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rbygroup-my.sharepoint.com/personal/jronaldson_kirbygroup_com/Documents/Documents/"/>
    </mc:Choice>
  </mc:AlternateContent>
  <xr:revisionPtr revIDLastSave="1012" documentId="8_{D1D630F6-8160-466E-9A94-1AF9CD4C32E9}" xr6:coauthVersionLast="47" xr6:coauthVersionMax="47" xr10:uidLastSave="{6CFDB962-9E48-4236-BC1B-70A20E06BA6C}"/>
  <bookViews>
    <workbookView xWindow="-5565" yWindow="-15870" windowWidth="25440" windowHeight="15390" firstSheet="1" activeTab="6" xr2:uid="{48245C34-CA7B-4068-AC7C-3EB265104A45}"/>
  </bookViews>
  <sheets>
    <sheet name="1500s" sheetId="1" r:id="rId1"/>
    <sheet name="Tests" sheetId="2" r:id="rId2"/>
    <sheet name="Tests Clean" sheetId="3" r:id="rId3"/>
    <sheet name="IO" sheetId="4" r:id="rId4"/>
    <sheet name="IO (2)" sheetId="5" r:id="rId5"/>
    <sheet name="IO Dist" sheetId="6" r:id="rId6"/>
    <sheet name="csv" sheetId="8" r:id="rId7"/>
  </sheets>
  <definedNames>
    <definedName name="_xlnm._FilterDatabase" localSheetId="0" hidden="1">'1500s'!$C$2:$H$5644</definedName>
    <definedName name="_xlnm._FilterDatabase" localSheetId="6" hidden="1">csv!$A$1:$E$425</definedName>
    <definedName name="_xlnm._FilterDatabase" localSheetId="3" hidden="1">IO!$A$2:$F$489</definedName>
    <definedName name="_xlnm._FilterDatabase" localSheetId="4" hidden="1">'IO (2)'!$A$2:$E$489</definedName>
    <definedName name="_xlnm._FilterDatabase" localSheetId="5" hidden="1">'IO Dist'!$A$2:$F$352</definedName>
    <definedName name="_xlnm._FilterDatabase" localSheetId="2" hidden="1">'Tests Clean'!$A$1:$J$228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135" i="4" l="1"/>
  <c r="U119" i="4"/>
  <c r="V119" i="4"/>
  <c r="W119" i="4"/>
  <c r="U120" i="4"/>
  <c r="V120" i="4"/>
  <c r="W120" i="4"/>
  <c r="U121" i="4"/>
  <c r="V121" i="4"/>
  <c r="W121" i="4"/>
  <c r="U122" i="4"/>
  <c r="V122" i="4"/>
  <c r="W122" i="4"/>
  <c r="U123" i="4"/>
  <c r="V123" i="4"/>
  <c r="W123" i="4"/>
  <c r="U124" i="4"/>
  <c r="V124" i="4"/>
  <c r="W124" i="4"/>
  <c r="U125" i="4"/>
  <c r="V125" i="4"/>
  <c r="W125" i="4"/>
  <c r="U126" i="4"/>
  <c r="V126" i="4"/>
  <c r="W126" i="4"/>
  <c r="U127" i="4"/>
  <c r="V127" i="4"/>
  <c r="W127" i="4"/>
  <c r="U128" i="4"/>
  <c r="V128" i="4"/>
  <c r="W128" i="4"/>
  <c r="U129" i="4"/>
  <c r="V129" i="4"/>
  <c r="W129" i="4"/>
  <c r="U130" i="4"/>
  <c r="V130" i="4"/>
  <c r="W130" i="4"/>
  <c r="U131" i="4"/>
  <c r="V131" i="4"/>
  <c r="W131" i="4"/>
  <c r="U132" i="4"/>
  <c r="V132" i="4"/>
  <c r="W132" i="4"/>
  <c r="U133" i="4"/>
  <c r="V133" i="4"/>
  <c r="W133" i="4"/>
  <c r="U134" i="4"/>
  <c r="V134" i="4"/>
  <c r="W134" i="4"/>
  <c r="U136" i="4"/>
  <c r="V136" i="4"/>
  <c r="W136" i="4"/>
  <c r="U116" i="4"/>
  <c r="V116" i="4"/>
  <c r="W116" i="4"/>
  <c r="U117" i="4"/>
  <c r="V117" i="4"/>
  <c r="W117" i="4"/>
  <c r="W118" i="4"/>
  <c r="V118" i="4"/>
  <c r="U118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3" i="4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24" i="6"/>
  <c r="O25" i="6"/>
  <c r="O23" i="6"/>
  <c r="N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" i="6"/>
  <c r="L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23" i="6"/>
  <c r="J166" i="6"/>
  <c r="J23" i="6"/>
  <c r="D4" i="6" a="1"/>
  <c r="D4" i="6" s="1"/>
  <c r="D5" i="6" a="1"/>
  <c r="D5" i="6" s="1"/>
  <c r="D6" i="6" a="1"/>
  <c r="D6" i="6" s="1"/>
  <c r="D7" i="6" a="1"/>
  <c r="D7" i="6" s="1"/>
  <c r="D8" i="6" a="1"/>
  <c r="D8" i="6" s="1"/>
  <c r="D9" i="6" a="1"/>
  <c r="D9" i="6" s="1"/>
  <c r="D10" i="6" a="1"/>
  <c r="D10" i="6" s="1"/>
  <c r="D11" i="6" a="1"/>
  <c r="D11" i="6" s="1"/>
  <c r="D12" i="6" a="1"/>
  <c r="D12" i="6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D44" i="6" a="1"/>
  <c r="D44" i="6" s="1"/>
  <c r="D45" i="6" a="1"/>
  <c r="D45" i="6" s="1"/>
  <c r="D46" i="6" a="1"/>
  <c r="D46" i="6" s="1"/>
  <c r="D47" i="6" a="1"/>
  <c r="D47" i="6" s="1"/>
  <c r="D48" i="6" a="1"/>
  <c r="D48" i="6" s="1"/>
  <c r="D49" i="6" a="1"/>
  <c r="D49" i="6" s="1"/>
  <c r="D50" i="6" a="1"/>
  <c r="D50" i="6" s="1"/>
  <c r="D51" i="6" a="1"/>
  <c r="D51" i="6" s="1"/>
  <c r="D52" i="6" a="1"/>
  <c r="D52" i="6" s="1"/>
  <c r="D53" i="6" a="1"/>
  <c r="D53" i="6" s="1"/>
  <c r="D54" i="6" a="1"/>
  <c r="D54" i="6" s="1"/>
  <c r="D55" i="6" a="1"/>
  <c r="D55" i="6" s="1"/>
  <c r="D56" i="6" a="1"/>
  <c r="D56" i="6" s="1"/>
  <c r="D57" i="6" a="1"/>
  <c r="D57" i="6" s="1"/>
  <c r="D58" i="6" a="1"/>
  <c r="D58" i="6" s="1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64" i="6" a="1"/>
  <c r="D64" i="6" s="1"/>
  <c r="D65" i="6" a="1"/>
  <c r="D65" i="6" s="1"/>
  <c r="D66" i="6" a="1"/>
  <c r="D66" i="6" s="1"/>
  <c r="D67" i="6" a="1"/>
  <c r="D67" i="6" s="1"/>
  <c r="D68" i="6" a="1"/>
  <c r="D68" i="6" s="1"/>
  <c r="D69" i="6" a="1"/>
  <c r="D69" i="6" s="1"/>
  <c r="D70" i="6" a="1"/>
  <c r="D70" i="6" s="1"/>
  <c r="D71" i="6" a="1"/>
  <c r="D71" i="6" s="1"/>
  <c r="D72" i="6" a="1"/>
  <c r="D72" i="6" s="1"/>
  <c r="D73" i="6" a="1"/>
  <c r="D73" i="6" s="1"/>
  <c r="D74" i="6" a="1"/>
  <c r="D74" i="6" s="1"/>
  <c r="D75" i="6" a="1"/>
  <c r="D75" i="6" s="1"/>
  <c r="D76" i="6" a="1"/>
  <c r="D76" i="6" s="1"/>
  <c r="D77" i="6" a="1"/>
  <c r="D77" i="6" s="1"/>
  <c r="D78" i="6" a="1"/>
  <c r="D78" i="6" s="1"/>
  <c r="D79" i="6" a="1"/>
  <c r="D79" i="6" s="1"/>
  <c r="D80" i="6" a="1"/>
  <c r="D80" i="6" s="1"/>
  <c r="D81" i="6" a="1"/>
  <c r="D81" i="6" s="1"/>
  <c r="D82" i="6" a="1"/>
  <c r="D82" i="6" s="1"/>
  <c r="D83" i="6" a="1"/>
  <c r="D83" i="6" s="1"/>
  <c r="D84" i="6" a="1"/>
  <c r="D84" i="6" s="1"/>
  <c r="D85" i="6" a="1"/>
  <c r="D85" i="6" s="1"/>
  <c r="D86" i="6" a="1"/>
  <c r="D86" i="6" s="1"/>
  <c r="D87" i="6" a="1"/>
  <c r="D87" i="6" s="1"/>
  <c r="D88" i="6" a="1"/>
  <c r="D88" i="6" s="1"/>
  <c r="D89" i="6" a="1"/>
  <c r="D89" i="6" s="1"/>
  <c r="D90" i="6" a="1"/>
  <c r="D90" i="6" s="1"/>
  <c r="D91" i="6" a="1"/>
  <c r="D91" i="6" s="1"/>
  <c r="D92" i="6" a="1"/>
  <c r="D92" i="6" s="1"/>
  <c r="D93" i="6" a="1"/>
  <c r="D93" i="6" s="1"/>
  <c r="D94" i="6" a="1"/>
  <c r="D94" i="6" s="1"/>
  <c r="D95" i="6" a="1"/>
  <c r="D95" i="6" s="1"/>
  <c r="D96" i="6" a="1"/>
  <c r="D96" i="6" s="1"/>
  <c r="D97" i="6" a="1"/>
  <c r="D97" i="6" s="1"/>
  <c r="D98" i="6" a="1"/>
  <c r="D98" i="6" s="1"/>
  <c r="D99" i="6" a="1"/>
  <c r="D99" i="6" s="1"/>
  <c r="D100" i="6" a="1"/>
  <c r="D100" i="6" s="1"/>
  <c r="D101" i="6" a="1"/>
  <c r="D101" i="6" s="1"/>
  <c r="D102" i="6" a="1"/>
  <c r="D102" i="6" s="1"/>
  <c r="D103" i="6" a="1"/>
  <c r="D103" i="6" s="1"/>
  <c r="D104" i="6" a="1"/>
  <c r="D104" i="6" s="1"/>
  <c r="D105" i="6" a="1"/>
  <c r="D105" i="6" s="1"/>
  <c r="D106" i="6" a="1"/>
  <c r="D106" i="6" s="1"/>
  <c r="D107" i="6" a="1"/>
  <c r="D107" i="6" s="1"/>
  <c r="D108" i="6" a="1"/>
  <c r="D108" i="6" s="1"/>
  <c r="D109" i="6" a="1"/>
  <c r="D109" i="6" s="1"/>
  <c r="D110" i="6" a="1"/>
  <c r="D110" i="6" s="1"/>
  <c r="D111" i="6" a="1"/>
  <c r="D111" i="6" s="1"/>
  <c r="D112" i="6" a="1"/>
  <c r="D112" i="6" s="1"/>
  <c r="D113" i="6" a="1"/>
  <c r="D113" i="6" s="1"/>
  <c r="D114" i="6" a="1"/>
  <c r="D114" i="6" s="1"/>
  <c r="D115" i="6" a="1"/>
  <c r="D115" i="6" s="1"/>
  <c r="D116" i="6" a="1"/>
  <c r="D116" i="6" s="1"/>
  <c r="D117" i="6" a="1"/>
  <c r="D117" i="6" s="1"/>
  <c r="D118" i="6" a="1"/>
  <c r="D118" i="6" s="1"/>
  <c r="D119" i="6" a="1"/>
  <c r="D119" i="6" s="1"/>
  <c r="D120" i="6" a="1"/>
  <c r="D120" i="6" s="1"/>
  <c r="D121" i="6" a="1"/>
  <c r="D121" i="6" s="1"/>
  <c r="D122" i="6" a="1"/>
  <c r="D122" i="6" s="1"/>
  <c r="D123" i="6" a="1"/>
  <c r="D123" i="6" s="1"/>
  <c r="D124" i="6" a="1"/>
  <c r="D124" i="6" s="1"/>
  <c r="D125" i="6" a="1"/>
  <c r="D125" i="6" s="1"/>
  <c r="D126" i="6" a="1"/>
  <c r="D126" i="6" s="1"/>
  <c r="D127" i="6" a="1"/>
  <c r="D127" i="6" s="1"/>
  <c r="D128" i="6" a="1"/>
  <c r="D128" i="6" s="1"/>
  <c r="D129" i="6" a="1"/>
  <c r="D129" i="6" s="1"/>
  <c r="D130" i="6" a="1"/>
  <c r="D130" i="6" s="1"/>
  <c r="D131" i="6" a="1"/>
  <c r="D131" i="6" s="1"/>
  <c r="D132" i="6" a="1"/>
  <c r="D132" i="6" s="1"/>
  <c r="D133" i="6" a="1"/>
  <c r="D133" i="6" s="1"/>
  <c r="D134" i="6" a="1"/>
  <c r="D134" i="6" s="1"/>
  <c r="D135" i="6" a="1"/>
  <c r="D135" i="6"/>
  <c r="D136" i="6" a="1"/>
  <c r="D136" i="6" s="1"/>
  <c r="D137" i="6" a="1"/>
  <c r="D137" i="6" s="1"/>
  <c r="D138" i="6" a="1"/>
  <c r="D138" i="6" s="1"/>
  <c r="D139" i="6" a="1"/>
  <c r="D139" i="6" s="1"/>
  <c r="D140" i="6" a="1"/>
  <c r="D140" i="6" s="1"/>
  <c r="D141" i="6" a="1"/>
  <c r="D141" i="6" s="1"/>
  <c r="D142" i="6" a="1"/>
  <c r="D142" i="6"/>
  <c r="D143" i="6" a="1"/>
  <c r="D143" i="6" s="1"/>
  <c r="D144" i="6" a="1"/>
  <c r="D144" i="6" s="1"/>
  <c r="D145" i="6" a="1"/>
  <c r="D145" i="6" s="1"/>
  <c r="D146" i="6" a="1"/>
  <c r="D146" i="6" s="1"/>
  <c r="D147" i="6" a="1"/>
  <c r="D147" i="6" s="1"/>
  <c r="D148" i="6" a="1"/>
  <c r="D148" i="6" s="1"/>
  <c r="D149" i="6" a="1"/>
  <c r="D149" i="6" s="1"/>
  <c r="D150" i="6" a="1"/>
  <c r="D150" i="6" s="1"/>
  <c r="D151" i="6" a="1"/>
  <c r="D151" i="6" s="1"/>
  <c r="D152" i="6" a="1"/>
  <c r="D152" i="6" s="1"/>
  <c r="D153" i="6" a="1"/>
  <c r="D153" i="6" s="1"/>
  <c r="D154" i="6" a="1"/>
  <c r="D154" i="6" s="1"/>
  <c r="D155" i="6" a="1"/>
  <c r="D155" i="6" s="1"/>
  <c r="D156" i="6" a="1"/>
  <c r="D156" i="6" s="1"/>
  <c r="D157" i="6" a="1"/>
  <c r="D157" i="6" s="1"/>
  <c r="D158" i="6" a="1"/>
  <c r="D158" i="6" s="1"/>
  <c r="D159" i="6" a="1"/>
  <c r="D159" i="6" s="1"/>
  <c r="D160" i="6" a="1"/>
  <c r="D160" i="6" s="1"/>
  <c r="D161" i="6" a="1"/>
  <c r="D161" i="6" s="1"/>
  <c r="D162" i="6" a="1"/>
  <c r="D162" i="6" s="1"/>
  <c r="D163" i="6" a="1"/>
  <c r="D163" i="6" s="1"/>
  <c r="D164" i="6" a="1"/>
  <c r="D164" i="6" s="1"/>
  <c r="D165" i="6" a="1"/>
  <c r="D165" i="6" s="1"/>
  <c r="D166" i="6" a="1"/>
  <c r="D166" i="6" s="1"/>
  <c r="D167" i="6" a="1"/>
  <c r="D167" i="6"/>
  <c r="D168" i="6" a="1"/>
  <c r="D168" i="6" s="1"/>
  <c r="D169" i="6" a="1"/>
  <c r="D169" i="6" s="1"/>
  <c r="D170" i="6" a="1"/>
  <c r="D170" i="6" s="1"/>
  <c r="D171" i="6" a="1"/>
  <c r="D171" i="6" s="1"/>
  <c r="D172" i="6" a="1"/>
  <c r="D172" i="6" s="1"/>
  <c r="D173" i="6" a="1"/>
  <c r="D173" i="6" s="1"/>
  <c r="D174" i="6" a="1"/>
  <c r="D174" i="6"/>
  <c r="D175" i="6" a="1"/>
  <c r="D175" i="6" s="1"/>
  <c r="D176" i="6" a="1"/>
  <c r="D176" i="6" s="1"/>
  <c r="D177" i="6" a="1"/>
  <c r="D177" i="6" s="1"/>
  <c r="D178" i="6" a="1"/>
  <c r="D178" i="6" s="1"/>
  <c r="D179" i="6" a="1"/>
  <c r="D179" i="6" s="1"/>
  <c r="D180" i="6" a="1"/>
  <c r="D180" i="6" s="1"/>
  <c r="D181" i="6" a="1"/>
  <c r="D181" i="6" s="1"/>
  <c r="D182" i="6" a="1"/>
  <c r="D182" i="6" s="1"/>
  <c r="D183" i="6" a="1"/>
  <c r="D183" i="6" s="1"/>
  <c r="D184" i="6" a="1"/>
  <c r="D184" i="6" s="1"/>
  <c r="D185" i="6" a="1"/>
  <c r="D185" i="6" s="1"/>
  <c r="D186" i="6" a="1"/>
  <c r="D186" i="6" s="1"/>
  <c r="D187" i="6" a="1"/>
  <c r="D187" i="6" s="1"/>
  <c r="D188" i="6" a="1"/>
  <c r="D188" i="6" s="1"/>
  <c r="D189" i="6" a="1"/>
  <c r="D189" i="6" s="1"/>
  <c r="D190" i="6" a="1"/>
  <c r="D190" i="6" s="1"/>
  <c r="D191" i="6" a="1"/>
  <c r="D191" i="6" s="1"/>
  <c r="D192" i="6" a="1"/>
  <c r="D192" i="6" s="1"/>
  <c r="D193" i="6" a="1"/>
  <c r="D193" i="6" s="1"/>
  <c r="D194" i="6" a="1"/>
  <c r="D194" i="6" s="1"/>
  <c r="D195" i="6" a="1"/>
  <c r="D195" i="6" s="1"/>
  <c r="D196" i="6" a="1"/>
  <c r="D196" i="6" s="1"/>
  <c r="D197" i="6" a="1"/>
  <c r="D197" i="6" s="1"/>
  <c r="D198" i="6" a="1"/>
  <c r="D198" i="6" s="1"/>
  <c r="D199" i="6" a="1"/>
  <c r="D199" i="6" s="1"/>
  <c r="D200" i="6" a="1"/>
  <c r="D200" i="6" s="1"/>
  <c r="D201" i="6" a="1"/>
  <c r="D201" i="6" s="1"/>
  <c r="D202" i="6" a="1"/>
  <c r="D202" i="6" s="1"/>
  <c r="D203" i="6" a="1"/>
  <c r="D203" i="6" s="1"/>
  <c r="D204" i="6" a="1"/>
  <c r="D204" i="6" s="1"/>
  <c r="D205" i="6" a="1"/>
  <c r="D205" i="6" s="1"/>
  <c r="D206" i="6" a="1"/>
  <c r="D206" i="6" s="1"/>
  <c r="D207" i="6" a="1"/>
  <c r="D207" i="6" s="1"/>
  <c r="D208" i="6" a="1"/>
  <c r="D208" i="6" s="1"/>
  <c r="D209" i="6" a="1"/>
  <c r="D209" i="6" s="1"/>
  <c r="D210" i="6" a="1"/>
  <c r="D210" i="6"/>
  <c r="D211" i="6" a="1"/>
  <c r="D211" i="6" s="1"/>
  <c r="D212" i="6" a="1"/>
  <c r="D212" i="6" s="1"/>
  <c r="D213" i="6" a="1"/>
  <c r="D213" i="6" s="1"/>
  <c r="D214" i="6" a="1"/>
  <c r="D214" i="6" s="1"/>
  <c r="D215" i="6" a="1"/>
  <c r="D215" i="6" s="1"/>
  <c r="D216" i="6" a="1"/>
  <c r="D216" i="6" s="1"/>
  <c r="D217" i="6" a="1"/>
  <c r="D217" i="6" s="1"/>
  <c r="D218" i="6" a="1"/>
  <c r="D218" i="6" s="1"/>
  <c r="D219" i="6" a="1"/>
  <c r="D219" i="6" s="1"/>
  <c r="D220" i="6" a="1"/>
  <c r="D220" i="6" s="1"/>
  <c r="D221" i="6" a="1"/>
  <c r="D221" i="6" s="1"/>
  <c r="D222" i="6" a="1"/>
  <c r="D222" i="6" s="1"/>
  <c r="D223" i="6" a="1"/>
  <c r="D223" i="6" s="1"/>
  <c r="D224" i="6" a="1"/>
  <c r="D224" i="6" s="1"/>
  <c r="D225" i="6" a="1"/>
  <c r="D225" i="6" s="1"/>
  <c r="D226" i="6" a="1"/>
  <c r="D226" i="6" s="1"/>
  <c r="D227" i="6" a="1"/>
  <c r="D227" i="6" s="1"/>
  <c r="D228" i="6" a="1"/>
  <c r="D228" i="6" s="1"/>
  <c r="D229" i="6" a="1"/>
  <c r="D229" i="6" s="1"/>
  <c r="D230" i="6" a="1"/>
  <c r="D230" i="6" s="1"/>
  <c r="D231" i="6" a="1"/>
  <c r="D231" i="6" s="1"/>
  <c r="D232" i="6" a="1"/>
  <c r="D232" i="6" s="1"/>
  <c r="D233" i="6" a="1"/>
  <c r="D233" i="6" s="1"/>
  <c r="D234" i="6" a="1"/>
  <c r="D234" i="6" s="1"/>
  <c r="D235" i="6" a="1"/>
  <c r="D235" i="6" s="1"/>
  <c r="D236" i="6" a="1"/>
  <c r="D236" i="6" s="1"/>
  <c r="D237" i="6" a="1"/>
  <c r="D237" i="6" s="1"/>
  <c r="D238" i="6" a="1"/>
  <c r="D238" i="6" s="1"/>
  <c r="D239" i="6" a="1"/>
  <c r="D239" i="6" s="1"/>
  <c r="D240" i="6" a="1"/>
  <c r="D240" i="6" s="1"/>
  <c r="D241" i="6" a="1"/>
  <c r="D241" i="6" s="1"/>
  <c r="D242" i="6" a="1"/>
  <c r="D242" i="6" s="1"/>
  <c r="D243" i="6" a="1"/>
  <c r="D243" i="6" s="1"/>
  <c r="D244" i="6" a="1"/>
  <c r="D244" i="6" s="1"/>
  <c r="D245" i="6" a="1"/>
  <c r="D245" i="6" s="1"/>
  <c r="D246" i="6" a="1"/>
  <c r="D246" i="6" s="1"/>
  <c r="D247" i="6" a="1"/>
  <c r="D247" i="6" s="1"/>
  <c r="D248" i="6" a="1"/>
  <c r="D248" i="6" s="1"/>
  <c r="D249" i="6" a="1"/>
  <c r="D249" i="6" s="1"/>
  <c r="D250" i="6" a="1"/>
  <c r="D250" i="6" s="1"/>
  <c r="D251" i="6" a="1"/>
  <c r="D251" i="6" s="1"/>
  <c r="D252" i="6" a="1"/>
  <c r="D252" i="6" s="1"/>
  <c r="D253" i="6" a="1"/>
  <c r="D253" i="6" s="1"/>
  <c r="D254" i="6" a="1"/>
  <c r="D254" i="6" s="1"/>
  <c r="D255" i="6" a="1"/>
  <c r="D255" i="6" s="1"/>
  <c r="D256" i="6" a="1"/>
  <c r="D256" i="6" s="1"/>
  <c r="D257" i="6" a="1"/>
  <c r="D257" i="6" s="1"/>
  <c r="D258" i="6" a="1"/>
  <c r="D258" i="6" s="1"/>
  <c r="D259" i="6" a="1"/>
  <c r="D259" i="6" s="1"/>
  <c r="D260" i="6" a="1"/>
  <c r="D260" i="6" s="1"/>
  <c r="D261" i="6" a="1"/>
  <c r="D261" i="6" s="1"/>
  <c r="D262" i="6" a="1"/>
  <c r="D262" i="6" s="1"/>
  <c r="D263" i="6" a="1"/>
  <c r="D263" i="6" s="1"/>
  <c r="D264" i="6" a="1"/>
  <c r="D264" i="6" s="1"/>
  <c r="D265" i="6" a="1"/>
  <c r="D265" i="6" s="1"/>
  <c r="D266" i="6" a="1"/>
  <c r="D266" i="6" s="1"/>
  <c r="D267" i="6" a="1"/>
  <c r="D267" i="6" s="1"/>
  <c r="D268" i="6" a="1"/>
  <c r="D268" i="6" s="1"/>
  <c r="D269" i="6" a="1"/>
  <c r="D269" i="6" s="1"/>
  <c r="D270" i="6" a="1"/>
  <c r="D270" i="6" s="1"/>
  <c r="D271" i="6" a="1"/>
  <c r="D271" i="6" s="1"/>
  <c r="D272" i="6" a="1"/>
  <c r="D272" i="6" s="1"/>
  <c r="D273" i="6" a="1"/>
  <c r="D273" i="6" s="1"/>
  <c r="D274" i="6" a="1"/>
  <c r="D274" i="6" s="1"/>
  <c r="D275" i="6" a="1"/>
  <c r="D275" i="6" s="1"/>
  <c r="D276" i="6" a="1"/>
  <c r="D276" i="6" s="1"/>
  <c r="D277" i="6" a="1"/>
  <c r="D277" i="6" s="1"/>
  <c r="D278" i="6" a="1"/>
  <c r="D278" i="6" s="1"/>
  <c r="D279" i="6" a="1"/>
  <c r="D279" i="6" s="1"/>
  <c r="D280" i="6" a="1"/>
  <c r="D280" i="6" s="1"/>
  <c r="D281" i="6" a="1"/>
  <c r="D281" i="6" s="1"/>
  <c r="D282" i="6" a="1"/>
  <c r="D282" i="6" s="1"/>
  <c r="D283" i="6" a="1"/>
  <c r="D283" i="6" s="1"/>
  <c r="D284" i="6" a="1"/>
  <c r="D284" i="6" s="1"/>
  <c r="D285" i="6" a="1"/>
  <c r="D285" i="6" s="1"/>
  <c r="D286" i="6" a="1"/>
  <c r="D286" i="6" s="1"/>
  <c r="D287" i="6" a="1"/>
  <c r="D287" i="6" s="1"/>
  <c r="D288" i="6" a="1"/>
  <c r="D288" i="6" s="1"/>
  <c r="D289" i="6" a="1"/>
  <c r="D289" i="6" s="1"/>
  <c r="D290" i="6" a="1"/>
  <c r="D290" i="6" s="1"/>
  <c r="D291" i="6" a="1"/>
  <c r="D291" i="6" s="1"/>
  <c r="D292" i="6" a="1"/>
  <c r="D292" i="6" s="1"/>
  <c r="D293" i="6" a="1"/>
  <c r="D293" i="6" s="1"/>
  <c r="D294" i="6" a="1"/>
  <c r="D294" i="6" s="1"/>
  <c r="D295" i="6" a="1"/>
  <c r="D295" i="6" s="1"/>
  <c r="D296" i="6" a="1"/>
  <c r="D296" i="6" s="1"/>
  <c r="D297" i="6" a="1"/>
  <c r="D297" i="6" s="1"/>
  <c r="D298" i="6" a="1"/>
  <c r="D298" i="6" s="1"/>
  <c r="D299" i="6" a="1"/>
  <c r="D299" i="6" s="1"/>
  <c r="D300" i="6" a="1"/>
  <c r="D300" i="6" s="1"/>
  <c r="D301" i="6" a="1"/>
  <c r="D301" i="6" s="1"/>
  <c r="D302" i="6" a="1"/>
  <c r="D302" i="6" s="1"/>
  <c r="D303" i="6" a="1"/>
  <c r="D303" i="6" s="1"/>
  <c r="D304" i="6" a="1"/>
  <c r="D304" i="6" s="1"/>
  <c r="D305" i="6" a="1"/>
  <c r="D305" i="6" s="1"/>
  <c r="D306" i="6" a="1"/>
  <c r="D306" i="6" s="1"/>
  <c r="D307" i="6" a="1"/>
  <c r="D307" i="6" s="1"/>
  <c r="D308" i="6" a="1"/>
  <c r="D308" i="6" s="1"/>
  <c r="D309" i="6" a="1"/>
  <c r="D309" i="6" s="1"/>
  <c r="D310" i="6" a="1"/>
  <c r="D310" i="6" s="1"/>
  <c r="D311" i="6" a="1"/>
  <c r="D311" i="6" s="1"/>
  <c r="D312" i="6" a="1"/>
  <c r="D312" i="6" s="1"/>
  <c r="D313" i="6" a="1"/>
  <c r="D313" i="6" s="1"/>
  <c r="D314" i="6" a="1"/>
  <c r="D314" i="6" s="1"/>
  <c r="D315" i="6" a="1"/>
  <c r="D315" i="6" s="1"/>
  <c r="D316" i="6" a="1"/>
  <c r="D316" i="6" s="1"/>
  <c r="D317" i="6" a="1"/>
  <c r="D317" i="6" s="1"/>
  <c r="D318" i="6" a="1"/>
  <c r="D318" i="6" s="1"/>
  <c r="D319" i="6" a="1"/>
  <c r="D319" i="6" s="1"/>
  <c r="D320" i="6" a="1"/>
  <c r="D320" i="6" s="1"/>
  <c r="D321" i="6" a="1"/>
  <c r="D321" i="6" s="1"/>
  <c r="D322" i="6" a="1"/>
  <c r="D322" i="6" s="1"/>
  <c r="D323" i="6" a="1"/>
  <c r="D323" i="6" s="1"/>
  <c r="D324" i="6" a="1"/>
  <c r="D324" i="6" s="1"/>
  <c r="D325" i="6" a="1"/>
  <c r="D325" i="6" s="1"/>
  <c r="D326" i="6" a="1"/>
  <c r="D326" i="6" s="1"/>
  <c r="D327" i="6" a="1"/>
  <c r="D327" i="6"/>
  <c r="D328" i="6" a="1"/>
  <c r="D328" i="6" s="1"/>
  <c r="D329" i="6" a="1"/>
  <c r="D329" i="6" s="1"/>
  <c r="D330" i="6" a="1"/>
  <c r="D330" i="6" s="1"/>
  <c r="D331" i="6" a="1"/>
  <c r="D331" i="6" s="1"/>
  <c r="D332" i="6" a="1"/>
  <c r="D332" i="6" s="1"/>
  <c r="D333" i="6" a="1"/>
  <c r="D333" i="6" s="1"/>
  <c r="D334" i="6" a="1"/>
  <c r="D334" i="6"/>
  <c r="D335" i="6" a="1"/>
  <c r="D335" i="6" s="1"/>
  <c r="D336" i="6" a="1"/>
  <c r="D336" i="6" s="1"/>
  <c r="D337" i="6" a="1"/>
  <c r="D337" i="6" s="1"/>
  <c r="D338" i="6" a="1"/>
  <c r="D338" i="6" s="1"/>
  <c r="D339" i="6" a="1"/>
  <c r="D339" i="6" s="1"/>
  <c r="D340" i="6" a="1"/>
  <c r="D340" i="6" s="1"/>
  <c r="D341" i="6" a="1"/>
  <c r="D341" i="6" s="1"/>
  <c r="D342" i="6" a="1"/>
  <c r="D342" i="6" s="1"/>
  <c r="D343" i="6" a="1"/>
  <c r="D343" i="6" s="1"/>
  <c r="D344" i="6" a="1"/>
  <c r="D344" i="6" s="1"/>
  <c r="D345" i="6" a="1"/>
  <c r="D345" i="6" s="1"/>
  <c r="D346" i="6" a="1"/>
  <c r="D346" i="6" s="1"/>
  <c r="D347" i="6" a="1"/>
  <c r="D347" i="6" s="1"/>
  <c r="D348" i="6" a="1"/>
  <c r="D348" i="6" s="1"/>
  <c r="D349" i="6" a="1"/>
  <c r="D349" i="6" s="1"/>
  <c r="D350" i="6" a="1"/>
  <c r="D350" i="6" s="1"/>
  <c r="D351" i="6" a="1"/>
  <c r="D351" i="6" s="1"/>
  <c r="D352" i="6" a="1"/>
  <c r="D352" i="6"/>
  <c r="D3" i="6" a="1"/>
  <c r="D3" i="6" s="1"/>
  <c r="M12" i="6" s="1" a="1"/>
  <c r="M12" i="6" s="1"/>
  <c r="M18" i="6" s="1"/>
  <c r="H489" i="5" a="1"/>
  <c r="H489" i="5" s="1"/>
  <c r="I489" i="5" s="1"/>
  <c r="H488" i="5" a="1"/>
  <c r="H488" i="5" s="1"/>
  <c r="I488" i="5" s="1"/>
  <c r="H487" i="5" a="1"/>
  <c r="H487" i="5" s="1"/>
  <c r="I487" i="5" s="1"/>
  <c r="H486" i="5" a="1"/>
  <c r="H486" i="5" s="1"/>
  <c r="I486" i="5" s="1"/>
  <c r="H485" i="5" a="1"/>
  <c r="H485" i="5" s="1"/>
  <c r="I485" i="5" s="1"/>
  <c r="H484" i="5" a="1"/>
  <c r="H484" i="5" s="1"/>
  <c r="I484" i="5" s="1"/>
  <c r="H483" i="5" a="1"/>
  <c r="H483" i="5" s="1"/>
  <c r="I483" i="5" s="1"/>
  <c r="H482" i="5" a="1"/>
  <c r="H482" i="5" s="1"/>
  <c r="I482" i="5" s="1"/>
  <c r="H481" i="5" a="1"/>
  <c r="H481" i="5" s="1"/>
  <c r="I481" i="5" s="1"/>
  <c r="H480" i="5" a="1"/>
  <c r="H480" i="5" s="1"/>
  <c r="I480" i="5" s="1"/>
  <c r="H479" i="5" a="1"/>
  <c r="H479" i="5" s="1"/>
  <c r="I479" i="5" s="1"/>
  <c r="H478" i="5" a="1"/>
  <c r="H478" i="5" s="1"/>
  <c r="I478" i="5" s="1"/>
  <c r="H477" i="5" a="1"/>
  <c r="H477" i="5" s="1"/>
  <c r="I477" i="5" s="1"/>
  <c r="H476" i="5" a="1"/>
  <c r="H476" i="5" s="1"/>
  <c r="I476" i="5" s="1"/>
  <c r="H475" i="5" a="1"/>
  <c r="H475" i="5" s="1"/>
  <c r="I475" i="5" s="1"/>
  <c r="H474" i="5" a="1"/>
  <c r="H474" i="5" s="1"/>
  <c r="I474" i="5" s="1"/>
  <c r="H473" i="5" a="1"/>
  <c r="H473" i="5" s="1"/>
  <c r="I473" i="5" s="1"/>
  <c r="H472" i="5" a="1"/>
  <c r="H472" i="5" s="1"/>
  <c r="I472" i="5" s="1"/>
  <c r="H471" i="5" a="1"/>
  <c r="H471" i="5" s="1"/>
  <c r="I471" i="5" s="1"/>
  <c r="H470" i="5" a="1"/>
  <c r="H470" i="5" s="1"/>
  <c r="I470" i="5" s="1"/>
  <c r="H469" i="5" a="1"/>
  <c r="H469" i="5" s="1"/>
  <c r="I469" i="5" s="1"/>
  <c r="H468" i="5" a="1"/>
  <c r="H468" i="5" s="1"/>
  <c r="I468" i="5" s="1"/>
  <c r="H467" i="5" a="1"/>
  <c r="H467" i="5" s="1"/>
  <c r="I467" i="5" s="1"/>
  <c r="H466" i="5" a="1"/>
  <c r="H466" i="5" s="1"/>
  <c r="I466" i="5" s="1"/>
  <c r="H465" i="5" a="1"/>
  <c r="H465" i="5" s="1"/>
  <c r="I465" i="5" s="1"/>
  <c r="H464" i="5" a="1"/>
  <c r="H464" i="5" s="1"/>
  <c r="I464" i="5" s="1"/>
  <c r="H463" i="5" a="1"/>
  <c r="H463" i="5" s="1"/>
  <c r="I463" i="5" s="1"/>
  <c r="H462" i="5" a="1"/>
  <c r="H462" i="5" s="1"/>
  <c r="I462" i="5" s="1"/>
  <c r="H461" i="5" a="1"/>
  <c r="H461" i="5" s="1"/>
  <c r="I461" i="5" s="1"/>
  <c r="H460" i="5" a="1"/>
  <c r="H460" i="5" s="1"/>
  <c r="I460" i="5" s="1"/>
  <c r="H459" i="5" a="1"/>
  <c r="H459" i="5" s="1"/>
  <c r="I459" i="5" s="1"/>
  <c r="H458" i="5" a="1"/>
  <c r="H458" i="5" s="1"/>
  <c r="I458" i="5" s="1"/>
  <c r="H457" i="5" a="1"/>
  <c r="H457" i="5" s="1"/>
  <c r="I457" i="5" s="1"/>
  <c r="H456" i="5" a="1"/>
  <c r="H456" i="5" s="1"/>
  <c r="I456" i="5" s="1"/>
  <c r="H455" i="5" a="1"/>
  <c r="H455" i="5" s="1"/>
  <c r="I455" i="5" s="1"/>
  <c r="H454" i="5" a="1"/>
  <c r="H454" i="5" s="1"/>
  <c r="I454" i="5" s="1"/>
  <c r="H453" i="5" a="1"/>
  <c r="H453" i="5" s="1"/>
  <c r="I453" i="5" s="1"/>
  <c r="H452" i="5" a="1"/>
  <c r="H452" i="5" s="1"/>
  <c r="I452" i="5" s="1"/>
  <c r="H451" i="5" a="1"/>
  <c r="H451" i="5" s="1"/>
  <c r="I451" i="5" s="1"/>
  <c r="H450" i="5" a="1"/>
  <c r="H450" i="5" s="1"/>
  <c r="I450" i="5" s="1"/>
  <c r="H449" i="5" a="1"/>
  <c r="H449" i="5" s="1"/>
  <c r="I449" i="5" s="1"/>
  <c r="H448" i="5" a="1"/>
  <c r="H448" i="5" s="1"/>
  <c r="I448" i="5" s="1"/>
  <c r="H447" i="5" a="1"/>
  <c r="H447" i="5" s="1"/>
  <c r="I447" i="5" s="1"/>
  <c r="H446" i="5" a="1"/>
  <c r="H446" i="5" s="1"/>
  <c r="I446" i="5" s="1"/>
  <c r="H445" i="5" a="1"/>
  <c r="H445" i="5" s="1"/>
  <c r="I445" i="5" s="1"/>
  <c r="H444" i="5" a="1"/>
  <c r="H444" i="5" s="1"/>
  <c r="I444" i="5" s="1"/>
  <c r="H443" i="5" a="1"/>
  <c r="H443" i="5" s="1"/>
  <c r="I443" i="5" s="1"/>
  <c r="H442" i="5" a="1"/>
  <c r="H442" i="5" s="1"/>
  <c r="I442" i="5" s="1"/>
  <c r="H441" i="5" a="1"/>
  <c r="H441" i="5" s="1"/>
  <c r="I441" i="5" s="1"/>
  <c r="H440" i="5" a="1"/>
  <c r="H440" i="5" s="1"/>
  <c r="I440" i="5" s="1"/>
  <c r="H439" i="5" a="1"/>
  <c r="H439" i="5" s="1"/>
  <c r="I439" i="5" s="1"/>
  <c r="H438" i="5" a="1"/>
  <c r="H438" i="5" s="1"/>
  <c r="I438" i="5" s="1"/>
  <c r="H437" i="5" a="1"/>
  <c r="H437" i="5" s="1"/>
  <c r="I437" i="5" s="1"/>
  <c r="H436" i="5" a="1"/>
  <c r="H436" i="5" s="1"/>
  <c r="I436" i="5" s="1"/>
  <c r="H435" i="5" a="1"/>
  <c r="H435" i="5" s="1"/>
  <c r="I435" i="5" s="1"/>
  <c r="H434" i="5" a="1"/>
  <c r="H434" i="5" s="1"/>
  <c r="I434" i="5" s="1"/>
  <c r="H433" i="5" a="1"/>
  <c r="H433" i="5" s="1"/>
  <c r="I433" i="5" s="1"/>
  <c r="H432" i="5"/>
  <c r="I432" i="5" s="1"/>
  <c r="H432" i="5" a="1"/>
  <c r="H431" i="5" a="1"/>
  <c r="H431" i="5" s="1"/>
  <c r="I431" i="5" s="1"/>
  <c r="H430" i="5" a="1"/>
  <c r="H430" i="5" s="1"/>
  <c r="I430" i="5" s="1"/>
  <c r="H429" i="5" a="1"/>
  <c r="H429" i="5" s="1"/>
  <c r="I429" i="5" s="1"/>
  <c r="H428" i="5" a="1"/>
  <c r="H428" i="5" s="1"/>
  <c r="I428" i="5" s="1"/>
  <c r="H427" i="5" a="1"/>
  <c r="H427" i="5" s="1"/>
  <c r="I427" i="5" s="1"/>
  <c r="H426" i="5" a="1"/>
  <c r="H426" i="5" s="1"/>
  <c r="I426" i="5" s="1"/>
  <c r="H425" i="5" a="1"/>
  <c r="H425" i="5" s="1"/>
  <c r="I425" i="5" s="1"/>
  <c r="H424" i="5" a="1"/>
  <c r="H424" i="5" s="1"/>
  <c r="I424" i="5" s="1"/>
  <c r="H423" i="5" a="1"/>
  <c r="H423" i="5" s="1"/>
  <c r="I423" i="5" s="1"/>
  <c r="H422" i="5" a="1"/>
  <c r="H422" i="5" s="1"/>
  <c r="I422" i="5" s="1"/>
  <c r="H421" i="5" a="1"/>
  <c r="H421" i="5" s="1"/>
  <c r="I421" i="5" s="1"/>
  <c r="H420" i="5" a="1"/>
  <c r="H420" i="5" s="1"/>
  <c r="I420" i="5" s="1"/>
  <c r="H419" i="5" a="1"/>
  <c r="H419" i="5" s="1"/>
  <c r="I419" i="5" s="1"/>
  <c r="H418" i="5" a="1"/>
  <c r="H418" i="5" s="1"/>
  <c r="I418" i="5" s="1"/>
  <c r="H417" i="5" a="1"/>
  <c r="H417" i="5" s="1"/>
  <c r="I417" i="5" s="1"/>
  <c r="H416" i="5" a="1"/>
  <c r="H416" i="5" s="1"/>
  <c r="I416" i="5" s="1"/>
  <c r="H415" i="5" a="1"/>
  <c r="H415" i="5" s="1"/>
  <c r="I415" i="5" s="1"/>
  <c r="H414" i="5" a="1"/>
  <c r="H414" i="5" s="1"/>
  <c r="I414" i="5" s="1"/>
  <c r="H413" i="5" a="1"/>
  <c r="H413" i="5" s="1"/>
  <c r="I413" i="5" s="1"/>
  <c r="H412" i="5" a="1"/>
  <c r="H412" i="5" s="1"/>
  <c r="I412" i="5" s="1"/>
  <c r="H411" i="5" a="1"/>
  <c r="H411" i="5" s="1"/>
  <c r="I411" i="5" s="1"/>
  <c r="H410" i="5" a="1"/>
  <c r="H410" i="5" s="1"/>
  <c r="I410" i="5" s="1"/>
  <c r="H409" i="5" a="1"/>
  <c r="H409" i="5" s="1"/>
  <c r="I409" i="5" s="1"/>
  <c r="H408" i="5" a="1"/>
  <c r="H408" i="5" s="1"/>
  <c r="I408" i="5" s="1"/>
  <c r="H407" i="5" a="1"/>
  <c r="H407" i="5" s="1"/>
  <c r="I407" i="5" s="1"/>
  <c r="H406" i="5" a="1"/>
  <c r="H406" i="5" s="1"/>
  <c r="I406" i="5" s="1"/>
  <c r="H405" i="5" a="1"/>
  <c r="H405" i="5" s="1"/>
  <c r="I405" i="5" s="1"/>
  <c r="H404" i="5" a="1"/>
  <c r="H404" i="5" s="1"/>
  <c r="I404" i="5" s="1"/>
  <c r="H403" i="5" a="1"/>
  <c r="H403" i="5" s="1"/>
  <c r="I403" i="5" s="1"/>
  <c r="H402" i="5" a="1"/>
  <c r="H402" i="5" s="1"/>
  <c r="I402" i="5" s="1"/>
  <c r="H401" i="5" a="1"/>
  <c r="H401" i="5" s="1"/>
  <c r="I401" i="5" s="1"/>
  <c r="H400" i="5" a="1"/>
  <c r="H400" i="5" s="1"/>
  <c r="I400" i="5" s="1"/>
  <c r="H399" i="5" a="1"/>
  <c r="H399" i="5" s="1"/>
  <c r="I399" i="5" s="1"/>
  <c r="H398" i="5" a="1"/>
  <c r="H398" i="5" s="1"/>
  <c r="I398" i="5" s="1"/>
  <c r="H397" i="5" a="1"/>
  <c r="H397" i="5" s="1"/>
  <c r="I397" i="5" s="1"/>
  <c r="H396" i="5" a="1"/>
  <c r="H396" i="5" s="1"/>
  <c r="I396" i="5" s="1"/>
  <c r="H395" i="5" a="1"/>
  <c r="H395" i="5" s="1"/>
  <c r="I395" i="5" s="1"/>
  <c r="H394" i="5" a="1"/>
  <c r="H394" i="5" s="1"/>
  <c r="I394" i="5" s="1"/>
  <c r="H393" i="5" a="1"/>
  <c r="H393" i="5" s="1"/>
  <c r="I393" i="5" s="1"/>
  <c r="H392" i="5" a="1"/>
  <c r="H392" i="5" s="1"/>
  <c r="I392" i="5" s="1"/>
  <c r="H391" i="5" a="1"/>
  <c r="H391" i="5" s="1"/>
  <c r="I391" i="5" s="1"/>
  <c r="H390" i="5" a="1"/>
  <c r="H390" i="5" s="1"/>
  <c r="I390" i="5" s="1"/>
  <c r="H389" i="5" a="1"/>
  <c r="H389" i="5" s="1"/>
  <c r="I389" i="5" s="1"/>
  <c r="H388" i="5" a="1"/>
  <c r="H388" i="5" s="1"/>
  <c r="I388" i="5" s="1"/>
  <c r="H387" i="5" a="1"/>
  <c r="H387" i="5" s="1"/>
  <c r="I387" i="5" s="1"/>
  <c r="H386" i="5" a="1"/>
  <c r="H386" i="5" s="1"/>
  <c r="I386" i="5" s="1"/>
  <c r="H385" i="5" a="1"/>
  <c r="H385" i="5" s="1"/>
  <c r="I385" i="5" s="1"/>
  <c r="H384" i="5" a="1"/>
  <c r="H384" i="5" s="1"/>
  <c r="I384" i="5" s="1"/>
  <c r="H383" i="5" a="1"/>
  <c r="H383" i="5" s="1"/>
  <c r="I383" i="5" s="1"/>
  <c r="H382" i="5" a="1"/>
  <c r="H382" i="5" s="1"/>
  <c r="I382" i="5" s="1"/>
  <c r="H381" i="5" a="1"/>
  <c r="H381" i="5" s="1"/>
  <c r="I381" i="5" s="1"/>
  <c r="H380" i="5" a="1"/>
  <c r="H380" i="5" s="1"/>
  <c r="I380" i="5" s="1"/>
  <c r="H379" i="5" a="1"/>
  <c r="H379" i="5" s="1"/>
  <c r="I379" i="5" s="1"/>
  <c r="H378" i="5" a="1"/>
  <c r="H378" i="5" s="1"/>
  <c r="I378" i="5" s="1"/>
  <c r="H377" i="5" a="1"/>
  <c r="H377" i="5" s="1"/>
  <c r="I377" i="5" s="1"/>
  <c r="H376" i="5" a="1"/>
  <c r="H376" i="5" s="1"/>
  <c r="I376" i="5" s="1"/>
  <c r="H375" i="5" a="1"/>
  <c r="H375" i="5" s="1"/>
  <c r="I375" i="5" s="1"/>
  <c r="H374" i="5" a="1"/>
  <c r="H374" i="5" s="1"/>
  <c r="I374" i="5" s="1"/>
  <c r="H373" i="5" a="1"/>
  <c r="H373" i="5" s="1"/>
  <c r="I373" i="5" s="1"/>
  <c r="H372" i="5" a="1"/>
  <c r="H372" i="5" s="1"/>
  <c r="I372" i="5" s="1"/>
  <c r="H371" i="5" a="1"/>
  <c r="H371" i="5" s="1"/>
  <c r="I371" i="5" s="1"/>
  <c r="H370" i="5" a="1"/>
  <c r="H370" i="5" s="1"/>
  <c r="I370" i="5" s="1"/>
  <c r="H369" i="5" a="1"/>
  <c r="H369" i="5" s="1"/>
  <c r="I369" i="5" s="1"/>
  <c r="H368" i="5" a="1"/>
  <c r="H368" i="5" s="1"/>
  <c r="I368" i="5" s="1"/>
  <c r="H367" i="5" a="1"/>
  <c r="H367" i="5" s="1"/>
  <c r="I367" i="5" s="1"/>
  <c r="H366" i="5" a="1"/>
  <c r="H366" i="5" s="1"/>
  <c r="I366" i="5" s="1"/>
  <c r="H365" i="5" a="1"/>
  <c r="H365" i="5" s="1"/>
  <c r="I365" i="5" s="1"/>
  <c r="H364" i="5" a="1"/>
  <c r="H364" i="5" s="1"/>
  <c r="I364" i="5" s="1"/>
  <c r="H363" i="5" a="1"/>
  <c r="H363" i="5" s="1"/>
  <c r="I363" i="5" s="1"/>
  <c r="H362" i="5" a="1"/>
  <c r="H362" i="5" s="1"/>
  <c r="I362" i="5" s="1"/>
  <c r="H361" i="5" a="1"/>
  <c r="H361" i="5" s="1"/>
  <c r="I361" i="5" s="1"/>
  <c r="H360" i="5" a="1"/>
  <c r="H360" i="5" s="1"/>
  <c r="I360" i="5" s="1"/>
  <c r="H359" i="5" a="1"/>
  <c r="H359" i="5" s="1"/>
  <c r="I359" i="5" s="1"/>
  <c r="H358" i="5" a="1"/>
  <c r="H358" i="5" s="1"/>
  <c r="I358" i="5" s="1"/>
  <c r="H357" i="5" a="1"/>
  <c r="H357" i="5" s="1"/>
  <c r="I357" i="5" s="1"/>
  <c r="H356" i="5" a="1"/>
  <c r="H356" i="5" s="1"/>
  <c r="I356" i="5" s="1"/>
  <c r="H355" i="5"/>
  <c r="I355" i="5" s="1"/>
  <c r="H355" i="5" a="1"/>
  <c r="H354" i="5" a="1"/>
  <c r="H354" i="5" s="1"/>
  <c r="I354" i="5" s="1"/>
  <c r="H353" i="5" a="1"/>
  <c r="H353" i="5" s="1"/>
  <c r="I353" i="5" s="1"/>
  <c r="H352" i="5" a="1"/>
  <c r="H352" i="5" s="1"/>
  <c r="I352" i="5" s="1"/>
  <c r="H351" i="5" a="1"/>
  <c r="H351" i="5" s="1"/>
  <c r="I351" i="5" s="1"/>
  <c r="H350" i="5"/>
  <c r="I350" i="5" s="1"/>
  <c r="H350" i="5" a="1"/>
  <c r="H349" i="5"/>
  <c r="I349" i="5" s="1"/>
  <c r="H349" i="5" a="1"/>
  <c r="H348" i="5" a="1"/>
  <c r="H348" i="5" s="1"/>
  <c r="I348" i="5" s="1"/>
  <c r="H347" i="5" a="1"/>
  <c r="H347" i="5" s="1"/>
  <c r="I347" i="5" s="1"/>
  <c r="H346" i="5" a="1"/>
  <c r="H346" i="5" s="1"/>
  <c r="I346" i="5" s="1"/>
  <c r="H345" i="5" a="1"/>
  <c r="H345" i="5" s="1"/>
  <c r="I345" i="5" s="1"/>
  <c r="H344" i="5" a="1"/>
  <c r="H344" i="5" s="1"/>
  <c r="I344" i="5" s="1"/>
  <c r="H343" i="5" a="1"/>
  <c r="H343" i="5" s="1"/>
  <c r="I343" i="5" s="1"/>
  <c r="H342" i="5" a="1"/>
  <c r="H342" i="5" s="1"/>
  <c r="I342" i="5" s="1"/>
  <c r="H341" i="5" a="1"/>
  <c r="H341" i="5" s="1"/>
  <c r="I341" i="5" s="1"/>
  <c r="H340" i="5" a="1"/>
  <c r="H340" i="5" s="1"/>
  <c r="I340" i="5" s="1"/>
  <c r="H339" i="5" a="1"/>
  <c r="H339" i="5" s="1"/>
  <c r="I339" i="5" s="1"/>
  <c r="H338" i="5" a="1"/>
  <c r="H338" i="5" s="1"/>
  <c r="I338" i="5" s="1"/>
  <c r="H337" i="5" a="1"/>
  <c r="H337" i="5" s="1"/>
  <c r="I337" i="5" s="1"/>
  <c r="H336" i="5" a="1"/>
  <c r="H336" i="5" s="1"/>
  <c r="I336" i="5" s="1"/>
  <c r="H335" i="5" a="1"/>
  <c r="H335" i="5" s="1"/>
  <c r="I335" i="5" s="1"/>
  <c r="H334" i="5" a="1"/>
  <c r="H334" i="5" s="1"/>
  <c r="I334" i="5" s="1"/>
  <c r="H333" i="5" a="1"/>
  <c r="H333" i="5" s="1"/>
  <c r="I333" i="5" s="1"/>
  <c r="H332" i="5" a="1"/>
  <c r="H332" i="5" s="1"/>
  <c r="I332" i="5" s="1"/>
  <c r="H331" i="5" a="1"/>
  <c r="H331" i="5" s="1"/>
  <c r="I331" i="5" s="1"/>
  <c r="H330" i="5" a="1"/>
  <c r="H330" i="5" s="1"/>
  <c r="I330" i="5" s="1"/>
  <c r="H329" i="5" a="1"/>
  <c r="H329" i="5" s="1"/>
  <c r="I329" i="5" s="1"/>
  <c r="H328" i="5" a="1"/>
  <c r="H328" i="5" s="1"/>
  <c r="I328" i="5" s="1"/>
  <c r="H327" i="5" a="1"/>
  <c r="H327" i="5" s="1"/>
  <c r="I327" i="5" s="1"/>
  <c r="H326" i="5" a="1"/>
  <c r="H326" i="5" s="1"/>
  <c r="I326" i="5" s="1"/>
  <c r="H325" i="5" a="1"/>
  <c r="H325" i="5" s="1"/>
  <c r="I325" i="5" s="1"/>
  <c r="H324" i="5" a="1"/>
  <c r="H324" i="5" s="1"/>
  <c r="I324" i="5" s="1"/>
  <c r="H323" i="5" a="1"/>
  <c r="H323" i="5" s="1"/>
  <c r="I323" i="5" s="1"/>
  <c r="H322" i="5" a="1"/>
  <c r="H322" i="5" s="1"/>
  <c r="I322" i="5" s="1"/>
  <c r="H321" i="5" a="1"/>
  <c r="H321" i="5" s="1"/>
  <c r="I321" i="5" s="1"/>
  <c r="H320" i="5" a="1"/>
  <c r="H320" i="5" s="1"/>
  <c r="I320" i="5" s="1"/>
  <c r="H319" i="5" a="1"/>
  <c r="H319" i="5" s="1"/>
  <c r="I319" i="5" s="1"/>
  <c r="H318" i="5" a="1"/>
  <c r="H318" i="5" s="1"/>
  <c r="I318" i="5" s="1"/>
  <c r="H317" i="5" a="1"/>
  <c r="H317" i="5" s="1"/>
  <c r="I317" i="5" s="1"/>
  <c r="H316" i="5" a="1"/>
  <c r="H316" i="5" s="1"/>
  <c r="I316" i="5" s="1"/>
  <c r="H315" i="5" a="1"/>
  <c r="H315" i="5" s="1"/>
  <c r="I315" i="5" s="1"/>
  <c r="H314" i="5" a="1"/>
  <c r="H314" i="5" s="1"/>
  <c r="I314" i="5" s="1"/>
  <c r="H313" i="5" a="1"/>
  <c r="H313" i="5" s="1"/>
  <c r="I313" i="5" s="1"/>
  <c r="H312" i="5" a="1"/>
  <c r="H312" i="5" s="1"/>
  <c r="I312" i="5" s="1"/>
  <c r="H311" i="5" a="1"/>
  <c r="H311" i="5" s="1"/>
  <c r="I311" i="5" s="1"/>
  <c r="H310" i="5" a="1"/>
  <c r="H310" i="5" s="1"/>
  <c r="I310" i="5" s="1"/>
  <c r="H309" i="5" a="1"/>
  <c r="H309" i="5" s="1"/>
  <c r="I309" i="5" s="1"/>
  <c r="H308" i="5" a="1"/>
  <c r="H308" i="5" s="1"/>
  <c r="I308" i="5" s="1"/>
  <c r="H307" i="5" a="1"/>
  <c r="H307" i="5" s="1"/>
  <c r="I307" i="5" s="1"/>
  <c r="H306" i="5" a="1"/>
  <c r="H306" i="5" s="1"/>
  <c r="I306" i="5" s="1"/>
  <c r="H305" i="5" a="1"/>
  <c r="H305" i="5" s="1"/>
  <c r="I305" i="5" s="1"/>
  <c r="H304" i="5" a="1"/>
  <c r="H304" i="5" s="1"/>
  <c r="I304" i="5" s="1"/>
  <c r="H303" i="5" a="1"/>
  <c r="H303" i="5" s="1"/>
  <c r="I303" i="5" s="1"/>
  <c r="H302" i="5" a="1"/>
  <c r="H302" i="5" s="1"/>
  <c r="I302" i="5" s="1"/>
  <c r="H301" i="5" a="1"/>
  <c r="H301" i="5" s="1"/>
  <c r="I301" i="5" s="1"/>
  <c r="H300" i="5" a="1"/>
  <c r="H300" i="5" s="1"/>
  <c r="I300" i="5" s="1"/>
  <c r="H299" i="5" a="1"/>
  <c r="H299" i="5" s="1"/>
  <c r="I299" i="5" s="1"/>
  <c r="H298" i="5" a="1"/>
  <c r="H298" i="5" s="1"/>
  <c r="I298" i="5" s="1"/>
  <c r="H297" i="5" a="1"/>
  <c r="H297" i="5" s="1"/>
  <c r="I297" i="5" s="1"/>
  <c r="H296" i="5" a="1"/>
  <c r="H296" i="5" s="1"/>
  <c r="I296" i="5" s="1"/>
  <c r="H295" i="5" a="1"/>
  <c r="H295" i="5" s="1"/>
  <c r="I295" i="5" s="1"/>
  <c r="H294" i="5" a="1"/>
  <c r="H294" i="5" s="1"/>
  <c r="I294" i="5" s="1"/>
  <c r="H293" i="5" a="1"/>
  <c r="H293" i="5" s="1"/>
  <c r="I293" i="5" s="1"/>
  <c r="H292" i="5" a="1"/>
  <c r="H292" i="5" s="1"/>
  <c r="I292" i="5" s="1"/>
  <c r="H291" i="5" a="1"/>
  <c r="H291" i="5" s="1"/>
  <c r="I291" i="5" s="1"/>
  <c r="H290" i="5" a="1"/>
  <c r="H290" i="5" s="1"/>
  <c r="I290" i="5" s="1"/>
  <c r="H289" i="5" a="1"/>
  <c r="H289" i="5" s="1"/>
  <c r="I289" i="5" s="1"/>
  <c r="H288" i="5" a="1"/>
  <c r="H288" i="5" s="1"/>
  <c r="I288" i="5" s="1"/>
  <c r="H287" i="5" a="1"/>
  <c r="H287" i="5" s="1"/>
  <c r="I287" i="5" s="1"/>
  <c r="H286" i="5" a="1"/>
  <c r="H286" i="5" s="1"/>
  <c r="I286" i="5" s="1"/>
  <c r="H285" i="5" a="1"/>
  <c r="H285" i="5" s="1"/>
  <c r="I285" i="5" s="1"/>
  <c r="H284" i="5" a="1"/>
  <c r="H284" i="5" s="1"/>
  <c r="I284" i="5" s="1"/>
  <c r="H283" i="5" a="1"/>
  <c r="H283" i="5" s="1"/>
  <c r="I283" i="5" s="1"/>
  <c r="H282" i="5" a="1"/>
  <c r="H282" i="5" s="1"/>
  <c r="I282" i="5" s="1"/>
  <c r="I281" i="5"/>
  <c r="H281" i="5" a="1"/>
  <c r="H281" i="5" s="1"/>
  <c r="H280" i="5" a="1"/>
  <c r="H280" i="5" s="1"/>
  <c r="I280" i="5" s="1"/>
  <c r="H279" i="5" a="1"/>
  <c r="H279" i="5" s="1"/>
  <c r="I279" i="5" s="1"/>
  <c r="H278" i="5" a="1"/>
  <c r="H278" i="5" s="1"/>
  <c r="I278" i="5" s="1"/>
  <c r="H277" i="5" a="1"/>
  <c r="H277" i="5" s="1"/>
  <c r="I277" i="5" s="1"/>
  <c r="H276" i="5" a="1"/>
  <c r="H276" i="5" s="1"/>
  <c r="I276" i="5" s="1"/>
  <c r="H275" i="5" a="1"/>
  <c r="H275" i="5" s="1"/>
  <c r="I275" i="5" s="1"/>
  <c r="H274" i="5" a="1"/>
  <c r="H274" i="5" s="1"/>
  <c r="I274" i="5" s="1"/>
  <c r="H273" i="5" a="1"/>
  <c r="H273" i="5" s="1"/>
  <c r="I273" i="5" s="1"/>
  <c r="H272" i="5" a="1"/>
  <c r="H272" i="5" s="1"/>
  <c r="I272" i="5" s="1"/>
  <c r="H271" i="5" a="1"/>
  <c r="H271" i="5" s="1"/>
  <c r="I271" i="5" s="1"/>
  <c r="H270" i="5" a="1"/>
  <c r="H270" i="5" s="1"/>
  <c r="I270" i="5" s="1"/>
  <c r="H269" i="5" a="1"/>
  <c r="H269" i="5" s="1"/>
  <c r="I269" i="5" s="1"/>
  <c r="H268" i="5" a="1"/>
  <c r="H268" i="5" s="1"/>
  <c r="I268" i="5" s="1"/>
  <c r="H267" i="5" a="1"/>
  <c r="H267" i="5" s="1"/>
  <c r="I267" i="5" s="1"/>
  <c r="H266" i="5" a="1"/>
  <c r="H266" i="5" s="1"/>
  <c r="I266" i="5" s="1"/>
  <c r="H265" i="5" a="1"/>
  <c r="H265" i="5" s="1"/>
  <c r="I265" i="5" s="1"/>
  <c r="H264" i="5" a="1"/>
  <c r="H264" i="5" s="1"/>
  <c r="I264" i="5" s="1"/>
  <c r="H263" i="5" a="1"/>
  <c r="H263" i="5" s="1"/>
  <c r="I263" i="5" s="1"/>
  <c r="H262" i="5" a="1"/>
  <c r="H262" i="5" s="1"/>
  <c r="I262" i="5" s="1"/>
  <c r="H261" i="5" a="1"/>
  <c r="H261" i="5" s="1"/>
  <c r="I261" i="5" s="1"/>
  <c r="H260" i="5" a="1"/>
  <c r="H260" i="5" s="1"/>
  <c r="I260" i="5" s="1"/>
  <c r="H259" i="5" a="1"/>
  <c r="H259" i="5" s="1"/>
  <c r="I259" i="5" s="1"/>
  <c r="H258" i="5" a="1"/>
  <c r="H258" i="5" s="1"/>
  <c r="I258" i="5" s="1"/>
  <c r="H257" i="5" a="1"/>
  <c r="H257" i="5" s="1"/>
  <c r="I257" i="5" s="1"/>
  <c r="H256" i="5" a="1"/>
  <c r="H256" i="5" s="1"/>
  <c r="I256" i="5" s="1"/>
  <c r="H255" i="5" a="1"/>
  <c r="H255" i="5" s="1"/>
  <c r="I255" i="5" s="1"/>
  <c r="H254" i="5" a="1"/>
  <c r="H254" i="5" s="1"/>
  <c r="I254" i="5" s="1"/>
  <c r="H253" i="5" a="1"/>
  <c r="H253" i="5" s="1"/>
  <c r="I253" i="5" s="1"/>
  <c r="H252" i="5" a="1"/>
  <c r="H252" i="5" s="1"/>
  <c r="I252" i="5" s="1"/>
  <c r="H251" i="5" a="1"/>
  <c r="H251" i="5" s="1"/>
  <c r="I251" i="5" s="1"/>
  <c r="H250" i="5" a="1"/>
  <c r="H250" i="5" s="1"/>
  <c r="I250" i="5" s="1"/>
  <c r="H249" i="5" a="1"/>
  <c r="H249" i="5" s="1"/>
  <c r="I249" i="5" s="1"/>
  <c r="H248" i="5" a="1"/>
  <c r="H248" i="5" s="1"/>
  <c r="I248" i="5" s="1"/>
  <c r="H247" i="5" a="1"/>
  <c r="H247" i="5" s="1"/>
  <c r="I247" i="5" s="1"/>
  <c r="H246" i="5" a="1"/>
  <c r="H246" i="5" s="1"/>
  <c r="I246" i="5" s="1"/>
  <c r="H245" i="5" a="1"/>
  <c r="H245" i="5" s="1"/>
  <c r="I245" i="5" s="1"/>
  <c r="H244" i="5" a="1"/>
  <c r="H244" i="5" s="1"/>
  <c r="I244" i="5" s="1"/>
  <c r="H243" i="5" a="1"/>
  <c r="H243" i="5" s="1"/>
  <c r="I243" i="5" s="1"/>
  <c r="H242" i="5" a="1"/>
  <c r="H242" i="5" s="1"/>
  <c r="I242" i="5" s="1"/>
  <c r="H241" i="5" a="1"/>
  <c r="H241" i="5" s="1"/>
  <c r="I241" i="5" s="1"/>
  <c r="H240" i="5" a="1"/>
  <c r="H240" i="5" s="1"/>
  <c r="I240" i="5" s="1"/>
  <c r="H239" i="5" a="1"/>
  <c r="H239" i="5" s="1"/>
  <c r="I239" i="5" s="1"/>
  <c r="H238" i="5" a="1"/>
  <c r="H238" i="5" s="1"/>
  <c r="I238" i="5" s="1"/>
  <c r="H237" i="5" a="1"/>
  <c r="H237" i="5" s="1"/>
  <c r="I237" i="5" s="1"/>
  <c r="H236" i="5" a="1"/>
  <c r="H236" i="5" s="1"/>
  <c r="I236" i="5" s="1"/>
  <c r="H235" i="5" a="1"/>
  <c r="H235" i="5" s="1"/>
  <c r="I235" i="5" s="1"/>
  <c r="H234" i="5" a="1"/>
  <c r="H234" i="5" s="1"/>
  <c r="I234" i="5" s="1"/>
  <c r="H233" i="5" a="1"/>
  <c r="H233" i="5" s="1"/>
  <c r="I233" i="5" s="1"/>
  <c r="H232" i="5" a="1"/>
  <c r="H232" i="5" s="1"/>
  <c r="I232" i="5" s="1"/>
  <c r="H231" i="5" a="1"/>
  <c r="H231" i="5" s="1"/>
  <c r="I231" i="5" s="1"/>
  <c r="H230" i="5" a="1"/>
  <c r="H230" i="5" s="1"/>
  <c r="I230" i="5" s="1"/>
  <c r="H229" i="5" a="1"/>
  <c r="H229" i="5" s="1"/>
  <c r="I229" i="5" s="1"/>
  <c r="H228" i="5" a="1"/>
  <c r="H228" i="5" s="1"/>
  <c r="I228" i="5" s="1"/>
  <c r="H227" i="5" a="1"/>
  <c r="H227" i="5" s="1"/>
  <c r="I227" i="5" s="1"/>
  <c r="H226" i="5" a="1"/>
  <c r="H226" i="5" s="1"/>
  <c r="I226" i="5" s="1"/>
  <c r="I225" i="5"/>
  <c r="H225" i="5" a="1"/>
  <c r="H225" i="5" s="1"/>
  <c r="H224" i="5" a="1"/>
  <c r="H224" i="5" s="1"/>
  <c r="I224" i="5" s="1"/>
  <c r="H223" i="5" a="1"/>
  <c r="H223" i="5" s="1"/>
  <c r="I223" i="5" s="1"/>
  <c r="H222" i="5" a="1"/>
  <c r="H222" i="5" s="1"/>
  <c r="I222" i="5" s="1"/>
  <c r="H221" i="5" a="1"/>
  <c r="H221" i="5" s="1"/>
  <c r="I221" i="5" s="1"/>
  <c r="H220" i="5" a="1"/>
  <c r="H220" i="5" s="1"/>
  <c r="I220" i="5" s="1"/>
  <c r="H219" i="5" a="1"/>
  <c r="H219" i="5" s="1"/>
  <c r="I219" i="5" s="1"/>
  <c r="H218" i="5" a="1"/>
  <c r="H218" i="5" s="1"/>
  <c r="I218" i="5" s="1"/>
  <c r="H217" i="5" a="1"/>
  <c r="H217" i="5" s="1"/>
  <c r="I217" i="5" s="1"/>
  <c r="H216" i="5" a="1"/>
  <c r="H216" i="5" s="1"/>
  <c r="I216" i="5" s="1"/>
  <c r="H215" i="5"/>
  <c r="I215" i="5" s="1"/>
  <c r="H215" i="5" a="1"/>
  <c r="H214" i="5" a="1"/>
  <c r="H214" i="5" s="1"/>
  <c r="I214" i="5" s="1"/>
  <c r="H213" i="5" a="1"/>
  <c r="H213" i="5" s="1"/>
  <c r="I213" i="5" s="1"/>
  <c r="H212" i="5" a="1"/>
  <c r="H212" i="5" s="1"/>
  <c r="I212" i="5" s="1"/>
  <c r="H211" i="5" a="1"/>
  <c r="H211" i="5" s="1"/>
  <c r="I211" i="5" s="1"/>
  <c r="H210" i="5" a="1"/>
  <c r="H210" i="5" s="1"/>
  <c r="I210" i="5" s="1"/>
  <c r="H209" i="5" a="1"/>
  <c r="H209" i="5" s="1"/>
  <c r="I209" i="5" s="1"/>
  <c r="H208" i="5" a="1"/>
  <c r="H208" i="5" s="1"/>
  <c r="I208" i="5" s="1"/>
  <c r="H207" i="5" a="1"/>
  <c r="H207" i="5" s="1"/>
  <c r="I207" i="5" s="1"/>
  <c r="H206" i="5" a="1"/>
  <c r="H206" i="5" s="1"/>
  <c r="I206" i="5" s="1"/>
  <c r="H205" i="5" a="1"/>
  <c r="H205" i="5" s="1"/>
  <c r="I205" i="5" s="1"/>
  <c r="H204" i="5" a="1"/>
  <c r="H204" i="5" s="1"/>
  <c r="I204" i="5" s="1"/>
  <c r="H203" i="5" a="1"/>
  <c r="H203" i="5" s="1"/>
  <c r="I203" i="5" s="1"/>
  <c r="H202" i="5" a="1"/>
  <c r="H202" i="5" s="1"/>
  <c r="I202" i="5" s="1"/>
  <c r="H201" i="5" a="1"/>
  <c r="H201" i="5" s="1"/>
  <c r="I201" i="5" s="1"/>
  <c r="H200" i="5" a="1"/>
  <c r="H200" i="5" s="1"/>
  <c r="I200" i="5" s="1"/>
  <c r="H199" i="5" a="1"/>
  <c r="H199" i="5" s="1"/>
  <c r="I199" i="5" s="1"/>
  <c r="H198" i="5" a="1"/>
  <c r="H198" i="5" s="1"/>
  <c r="I198" i="5" s="1"/>
  <c r="H197" i="5" a="1"/>
  <c r="H197" i="5" s="1"/>
  <c r="I197" i="5" s="1"/>
  <c r="H196" i="5" a="1"/>
  <c r="H196" i="5" s="1"/>
  <c r="I196" i="5" s="1"/>
  <c r="H195" i="5" a="1"/>
  <c r="H195" i="5" s="1"/>
  <c r="I195" i="5" s="1"/>
  <c r="H194" i="5" a="1"/>
  <c r="H194" i="5" s="1"/>
  <c r="I194" i="5" s="1"/>
  <c r="H193" i="5" a="1"/>
  <c r="H193" i="5" s="1"/>
  <c r="I193" i="5" s="1"/>
  <c r="H192" i="5" a="1"/>
  <c r="H192" i="5" s="1"/>
  <c r="I192" i="5" s="1"/>
  <c r="H191" i="5" a="1"/>
  <c r="H191" i="5" s="1"/>
  <c r="I191" i="5" s="1"/>
  <c r="H190" i="5" a="1"/>
  <c r="H190" i="5" s="1"/>
  <c r="I190" i="5" s="1"/>
  <c r="H189" i="5" a="1"/>
  <c r="H189" i="5" s="1"/>
  <c r="I189" i="5" s="1"/>
  <c r="H188" i="5" a="1"/>
  <c r="H188" i="5" s="1"/>
  <c r="I188" i="5" s="1"/>
  <c r="H187" i="5" a="1"/>
  <c r="H187" i="5" s="1"/>
  <c r="I187" i="5" s="1"/>
  <c r="H186" i="5" a="1"/>
  <c r="H186" i="5" s="1"/>
  <c r="I186" i="5" s="1"/>
  <c r="H185" i="5" a="1"/>
  <c r="H185" i="5" s="1"/>
  <c r="I185" i="5" s="1"/>
  <c r="H184" i="5" a="1"/>
  <c r="H184" i="5" s="1"/>
  <c r="I184" i="5" s="1"/>
  <c r="H183" i="5" a="1"/>
  <c r="H183" i="5" s="1"/>
  <c r="I183" i="5" s="1"/>
  <c r="H182" i="5" a="1"/>
  <c r="H182" i="5" s="1"/>
  <c r="I182" i="5" s="1"/>
  <c r="H181" i="5" a="1"/>
  <c r="H181" i="5" s="1"/>
  <c r="I181" i="5" s="1"/>
  <c r="H180" i="5" a="1"/>
  <c r="H180" i="5" s="1"/>
  <c r="I180" i="5" s="1"/>
  <c r="H179" i="5" a="1"/>
  <c r="H179" i="5" s="1"/>
  <c r="I179" i="5" s="1"/>
  <c r="H178" i="5" a="1"/>
  <c r="H178" i="5" s="1"/>
  <c r="I178" i="5" s="1"/>
  <c r="H177" i="5" a="1"/>
  <c r="H177" i="5" s="1"/>
  <c r="I177" i="5" s="1"/>
  <c r="H176" i="5" a="1"/>
  <c r="H176" i="5" s="1"/>
  <c r="I176" i="5" s="1"/>
  <c r="H175" i="5" a="1"/>
  <c r="H175" i="5" s="1"/>
  <c r="I175" i="5" s="1"/>
  <c r="H174" i="5" a="1"/>
  <c r="H174" i="5" s="1"/>
  <c r="I174" i="5" s="1"/>
  <c r="H173" i="5" a="1"/>
  <c r="H173" i="5" s="1"/>
  <c r="I173" i="5" s="1"/>
  <c r="H172" i="5" a="1"/>
  <c r="H172" i="5" s="1"/>
  <c r="I172" i="5" s="1"/>
  <c r="H171" i="5" a="1"/>
  <c r="H171" i="5" s="1"/>
  <c r="I171" i="5" s="1"/>
  <c r="H170" i="5" a="1"/>
  <c r="H170" i="5" s="1"/>
  <c r="I170" i="5" s="1"/>
  <c r="H169" i="5" a="1"/>
  <c r="H169" i="5" s="1"/>
  <c r="I169" i="5" s="1"/>
  <c r="H168" i="5" a="1"/>
  <c r="H168" i="5" s="1"/>
  <c r="I168" i="5" s="1"/>
  <c r="H167" i="5" a="1"/>
  <c r="H167" i="5" s="1"/>
  <c r="I167" i="5" s="1"/>
  <c r="H166" i="5" a="1"/>
  <c r="H166" i="5" s="1"/>
  <c r="I166" i="5" s="1"/>
  <c r="H165" i="5" a="1"/>
  <c r="H165" i="5" s="1"/>
  <c r="I165" i="5" s="1"/>
  <c r="H164" i="5" a="1"/>
  <c r="H164" i="5" s="1"/>
  <c r="I164" i="5" s="1"/>
  <c r="H163" i="5" a="1"/>
  <c r="H163" i="5" s="1"/>
  <c r="I163" i="5" s="1"/>
  <c r="H162" i="5" a="1"/>
  <c r="H162" i="5" s="1"/>
  <c r="I162" i="5" s="1"/>
  <c r="H161" i="5" a="1"/>
  <c r="H161" i="5" s="1"/>
  <c r="I161" i="5" s="1"/>
  <c r="H160" i="5" a="1"/>
  <c r="H160" i="5" s="1"/>
  <c r="I160" i="5" s="1"/>
  <c r="H159" i="5" a="1"/>
  <c r="H159" i="5" s="1"/>
  <c r="I159" i="5" s="1"/>
  <c r="H158" i="5" a="1"/>
  <c r="H158" i="5" s="1"/>
  <c r="I158" i="5" s="1"/>
  <c r="H157" i="5"/>
  <c r="I157" i="5" s="1"/>
  <c r="H157" i="5" a="1"/>
  <c r="H156" i="5" a="1"/>
  <c r="H156" i="5" s="1"/>
  <c r="I156" i="5" s="1"/>
  <c r="H155" i="5" a="1"/>
  <c r="H155" i="5" s="1"/>
  <c r="I155" i="5" s="1"/>
  <c r="H154" i="5" a="1"/>
  <c r="H154" i="5" s="1"/>
  <c r="I154" i="5" s="1"/>
  <c r="H153" i="5" a="1"/>
  <c r="H153" i="5" s="1"/>
  <c r="I153" i="5" s="1"/>
  <c r="H152" i="5" a="1"/>
  <c r="H152" i="5" s="1"/>
  <c r="I152" i="5" s="1"/>
  <c r="H151" i="5" a="1"/>
  <c r="H151" i="5" s="1"/>
  <c r="I151" i="5" s="1"/>
  <c r="H150" i="5" a="1"/>
  <c r="H150" i="5" s="1"/>
  <c r="I150" i="5" s="1"/>
  <c r="H149" i="5" a="1"/>
  <c r="H149" i="5" s="1"/>
  <c r="I149" i="5" s="1"/>
  <c r="H148" i="5" a="1"/>
  <c r="H148" i="5" s="1"/>
  <c r="I148" i="5" s="1"/>
  <c r="H147" i="5" a="1"/>
  <c r="H147" i="5" s="1"/>
  <c r="I147" i="5" s="1"/>
  <c r="H146" i="5" a="1"/>
  <c r="H146" i="5" s="1"/>
  <c r="I146" i="5" s="1"/>
  <c r="H145" i="5" a="1"/>
  <c r="H145" i="5" s="1"/>
  <c r="I145" i="5" s="1"/>
  <c r="H144" i="5" a="1"/>
  <c r="H144" i="5" s="1"/>
  <c r="I144" i="5" s="1"/>
  <c r="H143" i="5" a="1"/>
  <c r="H143" i="5" s="1"/>
  <c r="I143" i="5" s="1"/>
  <c r="H142" i="5" a="1"/>
  <c r="H142" i="5" s="1"/>
  <c r="I142" i="5" s="1"/>
  <c r="H141" i="5" a="1"/>
  <c r="H141" i="5" s="1"/>
  <c r="I141" i="5" s="1"/>
  <c r="H140" i="5" a="1"/>
  <c r="H140" i="5" s="1"/>
  <c r="I140" i="5" s="1"/>
  <c r="H139" i="5" a="1"/>
  <c r="H139" i="5" s="1"/>
  <c r="I139" i="5" s="1"/>
  <c r="H138" i="5" a="1"/>
  <c r="H138" i="5" s="1"/>
  <c r="I138" i="5" s="1"/>
  <c r="H137" i="5" a="1"/>
  <c r="H137" i="5" s="1"/>
  <c r="I137" i="5" s="1"/>
  <c r="H136" i="5" a="1"/>
  <c r="H136" i="5" s="1"/>
  <c r="I136" i="5" s="1"/>
  <c r="H135" i="5" a="1"/>
  <c r="H135" i="5" s="1"/>
  <c r="I135" i="5" s="1"/>
  <c r="H134" i="5" a="1"/>
  <c r="H134" i="5" s="1"/>
  <c r="I134" i="5" s="1"/>
  <c r="H133" i="5" a="1"/>
  <c r="H133" i="5" s="1"/>
  <c r="I133" i="5" s="1"/>
  <c r="H132" i="5" a="1"/>
  <c r="H132" i="5" s="1"/>
  <c r="I132" i="5" s="1"/>
  <c r="H131" i="5" a="1"/>
  <c r="H131" i="5" s="1"/>
  <c r="I131" i="5" s="1"/>
  <c r="H130" i="5" a="1"/>
  <c r="H130" i="5" s="1"/>
  <c r="I130" i="5" s="1"/>
  <c r="H129" i="5" a="1"/>
  <c r="H129" i="5" s="1"/>
  <c r="I129" i="5" s="1"/>
  <c r="H128" i="5" a="1"/>
  <c r="H128" i="5" s="1"/>
  <c r="I128" i="5" s="1"/>
  <c r="H127" i="5" a="1"/>
  <c r="H127" i="5" s="1"/>
  <c r="I127" i="5" s="1"/>
  <c r="H126" i="5" a="1"/>
  <c r="H126" i="5" s="1"/>
  <c r="I126" i="5" s="1"/>
  <c r="H125" i="5" a="1"/>
  <c r="H125" i="5" s="1"/>
  <c r="I125" i="5" s="1"/>
  <c r="H124" i="5" a="1"/>
  <c r="H124" i="5" s="1"/>
  <c r="I124" i="5" s="1"/>
  <c r="H123" i="5" a="1"/>
  <c r="H123" i="5" s="1"/>
  <c r="I123" i="5" s="1"/>
  <c r="H122" i="5" a="1"/>
  <c r="H122" i="5" s="1"/>
  <c r="I122" i="5" s="1"/>
  <c r="H121" i="5" a="1"/>
  <c r="H121" i="5" s="1"/>
  <c r="I121" i="5" s="1"/>
  <c r="H120" i="5" a="1"/>
  <c r="H120" i="5" s="1"/>
  <c r="I120" i="5" s="1"/>
  <c r="H119" i="5" a="1"/>
  <c r="H119" i="5" s="1"/>
  <c r="I119" i="5" s="1"/>
  <c r="H118" i="5" a="1"/>
  <c r="H118" i="5" s="1"/>
  <c r="I118" i="5" s="1"/>
  <c r="H117" i="5" a="1"/>
  <c r="H117" i="5" s="1"/>
  <c r="I117" i="5" s="1"/>
  <c r="H116" i="5" a="1"/>
  <c r="H116" i="5" s="1"/>
  <c r="I116" i="5" s="1"/>
  <c r="H115" i="5" a="1"/>
  <c r="H115" i="5" s="1"/>
  <c r="I115" i="5" s="1"/>
  <c r="W114" i="5"/>
  <c r="Q114" i="5"/>
  <c r="R114" i="5" s="1"/>
  <c r="H114" i="5"/>
  <c r="I114" i="5" s="1"/>
  <c r="H114" i="5" a="1"/>
  <c r="W113" i="5"/>
  <c r="Q113" i="5"/>
  <c r="R113" i="5" s="1"/>
  <c r="H113" i="5" a="1"/>
  <c r="H113" i="5" s="1"/>
  <c r="I113" i="5" s="1"/>
  <c r="W112" i="5"/>
  <c r="Q112" i="5"/>
  <c r="R112" i="5" s="1"/>
  <c r="H112" i="5" a="1"/>
  <c r="H112" i="5" s="1"/>
  <c r="I112" i="5" s="1"/>
  <c r="W111" i="5"/>
  <c r="Q111" i="5"/>
  <c r="R111" i="5" s="1"/>
  <c r="H111" i="5" a="1"/>
  <c r="H111" i="5" s="1"/>
  <c r="I111" i="5" s="1"/>
  <c r="W110" i="5"/>
  <c r="Q110" i="5"/>
  <c r="R110" i="5" s="1"/>
  <c r="H110" i="5" a="1"/>
  <c r="H110" i="5" s="1"/>
  <c r="I110" i="5" s="1"/>
  <c r="W109" i="5"/>
  <c r="Q109" i="5"/>
  <c r="R109" i="5" s="1"/>
  <c r="H109" i="5" a="1"/>
  <c r="H109" i="5" s="1"/>
  <c r="I109" i="5" s="1"/>
  <c r="W108" i="5"/>
  <c r="Q108" i="5"/>
  <c r="R108" i="5" s="1"/>
  <c r="H108" i="5" a="1"/>
  <c r="H108" i="5" s="1"/>
  <c r="I108" i="5" s="1"/>
  <c r="W107" i="5"/>
  <c r="Q107" i="5"/>
  <c r="R107" i="5" s="1"/>
  <c r="H107" i="5" a="1"/>
  <c r="H107" i="5" s="1"/>
  <c r="I107" i="5" s="1"/>
  <c r="W106" i="5"/>
  <c r="Q106" i="5"/>
  <c r="R106" i="5" s="1"/>
  <c r="H106" i="5" a="1"/>
  <c r="H106" i="5" s="1"/>
  <c r="I106" i="5" s="1"/>
  <c r="W105" i="5"/>
  <c r="Q105" i="5"/>
  <c r="R105" i="5" s="1"/>
  <c r="H105" i="5" a="1"/>
  <c r="H105" i="5" s="1"/>
  <c r="I105" i="5" s="1"/>
  <c r="W104" i="5"/>
  <c r="Q104" i="5"/>
  <c r="R104" i="5" s="1"/>
  <c r="H104" i="5" a="1"/>
  <c r="H104" i="5" s="1"/>
  <c r="I104" i="5" s="1"/>
  <c r="W103" i="5"/>
  <c r="Q103" i="5"/>
  <c r="R103" i="5" s="1"/>
  <c r="H103" i="5" a="1"/>
  <c r="H103" i="5" s="1"/>
  <c r="I103" i="5" s="1"/>
  <c r="W102" i="5"/>
  <c r="Q102" i="5"/>
  <c r="R102" i="5" s="1"/>
  <c r="H102" i="5" a="1"/>
  <c r="H102" i="5" s="1"/>
  <c r="I102" i="5" s="1"/>
  <c r="W101" i="5"/>
  <c r="Q101" i="5"/>
  <c r="R101" i="5" s="1"/>
  <c r="H101" i="5" a="1"/>
  <c r="H101" i="5" s="1"/>
  <c r="I101" i="5" s="1"/>
  <c r="W100" i="5"/>
  <c r="Q100" i="5"/>
  <c r="R100" i="5" s="1"/>
  <c r="H100" i="5" a="1"/>
  <c r="H100" i="5" s="1"/>
  <c r="I100" i="5" s="1"/>
  <c r="W99" i="5"/>
  <c r="Q99" i="5"/>
  <c r="R99" i="5" s="1"/>
  <c r="H99" i="5" a="1"/>
  <c r="H99" i="5" s="1"/>
  <c r="I99" i="5" s="1"/>
  <c r="W98" i="5"/>
  <c r="Q98" i="5"/>
  <c r="R98" i="5" s="1"/>
  <c r="H98" i="5" a="1"/>
  <c r="H98" i="5" s="1"/>
  <c r="I98" i="5" s="1"/>
  <c r="W97" i="5"/>
  <c r="Q97" i="5"/>
  <c r="R97" i="5" s="1"/>
  <c r="H97" i="5" a="1"/>
  <c r="H97" i="5" s="1"/>
  <c r="I97" i="5" s="1"/>
  <c r="W96" i="5"/>
  <c r="Q96" i="5"/>
  <c r="R96" i="5" s="1"/>
  <c r="H96" i="5" a="1"/>
  <c r="H96" i="5" s="1"/>
  <c r="I96" i="5" s="1"/>
  <c r="W95" i="5"/>
  <c r="Q95" i="5"/>
  <c r="R95" i="5" s="1"/>
  <c r="H95" i="5" a="1"/>
  <c r="H95" i="5" s="1"/>
  <c r="I95" i="5" s="1"/>
  <c r="W94" i="5"/>
  <c r="Q94" i="5"/>
  <c r="R94" i="5" s="1"/>
  <c r="H94" i="5" a="1"/>
  <c r="H94" i="5" s="1"/>
  <c r="I94" i="5" s="1"/>
  <c r="W93" i="5"/>
  <c r="Q93" i="5"/>
  <c r="R93" i="5" s="1"/>
  <c r="H93" i="5" a="1"/>
  <c r="H93" i="5" s="1"/>
  <c r="I93" i="5" s="1"/>
  <c r="W92" i="5"/>
  <c r="Q92" i="5"/>
  <c r="R92" i="5" s="1"/>
  <c r="H92" i="5" a="1"/>
  <c r="H92" i="5" s="1"/>
  <c r="I92" i="5" s="1"/>
  <c r="W91" i="5"/>
  <c r="Q91" i="5"/>
  <c r="R91" i="5" s="1"/>
  <c r="H91" i="5" a="1"/>
  <c r="H91" i="5" s="1"/>
  <c r="I91" i="5" s="1"/>
  <c r="W90" i="5"/>
  <c r="Q90" i="5"/>
  <c r="R90" i="5" s="1"/>
  <c r="H90" i="5" a="1"/>
  <c r="H90" i="5" s="1"/>
  <c r="I90" i="5" s="1"/>
  <c r="W89" i="5"/>
  <c r="Q89" i="5"/>
  <c r="R89" i="5" s="1"/>
  <c r="H89" i="5" a="1"/>
  <c r="H89" i="5" s="1"/>
  <c r="I89" i="5" s="1"/>
  <c r="W88" i="5"/>
  <c r="Q88" i="5"/>
  <c r="R88" i="5" s="1"/>
  <c r="H88" i="5" a="1"/>
  <c r="H88" i="5" s="1"/>
  <c r="I88" i="5" s="1"/>
  <c r="W87" i="5"/>
  <c r="Q87" i="5"/>
  <c r="R87" i="5" s="1"/>
  <c r="H87" i="5" a="1"/>
  <c r="H87" i="5" s="1"/>
  <c r="I87" i="5" s="1"/>
  <c r="W86" i="5"/>
  <c r="Q86" i="5"/>
  <c r="R86" i="5" s="1"/>
  <c r="H86" i="5" a="1"/>
  <c r="H86" i="5" s="1"/>
  <c r="I86" i="5" s="1"/>
  <c r="W85" i="5"/>
  <c r="Q85" i="5"/>
  <c r="R85" i="5" s="1"/>
  <c r="H85" i="5" a="1"/>
  <c r="H85" i="5" s="1"/>
  <c r="I85" i="5" s="1"/>
  <c r="W84" i="5"/>
  <c r="Q84" i="5"/>
  <c r="R84" i="5" s="1"/>
  <c r="H84" i="5" a="1"/>
  <c r="H84" i="5" s="1"/>
  <c r="I84" i="5" s="1"/>
  <c r="W83" i="5"/>
  <c r="Q83" i="5"/>
  <c r="R83" i="5" s="1"/>
  <c r="H83" i="5" a="1"/>
  <c r="H83" i="5" s="1"/>
  <c r="I83" i="5" s="1"/>
  <c r="W82" i="5"/>
  <c r="Q82" i="5"/>
  <c r="R82" i="5" s="1"/>
  <c r="H82" i="5" a="1"/>
  <c r="H82" i="5" s="1"/>
  <c r="I82" i="5" s="1"/>
  <c r="W81" i="5"/>
  <c r="Q81" i="5"/>
  <c r="R81" i="5" s="1"/>
  <c r="H81" i="5" a="1"/>
  <c r="H81" i="5" s="1"/>
  <c r="I81" i="5" s="1"/>
  <c r="W80" i="5"/>
  <c r="Q80" i="5"/>
  <c r="R80" i="5" s="1"/>
  <c r="H80" i="5" a="1"/>
  <c r="H80" i="5" s="1"/>
  <c r="I80" i="5" s="1"/>
  <c r="W79" i="5"/>
  <c r="Q79" i="5"/>
  <c r="R79" i="5" s="1"/>
  <c r="H79" i="5" a="1"/>
  <c r="H79" i="5" s="1"/>
  <c r="I79" i="5" s="1"/>
  <c r="W78" i="5"/>
  <c r="Q78" i="5"/>
  <c r="R78" i="5" s="1"/>
  <c r="H78" i="5" a="1"/>
  <c r="H78" i="5" s="1"/>
  <c r="I78" i="5" s="1"/>
  <c r="W77" i="5"/>
  <c r="Q77" i="5"/>
  <c r="R77" i="5" s="1"/>
  <c r="H77" i="5" a="1"/>
  <c r="H77" i="5" s="1"/>
  <c r="I77" i="5" s="1"/>
  <c r="W76" i="5"/>
  <c r="Q76" i="5"/>
  <c r="R76" i="5" s="1"/>
  <c r="H76" i="5" a="1"/>
  <c r="H76" i="5" s="1"/>
  <c r="I76" i="5" s="1"/>
  <c r="W75" i="5"/>
  <c r="Q75" i="5"/>
  <c r="R75" i="5" s="1"/>
  <c r="H75" i="5" a="1"/>
  <c r="H75" i="5" s="1"/>
  <c r="I75" i="5" s="1"/>
  <c r="W74" i="5"/>
  <c r="Q74" i="5"/>
  <c r="R74" i="5" s="1"/>
  <c r="H74" i="5" a="1"/>
  <c r="H74" i="5" s="1"/>
  <c r="I74" i="5" s="1"/>
  <c r="W73" i="5"/>
  <c r="Q73" i="5"/>
  <c r="R73" i="5" s="1"/>
  <c r="H73" i="5" a="1"/>
  <c r="H73" i="5" s="1"/>
  <c r="I73" i="5" s="1"/>
  <c r="W72" i="5"/>
  <c r="Q72" i="5"/>
  <c r="R72" i="5" s="1"/>
  <c r="H72" i="5" a="1"/>
  <c r="H72" i="5" s="1"/>
  <c r="I72" i="5" s="1"/>
  <c r="W71" i="5"/>
  <c r="Q71" i="5"/>
  <c r="R71" i="5" s="1"/>
  <c r="H71" i="5" a="1"/>
  <c r="H71" i="5" s="1"/>
  <c r="I71" i="5" s="1"/>
  <c r="W70" i="5"/>
  <c r="Q70" i="5"/>
  <c r="R70" i="5" s="1"/>
  <c r="H70" i="5" a="1"/>
  <c r="H70" i="5" s="1"/>
  <c r="I70" i="5" s="1"/>
  <c r="W69" i="5"/>
  <c r="Q69" i="5"/>
  <c r="R69" i="5" s="1"/>
  <c r="H69" i="5" a="1"/>
  <c r="H69" i="5" s="1"/>
  <c r="I69" i="5" s="1"/>
  <c r="W68" i="5"/>
  <c r="Q68" i="5"/>
  <c r="R68" i="5" s="1"/>
  <c r="H68" i="5" a="1"/>
  <c r="H68" i="5" s="1"/>
  <c r="I68" i="5" s="1"/>
  <c r="W67" i="5"/>
  <c r="Q67" i="5"/>
  <c r="R67" i="5" s="1"/>
  <c r="H67" i="5" a="1"/>
  <c r="H67" i="5" s="1"/>
  <c r="I67" i="5" s="1"/>
  <c r="W66" i="5"/>
  <c r="Q66" i="5"/>
  <c r="R66" i="5" s="1"/>
  <c r="H66" i="5" a="1"/>
  <c r="H66" i="5" s="1"/>
  <c r="I66" i="5" s="1"/>
  <c r="W65" i="5"/>
  <c r="Q65" i="5"/>
  <c r="R65" i="5" s="1"/>
  <c r="H65" i="5" a="1"/>
  <c r="H65" i="5" s="1"/>
  <c r="I65" i="5" s="1"/>
  <c r="W64" i="5"/>
  <c r="Q64" i="5"/>
  <c r="R64" i="5" s="1"/>
  <c r="H64" i="5" a="1"/>
  <c r="H64" i="5" s="1"/>
  <c r="I64" i="5" s="1"/>
  <c r="AH63" i="5"/>
  <c r="W63" i="5"/>
  <c r="Q63" i="5"/>
  <c r="R63" i="5" s="1"/>
  <c r="H63" i="5" a="1"/>
  <c r="H63" i="5" s="1"/>
  <c r="I63" i="5" s="1"/>
  <c r="AH62" i="5"/>
  <c r="W62" i="5"/>
  <c r="Q62" i="5"/>
  <c r="R62" i="5" s="1"/>
  <c r="H62" i="5" a="1"/>
  <c r="H62" i="5" s="1"/>
  <c r="I62" i="5" s="1"/>
  <c r="AH61" i="5"/>
  <c r="W61" i="5"/>
  <c r="Q61" i="5"/>
  <c r="R61" i="5" s="1"/>
  <c r="H61" i="5" a="1"/>
  <c r="H61" i="5" s="1"/>
  <c r="I61" i="5" s="1"/>
  <c r="AH60" i="5"/>
  <c r="W60" i="5"/>
  <c r="Q60" i="5"/>
  <c r="R60" i="5" s="1"/>
  <c r="H60" i="5" a="1"/>
  <c r="H60" i="5" s="1"/>
  <c r="I60" i="5" s="1"/>
  <c r="AH59" i="5"/>
  <c r="W59" i="5"/>
  <c r="Q59" i="5"/>
  <c r="R59" i="5" s="1"/>
  <c r="H59" i="5" a="1"/>
  <c r="H59" i="5" s="1"/>
  <c r="I59" i="5" s="1"/>
  <c r="AH58" i="5"/>
  <c r="W58" i="5"/>
  <c r="Q58" i="5"/>
  <c r="R58" i="5" s="1"/>
  <c r="H58" i="5" a="1"/>
  <c r="H58" i="5" s="1"/>
  <c r="I58" i="5" s="1"/>
  <c r="AH57" i="5"/>
  <c r="W57" i="5"/>
  <c r="Q57" i="5"/>
  <c r="R57" i="5" s="1"/>
  <c r="H57" i="5" a="1"/>
  <c r="H57" i="5" s="1"/>
  <c r="I57" i="5" s="1"/>
  <c r="AH56" i="5"/>
  <c r="W56" i="5"/>
  <c r="Q56" i="5"/>
  <c r="R56" i="5" s="1"/>
  <c r="H56" i="5" a="1"/>
  <c r="H56" i="5" s="1"/>
  <c r="I56" i="5" s="1"/>
  <c r="AH55" i="5"/>
  <c r="W55" i="5"/>
  <c r="Q55" i="5"/>
  <c r="R55" i="5" s="1"/>
  <c r="H55" i="5" a="1"/>
  <c r="H55" i="5" s="1"/>
  <c r="I55" i="5" s="1"/>
  <c r="AH54" i="5"/>
  <c r="W54" i="5"/>
  <c r="Q54" i="5"/>
  <c r="R54" i="5" s="1"/>
  <c r="H54" i="5" a="1"/>
  <c r="H54" i="5" s="1"/>
  <c r="I54" i="5" s="1"/>
  <c r="AH53" i="5"/>
  <c r="W53" i="5"/>
  <c r="Q53" i="5"/>
  <c r="R53" i="5" s="1"/>
  <c r="H53" i="5" a="1"/>
  <c r="H53" i="5" s="1"/>
  <c r="I53" i="5" s="1"/>
  <c r="AH52" i="5"/>
  <c r="W52" i="5"/>
  <c r="Q52" i="5"/>
  <c r="R52" i="5" s="1"/>
  <c r="H52" i="5" a="1"/>
  <c r="H52" i="5" s="1"/>
  <c r="I52" i="5" s="1"/>
  <c r="AH51" i="5"/>
  <c r="W51" i="5"/>
  <c r="Q51" i="5"/>
  <c r="R51" i="5" s="1"/>
  <c r="H51" i="5" a="1"/>
  <c r="H51" i="5" s="1"/>
  <c r="I51" i="5" s="1"/>
  <c r="AH50" i="5"/>
  <c r="W50" i="5"/>
  <c r="Q50" i="5"/>
  <c r="R50" i="5" s="1"/>
  <c r="H50" i="5" a="1"/>
  <c r="H50" i="5" s="1"/>
  <c r="I50" i="5" s="1"/>
  <c r="AH49" i="5"/>
  <c r="W49" i="5"/>
  <c r="Q49" i="5"/>
  <c r="R49" i="5" s="1"/>
  <c r="H49" i="5" a="1"/>
  <c r="H49" i="5" s="1"/>
  <c r="I49" i="5" s="1"/>
  <c r="AH48" i="5"/>
  <c r="W48" i="5"/>
  <c r="Q48" i="5"/>
  <c r="R48" i="5" s="1"/>
  <c r="H48" i="5" a="1"/>
  <c r="H48" i="5" s="1"/>
  <c r="I48" i="5" s="1"/>
  <c r="AH47" i="5"/>
  <c r="W47" i="5"/>
  <c r="Q47" i="5"/>
  <c r="R47" i="5" s="1"/>
  <c r="H47" i="5" a="1"/>
  <c r="H47" i="5" s="1"/>
  <c r="I47" i="5" s="1"/>
  <c r="AH46" i="5"/>
  <c r="W46" i="5"/>
  <c r="Q46" i="5"/>
  <c r="R46" i="5" s="1"/>
  <c r="H46" i="5" a="1"/>
  <c r="H46" i="5" s="1"/>
  <c r="I46" i="5" s="1"/>
  <c r="AH45" i="5"/>
  <c r="W45" i="5"/>
  <c r="Q45" i="5"/>
  <c r="R45" i="5" s="1"/>
  <c r="H45" i="5" a="1"/>
  <c r="H45" i="5" s="1"/>
  <c r="I45" i="5" s="1"/>
  <c r="AH44" i="5"/>
  <c r="W44" i="5"/>
  <c r="Q44" i="5"/>
  <c r="R44" i="5" s="1"/>
  <c r="H44" i="5" a="1"/>
  <c r="H44" i="5" s="1"/>
  <c r="I44" i="5" s="1"/>
  <c r="AH43" i="5"/>
  <c r="W43" i="5"/>
  <c r="Q43" i="5"/>
  <c r="R43" i="5" s="1"/>
  <c r="H43" i="5" a="1"/>
  <c r="H43" i="5" s="1"/>
  <c r="I43" i="5" s="1"/>
  <c r="AH42" i="5"/>
  <c r="W42" i="5"/>
  <c r="R42" i="5"/>
  <c r="Q42" i="5"/>
  <c r="H42" i="5" a="1"/>
  <c r="H42" i="5" s="1"/>
  <c r="I42" i="5" s="1"/>
  <c r="AH41" i="5"/>
  <c r="W41" i="5"/>
  <c r="Q41" i="5"/>
  <c r="R41" i="5" s="1"/>
  <c r="H41" i="5" a="1"/>
  <c r="H41" i="5" s="1"/>
  <c r="I41" i="5" s="1"/>
  <c r="AH40" i="5"/>
  <c r="W40" i="5"/>
  <c r="Q40" i="5"/>
  <c r="R40" i="5" s="1"/>
  <c r="H40" i="5" a="1"/>
  <c r="H40" i="5" s="1"/>
  <c r="I40" i="5" s="1"/>
  <c r="AH39" i="5"/>
  <c r="W39" i="5"/>
  <c r="Q39" i="5"/>
  <c r="R39" i="5" s="1"/>
  <c r="H39" i="5" a="1"/>
  <c r="H39" i="5" s="1"/>
  <c r="I39" i="5" s="1"/>
  <c r="AH38" i="5"/>
  <c r="W38" i="5"/>
  <c r="Q38" i="5"/>
  <c r="R38" i="5" s="1"/>
  <c r="H38" i="5" a="1"/>
  <c r="H38" i="5" s="1"/>
  <c r="I38" i="5" s="1"/>
  <c r="AH37" i="5"/>
  <c r="W37" i="5"/>
  <c r="Q37" i="5"/>
  <c r="R37" i="5" s="1"/>
  <c r="H37" i="5" a="1"/>
  <c r="H37" i="5" s="1"/>
  <c r="I37" i="5" s="1"/>
  <c r="AH36" i="5"/>
  <c r="W36" i="5"/>
  <c r="Q36" i="5"/>
  <c r="R36" i="5" s="1"/>
  <c r="H36" i="5" a="1"/>
  <c r="H36" i="5" s="1"/>
  <c r="I36" i="5" s="1"/>
  <c r="AH35" i="5"/>
  <c r="W35" i="5"/>
  <c r="Q35" i="5"/>
  <c r="R35" i="5" s="1"/>
  <c r="H35" i="5" a="1"/>
  <c r="H35" i="5" s="1"/>
  <c r="I35" i="5" s="1"/>
  <c r="AH34" i="5"/>
  <c r="W34" i="5"/>
  <c r="Q34" i="5"/>
  <c r="R34" i="5" s="1"/>
  <c r="H34" i="5" a="1"/>
  <c r="H34" i="5" s="1"/>
  <c r="I34" i="5" s="1"/>
  <c r="AH33" i="5"/>
  <c r="W33" i="5"/>
  <c r="Q33" i="5"/>
  <c r="R33" i="5" s="1"/>
  <c r="H33" i="5" a="1"/>
  <c r="H33" i="5" s="1"/>
  <c r="I33" i="5" s="1"/>
  <c r="AH32" i="5"/>
  <c r="W32" i="5"/>
  <c r="Q32" i="5"/>
  <c r="R32" i="5" s="1"/>
  <c r="H32" i="5" a="1"/>
  <c r="H32" i="5" s="1"/>
  <c r="I32" i="5" s="1"/>
  <c r="AH31" i="5"/>
  <c r="W31" i="5"/>
  <c r="Q31" i="5"/>
  <c r="R31" i="5" s="1"/>
  <c r="H31" i="5" a="1"/>
  <c r="H31" i="5" s="1"/>
  <c r="I31" i="5" s="1"/>
  <c r="AH30" i="5"/>
  <c r="W30" i="5"/>
  <c r="Q30" i="5"/>
  <c r="R30" i="5" s="1"/>
  <c r="H30" i="5" a="1"/>
  <c r="H30" i="5" s="1"/>
  <c r="I30" i="5" s="1"/>
  <c r="AH29" i="5"/>
  <c r="W29" i="5"/>
  <c r="Q29" i="5"/>
  <c r="R29" i="5" s="1"/>
  <c r="H29" i="5" a="1"/>
  <c r="H29" i="5" s="1"/>
  <c r="I29" i="5" s="1"/>
  <c r="AH28" i="5"/>
  <c r="W28" i="5"/>
  <c r="Q28" i="5"/>
  <c r="R28" i="5" s="1"/>
  <c r="H28" i="5" a="1"/>
  <c r="H28" i="5" s="1"/>
  <c r="I28" i="5" s="1"/>
  <c r="AH27" i="5"/>
  <c r="W27" i="5"/>
  <c r="Q27" i="5"/>
  <c r="R27" i="5" s="1"/>
  <c r="H27" i="5" a="1"/>
  <c r="H27" i="5" s="1"/>
  <c r="I27" i="5" s="1"/>
  <c r="AH26" i="5"/>
  <c r="W26" i="5"/>
  <c r="Q26" i="5"/>
  <c r="R26" i="5" s="1"/>
  <c r="H26" i="5" a="1"/>
  <c r="H26" i="5" s="1"/>
  <c r="I26" i="5" s="1"/>
  <c r="AH25" i="5"/>
  <c r="W25" i="5"/>
  <c r="Q25" i="5"/>
  <c r="R25" i="5" s="1"/>
  <c r="H25" i="5" a="1"/>
  <c r="H25" i="5" s="1"/>
  <c r="I25" i="5" s="1"/>
  <c r="AH24" i="5"/>
  <c r="W24" i="5"/>
  <c r="Q24" i="5"/>
  <c r="R24" i="5" s="1"/>
  <c r="H24" i="5" a="1"/>
  <c r="H24" i="5" s="1"/>
  <c r="I24" i="5" s="1"/>
  <c r="AH23" i="5"/>
  <c r="W23" i="5"/>
  <c r="Q23" i="5"/>
  <c r="R23" i="5" s="1"/>
  <c r="H23" i="5" a="1"/>
  <c r="H23" i="5" s="1"/>
  <c r="I23" i="5" s="1"/>
  <c r="AH22" i="5"/>
  <c r="W22" i="5"/>
  <c r="Q22" i="5"/>
  <c r="R22" i="5" s="1"/>
  <c r="H22" i="5" a="1"/>
  <c r="H22" i="5" s="1"/>
  <c r="I22" i="5" s="1"/>
  <c r="AH21" i="5"/>
  <c r="W21" i="5"/>
  <c r="Q21" i="5"/>
  <c r="R21" i="5" s="1"/>
  <c r="H21" i="5" a="1"/>
  <c r="H21" i="5" s="1"/>
  <c r="I21" i="5" s="1"/>
  <c r="AH20" i="5"/>
  <c r="W20" i="5"/>
  <c r="Q20" i="5"/>
  <c r="R20" i="5" s="1"/>
  <c r="H20" i="5" a="1"/>
  <c r="H20" i="5" s="1"/>
  <c r="I20" i="5" s="1"/>
  <c r="AH19" i="5"/>
  <c r="W19" i="5"/>
  <c r="Q19" i="5"/>
  <c r="R19" i="5" s="1"/>
  <c r="H19" i="5" a="1"/>
  <c r="H19" i="5" s="1"/>
  <c r="I19" i="5" s="1"/>
  <c r="AH18" i="5"/>
  <c r="W18" i="5"/>
  <c r="Q18" i="5"/>
  <c r="R18" i="5" s="1"/>
  <c r="H18" i="5" a="1"/>
  <c r="H18" i="5" s="1"/>
  <c r="I18" i="5" s="1"/>
  <c r="AH17" i="5"/>
  <c r="W17" i="5"/>
  <c r="Q17" i="5"/>
  <c r="R17" i="5" s="1"/>
  <c r="H17" i="5" a="1"/>
  <c r="H17" i="5" s="1"/>
  <c r="I17" i="5" s="1"/>
  <c r="AH16" i="5"/>
  <c r="W16" i="5"/>
  <c r="Q16" i="5"/>
  <c r="R16" i="5" s="1"/>
  <c r="H16" i="5" a="1"/>
  <c r="H16" i="5" s="1"/>
  <c r="I16" i="5" s="1"/>
  <c r="AH15" i="5"/>
  <c r="W15" i="5"/>
  <c r="Q15" i="5"/>
  <c r="R15" i="5" s="1"/>
  <c r="H15" i="5" a="1"/>
  <c r="H15" i="5" s="1"/>
  <c r="I15" i="5" s="1"/>
  <c r="AH14" i="5"/>
  <c r="W14" i="5"/>
  <c r="R14" i="5"/>
  <c r="Q14" i="5"/>
  <c r="H14" i="5" a="1"/>
  <c r="H14" i="5" s="1"/>
  <c r="I14" i="5" s="1"/>
  <c r="AH13" i="5"/>
  <c r="W13" i="5"/>
  <c r="Q13" i="5"/>
  <c r="R13" i="5" s="1"/>
  <c r="H13" i="5" a="1"/>
  <c r="H13" i="5" s="1"/>
  <c r="I13" i="5" s="1"/>
  <c r="AH12" i="5"/>
  <c r="W12" i="5"/>
  <c r="Q12" i="5"/>
  <c r="R12" i="5" s="1"/>
  <c r="H12" i="5" a="1"/>
  <c r="H12" i="5" s="1"/>
  <c r="I12" i="5" s="1"/>
  <c r="AH11" i="5"/>
  <c r="W11" i="5"/>
  <c r="Q11" i="5"/>
  <c r="R11" i="5" s="1"/>
  <c r="H11" i="5" a="1"/>
  <c r="H11" i="5" s="1"/>
  <c r="I11" i="5" s="1"/>
  <c r="AH10" i="5"/>
  <c r="W10" i="5"/>
  <c r="Q10" i="5"/>
  <c r="R10" i="5" s="1"/>
  <c r="H10" i="5" a="1"/>
  <c r="H10" i="5" s="1"/>
  <c r="I10" i="5" s="1"/>
  <c r="AH9" i="5"/>
  <c r="W9" i="5"/>
  <c r="Q9" i="5"/>
  <c r="R9" i="5" s="1"/>
  <c r="H9" i="5" a="1"/>
  <c r="H9" i="5" s="1"/>
  <c r="I9" i="5" s="1"/>
  <c r="AH8" i="5"/>
  <c r="W8" i="5"/>
  <c r="Q8" i="5"/>
  <c r="R8" i="5" s="1"/>
  <c r="H8" i="5" a="1"/>
  <c r="H8" i="5" s="1"/>
  <c r="I8" i="5" s="1"/>
  <c r="AH7" i="5"/>
  <c r="W7" i="5"/>
  <c r="Q7" i="5"/>
  <c r="R7" i="5" s="1"/>
  <c r="H7" i="5" a="1"/>
  <c r="H7" i="5" s="1"/>
  <c r="I7" i="5" s="1"/>
  <c r="AH6" i="5"/>
  <c r="W6" i="5"/>
  <c r="Q6" i="5"/>
  <c r="R6" i="5" s="1"/>
  <c r="H6" i="5" a="1"/>
  <c r="H6" i="5" s="1"/>
  <c r="I6" i="5" s="1"/>
  <c r="AH5" i="5"/>
  <c r="W5" i="5"/>
  <c r="Q5" i="5"/>
  <c r="R5" i="5" s="1"/>
  <c r="H5" i="5" a="1"/>
  <c r="H5" i="5" s="1"/>
  <c r="I5" i="5" s="1"/>
  <c r="AH4" i="5"/>
  <c r="W4" i="5"/>
  <c r="Q4" i="5"/>
  <c r="R4" i="5" s="1"/>
  <c r="H4" i="5" a="1"/>
  <c r="H4" i="5" s="1"/>
  <c r="I4" i="5" s="1"/>
  <c r="AH3" i="5"/>
  <c r="W3" i="5"/>
  <c r="Q3" i="5"/>
  <c r="R3" i="5" s="1"/>
  <c r="H3" i="5" a="1"/>
  <c r="H3" i="5" s="1"/>
  <c r="I3" i="5" s="1"/>
  <c r="D32" i="4"/>
  <c r="D58" i="4"/>
  <c r="D69" i="4"/>
  <c r="D96" i="4"/>
  <c r="D143" i="4"/>
  <c r="D270" i="4"/>
  <c r="D273" i="4"/>
  <c r="D274" i="4"/>
  <c r="D300" i="4"/>
  <c r="D315" i="4"/>
  <c r="D320" i="4"/>
  <c r="D340" i="4"/>
  <c r="D344" i="4"/>
  <c r="D349" i="4"/>
  <c r="D352" i="4"/>
  <c r="D353" i="4"/>
  <c r="D375" i="4"/>
  <c r="D391" i="4"/>
  <c r="D392" i="4"/>
  <c r="D397" i="4"/>
  <c r="D423" i="4"/>
  <c r="D452" i="4"/>
  <c r="D453" i="4"/>
  <c r="AI63" i="4"/>
  <c r="D394" i="4" s="1"/>
  <c r="AI62" i="4"/>
  <c r="D317" i="4" s="1"/>
  <c r="AI61" i="4"/>
  <c r="D272" i="4" s="1"/>
  <c r="AI4" i="4"/>
  <c r="D4" i="4" s="1"/>
  <c r="AI5" i="4"/>
  <c r="D44" i="4" s="1"/>
  <c r="AI6" i="4"/>
  <c r="D76" i="4" s="1"/>
  <c r="AI7" i="4"/>
  <c r="D165" i="4" s="1"/>
  <c r="AI8" i="4"/>
  <c r="D53" i="4" s="1"/>
  <c r="AI9" i="4"/>
  <c r="D52" i="4" s="1"/>
  <c r="AI10" i="4"/>
  <c r="D10" i="4" s="1"/>
  <c r="AI11" i="4"/>
  <c r="D43" i="4" s="1"/>
  <c r="AI12" i="4"/>
  <c r="D12" i="4" s="1"/>
  <c r="AI13" i="4"/>
  <c r="D164" i="4" s="1"/>
  <c r="AI14" i="4"/>
  <c r="D61" i="4" s="1"/>
  <c r="AI15" i="4"/>
  <c r="D36" i="4" s="1"/>
  <c r="AI16" i="4"/>
  <c r="D228" i="4" s="1"/>
  <c r="AI17" i="4"/>
  <c r="D39" i="4" s="1"/>
  <c r="AI18" i="4"/>
  <c r="D140" i="4" s="1"/>
  <c r="AI19" i="4"/>
  <c r="D38" i="4" s="1"/>
  <c r="AI20" i="4"/>
  <c r="D20" i="4" s="1"/>
  <c r="AI21" i="4"/>
  <c r="D148" i="4" s="1"/>
  <c r="AI22" i="4"/>
  <c r="D22" i="4" s="1"/>
  <c r="AI23" i="4"/>
  <c r="D28" i="4" s="1"/>
  <c r="AI24" i="4"/>
  <c r="D31" i="4" s="1"/>
  <c r="AI25" i="4"/>
  <c r="D132" i="4" s="1"/>
  <c r="AI26" i="4"/>
  <c r="D34" i="4" s="1"/>
  <c r="AI27" i="4"/>
  <c r="D37" i="4" s="1"/>
  <c r="AI28" i="4"/>
  <c r="D68" i="4" s="1"/>
  <c r="AI29" i="4"/>
  <c r="D212" i="4" s="1"/>
  <c r="AI30" i="4"/>
  <c r="D380" i="4" s="1"/>
  <c r="AI31" i="4"/>
  <c r="D188" i="4" s="1"/>
  <c r="AI32" i="4"/>
  <c r="D70" i="4" s="1"/>
  <c r="AI33" i="4"/>
  <c r="D84" i="4" s="1"/>
  <c r="AI34" i="4"/>
  <c r="D348" i="4" s="1"/>
  <c r="AI35" i="4"/>
  <c r="D156" i="4" s="1"/>
  <c r="AI36" i="4"/>
  <c r="D80" i="4" s="1"/>
  <c r="AI37" i="4"/>
  <c r="D260" i="4" s="1"/>
  <c r="AI38" i="4"/>
  <c r="D238" i="4" s="1"/>
  <c r="AI39" i="4"/>
  <c r="D381" i="4" s="1"/>
  <c r="AI40" i="4"/>
  <c r="D100" i="4" s="1"/>
  <c r="AI41" i="4"/>
  <c r="D116" i="4" s="1"/>
  <c r="AI42" i="4"/>
  <c r="D108" i="4" s="1"/>
  <c r="AI43" i="4"/>
  <c r="D173" i="4" s="1"/>
  <c r="AI44" i="4"/>
  <c r="D364" i="4" s="1"/>
  <c r="AI45" i="4"/>
  <c r="D284" i="4" s="1"/>
  <c r="AI46" i="4"/>
  <c r="D326" i="4" s="1"/>
  <c r="AI47" i="4"/>
  <c r="D195" i="4" s="1"/>
  <c r="AI48" i="4"/>
  <c r="D223" i="4" s="1"/>
  <c r="AI49" i="4"/>
  <c r="D244" i="4" s="1"/>
  <c r="AI50" i="4"/>
  <c r="D325" i="4" s="1"/>
  <c r="AI51" i="4"/>
  <c r="D285" i="4" s="1"/>
  <c r="AI52" i="4"/>
  <c r="D415" i="4" s="1"/>
  <c r="AI53" i="4"/>
  <c r="D268" i="4" s="1"/>
  <c r="AI54" i="4"/>
  <c r="D271" i="4" s="1"/>
  <c r="AI55" i="4"/>
  <c r="D388" i="4" s="1"/>
  <c r="AI56" i="4"/>
  <c r="D372" i="4" s="1"/>
  <c r="AI57" i="4"/>
  <c r="D301" i="4" s="1"/>
  <c r="AI58" i="4"/>
  <c r="AI59" i="4"/>
  <c r="D342" i="4" s="1"/>
  <c r="AI60" i="4"/>
  <c r="D449" i="4" s="1"/>
  <c r="AI3" i="4"/>
  <c r="D29" i="4" s="1"/>
  <c r="I4" i="4" a="1"/>
  <c r="I4" i="4" s="1"/>
  <c r="J4" i="4" s="1"/>
  <c r="I5" i="4" a="1"/>
  <c r="I5" i="4" s="1"/>
  <c r="J5" i="4" s="1"/>
  <c r="I6" i="4" a="1"/>
  <c r="I6" i="4" s="1"/>
  <c r="J6" i="4" s="1"/>
  <c r="I7" i="4" a="1"/>
  <c r="I7" i="4" s="1"/>
  <c r="J7" i="4" s="1"/>
  <c r="I8" i="4" a="1"/>
  <c r="I8" i="4" s="1"/>
  <c r="J8" i="4" s="1"/>
  <c r="I9" i="4" a="1"/>
  <c r="I9" i="4" s="1"/>
  <c r="J9" i="4" s="1"/>
  <c r="I10" i="4" a="1"/>
  <c r="I10" i="4" s="1"/>
  <c r="J10" i="4" s="1"/>
  <c r="I11" i="4" a="1"/>
  <c r="I11" i="4" s="1"/>
  <c r="J11" i="4" s="1"/>
  <c r="I12" i="4" a="1"/>
  <c r="I12" i="4" s="1"/>
  <c r="J12" i="4" s="1"/>
  <c r="I13" i="4" a="1"/>
  <c r="I13" i="4" s="1"/>
  <c r="J13" i="4" s="1"/>
  <c r="I14" i="4" a="1"/>
  <c r="I14" i="4" s="1"/>
  <c r="J14" i="4" s="1"/>
  <c r="I15" i="4" a="1"/>
  <c r="I15" i="4" s="1"/>
  <c r="J15" i="4" s="1"/>
  <c r="I16" i="4" a="1"/>
  <c r="I16" i="4" s="1"/>
  <c r="J16" i="4" s="1"/>
  <c r="I17" i="4" a="1"/>
  <c r="I17" i="4" s="1"/>
  <c r="J17" i="4" s="1"/>
  <c r="I18" i="4" a="1"/>
  <c r="I18" i="4" s="1"/>
  <c r="J18" i="4" s="1"/>
  <c r="I19" i="4" a="1"/>
  <c r="I19" i="4" s="1"/>
  <c r="J19" i="4" s="1"/>
  <c r="I20" i="4" a="1"/>
  <c r="I20" i="4" s="1"/>
  <c r="J20" i="4" s="1"/>
  <c r="I21" i="4" a="1"/>
  <c r="I21" i="4" s="1"/>
  <c r="J21" i="4" s="1"/>
  <c r="I22" i="4" a="1"/>
  <c r="I22" i="4" s="1"/>
  <c r="J22" i="4" s="1"/>
  <c r="I23" i="4" a="1"/>
  <c r="I23" i="4" s="1"/>
  <c r="J23" i="4" s="1"/>
  <c r="I24" i="4" a="1"/>
  <c r="I24" i="4" s="1"/>
  <c r="J24" i="4" s="1"/>
  <c r="I25" i="4" a="1"/>
  <c r="I25" i="4" s="1"/>
  <c r="J25" i="4" s="1"/>
  <c r="I26" i="4" a="1"/>
  <c r="I26" i="4" s="1"/>
  <c r="J26" i="4" s="1"/>
  <c r="I27" i="4" a="1"/>
  <c r="I27" i="4" s="1"/>
  <c r="J27" i="4" s="1"/>
  <c r="I28" i="4" a="1"/>
  <c r="I28" i="4" s="1"/>
  <c r="J28" i="4" s="1"/>
  <c r="I29" i="4" a="1"/>
  <c r="I29" i="4" s="1"/>
  <c r="J29" i="4" s="1"/>
  <c r="I30" i="4" a="1"/>
  <c r="I30" i="4" s="1"/>
  <c r="J30" i="4" s="1"/>
  <c r="I31" i="4" a="1"/>
  <c r="I31" i="4" s="1"/>
  <c r="J31" i="4" s="1"/>
  <c r="I32" i="4" a="1"/>
  <c r="I32" i="4" s="1"/>
  <c r="J32" i="4" s="1"/>
  <c r="I33" i="4" a="1"/>
  <c r="I33" i="4" s="1"/>
  <c r="J33" i="4" s="1"/>
  <c r="I34" i="4" a="1"/>
  <c r="I34" i="4" s="1"/>
  <c r="J34" i="4" s="1"/>
  <c r="I35" i="4" a="1"/>
  <c r="I35" i="4" s="1"/>
  <c r="J35" i="4" s="1"/>
  <c r="I36" i="4" a="1"/>
  <c r="I36" i="4" s="1"/>
  <c r="J36" i="4" s="1"/>
  <c r="I37" i="4" a="1"/>
  <c r="I37" i="4" s="1"/>
  <c r="J37" i="4" s="1"/>
  <c r="I38" i="4" a="1"/>
  <c r="I38" i="4" s="1"/>
  <c r="J38" i="4" s="1"/>
  <c r="I39" i="4" a="1"/>
  <c r="I39" i="4" s="1"/>
  <c r="J39" i="4" s="1"/>
  <c r="I40" i="4" a="1"/>
  <c r="I40" i="4" s="1"/>
  <c r="J40" i="4" s="1"/>
  <c r="I41" i="4" a="1"/>
  <c r="I41" i="4" s="1"/>
  <c r="J41" i="4" s="1"/>
  <c r="I42" i="4" a="1"/>
  <c r="I42" i="4" s="1"/>
  <c r="J42" i="4" s="1"/>
  <c r="I43" i="4" a="1"/>
  <c r="I43" i="4" s="1"/>
  <c r="J43" i="4" s="1"/>
  <c r="I44" i="4" a="1"/>
  <c r="I44" i="4" s="1"/>
  <c r="J44" i="4" s="1"/>
  <c r="I45" i="4" a="1"/>
  <c r="I45" i="4" s="1"/>
  <c r="J45" i="4" s="1"/>
  <c r="I46" i="4" a="1"/>
  <c r="I46" i="4" s="1"/>
  <c r="J46" i="4" s="1"/>
  <c r="I47" i="4" a="1"/>
  <c r="I47" i="4" s="1"/>
  <c r="J47" i="4" s="1"/>
  <c r="I48" i="4" a="1"/>
  <c r="I48" i="4" s="1"/>
  <c r="J48" i="4" s="1"/>
  <c r="I49" i="4" a="1"/>
  <c r="I49" i="4" s="1"/>
  <c r="J49" i="4" s="1"/>
  <c r="I50" i="4" a="1"/>
  <c r="I50" i="4" s="1"/>
  <c r="J50" i="4" s="1"/>
  <c r="I51" i="4" a="1"/>
  <c r="I51" i="4" s="1"/>
  <c r="J51" i="4" s="1"/>
  <c r="I52" i="4" a="1"/>
  <c r="I52" i="4" s="1"/>
  <c r="J52" i="4" s="1"/>
  <c r="I53" i="4" a="1"/>
  <c r="I53" i="4" s="1"/>
  <c r="J53" i="4" s="1"/>
  <c r="I54" i="4" a="1"/>
  <c r="I54" i="4" s="1"/>
  <c r="J54" i="4" s="1"/>
  <c r="I55" i="4" a="1"/>
  <c r="I55" i="4" s="1"/>
  <c r="J55" i="4" s="1"/>
  <c r="I56" i="4" a="1"/>
  <c r="I56" i="4" s="1"/>
  <c r="J56" i="4" s="1"/>
  <c r="I57" i="4" a="1"/>
  <c r="I57" i="4" s="1"/>
  <c r="J57" i="4" s="1"/>
  <c r="I58" i="4" a="1"/>
  <c r="I58" i="4" s="1"/>
  <c r="J58" i="4" s="1"/>
  <c r="I59" i="4" a="1"/>
  <c r="I59" i="4" s="1"/>
  <c r="J59" i="4" s="1"/>
  <c r="I60" i="4" a="1"/>
  <c r="I60" i="4" s="1"/>
  <c r="J60" i="4" s="1"/>
  <c r="I61" i="4" a="1"/>
  <c r="I61" i="4" s="1"/>
  <c r="J61" i="4" s="1"/>
  <c r="I62" i="4" a="1"/>
  <c r="I62" i="4" s="1"/>
  <c r="J62" i="4" s="1"/>
  <c r="I63" i="4" a="1"/>
  <c r="I63" i="4" s="1"/>
  <c r="J63" i="4" s="1"/>
  <c r="I64" i="4" a="1"/>
  <c r="I64" i="4" s="1"/>
  <c r="J64" i="4" s="1"/>
  <c r="I65" i="4" a="1"/>
  <c r="I65" i="4" s="1"/>
  <c r="J65" i="4" s="1"/>
  <c r="I66" i="4" a="1"/>
  <c r="I66" i="4" s="1"/>
  <c r="J66" i="4" s="1"/>
  <c r="I67" i="4" a="1"/>
  <c r="I67" i="4" s="1"/>
  <c r="J67" i="4" s="1"/>
  <c r="I68" i="4" a="1"/>
  <c r="I68" i="4" s="1"/>
  <c r="J68" i="4" s="1"/>
  <c r="I69" i="4" a="1"/>
  <c r="I69" i="4" s="1"/>
  <c r="J69" i="4" s="1"/>
  <c r="I70" i="4" a="1"/>
  <c r="I70" i="4" s="1"/>
  <c r="J70" i="4" s="1"/>
  <c r="I71" i="4" a="1"/>
  <c r="I71" i="4" s="1"/>
  <c r="J71" i="4" s="1"/>
  <c r="I72" i="4" a="1"/>
  <c r="I72" i="4" s="1"/>
  <c r="J72" i="4" s="1"/>
  <c r="I73" i="4" a="1"/>
  <c r="I73" i="4" s="1"/>
  <c r="J73" i="4" s="1"/>
  <c r="I74" i="4" a="1"/>
  <c r="I74" i="4" s="1"/>
  <c r="J74" i="4" s="1"/>
  <c r="I75" i="4" a="1"/>
  <c r="I75" i="4" s="1"/>
  <c r="J75" i="4" s="1"/>
  <c r="I76" i="4" a="1"/>
  <c r="I76" i="4" s="1"/>
  <c r="J76" i="4" s="1"/>
  <c r="I77" i="4" a="1"/>
  <c r="I77" i="4" s="1"/>
  <c r="J77" i="4" s="1"/>
  <c r="I78" i="4" a="1"/>
  <c r="I78" i="4" s="1"/>
  <c r="J78" i="4" s="1"/>
  <c r="I79" i="4" a="1"/>
  <c r="I79" i="4" s="1"/>
  <c r="J79" i="4" s="1"/>
  <c r="I80" i="4" a="1"/>
  <c r="I80" i="4" s="1"/>
  <c r="J80" i="4" s="1"/>
  <c r="I81" i="4" a="1"/>
  <c r="I81" i="4" s="1"/>
  <c r="J81" i="4" s="1"/>
  <c r="I82" i="4" a="1"/>
  <c r="I82" i="4" s="1"/>
  <c r="J82" i="4" s="1"/>
  <c r="I83" i="4" a="1"/>
  <c r="I83" i="4" s="1"/>
  <c r="J83" i="4" s="1"/>
  <c r="I84" i="4" a="1"/>
  <c r="I84" i="4" s="1"/>
  <c r="J84" i="4" s="1"/>
  <c r="I85" i="4" a="1"/>
  <c r="I85" i="4" s="1"/>
  <c r="J85" i="4" s="1"/>
  <c r="I86" i="4" a="1"/>
  <c r="I86" i="4" s="1"/>
  <c r="J86" i="4" s="1"/>
  <c r="I87" i="4" a="1"/>
  <c r="I87" i="4" s="1"/>
  <c r="J87" i="4" s="1"/>
  <c r="I88" i="4" a="1"/>
  <c r="I88" i="4" s="1"/>
  <c r="J88" i="4" s="1"/>
  <c r="I89" i="4" a="1"/>
  <c r="I89" i="4" s="1"/>
  <c r="J89" i="4" s="1"/>
  <c r="I90" i="4" a="1"/>
  <c r="I90" i="4" s="1"/>
  <c r="J90" i="4" s="1"/>
  <c r="I91" i="4" a="1"/>
  <c r="I91" i="4" s="1"/>
  <c r="J91" i="4" s="1"/>
  <c r="I92" i="4" a="1"/>
  <c r="I92" i="4" s="1"/>
  <c r="J92" i="4" s="1"/>
  <c r="I93" i="4" a="1"/>
  <c r="I93" i="4" s="1"/>
  <c r="J93" i="4" s="1"/>
  <c r="I94" i="4" a="1"/>
  <c r="I94" i="4" s="1"/>
  <c r="J94" i="4" s="1"/>
  <c r="I95" i="4" a="1"/>
  <c r="I95" i="4" s="1"/>
  <c r="J95" i="4" s="1"/>
  <c r="I96" i="4" a="1"/>
  <c r="I96" i="4" s="1"/>
  <c r="J96" i="4" s="1"/>
  <c r="I97" i="4" a="1"/>
  <c r="I97" i="4" s="1"/>
  <c r="J97" i="4" s="1"/>
  <c r="I98" i="4" a="1"/>
  <c r="I98" i="4" s="1"/>
  <c r="J98" i="4" s="1"/>
  <c r="I99" i="4" a="1"/>
  <c r="I99" i="4" s="1"/>
  <c r="J99" i="4" s="1"/>
  <c r="I100" i="4" a="1"/>
  <c r="I100" i="4" s="1"/>
  <c r="J100" i="4" s="1"/>
  <c r="I101" i="4" a="1"/>
  <c r="I101" i="4" s="1"/>
  <c r="J101" i="4" s="1"/>
  <c r="I102" i="4" a="1"/>
  <c r="I102" i="4" s="1"/>
  <c r="J102" i="4" s="1"/>
  <c r="I103" i="4" a="1"/>
  <c r="I103" i="4" s="1"/>
  <c r="J103" i="4" s="1"/>
  <c r="I104" i="4" a="1"/>
  <c r="I104" i="4" s="1"/>
  <c r="J104" i="4" s="1"/>
  <c r="I105" i="4" a="1"/>
  <c r="I105" i="4" s="1"/>
  <c r="J105" i="4" s="1"/>
  <c r="I106" i="4" a="1"/>
  <c r="I106" i="4" s="1"/>
  <c r="J106" i="4" s="1"/>
  <c r="I107" i="4" a="1"/>
  <c r="I107" i="4" s="1"/>
  <c r="J107" i="4" s="1"/>
  <c r="I108" i="4" a="1"/>
  <c r="I108" i="4" s="1"/>
  <c r="J108" i="4" s="1"/>
  <c r="I109" i="4" a="1"/>
  <c r="I109" i="4" s="1"/>
  <c r="J109" i="4" s="1"/>
  <c r="I110" i="4" a="1"/>
  <c r="I110" i="4" s="1"/>
  <c r="J110" i="4" s="1"/>
  <c r="I111" i="4" a="1"/>
  <c r="I111" i="4" s="1"/>
  <c r="J111" i="4" s="1"/>
  <c r="I112" i="4" a="1"/>
  <c r="I112" i="4" s="1"/>
  <c r="J112" i="4" s="1"/>
  <c r="I113" i="4" a="1"/>
  <c r="I113" i="4" s="1"/>
  <c r="J113" i="4" s="1"/>
  <c r="I114" i="4" a="1"/>
  <c r="I114" i="4" s="1"/>
  <c r="J114" i="4" s="1"/>
  <c r="I115" i="4" a="1"/>
  <c r="I115" i="4" s="1"/>
  <c r="J115" i="4" s="1"/>
  <c r="I116" i="4" a="1"/>
  <c r="I116" i="4" s="1"/>
  <c r="J116" i="4" s="1"/>
  <c r="I117" i="4" a="1"/>
  <c r="I117" i="4" s="1"/>
  <c r="J117" i="4" s="1"/>
  <c r="I118" i="4" a="1"/>
  <c r="I118" i="4" s="1"/>
  <c r="J118" i="4" s="1"/>
  <c r="I119" i="4" a="1"/>
  <c r="I119" i="4" s="1"/>
  <c r="J119" i="4" s="1"/>
  <c r="I120" i="4" a="1"/>
  <c r="I120" i="4" s="1"/>
  <c r="J120" i="4" s="1"/>
  <c r="I121" i="4" a="1"/>
  <c r="I121" i="4" s="1"/>
  <c r="J121" i="4" s="1"/>
  <c r="I122" i="4" a="1"/>
  <c r="I122" i="4" s="1"/>
  <c r="J122" i="4" s="1"/>
  <c r="I123" i="4" a="1"/>
  <c r="I123" i="4" s="1"/>
  <c r="J123" i="4" s="1"/>
  <c r="I124" i="4" a="1"/>
  <c r="I124" i="4" s="1"/>
  <c r="J124" i="4" s="1"/>
  <c r="I125" i="4" a="1"/>
  <c r="I125" i="4" s="1"/>
  <c r="J125" i="4" s="1"/>
  <c r="I126" i="4" a="1"/>
  <c r="I126" i="4" s="1"/>
  <c r="J126" i="4" s="1"/>
  <c r="I127" i="4" a="1"/>
  <c r="I127" i="4" s="1"/>
  <c r="J127" i="4" s="1"/>
  <c r="I128" i="4" a="1"/>
  <c r="I128" i="4" s="1"/>
  <c r="J128" i="4" s="1"/>
  <c r="I129" i="4" a="1"/>
  <c r="I129" i="4" s="1"/>
  <c r="J129" i="4" s="1"/>
  <c r="I130" i="4" a="1"/>
  <c r="I130" i="4" s="1"/>
  <c r="J130" i="4" s="1"/>
  <c r="I131" i="4" a="1"/>
  <c r="I131" i="4" s="1"/>
  <c r="J131" i="4" s="1"/>
  <c r="I132" i="4" a="1"/>
  <c r="I132" i="4" s="1"/>
  <c r="J132" i="4" s="1"/>
  <c r="I133" i="4" a="1"/>
  <c r="I133" i="4" s="1"/>
  <c r="J133" i="4" s="1"/>
  <c r="I134" i="4" a="1"/>
  <c r="I134" i="4" s="1"/>
  <c r="J134" i="4" s="1"/>
  <c r="I135" i="4" a="1"/>
  <c r="I135" i="4" s="1"/>
  <c r="J135" i="4" s="1"/>
  <c r="I136" i="4" a="1"/>
  <c r="I136" i="4" s="1"/>
  <c r="J136" i="4" s="1"/>
  <c r="I137" i="4" a="1"/>
  <c r="I137" i="4" s="1"/>
  <c r="J137" i="4" s="1"/>
  <c r="I138" i="4" a="1"/>
  <c r="I138" i="4" s="1"/>
  <c r="J138" i="4" s="1"/>
  <c r="I139" i="4" a="1"/>
  <c r="I139" i="4" s="1"/>
  <c r="J139" i="4" s="1"/>
  <c r="I140" i="4" a="1"/>
  <c r="I140" i="4" s="1"/>
  <c r="J140" i="4" s="1"/>
  <c r="I141" i="4" a="1"/>
  <c r="I141" i="4" s="1"/>
  <c r="J141" i="4" s="1"/>
  <c r="I142" i="4" a="1"/>
  <c r="I142" i="4" s="1"/>
  <c r="J142" i="4" s="1"/>
  <c r="I143" i="4" a="1"/>
  <c r="I143" i="4" s="1"/>
  <c r="J143" i="4" s="1"/>
  <c r="I144" i="4" a="1"/>
  <c r="I144" i="4" s="1"/>
  <c r="J144" i="4" s="1"/>
  <c r="I145" i="4" a="1"/>
  <c r="I145" i="4" s="1"/>
  <c r="J145" i="4" s="1"/>
  <c r="I146" i="4" a="1"/>
  <c r="I146" i="4" s="1"/>
  <c r="J146" i="4" s="1"/>
  <c r="I147" i="4" a="1"/>
  <c r="I147" i="4" s="1"/>
  <c r="J147" i="4" s="1"/>
  <c r="I148" i="4" a="1"/>
  <c r="I148" i="4" s="1"/>
  <c r="J148" i="4" s="1"/>
  <c r="I149" i="4" a="1"/>
  <c r="I149" i="4" s="1"/>
  <c r="J149" i="4" s="1"/>
  <c r="I150" i="4" a="1"/>
  <c r="I150" i="4" s="1"/>
  <c r="J150" i="4" s="1"/>
  <c r="I151" i="4" a="1"/>
  <c r="I151" i="4" s="1"/>
  <c r="J151" i="4" s="1"/>
  <c r="I152" i="4" a="1"/>
  <c r="I152" i="4" s="1"/>
  <c r="J152" i="4" s="1"/>
  <c r="I153" i="4" a="1"/>
  <c r="I153" i="4" s="1"/>
  <c r="J153" i="4" s="1"/>
  <c r="I154" i="4" a="1"/>
  <c r="I154" i="4" s="1"/>
  <c r="J154" i="4" s="1"/>
  <c r="I155" i="4" a="1"/>
  <c r="I155" i="4" s="1"/>
  <c r="J155" i="4" s="1"/>
  <c r="I156" i="4" a="1"/>
  <c r="I156" i="4" s="1"/>
  <c r="J156" i="4" s="1"/>
  <c r="I157" i="4" a="1"/>
  <c r="I157" i="4" s="1"/>
  <c r="J157" i="4" s="1"/>
  <c r="I158" i="4" a="1"/>
  <c r="I158" i="4" s="1"/>
  <c r="J158" i="4" s="1"/>
  <c r="I159" i="4" a="1"/>
  <c r="I159" i="4" s="1"/>
  <c r="J159" i="4" s="1"/>
  <c r="I160" i="4" a="1"/>
  <c r="I160" i="4" s="1"/>
  <c r="J160" i="4" s="1"/>
  <c r="I161" i="4" a="1"/>
  <c r="I161" i="4" s="1"/>
  <c r="J161" i="4" s="1"/>
  <c r="I162" i="4" a="1"/>
  <c r="I162" i="4" s="1"/>
  <c r="J162" i="4" s="1"/>
  <c r="I163" i="4" a="1"/>
  <c r="I163" i="4" s="1"/>
  <c r="J163" i="4" s="1"/>
  <c r="I164" i="4" a="1"/>
  <c r="I164" i="4" s="1"/>
  <c r="J164" i="4" s="1"/>
  <c r="I165" i="4" a="1"/>
  <c r="I165" i="4" s="1"/>
  <c r="J165" i="4" s="1"/>
  <c r="I166" i="4" a="1"/>
  <c r="I166" i="4" s="1"/>
  <c r="J166" i="4" s="1"/>
  <c r="I167" i="4" a="1"/>
  <c r="I167" i="4" s="1"/>
  <c r="J167" i="4" s="1"/>
  <c r="I168" i="4" a="1"/>
  <c r="I168" i="4" s="1"/>
  <c r="J168" i="4" s="1"/>
  <c r="I169" i="4" a="1"/>
  <c r="I169" i="4" s="1"/>
  <c r="J169" i="4" s="1"/>
  <c r="I170" i="4" a="1"/>
  <c r="I170" i="4" s="1"/>
  <c r="J170" i="4" s="1"/>
  <c r="I171" i="4" a="1"/>
  <c r="I171" i="4" s="1"/>
  <c r="J171" i="4" s="1"/>
  <c r="I172" i="4" a="1"/>
  <c r="I172" i="4" s="1"/>
  <c r="J172" i="4" s="1"/>
  <c r="I173" i="4" a="1"/>
  <c r="I173" i="4" s="1"/>
  <c r="J173" i="4" s="1"/>
  <c r="I174" i="4" a="1"/>
  <c r="I174" i="4" s="1"/>
  <c r="J174" i="4" s="1"/>
  <c r="I175" i="4" a="1"/>
  <c r="I175" i="4" s="1"/>
  <c r="J175" i="4" s="1"/>
  <c r="I176" i="4" a="1"/>
  <c r="I176" i="4" s="1"/>
  <c r="J176" i="4" s="1"/>
  <c r="I177" i="4" a="1"/>
  <c r="I177" i="4" s="1"/>
  <c r="J177" i="4" s="1"/>
  <c r="I178" i="4" a="1"/>
  <c r="I178" i="4" s="1"/>
  <c r="J178" i="4" s="1"/>
  <c r="I179" i="4" a="1"/>
  <c r="I179" i="4" s="1"/>
  <c r="J179" i="4" s="1"/>
  <c r="I180" i="4" a="1"/>
  <c r="I180" i="4" s="1"/>
  <c r="J180" i="4" s="1"/>
  <c r="I181" i="4" a="1"/>
  <c r="I181" i="4" s="1"/>
  <c r="J181" i="4" s="1"/>
  <c r="I182" i="4" a="1"/>
  <c r="I182" i="4" s="1"/>
  <c r="J182" i="4" s="1"/>
  <c r="I183" i="4" a="1"/>
  <c r="I183" i="4" s="1"/>
  <c r="J183" i="4" s="1"/>
  <c r="I184" i="4" a="1"/>
  <c r="I184" i="4" s="1"/>
  <c r="J184" i="4" s="1"/>
  <c r="I185" i="4" a="1"/>
  <c r="I185" i="4" s="1"/>
  <c r="J185" i="4" s="1"/>
  <c r="I186" i="4" a="1"/>
  <c r="I186" i="4" s="1"/>
  <c r="J186" i="4" s="1"/>
  <c r="I187" i="4" a="1"/>
  <c r="I187" i="4" s="1"/>
  <c r="J187" i="4" s="1"/>
  <c r="I188" i="4" a="1"/>
  <c r="I188" i="4" s="1"/>
  <c r="J188" i="4" s="1"/>
  <c r="I189" i="4" a="1"/>
  <c r="I189" i="4" s="1"/>
  <c r="J189" i="4" s="1"/>
  <c r="I190" i="4" a="1"/>
  <c r="I190" i="4" s="1"/>
  <c r="J190" i="4" s="1"/>
  <c r="I191" i="4" a="1"/>
  <c r="I191" i="4" s="1"/>
  <c r="J191" i="4" s="1"/>
  <c r="I192" i="4" a="1"/>
  <c r="I192" i="4" s="1"/>
  <c r="J192" i="4" s="1"/>
  <c r="I193" i="4" a="1"/>
  <c r="I193" i="4" s="1"/>
  <c r="J193" i="4" s="1"/>
  <c r="I194" i="4" a="1"/>
  <c r="I194" i="4" s="1"/>
  <c r="J194" i="4" s="1"/>
  <c r="I195" i="4" a="1"/>
  <c r="I195" i="4" s="1"/>
  <c r="J195" i="4" s="1"/>
  <c r="I196" i="4" a="1"/>
  <c r="I196" i="4" s="1"/>
  <c r="J196" i="4" s="1"/>
  <c r="I197" i="4" a="1"/>
  <c r="I197" i="4" s="1"/>
  <c r="J197" i="4" s="1"/>
  <c r="I198" i="4" a="1"/>
  <c r="I198" i="4" s="1"/>
  <c r="J198" i="4" s="1"/>
  <c r="I199" i="4" a="1"/>
  <c r="I199" i="4" s="1"/>
  <c r="J199" i="4" s="1"/>
  <c r="I200" i="4" a="1"/>
  <c r="I200" i="4" s="1"/>
  <c r="J200" i="4" s="1"/>
  <c r="I201" i="4" a="1"/>
  <c r="I201" i="4" s="1"/>
  <c r="J201" i="4" s="1"/>
  <c r="I202" i="4" a="1"/>
  <c r="I202" i="4" s="1"/>
  <c r="J202" i="4" s="1"/>
  <c r="I203" i="4" a="1"/>
  <c r="I203" i="4" s="1"/>
  <c r="J203" i="4" s="1"/>
  <c r="I204" i="4" a="1"/>
  <c r="I204" i="4" s="1"/>
  <c r="J204" i="4" s="1"/>
  <c r="I205" i="4" a="1"/>
  <c r="I205" i="4" s="1"/>
  <c r="J205" i="4" s="1"/>
  <c r="I206" i="4" a="1"/>
  <c r="I206" i="4" s="1"/>
  <c r="J206" i="4" s="1"/>
  <c r="I207" i="4" a="1"/>
  <c r="I207" i="4" s="1"/>
  <c r="J207" i="4" s="1"/>
  <c r="I208" i="4" a="1"/>
  <c r="I208" i="4" s="1"/>
  <c r="J208" i="4" s="1"/>
  <c r="I209" i="4" a="1"/>
  <c r="I209" i="4" s="1"/>
  <c r="J209" i="4" s="1"/>
  <c r="I210" i="4" a="1"/>
  <c r="I210" i="4" s="1"/>
  <c r="J210" i="4" s="1"/>
  <c r="I211" i="4" a="1"/>
  <c r="I211" i="4" s="1"/>
  <c r="J211" i="4" s="1"/>
  <c r="I212" i="4" a="1"/>
  <c r="I212" i="4" s="1"/>
  <c r="J212" i="4" s="1"/>
  <c r="I213" i="4" a="1"/>
  <c r="I213" i="4" s="1"/>
  <c r="J213" i="4" s="1"/>
  <c r="I214" i="4" a="1"/>
  <c r="I214" i="4" s="1"/>
  <c r="J214" i="4" s="1"/>
  <c r="I215" i="4" a="1"/>
  <c r="I215" i="4" s="1"/>
  <c r="J215" i="4" s="1"/>
  <c r="I216" i="4" a="1"/>
  <c r="I216" i="4" s="1"/>
  <c r="J216" i="4" s="1"/>
  <c r="I217" i="4" a="1"/>
  <c r="I217" i="4" s="1"/>
  <c r="J217" i="4" s="1"/>
  <c r="I218" i="4" a="1"/>
  <c r="I218" i="4" s="1"/>
  <c r="J218" i="4" s="1"/>
  <c r="I219" i="4" a="1"/>
  <c r="I219" i="4" s="1"/>
  <c r="J219" i="4" s="1"/>
  <c r="I220" i="4" a="1"/>
  <c r="I220" i="4" s="1"/>
  <c r="J220" i="4" s="1"/>
  <c r="I221" i="4" a="1"/>
  <c r="I221" i="4" s="1"/>
  <c r="J221" i="4" s="1"/>
  <c r="I222" i="4" a="1"/>
  <c r="I222" i="4" s="1"/>
  <c r="J222" i="4" s="1"/>
  <c r="I223" i="4" a="1"/>
  <c r="I223" i="4" s="1"/>
  <c r="J223" i="4" s="1"/>
  <c r="I224" i="4" a="1"/>
  <c r="I224" i="4" s="1"/>
  <c r="J224" i="4" s="1"/>
  <c r="I225" i="4" a="1"/>
  <c r="I225" i="4" s="1"/>
  <c r="J225" i="4" s="1"/>
  <c r="I226" i="4" a="1"/>
  <c r="I226" i="4" s="1"/>
  <c r="J226" i="4" s="1"/>
  <c r="I227" i="4" a="1"/>
  <c r="I227" i="4" s="1"/>
  <c r="J227" i="4" s="1"/>
  <c r="I228" i="4" a="1"/>
  <c r="I228" i="4" s="1"/>
  <c r="J228" i="4" s="1"/>
  <c r="I229" i="4" a="1"/>
  <c r="I229" i="4" s="1"/>
  <c r="J229" i="4" s="1"/>
  <c r="I230" i="4" a="1"/>
  <c r="I230" i="4" s="1"/>
  <c r="J230" i="4" s="1"/>
  <c r="I231" i="4" a="1"/>
  <c r="I231" i="4" s="1"/>
  <c r="J231" i="4" s="1"/>
  <c r="I232" i="4" a="1"/>
  <c r="I232" i="4" s="1"/>
  <c r="J232" i="4" s="1"/>
  <c r="I233" i="4" a="1"/>
  <c r="I233" i="4" s="1"/>
  <c r="J233" i="4" s="1"/>
  <c r="I234" i="4" a="1"/>
  <c r="I234" i="4" s="1"/>
  <c r="J234" i="4" s="1"/>
  <c r="I235" i="4" a="1"/>
  <c r="I235" i="4" s="1"/>
  <c r="J235" i="4" s="1"/>
  <c r="I236" i="4" a="1"/>
  <c r="I236" i="4" s="1"/>
  <c r="J236" i="4" s="1"/>
  <c r="I237" i="4" a="1"/>
  <c r="I237" i="4" s="1"/>
  <c r="J237" i="4" s="1"/>
  <c r="I238" i="4" a="1"/>
  <c r="I238" i="4" s="1"/>
  <c r="J238" i="4" s="1"/>
  <c r="I239" i="4" a="1"/>
  <c r="I239" i="4" s="1"/>
  <c r="J239" i="4" s="1"/>
  <c r="I240" i="4" a="1"/>
  <c r="I240" i="4" s="1"/>
  <c r="J240" i="4" s="1"/>
  <c r="I241" i="4" a="1"/>
  <c r="I241" i="4" s="1"/>
  <c r="J241" i="4" s="1"/>
  <c r="I242" i="4" a="1"/>
  <c r="I242" i="4" s="1"/>
  <c r="J242" i="4" s="1"/>
  <c r="I243" i="4" a="1"/>
  <c r="I243" i="4" s="1"/>
  <c r="J243" i="4" s="1"/>
  <c r="I244" i="4" a="1"/>
  <c r="I244" i="4" s="1"/>
  <c r="J244" i="4" s="1"/>
  <c r="I245" i="4" a="1"/>
  <c r="I245" i="4" s="1"/>
  <c r="J245" i="4" s="1"/>
  <c r="I246" i="4" a="1"/>
  <c r="I246" i="4" s="1"/>
  <c r="J246" i="4" s="1"/>
  <c r="I247" i="4" a="1"/>
  <c r="I247" i="4" s="1"/>
  <c r="J247" i="4" s="1"/>
  <c r="I248" i="4" a="1"/>
  <c r="I248" i="4" s="1"/>
  <c r="J248" i="4" s="1"/>
  <c r="I249" i="4" a="1"/>
  <c r="I249" i="4" s="1"/>
  <c r="J249" i="4" s="1"/>
  <c r="I250" i="4" a="1"/>
  <c r="I250" i="4" s="1"/>
  <c r="J250" i="4" s="1"/>
  <c r="I251" i="4" a="1"/>
  <c r="I251" i="4" s="1"/>
  <c r="J251" i="4" s="1"/>
  <c r="I252" i="4" a="1"/>
  <c r="I252" i="4" s="1"/>
  <c r="J252" i="4" s="1"/>
  <c r="I253" i="4" a="1"/>
  <c r="I253" i="4" s="1"/>
  <c r="J253" i="4" s="1"/>
  <c r="I254" i="4" a="1"/>
  <c r="I254" i="4" s="1"/>
  <c r="J254" i="4" s="1"/>
  <c r="I255" i="4" a="1"/>
  <c r="I255" i="4" s="1"/>
  <c r="J255" i="4" s="1"/>
  <c r="I256" i="4" a="1"/>
  <c r="I256" i="4" s="1"/>
  <c r="J256" i="4" s="1"/>
  <c r="I257" i="4" a="1"/>
  <c r="I257" i="4" s="1"/>
  <c r="J257" i="4" s="1"/>
  <c r="I258" i="4" a="1"/>
  <c r="I258" i="4" s="1"/>
  <c r="J258" i="4" s="1"/>
  <c r="I259" i="4" a="1"/>
  <c r="I259" i="4" s="1"/>
  <c r="J259" i="4" s="1"/>
  <c r="I260" i="4" a="1"/>
  <c r="I260" i="4" s="1"/>
  <c r="J260" i="4" s="1"/>
  <c r="I261" i="4" a="1"/>
  <c r="I261" i="4" s="1"/>
  <c r="J261" i="4" s="1"/>
  <c r="I262" i="4" a="1"/>
  <c r="I262" i="4" s="1"/>
  <c r="J262" i="4" s="1"/>
  <c r="I263" i="4" a="1"/>
  <c r="I263" i="4" s="1"/>
  <c r="J263" i="4" s="1"/>
  <c r="I264" i="4" a="1"/>
  <c r="I264" i="4" s="1"/>
  <c r="J264" i="4" s="1"/>
  <c r="I265" i="4" a="1"/>
  <c r="I265" i="4" s="1"/>
  <c r="J265" i="4" s="1"/>
  <c r="I266" i="4" a="1"/>
  <c r="I266" i="4" s="1"/>
  <c r="J266" i="4" s="1"/>
  <c r="I267" i="4" a="1"/>
  <c r="I267" i="4" s="1"/>
  <c r="J267" i="4" s="1"/>
  <c r="I268" i="4" a="1"/>
  <c r="I268" i="4" s="1"/>
  <c r="J268" i="4" s="1"/>
  <c r="I269" i="4" a="1"/>
  <c r="I269" i="4" s="1"/>
  <c r="J269" i="4" s="1"/>
  <c r="I270" i="4" a="1"/>
  <c r="I270" i="4" s="1"/>
  <c r="J270" i="4" s="1"/>
  <c r="I271" i="4" a="1"/>
  <c r="I271" i="4" s="1"/>
  <c r="J271" i="4" s="1"/>
  <c r="I272" i="4" a="1"/>
  <c r="I272" i="4" s="1"/>
  <c r="J272" i="4" s="1"/>
  <c r="I273" i="4" a="1"/>
  <c r="I273" i="4" s="1"/>
  <c r="J273" i="4" s="1"/>
  <c r="I274" i="4" a="1"/>
  <c r="I274" i="4" s="1"/>
  <c r="J274" i="4" s="1"/>
  <c r="I275" i="4" a="1"/>
  <c r="I275" i="4" s="1"/>
  <c r="J275" i="4" s="1"/>
  <c r="I276" i="4" a="1"/>
  <c r="I276" i="4" s="1"/>
  <c r="J276" i="4" s="1"/>
  <c r="I277" i="4" a="1"/>
  <c r="I277" i="4" s="1"/>
  <c r="J277" i="4" s="1"/>
  <c r="I278" i="4" a="1"/>
  <c r="I278" i="4" s="1"/>
  <c r="J278" i="4" s="1"/>
  <c r="I279" i="4" a="1"/>
  <c r="I279" i="4" s="1"/>
  <c r="J279" i="4" s="1"/>
  <c r="I280" i="4" a="1"/>
  <c r="I280" i="4" s="1"/>
  <c r="J280" i="4" s="1"/>
  <c r="I281" i="4" a="1"/>
  <c r="I281" i="4" s="1"/>
  <c r="J281" i="4" s="1"/>
  <c r="I282" i="4" a="1"/>
  <c r="I282" i="4" s="1"/>
  <c r="J282" i="4" s="1"/>
  <c r="I283" i="4" a="1"/>
  <c r="I283" i="4" s="1"/>
  <c r="J283" i="4" s="1"/>
  <c r="I284" i="4" a="1"/>
  <c r="I284" i="4" s="1"/>
  <c r="J284" i="4" s="1"/>
  <c r="I285" i="4" a="1"/>
  <c r="I285" i="4" s="1"/>
  <c r="J285" i="4" s="1"/>
  <c r="I286" i="4" a="1"/>
  <c r="I286" i="4" s="1"/>
  <c r="J286" i="4" s="1"/>
  <c r="I287" i="4" a="1"/>
  <c r="I287" i="4" s="1"/>
  <c r="J287" i="4" s="1"/>
  <c r="I288" i="4" a="1"/>
  <c r="I288" i="4" s="1"/>
  <c r="J288" i="4" s="1"/>
  <c r="I289" i="4" a="1"/>
  <c r="I289" i="4" s="1"/>
  <c r="J289" i="4" s="1"/>
  <c r="I290" i="4" a="1"/>
  <c r="I290" i="4" s="1"/>
  <c r="J290" i="4" s="1"/>
  <c r="I291" i="4" a="1"/>
  <c r="I291" i="4" s="1"/>
  <c r="J291" i="4" s="1"/>
  <c r="I292" i="4" a="1"/>
  <c r="I292" i="4" s="1"/>
  <c r="J292" i="4" s="1"/>
  <c r="I293" i="4" a="1"/>
  <c r="I293" i="4" s="1"/>
  <c r="J293" i="4" s="1"/>
  <c r="I294" i="4" a="1"/>
  <c r="I294" i="4" s="1"/>
  <c r="J294" i="4" s="1"/>
  <c r="I295" i="4" a="1"/>
  <c r="I295" i="4" s="1"/>
  <c r="J295" i="4" s="1"/>
  <c r="I296" i="4" a="1"/>
  <c r="I296" i="4" s="1"/>
  <c r="J296" i="4" s="1"/>
  <c r="I297" i="4" a="1"/>
  <c r="I297" i="4" s="1"/>
  <c r="J297" i="4" s="1"/>
  <c r="I298" i="4" a="1"/>
  <c r="I298" i="4" s="1"/>
  <c r="J298" i="4" s="1"/>
  <c r="I299" i="4" a="1"/>
  <c r="I299" i="4" s="1"/>
  <c r="J299" i="4" s="1"/>
  <c r="I300" i="4" a="1"/>
  <c r="I300" i="4" s="1"/>
  <c r="J300" i="4" s="1"/>
  <c r="I301" i="4" a="1"/>
  <c r="I301" i="4" s="1"/>
  <c r="J301" i="4" s="1"/>
  <c r="I302" i="4" a="1"/>
  <c r="I302" i="4" s="1"/>
  <c r="J302" i="4" s="1"/>
  <c r="I303" i="4" a="1"/>
  <c r="I303" i="4" s="1"/>
  <c r="J303" i="4" s="1"/>
  <c r="I304" i="4" a="1"/>
  <c r="I304" i="4" s="1"/>
  <c r="J304" i="4" s="1"/>
  <c r="I305" i="4" a="1"/>
  <c r="I305" i="4" s="1"/>
  <c r="J305" i="4" s="1"/>
  <c r="I306" i="4" a="1"/>
  <c r="I306" i="4" s="1"/>
  <c r="J306" i="4" s="1"/>
  <c r="I307" i="4" a="1"/>
  <c r="I307" i="4" s="1"/>
  <c r="J307" i="4" s="1"/>
  <c r="I308" i="4" a="1"/>
  <c r="I308" i="4" s="1"/>
  <c r="J308" i="4" s="1"/>
  <c r="I309" i="4" a="1"/>
  <c r="I309" i="4" s="1"/>
  <c r="J309" i="4" s="1"/>
  <c r="I310" i="4" a="1"/>
  <c r="I310" i="4" s="1"/>
  <c r="J310" i="4" s="1"/>
  <c r="I311" i="4" a="1"/>
  <c r="I311" i="4" s="1"/>
  <c r="J311" i="4" s="1"/>
  <c r="I312" i="4" a="1"/>
  <c r="I312" i="4" s="1"/>
  <c r="J312" i="4" s="1"/>
  <c r="I313" i="4" a="1"/>
  <c r="I313" i="4" s="1"/>
  <c r="J313" i="4" s="1"/>
  <c r="I314" i="4" a="1"/>
  <c r="I314" i="4" s="1"/>
  <c r="J314" i="4" s="1"/>
  <c r="I315" i="4" a="1"/>
  <c r="I315" i="4" s="1"/>
  <c r="J315" i="4" s="1"/>
  <c r="I316" i="4" a="1"/>
  <c r="I316" i="4" s="1"/>
  <c r="J316" i="4" s="1"/>
  <c r="I317" i="4" a="1"/>
  <c r="I317" i="4" s="1"/>
  <c r="J317" i="4" s="1"/>
  <c r="I318" i="4" a="1"/>
  <c r="I318" i="4" s="1"/>
  <c r="J318" i="4" s="1"/>
  <c r="I319" i="4" a="1"/>
  <c r="I319" i="4" s="1"/>
  <c r="J319" i="4" s="1"/>
  <c r="I320" i="4" a="1"/>
  <c r="I320" i="4" s="1"/>
  <c r="J320" i="4" s="1"/>
  <c r="I321" i="4" a="1"/>
  <c r="I321" i="4" s="1"/>
  <c r="J321" i="4" s="1"/>
  <c r="I322" i="4" a="1"/>
  <c r="I322" i="4" s="1"/>
  <c r="J322" i="4" s="1"/>
  <c r="I323" i="4" a="1"/>
  <c r="I323" i="4" s="1"/>
  <c r="J323" i="4" s="1"/>
  <c r="I324" i="4" a="1"/>
  <c r="I324" i="4" s="1"/>
  <c r="J324" i="4" s="1"/>
  <c r="I325" i="4" a="1"/>
  <c r="I325" i="4" s="1"/>
  <c r="J325" i="4" s="1"/>
  <c r="I326" i="4" a="1"/>
  <c r="I326" i="4" s="1"/>
  <c r="J326" i="4" s="1"/>
  <c r="I327" i="4" a="1"/>
  <c r="I327" i="4" s="1"/>
  <c r="J327" i="4" s="1"/>
  <c r="I328" i="4" a="1"/>
  <c r="I328" i="4" s="1"/>
  <c r="J328" i="4" s="1"/>
  <c r="I329" i="4" a="1"/>
  <c r="I329" i="4" s="1"/>
  <c r="J329" i="4" s="1"/>
  <c r="I330" i="4" a="1"/>
  <c r="I330" i="4" s="1"/>
  <c r="J330" i="4" s="1"/>
  <c r="I331" i="4" a="1"/>
  <c r="I331" i="4" s="1"/>
  <c r="J331" i="4" s="1"/>
  <c r="I332" i="4" a="1"/>
  <c r="I332" i="4" s="1"/>
  <c r="J332" i="4" s="1"/>
  <c r="I333" i="4" a="1"/>
  <c r="I333" i="4" s="1"/>
  <c r="J333" i="4" s="1"/>
  <c r="I334" i="4" a="1"/>
  <c r="I334" i="4" s="1"/>
  <c r="J334" i="4" s="1"/>
  <c r="I335" i="4" a="1"/>
  <c r="I335" i="4" s="1"/>
  <c r="J335" i="4" s="1"/>
  <c r="I336" i="4" a="1"/>
  <c r="I336" i="4" s="1"/>
  <c r="J336" i="4" s="1"/>
  <c r="I337" i="4" a="1"/>
  <c r="I337" i="4" s="1"/>
  <c r="J337" i="4" s="1"/>
  <c r="I338" i="4" a="1"/>
  <c r="I338" i="4" s="1"/>
  <c r="J338" i="4" s="1"/>
  <c r="I339" i="4" a="1"/>
  <c r="I339" i="4" s="1"/>
  <c r="J339" i="4" s="1"/>
  <c r="I340" i="4" a="1"/>
  <c r="I340" i="4" s="1"/>
  <c r="J340" i="4" s="1"/>
  <c r="I341" i="4" a="1"/>
  <c r="I341" i="4" s="1"/>
  <c r="J341" i="4" s="1"/>
  <c r="I342" i="4" a="1"/>
  <c r="I342" i="4" s="1"/>
  <c r="J342" i="4" s="1"/>
  <c r="I343" i="4" a="1"/>
  <c r="I343" i="4" s="1"/>
  <c r="J343" i="4" s="1"/>
  <c r="I344" i="4" a="1"/>
  <c r="I344" i="4" s="1"/>
  <c r="J344" i="4" s="1"/>
  <c r="I345" i="4" a="1"/>
  <c r="I345" i="4" s="1"/>
  <c r="J345" i="4" s="1"/>
  <c r="I346" i="4" a="1"/>
  <c r="I346" i="4" s="1"/>
  <c r="J346" i="4" s="1"/>
  <c r="I347" i="4" a="1"/>
  <c r="I347" i="4" s="1"/>
  <c r="J347" i="4" s="1"/>
  <c r="I348" i="4" a="1"/>
  <c r="I348" i="4" s="1"/>
  <c r="J348" i="4" s="1"/>
  <c r="I349" i="4" a="1"/>
  <c r="I349" i="4" s="1"/>
  <c r="J349" i="4" s="1"/>
  <c r="I350" i="4" a="1"/>
  <c r="I350" i="4" s="1"/>
  <c r="J350" i="4" s="1"/>
  <c r="I351" i="4" a="1"/>
  <c r="I351" i="4" s="1"/>
  <c r="J351" i="4" s="1"/>
  <c r="I352" i="4" a="1"/>
  <c r="I352" i="4" s="1"/>
  <c r="J352" i="4" s="1"/>
  <c r="I353" i="4" a="1"/>
  <c r="I353" i="4" s="1"/>
  <c r="J353" i="4" s="1"/>
  <c r="I354" i="4" a="1"/>
  <c r="I354" i="4" s="1"/>
  <c r="J354" i="4" s="1"/>
  <c r="I355" i="4" a="1"/>
  <c r="I355" i="4" s="1"/>
  <c r="J355" i="4" s="1"/>
  <c r="I356" i="4" a="1"/>
  <c r="I356" i="4" s="1"/>
  <c r="J356" i="4" s="1"/>
  <c r="I357" i="4" a="1"/>
  <c r="I357" i="4" s="1"/>
  <c r="J357" i="4" s="1"/>
  <c r="I358" i="4" a="1"/>
  <c r="I358" i="4" s="1"/>
  <c r="J358" i="4" s="1"/>
  <c r="I359" i="4" a="1"/>
  <c r="I359" i="4" s="1"/>
  <c r="J359" i="4" s="1"/>
  <c r="I360" i="4" a="1"/>
  <c r="I360" i="4" s="1"/>
  <c r="J360" i="4" s="1"/>
  <c r="I361" i="4" a="1"/>
  <c r="I361" i="4" s="1"/>
  <c r="J361" i="4" s="1"/>
  <c r="I362" i="4" a="1"/>
  <c r="I362" i="4" s="1"/>
  <c r="J362" i="4" s="1"/>
  <c r="I363" i="4" a="1"/>
  <c r="I363" i="4" s="1"/>
  <c r="J363" i="4" s="1"/>
  <c r="I364" i="4" a="1"/>
  <c r="I364" i="4" s="1"/>
  <c r="J364" i="4" s="1"/>
  <c r="I365" i="4" a="1"/>
  <c r="I365" i="4" s="1"/>
  <c r="J365" i="4" s="1"/>
  <c r="I366" i="4" a="1"/>
  <c r="I366" i="4" s="1"/>
  <c r="J366" i="4" s="1"/>
  <c r="I367" i="4" a="1"/>
  <c r="I367" i="4" s="1"/>
  <c r="J367" i="4" s="1"/>
  <c r="I368" i="4" a="1"/>
  <c r="I368" i="4" s="1"/>
  <c r="J368" i="4" s="1"/>
  <c r="I369" i="4" a="1"/>
  <c r="I369" i="4" s="1"/>
  <c r="J369" i="4" s="1"/>
  <c r="I370" i="4" a="1"/>
  <c r="I370" i="4" s="1"/>
  <c r="J370" i="4" s="1"/>
  <c r="I371" i="4" a="1"/>
  <c r="I371" i="4" s="1"/>
  <c r="J371" i="4" s="1"/>
  <c r="I372" i="4" a="1"/>
  <c r="I372" i="4" s="1"/>
  <c r="J372" i="4" s="1"/>
  <c r="I373" i="4" a="1"/>
  <c r="I373" i="4" s="1"/>
  <c r="J373" i="4" s="1"/>
  <c r="I374" i="4" a="1"/>
  <c r="I374" i="4" s="1"/>
  <c r="J374" i="4" s="1"/>
  <c r="I375" i="4" a="1"/>
  <c r="I375" i="4" s="1"/>
  <c r="J375" i="4" s="1"/>
  <c r="I376" i="4" a="1"/>
  <c r="I376" i="4" s="1"/>
  <c r="J376" i="4" s="1"/>
  <c r="I377" i="4" a="1"/>
  <c r="I377" i="4" s="1"/>
  <c r="J377" i="4" s="1"/>
  <c r="I378" i="4" a="1"/>
  <c r="I378" i="4" s="1"/>
  <c r="J378" i="4" s="1"/>
  <c r="I379" i="4" a="1"/>
  <c r="I379" i="4" s="1"/>
  <c r="J379" i="4" s="1"/>
  <c r="I380" i="4" a="1"/>
  <c r="I380" i="4" s="1"/>
  <c r="J380" i="4" s="1"/>
  <c r="I381" i="4" a="1"/>
  <c r="I381" i="4" s="1"/>
  <c r="J381" i="4" s="1"/>
  <c r="I382" i="4" a="1"/>
  <c r="I382" i="4" s="1"/>
  <c r="J382" i="4" s="1"/>
  <c r="I383" i="4" a="1"/>
  <c r="I383" i="4" s="1"/>
  <c r="J383" i="4" s="1"/>
  <c r="I384" i="4" a="1"/>
  <c r="I384" i="4" s="1"/>
  <c r="J384" i="4" s="1"/>
  <c r="I385" i="4" a="1"/>
  <c r="I385" i="4" s="1"/>
  <c r="J385" i="4" s="1"/>
  <c r="I386" i="4" a="1"/>
  <c r="I386" i="4" s="1"/>
  <c r="J386" i="4" s="1"/>
  <c r="I387" i="4" a="1"/>
  <c r="I387" i="4" s="1"/>
  <c r="J387" i="4" s="1"/>
  <c r="I388" i="4" a="1"/>
  <c r="I388" i="4" s="1"/>
  <c r="J388" i="4" s="1"/>
  <c r="I389" i="4" a="1"/>
  <c r="I389" i="4" s="1"/>
  <c r="J389" i="4" s="1"/>
  <c r="I390" i="4" a="1"/>
  <c r="I390" i="4" s="1"/>
  <c r="J390" i="4" s="1"/>
  <c r="I391" i="4" a="1"/>
  <c r="I391" i="4" s="1"/>
  <c r="J391" i="4" s="1"/>
  <c r="I392" i="4" a="1"/>
  <c r="I392" i="4" s="1"/>
  <c r="J392" i="4" s="1"/>
  <c r="I393" i="4" a="1"/>
  <c r="I393" i="4" s="1"/>
  <c r="J393" i="4" s="1"/>
  <c r="I394" i="4" a="1"/>
  <c r="I394" i="4" s="1"/>
  <c r="J394" i="4" s="1"/>
  <c r="I395" i="4" a="1"/>
  <c r="I395" i="4" s="1"/>
  <c r="J395" i="4" s="1"/>
  <c r="I396" i="4" a="1"/>
  <c r="I396" i="4" s="1"/>
  <c r="J396" i="4" s="1"/>
  <c r="I397" i="4" a="1"/>
  <c r="I397" i="4" s="1"/>
  <c r="J397" i="4" s="1"/>
  <c r="I398" i="4" a="1"/>
  <c r="I398" i="4" s="1"/>
  <c r="J398" i="4" s="1"/>
  <c r="I399" i="4" a="1"/>
  <c r="I399" i="4" s="1"/>
  <c r="J399" i="4" s="1"/>
  <c r="I400" i="4" a="1"/>
  <c r="I400" i="4" s="1"/>
  <c r="J400" i="4" s="1"/>
  <c r="I401" i="4" a="1"/>
  <c r="I401" i="4" s="1"/>
  <c r="J401" i="4" s="1"/>
  <c r="I402" i="4" a="1"/>
  <c r="I402" i="4" s="1"/>
  <c r="J402" i="4" s="1"/>
  <c r="I403" i="4" a="1"/>
  <c r="I403" i="4" s="1"/>
  <c r="J403" i="4" s="1"/>
  <c r="I404" i="4" a="1"/>
  <c r="I404" i="4" s="1"/>
  <c r="J404" i="4" s="1"/>
  <c r="I405" i="4" a="1"/>
  <c r="I405" i="4" s="1"/>
  <c r="J405" i="4" s="1"/>
  <c r="I406" i="4" a="1"/>
  <c r="I406" i="4" s="1"/>
  <c r="J406" i="4" s="1"/>
  <c r="I407" i="4" a="1"/>
  <c r="I407" i="4" s="1"/>
  <c r="J407" i="4" s="1"/>
  <c r="I408" i="4" a="1"/>
  <c r="I408" i="4" s="1"/>
  <c r="J408" i="4" s="1"/>
  <c r="I409" i="4" a="1"/>
  <c r="I409" i="4" s="1"/>
  <c r="J409" i="4" s="1"/>
  <c r="I410" i="4" a="1"/>
  <c r="I410" i="4" s="1"/>
  <c r="J410" i="4" s="1"/>
  <c r="I411" i="4" a="1"/>
  <c r="I411" i="4" s="1"/>
  <c r="J411" i="4" s="1"/>
  <c r="I412" i="4" a="1"/>
  <c r="I412" i="4" s="1"/>
  <c r="J412" i="4" s="1"/>
  <c r="I413" i="4" a="1"/>
  <c r="I413" i="4" s="1"/>
  <c r="J413" i="4" s="1"/>
  <c r="I414" i="4" a="1"/>
  <c r="I414" i="4" s="1"/>
  <c r="J414" i="4" s="1"/>
  <c r="I415" i="4" a="1"/>
  <c r="I415" i="4" s="1"/>
  <c r="J415" i="4" s="1"/>
  <c r="I416" i="4" a="1"/>
  <c r="I416" i="4" s="1"/>
  <c r="J416" i="4" s="1"/>
  <c r="I417" i="4" a="1"/>
  <c r="I417" i="4" s="1"/>
  <c r="J417" i="4" s="1"/>
  <c r="I418" i="4" a="1"/>
  <c r="I418" i="4" s="1"/>
  <c r="J418" i="4" s="1"/>
  <c r="I419" i="4" a="1"/>
  <c r="I419" i="4" s="1"/>
  <c r="J419" i="4" s="1"/>
  <c r="I420" i="4" a="1"/>
  <c r="I420" i="4" s="1"/>
  <c r="J420" i="4" s="1"/>
  <c r="I421" i="4" a="1"/>
  <c r="I421" i="4" s="1"/>
  <c r="J421" i="4" s="1"/>
  <c r="I422" i="4" a="1"/>
  <c r="I422" i="4" s="1"/>
  <c r="J422" i="4" s="1"/>
  <c r="I423" i="4" a="1"/>
  <c r="I423" i="4" s="1"/>
  <c r="J423" i="4" s="1"/>
  <c r="I424" i="4" a="1"/>
  <c r="I424" i="4" s="1"/>
  <c r="J424" i="4" s="1"/>
  <c r="I425" i="4" a="1"/>
  <c r="I425" i="4" s="1"/>
  <c r="J425" i="4" s="1"/>
  <c r="I426" i="4" a="1"/>
  <c r="I426" i="4" s="1"/>
  <c r="J426" i="4" s="1"/>
  <c r="I427" i="4" a="1"/>
  <c r="I427" i="4" s="1"/>
  <c r="J427" i="4" s="1"/>
  <c r="I428" i="4" a="1"/>
  <c r="I428" i="4" s="1"/>
  <c r="J428" i="4" s="1"/>
  <c r="I429" i="4" a="1"/>
  <c r="I429" i="4" s="1"/>
  <c r="J429" i="4" s="1"/>
  <c r="I430" i="4" a="1"/>
  <c r="I430" i="4" s="1"/>
  <c r="J430" i="4" s="1"/>
  <c r="I431" i="4" a="1"/>
  <c r="I431" i="4" s="1"/>
  <c r="J431" i="4" s="1"/>
  <c r="I432" i="4" a="1"/>
  <c r="I432" i="4" s="1"/>
  <c r="J432" i="4" s="1"/>
  <c r="I433" i="4" a="1"/>
  <c r="I433" i="4" s="1"/>
  <c r="J433" i="4" s="1"/>
  <c r="I434" i="4" a="1"/>
  <c r="I434" i="4" s="1"/>
  <c r="J434" i="4" s="1"/>
  <c r="I435" i="4" a="1"/>
  <c r="I435" i="4" s="1"/>
  <c r="J435" i="4" s="1"/>
  <c r="I436" i="4" a="1"/>
  <c r="I436" i="4" s="1"/>
  <c r="J436" i="4" s="1"/>
  <c r="I437" i="4" a="1"/>
  <c r="I437" i="4" s="1"/>
  <c r="J437" i="4" s="1"/>
  <c r="I438" i="4" a="1"/>
  <c r="I438" i="4" s="1"/>
  <c r="J438" i="4" s="1"/>
  <c r="I439" i="4" a="1"/>
  <c r="I439" i="4" s="1"/>
  <c r="J439" i="4" s="1"/>
  <c r="I440" i="4" a="1"/>
  <c r="I440" i="4" s="1"/>
  <c r="J440" i="4" s="1"/>
  <c r="I441" i="4" a="1"/>
  <c r="I441" i="4" s="1"/>
  <c r="J441" i="4" s="1"/>
  <c r="I442" i="4" a="1"/>
  <c r="I442" i="4" s="1"/>
  <c r="J442" i="4" s="1"/>
  <c r="I443" i="4" a="1"/>
  <c r="I443" i="4" s="1"/>
  <c r="J443" i="4" s="1"/>
  <c r="I444" i="4" a="1"/>
  <c r="I444" i="4" s="1"/>
  <c r="J444" i="4" s="1"/>
  <c r="I445" i="4" a="1"/>
  <c r="I445" i="4" s="1"/>
  <c r="J445" i="4" s="1"/>
  <c r="I446" i="4" a="1"/>
  <c r="I446" i="4" s="1"/>
  <c r="J446" i="4" s="1"/>
  <c r="I447" i="4" a="1"/>
  <c r="I447" i="4" s="1"/>
  <c r="J447" i="4" s="1"/>
  <c r="I448" i="4" a="1"/>
  <c r="I448" i="4" s="1"/>
  <c r="J448" i="4" s="1"/>
  <c r="I449" i="4" a="1"/>
  <c r="I449" i="4" s="1"/>
  <c r="J449" i="4" s="1"/>
  <c r="I450" i="4" a="1"/>
  <c r="I450" i="4" s="1"/>
  <c r="J450" i="4" s="1"/>
  <c r="I451" i="4" a="1"/>
  <c r="I451" i="4" s="1"/>
  <c r="J451" i="4" s="1"/>
  <c r="I452" i="4" a="1"/>
  <c r="I452" i="4" s="1"/>
  <c r="J452" i="4" s="1"/>
  <c r="I453" i="4" a="1"/>
  <c r="I453" i="4" s="1"/>
  <c r="J453" i="4" s="1"/>
  <c r="I454" i="4" a="1"/>
  <c r="I454" i="4" s="1"/>
  <c r="J454" i="4" s="1"/>
  <c r="I455" i="4" a="1"/>
  <c r="I455" i="4" s="1"/>
  <c r="J455" i="4" s="1"/>
  <c r="I456" i="4" a="1"/>
  <c r="I456" i="4" s="1"/>
  <c r="J456" i="4" s="1"/>
  <c r="I457" i="4" a="1"/>
  <c r="I457" i="4" s="1"/>
  <c r="J457" i="4" s="1"/>
  <c r="I458" i="4" a="1"/>
  <c r="I458" i="4" s="1"/>
  <c r="J458" i="4" s="1"/>
  <c r="I459" i="4" a="1"/>
  <c r="I459" i="4" s="1"/>
  <c r="J459" i="4" s="1"/>
  <c r="I460" i="4" a="1"/>
  <c r="I460" i="4" s="1"/>
  <c r="J460" i="4" s="1"/>
  <c r="I461" i="4" a="1"/>
  <c r="I461" i="4" s="1"/>
  <c r="J461" i="4" s="1"/>
  <c r="I462" i="4" a="1"/>
  <c r="I462" i="4" s="1"/>
  <c r="J462" i="4" s="1"/>
  <c r="I463" i="4" a="1"/>
  <c r="I463" i="4" s="1"/>
  <c r="J463" i="4" s="1"/>
  <c r="I464" i="4" a="1"/>
  <c r="I464" i="4" s="1"/>
  <c r="J464" i="4" s="1"/>
  <c r="I465" i="4" a="1"/>
  <c r="I465" i="4" s="1"/>
  <c r="J465" i="4" s="1"/>
  <c r="I466" i="4" a="1"/>
  <c r="I466" i="4" s="1"/>
  <c r="J466" i="4" s="1"/>
  <c r="I467" i="4" a="1"/>
  <c r="I467" i="4" s="1"/>
  <c r="J467" i="4" s="1"/>
  <c r="I468" i="4" a="1"/>
  <c r="I468" i="4" s="1"/>
  <c r="J468" i="4" s="1"/>
  <c r="I469" i="4" a="1"/>
  <c r="I469" i="4" s="1"/>
  <c r="J469" i="4" s="1"/>
  <c r="I470" i="4" a="1"/>
  <c r="I470" i="4" s="1"/>
  <c r="J470" i="4" s="1"/>
  <c r="I471" i="4" a="1"/>
  <c r="I471" i="4" s="1"/>
  <c r="J471" i="4" s="1"/>
  <c r="I472" i="4" a="1"/>
  <c r="I472" i="4" s="1"/>
  <c r="J472" i="4" s="1"/>
  <c r="I473" i="4" a="1"/>
  <c r="I473" i="4" s="1"/>
  <c r="J473" i="4" s="1"/>
  <c r="I474" i="4" a="1"/>
  <c r="I474" i="4" s="1"/>
  <c r="J474" i="4" s="1"/>
  <c r="I475" i="4" a="1"/>
  <c r="I475" i="4" s="1"/>
  <c r="J475" i="4" s="1"/>
  <c r="I476" i="4" a="1"/>
  <c r="I476" i="4" s="1"/>
  <c r="J476" i="4" s="1"/>
  <c r="I477" i="4" a="1"/>
  <c r="I477" i="4" s="1"/>
  <c r="J477" i="4" s="1"/>
  <c r="I478" i="4" a="1"/>
  <c r="I478" i="4" s="1"/>
  <c r="J478" i="4" s="1"/>
  <c r="I479" i="4" a="1"/>
  <c r="I479" i="4" s="1"/>
  <c r="J479" i="4" s="1"/>
  <c r="I480" i="4" a="1"/>
  <c r="I480" i="4" s="1"/>
  <c r="J480" i="4" s="1"/>
  <c r="I481" i="4" a="1"/>
  <c r="I481" i="4" s="1"/>
  <c r="J481" i="4" s="1"/>
  <c r="I482" i="4" a="1"/>
  <c r="I482" i="4" s="1"/>
  <c r="J482" i="4" s="1"/>
  <c r="I483" i="4" a="1"/>
  <c r="I483" i="4" s="1"/>
  <c r="J483" i="4" s="1"/>
  <c r="I484" i="4" a="1"/>
  <c r="I484" i="4" s="1"/>
  <c r="J484" i="4" s="1"/>
  <c r="I485" i="4" a="1"/>
  <c r="I485" i="4" s="1"/>
  <c r="J485" i="4" s="1"/>
  <c r="I486" i="4" a="1"/>
  <c r="I486" i="4" s="1"/>
  <c r="J486" i="4" s="1"/>
  <c r="I487" i="4" a="1"/>
  <c r="I487" i="4" s="1"/>
  <c r="J487" i="4" s="1"/>
  <c r="I488" i="4" a="1"/>
  <c r="I488" i="4" s="1"/>
  <c r="J488" i="4" s="1"/>
  <c r="I489" i="4" a="1"/>
  <c r="I489" i="4" s="1"/>
  <c r="J489" i="4" s="1"/>
  <c r="I3" i="4" a="1"/>
  <c r="I3" i="4" s="1"/>
  <c r="J3" i="4" s="1"/>
  <c r="R4" i="4"/>
  <c r="S4" i="4" s="1"/>
  <c r="R5" i="4"/>
  <c r="S5" i="4" s="1"/>
  <c r="R6" i="4"/>
  <c r="S6" i="4" s="1"/>
  <c r="R7" i="4"/>
  <c r="S7" i="4" s="1"/>
  <c r="R8" i="4"/>
  <c r="S8" i="4" s="1"/>
  <c r="R9" i="4"/>
  <c r="S9" i="4" s="1"/>
  <c r="R10" i="4"/>
  <c r="S10" i="4" s="1"/>
  <c r="R11" i="4"/>
  <c r="S11" i="4" s="1"/>
  <c r="R12" i="4"/>
  <c r="S12" i="4" s="1"/>
  <c r="R13" i="4"/>
  <c r="S13" i="4" s="1"/>
  <c r="R14" i="4"/>
  <c r="S14" i="4" s="1"/>
  <c r="R15" i="4"/>
  <c r="S15" i="4" s="1"/>
  <c r="R16" i="4"/>
  <c r="S16" i="4" s="1"/>
  <c r="R17" i="4"/>
  <c r="S17" i="4" s="1"/>
  <c r="R18" i="4"/>
  <c r="S18" i="4" s="1"/>
  <c r="R19" i="4"/>
  <c r="S19" i="4" s="1"/>
  <c r="R20" i="4"/>
  <c r="S20" i="4" s="1"/>
  <c r="R21" i="4"/>
  <c r="S21" i="4" s="1"/>
  <c r="R22" i="4"/>
  <c r="S22" i="4" s="1"/>
  <c r="R23" i="4"/>
  <c r="S23" i="4" s="1"/>
  <c r="R24" i="4"/>
  <c r="S24" i="4" s="1"/>
  <c r="R25" i="4"/>
  <c r="S25" i="4" s="1"/>
  <c r="R26" i="4"/>
  <c r="S26" i="4" s="1"/>
  <c r="R27" i="4"/>
  <c r="S27" i="4" s="1"/>
  <c r="R28" i="4"/>
  <c r="S28" i="4" s="1"/>
  <c r="R29" i="4"/>
  <c r="S29" i="4" s="1"/>
  <c r="R30" i="4"/>
  <c r="S30" i="4" s="1"/>
  <c r="R31" i="4"/>
  <c r="S31" i="4" s="1"/>
  <c r="R32" i="4"/>
  <c r="S32" i="4" s="1"/>
  <c r="R33" i="4"/>
  <c r="S33" i="4" s="1"/>
  <c r="R34" i="4"/>
  <c r="S34" i="4" s="1"/>
  <c r="R35" i="4"/>
  <c r="S35" i="4" s="1"/>
  <c r="R36" i="4"/>
  <c r="S36" i="4" s="1"/>
  <c r="R37" i="4"/>
  <c r="S37" i="4" s="1"/>
  <c r="R38" i="4"/>
  <c r="S38" i="4" s="1"/>
  <c r="R39" i="4"/>
  <c r="S39" i="4" s="1"/>
  <c r="R40" i="4"/>
  <c r="S40" i="4" s="1"/>
  <c r="R41" i="4"/>
  <c r="S41" i="4" s="1"/>
  <c r="R42" i="4"/>
  <c r="S42" i="4" s="1"/>
  <c r="R43" i="4"/>
  <c r="S43" i="4" s="1"/>
  <c r="R44" i="4"/>
  <c r="S44" i="4" s="1"/>
  <c r="R45" i="4"/>
  <c r="S45" i="4" s="1"/>
  <c r="R46" i="4"/>
  <c r="S46" i="4" s="1"/>
  <c r="R47" i="4"/>
  <c r="S47" i="4" s="1"/>
  <c r="R48" i="4"/>
  <c r="S48" i="4" s="1"/>
  <c r="R49" i="4"/>
  <c r="S49" i="4" s="1"/>
  <c r="R50" i="4"/>
  <c r="S50" i="4" s="1"/>
  <c r="R51" i="4"/>
  <c r="S51" i="4" s="1"/>
  <c r="R52" i="4"/>
  <c r="S52" i="4" s="1"/>
  <c r="R53" i="4"/>
  <c r="S53" i="4" s="1"/>
  <c r="R54" i="4"/>
  <c r="S54" i="4" s="1"/>
  <c r="R55" i="4"/>
  <c r="S55" i="4" s="1"/>
  <c r="R56" i="4"/>
  <c r="S56" i="4" s="1"/>
  <c r="R57" i="4"/>
  <c r="S57" i="4" s="1"/>
  <c r="R58" i="4"/>
  <c r="S58" i="4" s="1"/>
  <c r="R59" i="4"/>
  <c r="S59" i="4" s="1"/>
  <c r="R60" i="4"/>
  <c r="S60" i="4" s="1"/>
  <c r="R61" i="4"/>
  <c r="S61" i="4" s="1"/>
  <c r="R62" i="4"/>
  <c r="S62" i="4" s="1"/>
  <c r="R63" i="4"/>
  <c r="S63" i="4" s="1"/>
  <c r="R64" i="4"/>
  <c r="S64" i="4" s="1"/>
  <c r="R65" i="4"/>
  <c r="S65" i="4" s="1"/>
  <c r="R66" i="4"/>
  <c r="S66" i="4" s="1"/>
  <c r="R67" i="4"/>
  <c r="S67" i="4" s="1"/>
  <c r="R68" i="4"/>
  <c r="S68" i="4" s="1"/>
  <c r="R69" i="4"/>
  <c r="S69" i="4" s="1"/>
  <c r="R70" i="4"/>
  <c r="S70" i="4" s="1"/>
  <c r="R71" i="4"/>
  <c r="S71" i="4" s="1"/>
  <c r="R72" i="4"/>
  <c r="S72" i="4" s="1"/>
  <c r="R73" i="4"/>
  <c r="S73" i="4" s="1"/>
  <c r="R74" i="4"/>
  <c r="S74" i="4" s="1"/>
  <c r="R75" i="4"/>
  <c r="S75" i="4" s="1"/>
  <c r="R76" i="4"/>
  <c r="S76" i="4" s="1"/>
  <c r="R77" i="4"/>
  <c r="S77" i="4" s="1"/>
  <c r="R78" i="4"/>
  <c r="S78" i="4" s="1"/>
  <c r="R79" i="4"/>
  <c r="S79" i="4" s="1"/>
  <c r="R80" i="4"/>
  <c r="S80" i="4" s="1"/>
  <c r="R81" i="4"/>
  <c r="S81" i="4" s="1"/>
  <c r="R82" i="4"/>
  <c r="S82" i="4" s="1"/>
  <c r="R83" i="4"/>
  <c r="S83" i="4" s="1"/>
  <c r="R84" i="4"/>
  <c r="S84" i="4" s="1"/>
  <c r="R85" i="4"/>
  <c r="S85" i="4" s="1"/>
  <c r="R86" i="4"/>
  <c r="S86" i="4" s="1"/>
  <c r="R87" i="4"/>
  <c r="S87" i="4" s="1"/>
  <c r="R88" i="4"/>
  <c r="S88" i="4" s="1"/>
  <c r="R89" i="4"/>
  <c r="S89" i="4" s="1"/>
  <c r="R90" i="4"/>
  <c r="S90" i="4" s="1"/>
  <c r="R91" i="4"/>
  <c r="S91" i="4" s="1"/>
  <c r="R92" i="4"/>
  <c r="S92" i="4" s="1"/>
  <c r="R93" i="4"/>
  <c r="S93" i="4" s="1"/>
  <c r="R94" i="4"/>
  <c r="S94" i="4" s="1"/>
  <c r="R95" i="4"/>
  <c r="S95" i="4" s="1"/>
  <c r="R96" i="4"/>
  <c r="S96" i="4" s="1"/>
  <c r="R97" i="4"/>
  <c r="S97" i="4" s="1"/>
  <c r="R98" i="4"/>
  <c r="S98" i="4" s="1"/>
  <c r="R99" i="4"/>
  <c r="S99" i="4" s="1"/>
  <c r="R100" i="4"/>
  <c r="S100" i="4" s="1"/>
  <c r="R101" i="4"/>
  <c r="S101" i="4" s="1"/>
  <c r="R102" i="4"/>
  <c r="S102" i="4" s="1"/>
  <c r="R103" i="4"/>
  <c r="S103" i="4" s="1"/>
  <c r="R104" i="4"/>
  <c r="S104" i="4" s="1"/>
  <c r="R105" i="4"/>
  <c r="S105" i="4" s="1"/>
  <c r="R106" i="4"/>
  <c r="S106" i="4" s="1"/>
  <c r="R107" i="4"/>
  <c r="S107" i="4" s="1"/>
  <c r="R108" i="4"/>
  <c r="S108" i="4" s="1"/>
  <c r="R109" i="4"/>
  <c r="S109" i="4" s="1"/>
  <c r="R110" i="4"/>
  <c r="S110" i="4" s="1"/>
  <c r="R111" i="4"/>
  <c r="S111" i="4" s="1"/>
  <c r="R112" i="4"/>
  <c r="S112" i="4" s="1"/>
  <c r="R113" i="4"/>
  <c r="S113" i="4" s="1"/>
  <c r="R114" i="4"/>
  <c r="S114" i="4" s="1"/>
  <c r="R3" i="4"/>
  <c r="S3" i="4" s="1"/>
  <c r="X114" i="4"/>
  <c r="X113" i="4"/>
  <c r="X112" i="4"/>
  <c r="X111" i="4"/>
  <c r="X110" i="4"/>
  <c r="X109" i="4"/>
  <c r="X108" i="4"/>
  <c r="X107" i="4"/>
  <c r="X106" i="4"/>
  <c r="X105" i="4"/>
  <c r="X104" i="4"/>
  <c r="X103" i="4"/>
  <c r="X102" i="4"/>
  <c r="X101" i="4"/>
  <c r="X100" i="4"/>
  <c r="X99" i="4"/>
  <c r="X98" i="4"/>
  <c r="X97" i="4"/>
  <c r="X96" i="4"/>
  <c r="X95" i="4"/>
  <c r="X94" i="4"/>
  <c r="X93" i="4"/>
  <c r="X92" i="4"/>
  <c r="X91" i="4"/>
  <c r="X90" i="4"/>
  <c r="X89" i="4"/>
  <c r="X88" i="4"/>
  <c r="X87" i="4"/>
  <c r="X86" i="4"/>
  <c r="X85" i="4"/>
  <c r="X84" i="4"/>
  <c r="X132" i="4" s="1"/>
  <c r="X83" i="4"/>
  <c r="X131" i="4" s="1"/>
  <c r="X82" i="4"/>
  <c r="X133" i="4" s="1"/>
  <c r="X81" i="4"/>
  <c r="X136" i="4" s="1"/>
  <c r="X80" i="4"/>
  <c r="X128" i="4" s="1"/>
  <c r="X79" i="4"/>
  <c r="X78" i="4"/>
  <c r="X77" i="4"/>
  <c r="X76" i="4"/>
  <c r="X75" i="4"/>
  <c r="X74" i="4"/>
  <c r="X73" i="4"/>
  <c r="X72" i="4"/>
  <c r="X71" i="4"/>
  <c r="X70" i="4"/>
  <c r="X69" i="4"/>
  <c r="X68" i="4"/>
  <c r="X67" i="4"/>
  <c r="X66" i="4"/>
  <c r="X65" i="4"/>
  <c r="X64" i="4"/>
  <c r="X63" i="4"/>
  <c r="X62" i="4"/>
  <c r="X61" i="4"/>
  <c r="X60" i="4"/>
  <c r="X59" i="4"/>
  <c r="X58" i="4"/>
  <c r="X57" i="4"/>
  <c r="X56" i="4"/>
  <c r="X55" i="4"/>
  <c r="X54" i="4"/>
  <c r="X53" i="4"/>
  <c r="X52" i="4"/>
  <c r="X51" i="4"/>
  <c r="X50" i="4"/>
  <c r="X49" i="4"/>
  <c r="X48" i="4"/>
  <c r="X127" i="4" s="1"/>
  <c r="X47" i="4"/>
  <c r="X46" i="4"/>
  <c r="X45" i="4"/>
  <c r="X44" i="4"/>
  <c r="X43" i="4"/>
  <c r="X42" i="4"/>
  <c r="X41" i="4"/>
  <c r="X126" i="4" s="1"/>
  <c r="X40" i="4"/>
  <c r="X39" i="4"/>
  <c r="X38" i="4"/>
  <c r="X125" i="4" s="1"/>
  <c r="X37" i="4"/>
  <c r="X124" i="4" s="1"/>
  <c r="X36" i="4"/>
  <c r="X35" i="4"/>
  <c r="X34" i="4"/>
  <c r="X116" i="4" s="1"/>
  <c r="X33" i="4"/>
  <c r="X32" i="4"/>
  <c r="X31" i="4"/>
  <c r="X30" i="4"/>
  <c r="X29" i="4"/>
  <c r="X28" i="4"/>
  <c r="X27" i="4"/>
  <c r="X26" i="4"/>
  <c r="X123" i="4" s="1"/>
  <c r="X25" i="4"/>
  <c r="X24" i="4"/>
  <c r="X23" i="4"/>
  <c r="X22" i="4"/>
  <c r="X118" i="4" s="1"/>
  <c r="X21" i="4"/>
  <c r="X20" i="4"/>
  <c r="X122" i="4" s="1"/>
  <c r="X19" i="4"/>
  <c r="X18" i="4"/>
  <c r="X17" i="4"/>
  <c r="X120" i="4" s="1"/>
  <c r="X16" i="4"/>
  <c r="X15" i="4"/>
  <c r="X14" i="4"/>
  <c r="X130" i="4" s="1"/>
  <c r="X13" i="4"/>
  <c r="X121" i="4" s="1"/>
  <c r="X12" i="4"/>
  <c r="X11" i="4"/>
  <c r="X10" i="4"/>
  <c r="X9" i="4"/>
  <c r="X8" i="4"/>
  <c r="X129" i="4" s="1"/>
  <c r="X7" i="4"/>
  <c r="X6" i="4"/>
  <c r="X5" i="4"/>
  <c r="X119" i="4" s="1"/>
  <c r="X4" i="4"/>
  <c r="X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3" i="4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3" i="1"/>
  <c r="C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" i="3"/>
  <c r="C173" i="4" l="1"/>
  <c r="A45" i="4"/>
  <c r="C428" i="4"/>
  <c r="C300" i="4"/>
  <c r="C109" i="4"/>
  <c r="C403" i="4"/>
  <c r="C275" i="4"/>
  <c r="C195" i="4"/>
  <c r="A147" i="4"/>
  <c r="C131" i="4"/>
  <c r="C325" i="4"/>
  <c r="A159" i="4"/>
  <c r="A474" i="4"/>
  <c r="A466" i="4"/>
  <c r="A426" i="4"/>
  <c r="A418" i="4"/>
  <c r="A410" i="4"/>
  <c r="A402" i="4"/>
  <c r="A394" i="4"/>
  <c r="A354" i="4"/>
  <c r="A346" i="4"/>
  <c r="A306" i="4"/>
  <c r="A290" i="4"/>
  <c r="A282" i="4"/>
  <c r="A258" i="4"/>
  <c r="A218" i="4"/>
  <c r="C414" i="4"/>
  <c r="A134" i="4"/>
  <c r="A3" i="4"/>
  <c r="C442" i="4"/>
  <c r="C362" i="4"/>
  <c r="C330" i="4"/>
  <c r="C274" i="4"/>
  <c r="C226" i="4"/>
  <c r="C178" i="4"/>
  <c r="A178" i="4"/>
  <c r="A130" i="4"/>
  <c r="C130" i="4"/>
  <c r="A58" i="4"/>
  <c r="C58" i="4"/>
  <c r="A10" i="4"/>
  <c r="C10" i="4"/>
  <c r="A171" i="4"/>
  <c r="A441" i="4"/>
  <c r="C393" i="4"/>
  <c r="A393" i="4"/>
  <c r="C345" i="4"/>
  <c r="A345" i="4"/>
  <c r="C305" i="4"/>
  <c r="A305" i="4"/>
  <c r="C265" i="4"/>
  <c r="A265" i="4"/>
  <c r="C217" i="4"/>
  <c r="A217" i="4"/>
  <c r="A185" i="4"/>
  <c r="C185" i="4"/>
  <c r="A137" i="4"/>
  <c r="C137" i="4"/>
  <c r="A105" i="4"/>
  <c r="C105" i="4"/>
  <c r="A81" i="4"/>
  <c r="C81" i="4"/>
  <c r="A49" i="4"/>
  <c r="C49" i="4"/>
  <c r="C441" i="4"/>
  <c r="C488" i="4"/>
  <c r="C480" i="4"/>
  <c r="C472" i="4"/>
  <c r="C464" i="4"/>
  <c r="C456" i="4"/>
  <c r="A456" i="4"/>
  <c r="C448" i="4"/>
  <c r="A448" i="4"/>
  <c r="C440" i="4"/>
  <c r="A440" i="4"/>
  <c r="C432" i="4"/>
  <c r="A432" i="4"/>
  <c r="C424" i="4"/>
  <c r="A424" i="4"/>
  <c r="C416" i="4"/>
  <c r="A416" i="4"/>
  <c r="C408" i="4"/>
  <c r="A408" i="4"/>
  <c r="C400" i="4"/>
  <c r="A400" i="4"/>
  <c r="C392" i="4"/>
  <c r="A392" i="4"/>
  <c r="C384" i="4"/>
  <c r="A384" i="4"/>
  <c r="C376" i="4"/>
  <c r="A376" i="4"/>
  <c r="C368" i="4"/>
  <c r="A368" i="4"/>
  <c r="C360" i="4"/>
  <c r="A360" i="4"/>
  <c r="C352" i="4"/>
  <c r="A352" i="4"/>
  <c r="C344" i="4"/>
  <c r="A344" i="4"/>
  <c r="C336" i="4"/>
  <c r="A336" i="4"/>
  <c r="C328" i="4"/>
  <c r="A328" i="4"/>
  <c r="C320" i="4"/>
  <c r="A320" i="4"/>
  <c r="C312" i="4"/>
  <c r="A312" i="4"/>
  <c r="C304" i="4"/>
  <c r="A304" i="4"/>
  <c r="C296" i="4"/>
  <c r="A296" i="4"/>
  <c r="C288" i="4"/>
  <c r="A288" i="4"/>
  <c r="C280" i="4"/>
  <c r="A280" i="4"/>
  <c r="C272" i="4"/>
  <c r="A272" i="4"/>
  <c r="C264" i="4"/>
  <c r="A264" i="4"/>
  <c r="C256" i="4"/>
  <c r="A256" i="4"/>
  <c r="C248" i="4"/>
  <c r="A248" i="4"/>
  <c r="C240" i="4"/>
  <c r="A240" i="4"/>
  <c r="C232" i="4"/>
  <c r="A232" i="4"/>
  <c r="C224" i="4"/>
  <c r="A224" i="4"/>
  <c r="C216" i="4"/>
  <c r="A216" i="4"/>
  <c r="C208" i="4"/>
  <c r="A208" i="4"/>
  <c r="C200" i="4"/>
  <c r="A200" i="4"/>
  <c r="C192" i="4"/>
  <c r="C184" i="4"/>
  <c r="A184" i="4"/>
  <c r="C176" i="4"/>
  <c r="A176" i="4"/>
  <c r="C168" i="4"/>
  <c r="A168" i="4"/>
  <c r="C160" i="4"/>
  <c r="A160" i="4"/>
  <c r="C152" i="4"/>
  <c r="A152" i="4"/>
  <c r="C144" i="4"/>
  <c r="A144" i="4"/>
  <c r="C136" i="4"/>
  <c r="A136" i="4"/>
  <c r="C128" i="4"/>
  <c r="A128" i="4"/>
  <c r="C120" i="4"/>
  <c r="C112" i="4"/>
  <c r="A112" i="4"/>
  <c r="C104" i="4"/>
  <c r="A104" i="4"/>
  <c r="C96" i="4"/>
  <c r="A96" i="4"/>
  <c r="C88" i="4"/>
  <c r="A88" i="4"/>
  <c r="C80" i="4"/>
  <c r="A80" i="4"/>
  <c r="C72" i="4"/>
  <c r="A72" i="4"/>
  <c r="C64" i="4"/>
  <c r="A64" i="4"/>
  <c r="C56" i="4"/>
  <c r="C48" i="4"/>
  <c r="A48" i="4"/>
  <c r="C40" i="4"/>
  <c r="A40" i="4"/>
  <c r="C32" i="4"/>
  <c r="A32" i="4"/>
  <c r="C24" i="4"/>
  <c r="A24" i="4"/>
  <c r="C16" i="4"/>
  <c r="A16" i="4"/>
  <c r="C8" i="4"/>
  <c r="A8" i="4"/>
  <c r="A472" i="4"/>
  <c r="A226" i="4"/>
  <c r="C482" i="4"/>
  <c r="C426" i="4"/>
  <c r="C386" i="4"/>
  <c r="C354" i="4"/>
  <c r="C298" i="4"/>
  <c r="C266" i="4"/>
  <c r="C210" i="4"/>
  <c r="A162" i="4"/>
  <c r="C162" i="4"/>
  <c r="A122" i="4"/>
  <c r="C122" i="4"/>
  <c r="A74" i="4"/>
  <c r="C74" i="4"/>
  <c r="A18" i="4"/>
  <c r="C18" i="4"/>
  <c r="C237" i="4"/>
  <c r="C449" i="4"/>
  <c r="A449" i="4"/>
  <c r="C401" i="4"/>
  <c r="A401" i="4"/>
  <c r="C361" i="4"/>
  <c r="A361" i="4"/>
  <c r="A313" i="4"/>
  <c r="C249" i="4"/>
  <c r="A249" i="4"/>
  <c r="C209" i="4"/>
  <c r="A209" i="4"/>
  <c r="A169" i="4"/>
  <c r="C169" i="4"/>
  <c r="A145" i="4"/>
  <c r="C145" i="4"/>
  <c r="A113" i="4"/>
  <c r="C113" i="4"/>
  <c r="A89" i="4"/>
  <c r="C89" i="4"/>
  <c r="A65" i="4"/>
  <c r="C65" i="4"/>
  <c r="A41" i="4"/>
  <c r="C41" i="4"/>
  <c r="A362" i="4"/>
  <c r="C214" i="4"/>
  <c r="C487" i="4"/>
  <c r="A487" i="4"/>
  <c r="C479" i="4"/>
  <c r="A479" i="4"/>
  <c r="C471" i="4"/>
  <c r="A471" i="4"/>
  <c r="C463" i="4"/>
  <c r="A463" i="4"/>
  <c r="C455" i="4"/>
  <c r="A455" i="4"/>
  <c r="C447" i="4"/>
  <c r="A447" i="4"/>
  <c r="C439" i="4"/>
  <c r="A439" i="4"/>
  <c r="C431" i="4"/>
  <c r="A431" i="4"/>
  <c r="C423" i="4"/>
  <c r="A423" i="4"/>
  <c r="C415" i="4"/>
  <c r="A415" i="4"/>
  <c r="C407" i="4"/>
  <c r="A407" i="4"/>
  <c r="C399" i="4"/>
  <c r="A399" i="4"/>
  <c r="C391" i="4"/>
  <c r="A391" i="4"/>
  <c r="C383" i="4"/>
  <c r="A383" i="4"/>
  <c r="C375" i="4"/>
  <c r="A375" i="4"/>
  <c r="C367" i="4"/>
  <c r="A367" i="4"/>
  <c r="C359" i="4"/>
  <c r="A359" i="4"/>
  <c r="C351" i="4"/>
  <c r="C343" i="4"/>
  <c r="A343" i="4"/>
  <c r="C335" i="4"/>
  <c r="A335" i="4"/>
  <c r="C327" i="4"/>
  <c r="A327" i="4"/>
  <c r="C319" i="4"/>
  <c r="C311" i="4"/>
  <c r="A311" i="4"/>
  <c r="C303" i="4"/>
  <c r="A303" i="4"/>
  <c r="C295" i="4"/>
  <c r="A295" i="4"/>
  <c r="C287" i="4"/>
  <c r="A287" i="4"/>
  <c r="C279" i="4"/>
  <c r="A279" i="4"/>
  <c r="C271" i="4"/>
  <c r="A271" i="4"/>
  <c r="C263" i="4"/>
  <c r="A263" i="4"/>
  <c r="C255" i="4"/>
  <c r="A255" i="4"/>
  <c r="C247" i="4"/>
  <c r="A247" i="4"/>
  <c r="C239" i="4"/>
  <c r="A239" i="4"/>
  <c r="C231" i="4"/>
  <c r="A231" i="4"/>
  <c r="C223" i="4"/>
  <c r="A223" i="4"/>
  <c r="C215" i="4"/>
  <c r="A215" i="4"/>
  <c r="C207" i="4"/>
  <c r="A207" i="4"/>
  <c r="C199" i="4"/>
  <c r="A199" i="4"/>
  <c r="C191" i="4"/>
  <c r="A191" i="4"/>
  <c r="C183" i="4"/>
  <c r="A183" i="4"/>
  <c r="C175" i="4"/>
  <c r="A175" i="4"/>
  <c r="C167" i="4"/>
  <c r="A167" i="4"/>
  <c r="C159" i="4"/>
  <c r="C151" i="4"/>
  <c r="A151" i="4"/>
  <c r="C143" i="4"/>
  <c r="A143" i="4"/>
  <c r="C135" i="4"/>
  <c r="A135" i="4"/>
  <c r="C127" i="4"/>
  <c r="A127" i="4"/>
  <c r="C119" i="4"/>
  <c r="A119" i="4"/>
  <c r="C111" i="4"/>
  <c r="A111" i="4"/>
  <c r="C103" i="4"/>
  <c r="A103" i="4"/>
  <c r="C95" i="4"/>
  <c r="C87" i="4"/>
  <c r="A87" i="4"/>
  <c r="C79" i="4"/>
  <c r="A79" i="4"/>
  <c r="C71" i="4"/>
  <c r="A71" i="4"/>
  <c r="C63" i="4"/>
  <c r="A63" i="4"/>
  <c r="C55" i="4"/>
  <c r="A55" i="4"/>
  <c r="A39" i="4"/>
  <c r="A15" i="4"/>
  <c r="A31" i="4"/>
  <c r="C313" i="4"/>
  <c r="C458" i="4"/>
  <c r="C410" i="4"/>
  <c r="C378" i="4"/>
  <c r="C338" i="4"/>
  <c r="C290" i="4"/>
  <c r="C242" i="4"/>
  <c r="C202" i="4"/>
  <c r="A154" i="4"/>
  <c r="C154" i="4"/>
  <c r="A106" i="4"/>
  <c r="C106" i="4"/>
  <c r="A66" i="4"/>
  <c r="C66" i="4"/>
  <c r="A42" i="4"/>
  <c r="C42" i="4"/>
  <c r="A480" i="4"/>
  <c r="C453" i="4"/>
  <c r="C473" i="4"/>
  <c r="A473" i="4"/>
  <c r="C433" i="4"/>
  <c r="A433" i="4"/>
  <c r="A377" i="4"/>
  <c r="C329" i="4"/>
  <c r="A329" i="4"/>
  <c r="C281" i="4"/>
  <c r="A281" i="4"/>
  <c r="C241" i="4"/>
  <c r="A241" i="4"/>
  <c r="C201" i="4"/>
  <c r="A201" i="4"/>
  <c r="A177" i="4"/>
  <c r="C177" i="4"/>
  <c r="A161" i="4"/>
  <c r="C161" i="4"/>
  <c r="A121" i="4"/>
  <c r="C121" i="4"/>
  <c r="A97" i="4"/>
  <c r="C97" i="4"/>
  <c r="A57" i="4"/>
  <c r="C57" i="4"/>
  <c r="A33" i="4"/>
  <c r="C33" i="4"/>
  <c r="A298" i="4"/>
  <c r="C339" i="4"/>
  <c r="A486" i="4"/>
  <c r="C486" i="4"/>
  <c r="A478" i="4"/>
  <c r="C470" i="4"/>
  <c r="A470" i="4"/>
  <c r="A462" i="4"/>
  <c r="C462" i="4"/>
  <c r="C454" i="4"/>
  <c r="A454" i="4"/>
  <c r="C446" i="4"/>
  <c r="A446" i="4"/>
  <c r="A438" i="4"/>
  <c r="C438" i="4"/>
  <c r="C430" i="4"/>
  <c r="A430" i="4"/>
  <c r="C422" i="4"/>
  <c r="A414" i="4"/>
  <c r="C406" i="4"/>
  <c r="A406" i="4"/>
  <c r="A398" i="4"/>
  <c r="C398" i="4"/>
  <c r="C390" i="4"/>
  <c r="C382" i="4"/>
  <c r="A382" i="4"/>
  <c r="A374" i="4"/>
  <c r="C374" i="4"/>
  <c r="C366" i="4"/>
  <c r="A366" i="4"/>
  <c r="A358" i="4"/>
  <c r="C358" i="4"/>
  <c r="A350" i="4"/>
  <c r="C342" i="4"/>
  <c r="A342" i="4"/>
  <c r="A334" i="4"/>
  <c r="C334" i="4"/>
  <c r="C326" i="4"/>
  <c r="A326" i="4"/>
  <c r="C318" i="4"/>
  <c r="A318" i="4"/>
  <c r="A310" i="4"/>
  <c r="C310" i="4"/>
  <c r="C302" i="4"/>
  <c r="A302" i="4"/>
  <c r="A294" i="4"/>
  <c r="C294" i="4"/>
  <c r="A286" i="4"/>
  <c r="C278" i="4"/>
  <c r="A278" i="4"/>
  <c r="A270" i="4"/>
  <c r="C270" i="4"/>
  <c r="C262" i="4"/>
  <c r="A262" i="4"/>
  <c r="A254" i="4"/>
  <c r="C254" i="4"/>
  <c r="C246" i="4"/>
  <c r="A246" i="4"/>
  <c r="C238" i="4"/>
  <c r="A238" i="4"/>
  <c r="A230" i="4"/>
  <c r="C230" i="4"/>
  <c r="C222" i="4"/>
  <c r="A222" i="4"/>
  <c r="A214" i="4"/>
  <c r="A206" i="4"/>
  <c r="C206" i="4"/>
  <c r="C198" i="4"/>
  <c r="A198" i="4"/>
  <c r="A190" i="4"/>
  <c r="C190" i="4"/>
  <c r="C182" i="4"/>
  <c r="C174" i="4"/>
  <c r="A174" i="4"/>
  <c r="A166" i="4"/>
  <c r="C166" i="4"/>
  <c r="C158" i="4"/>
  <c r="A158" i="4"/>
  <c r="A150" i="4"/>
  <c r="C142" i="4"/>
  <c r="A142" i="4"/>
  <c r="C134" i="4"/>
  <c r="A126" i="4"/>
  <c r="C126" i="4"/>
  <c r="C118" i="4"/>
  <c r="A118" i="4"/>
  <c r="C110" i="4"/>
  <c r="A110" i="4"/>
  <c r="A102" i="4"/>
  <c r="C102" i="4"/>
  <c r="C94" i="4"/>
  <c r="A94" i="4"/>
  <c r="C86" i="4"/>
  <c r="A86" i="4"/>
  <c r="C78" i="4"/>
  <c r="A78" i="4"/>
  <c r="C70" i="4"/>
  <c r="C62" i="4"/>
  <c r="A62" i="4"/>
  <c r="C54" i="4"/>
  <c r="A54" i="4"/>
  <c r="C46" i="4"/>
  <c r="A46" i="4"/>
  <c r="C38" i="4"/>
  <c r="A38" i="4"/>
  <c r="C30" i="4"/>
  <c r="A30" i="4"/>
  <c r="A14" i="4"/>
  <c r="A464" i="4"/>
  <c r="A338" i="4"/>
  <c r="A274" i="4"/>
  <c r="A210" i="4"/>
  <c r="A120" i="4"/>
  <c r="A19" i="4"/>
  <c r="C150" i="4"/>
  <c r="C450" i="4"/>
  <c r="C402" i="4"/>
  <c r="C314" i="4"/>
  <c r="C250" i="4"/>
  <c r="C186" i="4"/>
  <c r="A186" i="4"/>
  <c r="A138" i="4"/>
  <c r="C138" i="4"/>
  <c r="A50" i="4"/>
  <c r="C50" i="4"/>
  <c r="A242" i="4"/>
  <c r="C481" i="4"/>
  <c r="A481" i="4"/>
  <c r="C417" i="4"/>
  <c r="A417" i="4"/>
  <c r="C353" i="4"/>
  <c r="A353" i="4"/>
  <c r="C289" i="4"/>
  <c r="A289" i="4"/>
  <c r="C225" i="4"/>
  <c r="A225" i="4"/>
  <c r="A129" i="4"/>
  <c r="C129" i="4"/>
  <c r="A56" i="4"/>
  <c r="A485" i="4"/>
  <c r="C485" i="4"/>
  <c r="A477" i="4"/>
  <c r="C477" i="4"/>
  <c r="C469" i="4"/>
  <c r="A469" i="4"/>
  <c r="A461" i="4"/>
  <c r="C461" i="4"/>
  <c r="A453" i="4"/>
  <c r="C445" i="4"/>
  <c r="A445" i="4"/>
  <c r="A437" i="4"/>
  <c r="C437" i="4"/>
  <c r="C429" i="4"/>
  <c r="A429" i="4"/>
  <c r="A421" i="4"/>
  <c r="C421" i="4"/>
  <c r="A413" i="4"/>
  <c r="C413" i="4"/>
  <c r="C405" i="4"/>
  <c r="A405" i="4"/>
  <c r="A397" i="4"/>
  <c r="C397" i="4"/>
  <c r="A389" i="4"/>
  <c r="C381" i="4"/>
  <c r="A381" i="4"/>
  <c r="A373" i="4"/>
  <c r="C373" i="4"/>
  <c r="C365" i="4"/>
  <c r="A365" i="4"/>
  <c r="A357" i="4"/>
  <c r="C357" i="4"/>
  <c r="A349" i="4"/>
  <c r="C349" i="4"/>
  <c r="C341" i="4"/>
  <c r="A341" i="4"/>
  <c r="A333" i="4"/>
  <c r="C333" i="4"/>
  <c r="A325" i="4"/>
  <c r="C317" i="4"/>
  <c r="A317" i="4"/>
  <c r="A309" i="4"/>
  <c r="C309" i="4"/>
  <c r="C301" i="4"/>
  <c r="A301" i="4"/>
  <c r="A293" i="4"/>
  <c r="C293" i="4"/>
  <c r="A285" i="4"/>
  <c r="C285" i="4"/>
  <c r="C277" i="4"/>
  <c r="A277" i="4"/>
  <c r="A269" i="4"/>
  <c r="C269" i="4"/>
  <c r="C261" i="4"/>
  <c r="A261" i="4"/>
  <c r="A253" i="4"/>
  <c r="C253" i="4"/>
  <c r="C245" i="4"/>
  <c r="A245" i="4"/>
  <c r="A237" i="4"/>
  <c r="A229" i="4"/>
  <c r="C229" i="4"/>
  <c r="C221" i="4"/>
  <c r="A221" i="4"/>
  <c r="A213" i="4"/>
  <c r="C213" i="4"/>
  <c r="A205" i="4"/>
  <c r="C205" i="4"/>
  <c r="C197" i="4"/>
  <c r="A197" i="4"/>
  <c r="A189" i="4"/>
  <c r="C189" i="4"/>
  <c r="C181" i="4"/>
  <c r="A181" i="4"/>
  <c r="A173" i="4"/>
  <c r="A165" i="4"/>
  <c r="C165" i="4"/>
  <c r="C157" i="4"/>
  <c r="A157" i="4"/>
  <c r="A149" i="4"/>
  <c r="C149" i="4"/>
  <c r="C141" i="4"/>
  <c r="A141" i="4"/>
  <c r="C133" i="4"/>
  <c r="A133" i="4"/>
  <c r="A125" i="4"/>
  <c r="C125" i="4"/>
  <c r="C117" i="4"/>
  <c r="A117" i="4"/>
  <c r="A101" i="4"/>
  <c r="C101" i="4"/>
  <c r="C93" i="4"/>
  <c r="A93" i="4"/>
  <c r="C85" i="4"/>
  <c r="A85" i="4"/>
  <c r="C77" i="4"/>
  <c r="A77" i="4"/>
  <c r="C69" i="4"/>
  <c r="A69" i="4"/>
  <c r="C61" i="4"/>
  <c r="A61" i="4"/>
  <c r="C53" i="4"/>
  <c r="A53" i="4"/>
  <c r="C45" i="4"/>
  <c r="C37" i="4"/>
  <c r="A37" i="4"/>
  <c r="C29" i="4"/>
  <c r="A29" i="4"/>
  <c r="A13" i="4"/>
  <c r="A5" i="4"/>
  <c r="C3" i="4"/>
  <c r="A458" i="4"/>
  <c r="A330" i="4"/>
  <c r="A266" i="4"/>
  <c r="A202" i="4"/>
  <c r="A109" i="4"/>
  <c r="A6" i="4"/>
  <c r="C389" i="4"/>
  <c r="C286" i="4"/>
  <c r="C466" i="4"/>
  <c r="C418" i="4"/>
  <c r="C370" i="4"/>
  <c r="C322" i="4"/>
  <c r="C282" i="4"/>
  <c r="C234" i="4"/>
  <c r="C194" i="4"/>
  <c r="A194" i="4"/>
  <c r="A146" i="4"/>
  <c r="C146" i="4"/>
  <c r="A98" i="4"/>
  <c r="C98" i="4"/>
  <c r="A90" i="4"/>
  <c r="C90" i="4"/>
  <c r="A26" i="4"/>
  <c r="C26" i="4"/>
  <c r="A370" i="4"/>
  <c r="C465" i="4"/>
  <c r="A465" i="4"/>
  <c r="C425" i="4"/>
  <c r="A425" i="4"/>
  <c r="C385" i="4"/>
  <c r="A385" i="4"/>
  <c r="C337" i="4"/>
  <c r="A337" i="4"/>
  <c r="C297" i="4"/>
  <c r="A297" i="4"/>
  <c r="C257" i="4"/>
  <c r="A257" i="4"/>
  <c r="A73" i="4"/>
  <c r="C73" i="4"/>
  <c r="A234" i="4"/>
  <c r="A484" i="4"/>
  <c r="C484" i="4"/>
  <c r="A476" i="4"/>
  <c r="C476" i="4"/>
  <c r="C468" i="4"/>
  <c r="A468" i="4"/>
  <c r="A460" i="4"/>
  <c r="C460" i="4"/>
  <c r="A452" i="4"/>
  <c r="C452" i="4"/>
  <c r="C444" i="4"/>
  <c r="A444" i="4"/>
  <c r="A436" i="4"/>
  <c r="C436" i="4"/>
  <c r="A428" i="4"/>
  <c r="A420" i="4"/>
  <c r="C420" i="4"/>
  <c r="A412" i="4"/>
  <c r="C412" i="4"/>
  <c r="C404" i="4"/>
  <c r="A404" i="4"/>
  <c r="C396" i="4"/>
  <c r="A388" i="4"/>
  <c r="C388" i="4"/>
  <c r="C380" i="4"/>
  <c r="A380" i="4"/>
  <c r="A372" i="4"/>
  <c r="C372" i="4"/>
  <c r="A364" i="4"/>
  <c r="A356" i="4"/>
  <c r="C356" i="4"/>
  <c r="A348" i="4"/>
  <c r="C348" i="4"/>
  <c r="C340" i="4"/>
  <c r="A340" i="4"/>
  <c r="A332" i="4"/>
  <c r="C332" i="4"/>
  <c r="A324" i="4"/>
  <c r="C324" i="4"/>
  <c r="C316" i="4"/>
  <c r="A316" i="4"/>
  <c r="A308" i="4"/>
  <c r="C308" i="4"/>
  <c r="A300" i="4"/>
  <c r="A292" i="4"/>
  <c r="C292" i="4"/>
  <c r="A284" i="4"/>
  <c r="C284" i="4"/>
  <c r="C276" i="4"/>
  <c r="A276" i="4"/>
  <c r="A268" i="4"/>
  <c r="C268" i="4"/>
  <c r="C260" i="4"/>
  <c r="A260" i="4"/>
  <c r="C252" i="4"/>
  <c r="A252" i="4"/>
  <c r="C244" i="4"/>
  <c r="A244" i="4"/>
  <c r="C236" i="4"/>
  <c r="A236" i="4"/>
  <c r="C228" i="4"/>
  <c r="A228" i="4"/>
  <c r="C220" i="4"/>
  <c r="A220" i="4"/>
  <c r="C212" i="4"/>
  <c r="A212" i="4"/>
  <c r="C204" i="4"/>
  <c r="A204" i="4"/>
  <c r="C196" i="4"/>
  <c r="A196" i="4"/>
  <c r="C188" i="4"/>
  <c r="A188" i="4"/>
  <c r="C180" i="4"/>
  <c r="A180" i="4"/>
  <c r="C172" i="4"/>
  <c r="A172" i="4"/>
  <c r="C164" i="4"/>
  <c r="A164" i="4"/>
  <c r="C156" i="4"/>
  <c r="A156" i="4"/>
  <c r="C148" i="4"/>
  <c r="A148" i="4"/>
  <c r="C140" i="4"/>
  <c r="A140" i="4"/>
  <c r="C132" i="4"/>
  <c r="A132" i="4"/>
  <c r="C124" i="4"/>
  <c r="A124" i="4"/>
  <c r="C116" i="4"/>
  <c r="A116" i="4"/>
  <c r="C108" i="4"/>
  <c r="A108" i="4"/>
  <c r="C100" i="4"/>
  <c r="A100" i="4"/>
  <c r="C92" i="4"/>
  <c r="A92" i="4"/>
  <c r="C84" i="4"/>
  <c r="A84" i="4"/>
  <c r="C76" i="4"/>
  <c r="A76" i="4"/>
  <c r="C68" i="4"/>
  <c r="A68" i="4"/>
  <c r="C60" i="4"/>
  <c r="A60" i="4"/>
  <c r="C52" i="4"/>
  <c r="A52" i="4"/>
  <c r="C44" i="4"/>
  <c r="A44" i="4"/>
  <c r="C36" i="4"/>
  <c r="A36" i="4"/>
  <c r="C28" i="4"/>
  <c r="A28" i="4"/>
  <c r="C20" i="4"/>
  <c r="A20" i="4"/>
  <c r="C12" i="4"/>
  <c r="A12" i="4"/>
  <c r="C4" i="4"/>
  <c r="A4" i="4"/>
  <c r="A488" i="4"/>
  <c r="A450" i="4"/>
  <c r="A386" i="4"/>
  <c r="A322" i="4"/>
  <c r="A192" i="4"/>
  <c r="A95" i="4"/>
  <c r="C478" i="4"/>
  <c r="C377" i="4"/>
  <c r="C474" i="4"/>
  <c r="C434" i="4"/>
  <c r="C394" i="4"/>
  <c r="C346" i="4"/>
  <c r="C306" i="4"/>
  <c r="C258" i="4"/>
  <c r="C218" i="4"/>
  <c r="C170" i="4"/>
  <c r="A170" i="4"/>
  <c r="A114" i="4"/>
  <c r="C114" i="4"/>
  <c r="A82" i="4"/>
  <c r="C82" i="4"/>
  <c r="A34" i="4"/>
  <c r="C34" i="4"/>
  <c r="A434" i="4"/>
  <c r="C350" i="4"/>
  <c r="C489" i="4"/>
  <c r="A489" i="4"/>
  <c r="C457" i="4"/>
  <c r="A457" i="4"/>
  <c r="C409" i="4"/>
  <c r="A409" i="4"/>
  <c r="C369" i="4"/>
  <c r="A369" i="4"/>
  <c r="C321" i="4"/>
  <c r="A321" i="4"/>
  <c r="C273" i="4"/>
  <c r="A273" i="4"/>
  <c r="C233" i="4"/>
  <c r="A233" i="4"/>
  <c r="A193" i="4"/>
  <c r="C193" i="4"/>
  <c r="A153" i="4"/>
  <c r="C153" i="4"/>
  <c r="A483" i="4"/>
  <c r="C483" i="4"/>
  <c r="A475" i="4"/>
  <c r="C475" i="4"/>
  <c r="A467" i="4"/>
  <c r="A459" i="4"/>
  <c r="C459" i="4"/>
  <c r="A451" i="4"/>
  <c r="C451" i="4"/>
  <c r="C443" i="4"/>
  <c r="A443" i="4"/>
  <c r="A435" i="4"/>
  <c r="C435" i="4"/>
  <c r="A427" i="4"/>
  <c r="C427" i="4"/>
  <c r="A419" i="4"/>
  <c r="C419" i="4"/>
  <c r="A411" i="4"/>
  <c r="C411" i="4"/>
  <c r="A403" i="4"/>
  <c r="A395" i="4"/>
  <c r="C395" i="4"/>
  <c r="A387" i="4"/>
  <c r="C387" i="4"/>
  <c r="C379" i="4"/>
  <c r="A379" i="4"/>
  <c r="A371" i="4"/>
  <c r="C371" i="4"/>
  <c r="A363" i="4"/>
  <c r="C363" i="4"/>
  <c r="A355" i="4"/>
  <c r="C355" i="4"/>
  <c r="A347" i="4"/>
  <c r="C347" i="4"/>
  <c r="A339" i="4"/>
  <c r="A331" i="4"/>
  <c r="C331" i="4"/>
  <c r="A323" i="4"/>
  <c r="C323" i="4"/>
  <c r="C315" i="4"/>
  <c r="A315" i="4"/>
  <c r="A307" i="4"/>
  <c r="C307" i="4"/>
  <c r="A299" i="4"/>
  <c r="C299" i="4"/>
  <c r="A291" i="4"/>
  <c r="C291" i="4"/>
  <c r="A283" i="4"/>
  <c r="C283" i="4"/>
  <c r="A275" i="4"/>
  <c r="A267" i="4"/>
  <c r="C267" i="4"/>
  <c r="A259" i="4"/>
  <c r="A251" i="4"/>
  <c r="C251" i="4"/>
  <c r="A243" i="4"/>
  <c r="C243" i="4"/>
  <c r="A235" i="4"/>
  <c r="C235" i="4"/>
  <c r="A227" i="4"/>
  <c r="C227" i="4"/>
  <c r="C219" i="4"/>
  <c r="A219" i="4"/>
  <c r="A211" i="4"/>
  <c r="C211" i="4"/>
  <c r="A203" i="4"/>
  <c r="C203" i="4"/>
  <c r="A195" i="4"/>
  <c r="A187" i="4"/>
  <c r="C187" i="4"/>
  <c r="C179" i="4"/>
  <c r="A179" i="4"/>
  <c r="C171" i="4"/>
  <c r="A163" i="4"/>
  <c r="C163" i="4"/>
  <c r="C155" i="4"/>
  <c r="A155" i="4"/>
  <c r="C147" i="4"/>
  <c r="C139" i="4"/>
  <c r="A139" i="4"/>
  <c r="A131" i="4"/>
  <c r="A123" i="4"/>
  <c r="C123" i="4"/>
  <c r="C115" i="4"/>
  <c r="A115" i="4"/>
  <c r="C107" i="4"/>
  <c r="A107" i="4"/>
  <c r="A99" i="4"/>
  <c r="C99" i="4"/>
  <c r="C91" i="4"/>
  <c r="A91" i="4"/>
  <c r="C83" i="4"/>
  <c r="C75" i="4"/>
  <c r="A75" i="4"/>
  <c r="A67" i="4"/>
  <c r="A59" i="4"/>
  <c r="C59" i="4"/>
  <c r="A51" i="4"/>
  <c r="C43" i="4"/>
  <c r="A35" i="4"/>
  <c r="C27" i="4"/>
  <c r="C19" i="4"/>
  <c r="C11" i="4"/>
  <c r="A442" i="4"/>
  <c r="A378" i="4"/>
  <c r="A314" i="4"/>
  <c r="A250" i="4"/>
  <c r="A182" i="4"/>
  <c r="A83" i="4"/>
  <c r="C467" i="4"/>
  <c r="C364" i="4"/>
  <c r="C259" i="4"/>
  <c r="C67" i="4"/>
  <c r="A43" i="4"/>
  <c r="C51" i="4"/>
  <c r="A25" i="4"/>
  <c r="C25" i="4"/>
  <c r="A17" i="4"/>
  <c r="C17" i="4"/>
  <c r="A9" i="4"/>
  <c r="C9" i="4"/>
  <c r="A27" i="4"/>
  <c r="C35" i="4"/>
  <c r="C47" i="4"/>
  <c r="C39" i="4"/>
  <c r="C31" i="4"/>
  <c r="C23" i="4"/>
  <c r="C15" i="4"/>
  <c r="C7" i="4"/>
  <c r="A23" i="4"/>
  <c r="A11" i="4"/>
  <c r="C22" i="4"/>
  <c r="C14" i="4"/>
  <c r="C6" i="4"/>
  <c r="A47" i="4"/>
  <c r="A22" i="4"/>
  <c r="C21" i="4"/>
  <c r="C13" i="4"/>
  <c r="C5" i="4"/>
  <c r="A21" i="4"/>
  <c r="A7" i="4"/>
  <c r="X117" i="4"/>
  <c r="A70" i="4" s="1"/>
  <c r="X134" i="4"/>
  <c r="A482" i="4" s="1"/>
  <c r="D459" i="4"/>
  <c r="D179" i="4"/>
  <c r="D475" i="4"/>
  <c r="D462" i="4"/>
  <c r="D371" i="4"/>
  <c r="D307" i="4"/>
  <c r="D123" i="4"/>
  <c r="D444" i="4"/>
  <c r="D99" i="4"/>
  <c r="D428" i="4"/>
  <c r="D283" i="4"/>
  <c r="D468" i="4"/>
  <c r="D451" i="4"/>
  <c r="D427" i="4"/>
  <c r="D347" i="4"/>
  <c r="D259" i="4"/>
  <c r="D115" i="4"/>
  <c r="D67" i="4"/>
  <c r="D19" i="4"/>
  <c r="D467" i="4"/>
  <c r="D448" i="4"/>
  <c r="D291" i="4"/>
  <c r="D251" i="4"/>
  <c r="D187" i="4"/>
  <c r="D107" i="4"/>
  <c r="D59" i="4"/>
  <c r="D11" i="4"/>
  <c r="D419" i="4"/>
  <c r="D243" i="4"/>
  <c r="D3" i="4"/>
  <c r="D460" i="4"/>
  <c r="D443" i="4"/>
  <c r="D411" i="4"/>
  <c r="D363" i="4"/>
  <c r="D331" i="4"/>
  <c r="D275" i="4"/>
  <c r="D235" i="4"/>
  <c r="D163" i="4"/>
  <c r="D51" i="4"/>
  <c r="D483" i="4"/>
  <c r="D440" i="4"/>
  <c r="D403" i="4"/>
  <c r="D355" i="4"/>
  <c r="D323" i="4"/>
  <c r="D227" i="4"/>
  <c r="D155" i="4"/>
  <c r="D91" i="4"/>
  <c r="D478" i="4"/>
  <c r="D456" i="4"/>
  <c r="D436" i="4"/>
  <c r="D219" i="4"/>
  <c r="D83" i="4"/>
  <c r="D35" i="4"/>
  <c r="D476" i="4"/>
  <c r="D435" i="4"/>
  <c r="D395" i="4"/>
  <c r="D211" i="4"/>
  <c r="D139" i="4"/>
  <c r="D75" i="4"/>
  <c r="D267" i="4"/>
  <c r="D203" i="4"/>
  <c r="D27" i="4"/>
  <c r="M11" i="6" a="1"/>
  <c r="M11" i="6" s="1"/>
  <c r="M17" i="6" s="1"/>
  <c r="M13" i="6" a="1"/>
  <c r="M13" i="6" s="1"/>
  <c r="M19" i="6" s="1"/>
  <c r="L11" i="6"/>
  <c r="L17" i="6" s="1"/>
  <c r="L13" i="6"/>
  <c r="L19" i="6" s="1"/>
  <c r="L12" i="6"/>
  <c r="L18" i="6" s="1"/>
  <c r="D379" i="4"/>
  <c r="D339" i="4"/>
  <c r="D482" i="4"/>
  <c r="D474" i="4"/>
  <c r="D466" i="4"/>
  <c r="D458" i="4"/>
  <c r="D450" i="4"/>
  <c r="D442" i="4"/>
  <c r="D434" i="4"/>
  <c r="D426" i="4"/>
  <c r="D418" i="4"/>
  <c r="D410" i="4"/>
  <c r="D402" i="4"/>
  <c r="D386" i="4"/>
  <c r="D378" i="4"/>
  <c r="D370" i="4"/>
  <c r="D362" i="4"/>
  <c r="D354" i="4"/>
  <c r="D346" i="4"/>
  <c r="D338" i="4"/>
  <c r="D330" i="4"/>
  <c r="D322" i="4"/>
  <c r="D314" i="4"/>
  <c r="D306" i="4"/>
  <c r="D298" i="4"/>
  <c r="D290" i="4"/>
  <c r="D282" i="4"/>
  <c r="D266" i="4"/>
  <c r="D258" i="4"/>
  <c r="D250" i="4"/>
  <c r="D242" i="4"/>
  <c r="D234" i="4"/>
  <c r="D226" i="4"/>
  <c r="D218" i="4"/>
  <c r="D210" i="4"/>
  <c r="D202" i="4"/>
  <c r="D194" i="4"/>
  <c r="D186" i="4"/>
  <c r="D178" i="4"/>
  <c r="D170" i="4"/>
  <c r="D162" i="4"/>
  <c r="D154" i="4"/>
  <c r="D146" i="4"/>
  <c r="D138" i="4"/>
  <c r="D130" i="4"/>
  <c r="D122" i="4"/>
  <c r="D114" i="4"/>
  <c r="D106" i="4"/>
  <c r="D98" i="4"/>
  <c r="D90" i="4"/>
  <c r="D82" i="4"/>
  <c r="D74" i="4"/>
  <c r="D66" i="4"/>
  <c r="D50" i="4"/>
  <c r="D42" i="4"/>
  <c r="D26" i="4"/>
  <c r="D18" i="4"/>
  <c r="D489" i="4"/>
  <c r="D481" i="4"/>
  <c r="D473" i="4"/>
  <c r="D465" i="4"/>
  <c r="D457" i="4"/>
  <c r="D441" i="4"/>
  <c r="D433" i="4"/>
  <c r="D425" i="4"/>
  <c r="D417" i="4"/>
  <c r="D409" i="4"/>
  <c r="D401" i="4"/>
  <c r="D393" i="4"/>
  <c r="D385" i="4"/>
  <c r="D377" i="4"/>
  <c r="D369" i="4"/>
  <c r="D361" i="4"/>
  <c r="D345" i="4"/>
  <c r="D337" i="4"/>
  <c r="D329" i="4"/>
  <c r="D321" i="4"/>
  <c r="D313" i="4"/>
  <c r="D305" i="4"/>
  <c r="D297" i="4"/>
  <c r="D289" i="4"/>
  <c r="D281" i="4"/>
  <c r="D265" i="4"/>
  <c r="D257" i="4"/>
  <c r="D249" i="4"/>
  <c r="D241" i="4"/>
  <c r="D233" i="4"/>
  <c r="D225" i="4"/>
  <c r="D217" i="4"/>
  <c r="D209" i="4"/>
  <c r="D201" i="4"/>
  <c r="D193" i="4"/>
  <c r="D185" i="4"/>
  <c r="D177" i="4"/>
  <c r="D169" i="4"/>
  <c r="D161" i="4"/>
  <c r="D153" i="4"/>
  <c r="D145" i="4"/>
  <c r="D137" i="4"/>
  <c r="D129" i="4"/>
  <c r="D121" i="4"/>
  <c r="D113" i="4"/>
  <c r="D105" i="4"/>
  <c r="D97" i="4"/>
  <c r="D89" i="4"/>
  <c r="D81" i="4"/>
  <c r="D73" i="4"/>
  <c r="D65" i="4"/>
  <c r="D57" i="4"/>
  <c r="D49" i="4"/>
  <c r="D41" i="4"/>
  <c r="D33" i="4"/>
  <c r="D25" i="4"/>
  <c r="D17" i="4"/>
  <c r="D9" i="4"/>
  <c r="D488" i="4"/>
  <c r="D480" i="4"/>
  <c r="D472" i="4"/>
  <c r="D464" i="4"/>
  <c r="D432" i="4"/>
  <c r="D424" i="4"/>
  <c r="D416" i="4"/>
  <c r="D408" i="4"/>
  <c r="D400" i="4"/>
  <c r="D384" i="4"/>
  <c r="D376" i="4"/>
  <c r="D368" i="4"/>
  <c r="D360" i="4"/>
  <c r="D336" i="4"/>
  <c r="D328" i="4"/>
  <c r="D312" i="4"/>
  <c r="D304" i="4"/>
  <c r="D296" i="4"/>
  <c r="D288" i="4"/>
  <c r="D280" i="4"/>
  <c r="D264" i="4"/>
  <c r="D256" i="4"/>
  <c r="D248" i="4"/>
  <c r="D240" i="4"/>
  <c r="D232" i="4"/>
  <c r="D224" i="4"/>
  <c r="D216" i="4"/>
  <c r="D208" i="4"/>
  <c r="D200" i="4"/>
  <c r="D192" i="4"/>
  <c r="D184" i="4"/>
  <c r="D176" i="4"/>
  <c r="D168" i="4"/>
  <c r="D160" i="4"/>
  <c r="D152" i="4"/>
  <c r="D144" i="4"/>
  <c r="D136" i="4"/>
  <c r="D128" i="4"/>
  <c r="D120" i="4"/>
  <c r="D112" i="4"/>
  <c r="D104" i="4"/>
  <c r="D88" i="4"/>
  <c r="D72" i="4"/>
  <c r="D64" i="4"/>
  <c r="D56" i="4"/>
  <c r="D48" i="4"/>
  <c r="D40" i="4"/>
  <c r="D24" i="4"/>
  <c r="D16" i="4"/>
  <c r="D8" i="4"/>
  <c r="D387" i="4"/>
  <c r="D131" i="4"/>
  <c r="D487" i="4"/>
  <c r="D479" i="4"/>
  <c r="D471" i="4"/>
  <c r="D463" i="4"/>
  <c r="D455" i="4"/>
  <c r="D447" i="4"/>
  <c r="D439" i="4"/>
  <c r="D431" i="4"/>
  <c r="D407" i="4"/>
  <c r="D399" i="4"/>
  <c r="D383" i="4"/>
  <c r="D367" i="4"/>
  <c r="D359" i="4"/>
  <c r="D351" i="4"/>
  <c r="D343" i="4"/>
  <c r="D335" i="4"/>
  <c r="D327" i="4"/>
  <c r="D319" i="4"/>
  <c r="D311" i="4"/>
  <c r="D303" i="4"/>
  <c r="D295" i="4"/>
  <c r="D287" i="4"/>
  <c r="D279" i="4"/>
  <c r="D263" i="4"/>
  <c r="D255" i="4"/>
  <c r="D247" i="4"/>
  <c r="D239" i="4"/>
  <c r="D231" i="4"/>
  <c r="D215" i="4"/>
  <c r="D207" i="4"/>
  <c r="D199" i="4"/>
  <c r="D191" i="4"/>
  <c r="D183" i="4"/>
  <c r="D175" i="4"/>
  <c r="D167" i="4"/>
  <c r="D159" i="4"/>
  <c r="D151" i="4"/>
  <c r="D135" i="4"/>
  <c r="D127" i="4"/>
  <c r="D119" i="4"/>
  <c r="D111" i="4"/>
  <c r="D103" i="4"/>
  <c r="D95" i="4"/>
  <c r="D87" i="4"/>
  <c r="D79" i="4"/>
  <c r="D71" i="4"/>
  <c r="D63" i="4"/>
  <c r="D55" i="4"/>
  <c r="D47" i="4"/>
  <c r="D23" i="4"/>
  <c r="D15" i="4"/>
  <c r="D7" i="4"/>
  <c r="D486" i="4"/>
  <c r="D470" i="4"/>
  <c r="D454" i="4"/>
  <c r="D446" i="4"/>
  <c r="D438" i="4"/>
  <c r="D430" i="4"/>
  <c r="D422" i="4"/>
  <c r="D414" i="4"/>
  <c r="D406" i="4"/>
  <c r="D398" i="4"/>
  <c r="D390" i="4"/>
  <c r="D382" i="4"/>
  <c r="D374" i="4"/>
  <c r="D366" i="4"/>
  <c r="D358" i="4"/>
  <c r="D350" i="4"/>
  <c r="D334" i="4"/>
  <c r="D318" i="4"/>
  <c r="D310" i="4"/>
  <c r="D302" i="4"/>
  <c r="D294" i="4"/>
  <c r="D286" i="4"/>
  <c r="D278" i="4"/>
  <c r="D262" i="4"/>
  <c r="D254" i="4"/>
  <c r="D246" i="4"/>
  <c r="D230" i="4"/>
  <c r="D222" i="4"/>
  <c r="D214" i="4"/>
  <c r="D206" i="4"/>
  <c r="D198" i="4"/>
  <c r="D190" i="4"/>
  <c r="D182" i="4"/>
  <c r="D174" i="4"/>
  <c r="D166" i="4"/>
  <c r="D158" i="4"/>
  <c r="D150" i="4"/>
  <c r="D142" i="4"/>
  <c r="D134" i="4"/>
  <c r="D126" i="4"/>
  <c r="D118" i="4"/>
  <c r="D110" i="4"/>
  <c r="D102" i="4"/>
  <c r="D94" i="4"/>
  <c r="D86" i="4"/>
  <c r="D78" i="4"/>
  <c r="D62" i="4"/>
  <c r="D54" i="4"/>
  <c r="D46" i="4"/>
  <c r="D30" i="4"/>
  <c r="D14" i="4"/>
  <c r="D6" i="4"/>
  <c r="D171" i="4"/>
  <c r="D147" i="4"/>
  <c r="D485" i="4"/>
  <c r="D477" i="4"/>
  <c r="D469" i="4"/>
  <c r="D461" i="4"/>
  <c r="D445" i="4"/>
  <c r="D437" i="4"/>
  <c r="D429" i="4"/>
  <c r="D421" i="4"/>
  <c r="D413" i="4"/>
  <c r="D405" i="4"/>
  <c r="D389" i="4"/>
  <c r="D373" i="4"/>
  <c r="D365" i="4"/>
  <c r="D357" i="4"/>
  <c r="D341" i="4"/>
  <c r="D333" i="4"/>
  <c r="D309" i="4"/>
  <c r="D293" i="4"/>
  <c r="D277" i="4"/>
  <c r="D269" i="4"/>
  <c r="D261" i="4"/>
  <c r="D253" i="4"/>
  <c r="D245" i="4"/>
  <c r="D237" i="4"/>
  <c r="D229" i="4"/>
  <c r="D221" i="4"/>
  <c r="D213" i="4"/>
  <c r="D205" i="4"/>
  <c r="D197" i="4"/>
  <c r="D189" i="4"/>
  <c r="D181" i="4"/>
  <c r="D157" i="4"/>
  <c r="D149" i="4"/>
  <c r="D141" i="4"/>
  <c r="D133" i="4"/>
  <c r="D125" i="4"/>
  <c r="D117" i="4"/>
  <c r="D109" i="4"/>
  <c r="D101" i="4"/>
  <c r="D93" i="4"/>
  <c r="D85" i="4"/>
  <c r="D77" i="4"/>
  <c r="D45" i="4"/>
  <c r="D21" i="4"/>
  <c r="D13" i="4"/>
  <c r="D5" i="4"/>
  <c r="D299" i="4"/>
  <c r="D484" i="4"/>
  <c r="D420" i="4"/>
  <c r="D412" i="4"/>
  <c r="D404" i="4"/>
  <c r="D396" i="4"/>
  <c r="D356" i="4"/>
  <c r="D332" i="4"/>
  <c r="D324" i="4"/>
  <c r="D316" i="4"/>
  <c r="D308" i="4"/>
  <c r="D292" i="4"/>
  <c r="D276" i="4"/>
  <c r="D252" i="4"/>
  <c r="D236" i="4"/>
  <c r="D220" i="4"/>
  <c r="D204" i="4"/>
  <c r="D196" i="4"/>
  <c r="D180" i="4"/>
  <c r="D172" i="4"/>
  <c r="D124" i="4"/>
  <c r="D92" i="4"/>
  <c r="D60" i="4"/>
  <c r="A396" i="4" l="1"/>
  <c r="A390" i="4"/>
  <c r="A422" i="4"/>
  <c r="A319" i="4"/>
  <c r="A35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<sst xmlns="http://schemas.openxmlformats.org/spreadsheetml/2006/main" count="14559" uniqueCount="312">
  <si>
    <t>Date</t>
  </si>
  <si>
    <t>Athlete</t>
  </si>
  <si>
    <t>Ergo Type</t>
  </si>
  <si>
    <t>Piece</t>
  </si>
  <si>
    <t>Ave. Pace</t>
  </si>
  <si>
    <t>Ave. Rate</t>
  </si>
  <si>
    <t>Ave. Power</t>
  </si>
  <si>
    <t>Helper</t>
  </si>
  <si>
    <t>Paul Flood</t>
  </si>
  <si>
    <t>Concept2</t>
  </si>
  <si>
    <t>Calum Nolan</t>
  </si>
  <si>
    <t>Andrew Carroll</t>
  </si>
  <si>
    <t>Sam Daly</t>
  </si>
  <si>
    <t>Tom Bedford</t>
  </si>
  <si>
    <t>David Ross-Chu</t>
  </si>
  <si>
    <t>Eoin McGrath</t>
  </si>
  <si>
    <t>Brendan Saunders</t>
  </si>
  <si>
    <t>Tom Rafter</t>
  </si>
  <si>
    <t>Mika Ryan</t>
  </si>
  <si>
    <t>Fintan Earley</t>
  </si>
  <si>
    <t>Ken Riordan</t>
  </si>
  <si>
    <t>Eoin McLoughlin</t>
  </si>
  <si>
    <t>David Kelly</t>
  </si>
  <si>
    <t>Michael Lynch</t>
  </si>
  <si>
    <t>Gavin Griffin</t>
  </si>
  <si>
    <t>John Gilhooly</t>
  </si>
  <si>
    <t>Ciaran Conway</t>
  </si>
  <si>
    <t>Mark Doyle</t>
  </si>
  <si>
    <t>Finn Meere</t>
  </si>
  <si>
    <t>Luke Dunleavy</t>
  </si>
  <si>
    <t>Jack Riordan</t>
  </si>
  <si>
    <t>David Somers</t>
  </si>
  <si>
    <t>Eoin Browne</t>
  </si>
  <si>
    <t>Conn Murphy</t>
  </si>
  <si>
    <t>Owen Landy</t>
  </si>
  <si>
    <t>Mikey Campion</t>
  </si>
  <si>
    <t>Steven King</t>
  </si>
  <si>
    <t>Ella Brogan</t>
  </si>
  <si>
    <t>Conor Cook</t>
  </si>
  <si>
    <t>Jack Stacey</t>
  </si>
  <si>
    <t>Niall McMahon</t>
  </si>
  <si>
    <t>Samuel Cahill</t>
  </si>
  <si>
    <t>Dach Murray</t>
  </si>
  <si>
    <t>David Crooks</t>
  </si>
  <si>
    <t>Ryan Hynes</t>
  </si>
  <si>
    <t>1.49.6</t>
  </si>
  <si>
    <t>1.51.3</t>
  </si>
  <si>
    <t>1.50.5</t>
  </si>
  <si>
    <t>1.47.1</t>
  </si>
  <si>
    <t>Niall Herlihy</t>
  </si>
  <si>
    <t>1.50.7</t>
  </si>
  <si>
    <t>1.51.9</t>
  </si>
  <si>
    <t>1.48.9</t>
  </si>
  <si>
    <t>1.46.2</t>
  </si>
  <si>
    <t>Alan Kelleher</t>
  </si>
  <si>
    <t>1.50.3</t>
  </si>
  <si>
    <t>1.43.3</t>
  </si>
  <si>
    <t>David Joyce</t>
  </si>
  <si>
    <t>1.45.2</t>
  </si>
  <si>
    <t>1.43.6</t>
  </si>
  <si>
    <t>1.52.6</t>
  </si>
  <si>
    <t>1.51.4</t>
  </si>
  <si>
    <t>1.47.0</t>
  </si>
  <si>
    <t>1.53.4</t>
  </si>
  <si>
    <t>1.49.5</t>
  </si>
  <si>
    <t>1.49.0</t>
  </si>
  <si>
    <t>1.51.2</t>
  </si>
  <si>
    <t>1.45.5</t>
  </si>
  <si>
    <t>1.47.7</t>
  </si>
  <si>
    <t>1.50.8</t>
  </si>
  <si>
    <t>1.46.8</t>
  </si>
  <si>
    <t>Pearse Woods</t>
  </si>
  <si>
    <t>2.04.0</t>
  </si>
  <si>
    <t>Ciaran Scanlon</t>
  </si>
  <si>
    <t>1.54.0</t>
  </si>
  <si>
    <t>Frankie Dolphin</t>
  </si>
  <si>
    <t>Ewan Jarvis</t>
  </si>
  <si>
    <t>Max Browne</t>
  </si>
  <si>
    <t>1.51.5</t>
  </si>
  <si>
    <t>1.45.3</t>
  </si>
  <si>
    <t>1.48.6</t>
  </si>
  <si>
    <t>Coman O'Connell</t>
  </si>
  <si>
    <t>1.54.3</t>
  </si>
  <si>
    <t>1.43.8</t>
  </si>
  <si>
    <t>1.49.9</t>
  </si>
  <si>
    <t>1.46.0</t>
  </si>
  <si>
    <t>1.50.1</t>
  </si>
  <si>
    <t>Cian O'Sullivan</t>
  </si>
  <si>
    <t>1.55.1</t>
  </si>
  <si>
    <t>1.45.0</t>
  </si>
  <si>
    <t>Andrew Kelly</t>
  </si>
  <si>
    <t>1.40.3</t>
  </si>
  <si>
    <t>1.44.2</t>
  </si>
  <si>
    <t>1.49.4</t>
  </si>
  <si>
    <t>1.43.0</t>
  </si>
  <si>
    <t>1.43.9</t>
  </si>
  <si>
    <t>1.40.2</t>
  </si>
  <si>
    <t>1.53.0</t>
  </si>
  <si>
    <t>1.47.2</t>
  </si>
  <si>
    <t>1.45.9</t>
  </si>
  <si>
    <t>1.48.3</t>
  </si>
  <si>
    <t>2.02.0</t>
  </si>
  <si>
    <t>Rob Brown</t>
  </si>
  <si>
    <t>1.52.3</t>
  </si>
  <si>
    <t>1.46.6</t>
  </si>
  <si>
    <t>1.52.4</t>
  </si>
  <si>
    <t>1.53.3</t>
  </si>
  <si>
    <t>1.49.8</t>
  </si>
  <si>
    <t>Dante Scalfi</t>
  </si>
  <si>
    <t>1.46.1</t>
  </si>
  <si>
    <t>1.45.1</t>
  </si>
  <si>
    <t>1.38.5</t>
  </si>
  <si>
    <t>1.48.7</t>
  </si>
  <si>
    <t>1.50.2</t>
  </si>
  <si>
    <t>1.41.8</t>
  </si>
  <si>
    <t>1.46.7</t>
  </si>
  <si>
    <t>1.44.1</t>
  </si>
  <si>
    <t>1.46.3</t>
  </si>
  <si>
    <t>1.50.6</t>
  </si>
  <si>
    <t>1.52.2</t>
  </si>
  <si>
    <t>1.48.4</t>
  </si>
  <si>
    <t>1.42.4</t>
  </si>
  <si>
    <t>1.51.6</t>
  </si>
  <si>
    <t>1.48.8</t>
  </si>
  <si>
    <t>1.50.9</t>
  </si>
  <si>
    <t>1.47.9</t>
  </si>
  <si>
    <t>1.47.3</t>
  </si>
  <si>
    <t>1.39.3</t>
  </si>
  <si>
    <t>Cameron Murphy</t>
  </si>
  <si>
    <t>Andrew Mays</t>
  </si>
  <si>
    <t>Alex Usovich</t>
  </si>
  <si>
    <t>Liam Kiser</t>
  </si>
  <si>
    <t>Thomas Earley</t>
  </si>
  <si>
    <t>Joe Kerins</t>
  </si>
  <si>
    <t>Sam Bolger</t>
  </si>
  <si>
    <t>Luke Whelan</t>
  </si>
  <si>
    <t>Ruairí Browne</t>
  </si>
  <si>
    <t>Jacob Kuhn</t>
  </si>
  <si>
    <t>Max Murphy</t>
  </si>
  <si>
    <t>Ian Jennings</t>
  </si>
  <si>
    <t>Wyatt Dougherty</t>
  </si>
  <si>
    <t>Mark O'Meara</t>
  </si>
  <si>
    <t>Nathan Mulvaney</t>
  </si>
  <si>
    <t>Josh Gargan</t>
  </si>
  <si>
    <t>Ben Layden</t>
  </si>
  <si>
    <t>Joe Ronaldson</t>
  </si>
  <si>
    <t>Maximilian Browne</t>
  </si>
  <si>
    <t>Robbie Glynn</t>
  </si>
  <si>
    <t>Sean O'Connor</t>
  </si>
  <si>
    <t>David O'Malley</t>
  </si>
  <si>
    <t>Sean Nagle</t>
  </si>
  <si>
    <t>Full Name</t>
  </si>
  <si>
    <t>Weight (kg)</t>
  </si>
  <si>
    <t>Test Time (mm:ss.s)</t>
  </si>
  <si>
    <t>Distance (m)</t>
  </si>
  <si>
    <t>Splits</t>
  </si>
  <si>
    <t>Time (ss.s)</t>
  </si>
  <si>
    <t>Velocity</t>
  </si>
  <si>
    <t>Av. Power Output (W)</t>
  </si>
  <si>
    <t>Av Pace (m:ss.s)</t>
  </si>
  <si>
    <t>Av. Stroke Rate (spm)</t>
  </si>
  <si>
    <t>w/kg (^2/3)</t>
  </si>
  <si>
    <t>PB</t>
  </si>
  <si>
    <t>+/-</t>
  </si>
  <si>
    <t>Notes</t>
  </si>
  <si>
    <t>Done separately</t>
  </si>
  <si>
    <t>Gavin Roche Griffin</t>
  </si>
  <si>
    <t>-</t>
  </si>
  <si>
    <t>Injured</t>
  </si>
  <si>
    <t>Alexander Usovich</t>
  </si>
  <si>
    <t>DNF</t>
  </si>
  <si>
    <t>Sick</t>
  </si>
  <si>
    <t>Away</t>
  </si>
  <si>
    <t>20min Watt Bike 362w</t>
  </si>
  <si>
    <t>Attempted</t>
  </si>
  <si>
    <t>+ 92m</t>
  </si>
  <si>
    <t>- 36m</t>
  </si>
  <si>
    <t>+ 34m</t>
  </si>
  <si>
    <t>- 42m</t>
  </si>
  <si>
    <t>+ 41m</t>
  </si>
  <si>
    <t>- 139m</t>
  </si>
  <si>
    <t>- 20m</t>
  </si>
  <si>
    <t>+ 13m</t>
  </si>
  <si>
    <t>+ 109m</t>
  </si>
  <si>
    <t>+ 208m</t>
  </si>
  <si>
    <t>+ 20m</t>
  </si>
  <si>
    <t>- 151m</t>
  </si>
  <si>
    <t>- 128m</t>
  </si>
  <si>
    <t>+ 140m</t>
  </si>
  <si>
    <t>+ 136m</t>
  </si>
  <si>
    <t>- 521m</t>
  </si>
  <si>
    <t>Andrew Goff</t>
  </si>
  <si>
    <t>Bike</t>
  </si>
  <si>
    <t>Brian Keane</t>
  </si>
  <si>
    <t>Charlie Kelly</t>
  </si>
  <si>
    <t>Clement Devraigne</t>
  </si>
  <si>
    <t>David Walley</t>
  </si>
  <si>
    <t>Kenneth Riordan</t>
  </si>
  <si>
    <t>Luke Fehily</t>
  </si>
  <si>
    <t>Mihovil Dzidic</t>
  </si>
  <si>
    <t>Tiernan Ryan</t>
  </si>
  <si>
    <t>+ 70m</t>
  </si>
  <si>
    <t>- 8m</t>
  </si>
  <si>
    <t>+ 60m</t>
  </si>
  <si>
    <t>- 4m</t>
  </si>
  <si>
    <t>- 0m</t>
  </si>
  <si>
    <t>- 186m</t>
  </si>
  <si>
    <t>+ 158m</t>
  </si>
  <si>
    <t>- 61m</t>
  </si>
  <si>
    <t>- 174m</t>
  </si>
  <si>
    <t>DNF - injured</t>
  </si>
  <si>
    <t>DNF - sick</t>
  </si>
  <si>
    <t>27th June</t>
  </si>
  <si>
    <t>308w Wattbike</t>
  </si>
  <si>
    <t>376w Assault Bike</t>
  </si>
  <si>
    <t>326w Wattbike</t>
  </si>
  <si>
    <t>IIRC</t>
  </si>
  <si>
    <t>30min bike 318w</t>
  </si>
  <si>
    <t>Seán Nagle</t>
  </si>
  <si>
    <t>30min Bike 298w</t>
  </si>
  <si>
    <t>+ 104m</t>
  </si>
  <si>
    <t>+ 351m</t>
  </si>
  <si>
    <t>Rowing Ireland test</t>
  </si>
  <si>
    <t>+ 38m</t>
  </si>
  <si>
    <t>+ 110m</t>
  </si>
  <si>
    <t>+ 346m</t>
  </si>
  <si>
    <t>- 102m</t>
  </si>
  <si>
    <t>+ 56m</t>
  </si>
  <si>
    <t>- 38m</t>
  </si>
  <si>
    <t>+ 52m</t>
  </si>
  <si>
    <t>+ 64m</t>
  </si>
  <si>
    <t>+ 51m</t>
  </si>
  <si>
    <t>+ 39m</t>
  </si>
  <si>
    <t>+ 196m</t>
  </si>
  <si>
    <t>- 127m</t>
  </si>
  <si>
    <t>- 185m</t>
  </si>
  <si>
    <t>- 187m</t>
  </si>
  <si>
    <t>+ 227m</t>
  </si>
  <si>
    <t>- 322m</t>
  </si>
  <si>
    <t>DNF - Injury</t>
  </si>
  <si>
    <t>Run</t>
  </si>
  <si>
    <t>Age</t>
  </si>
  <si>
    <t>DOB</t>
  </si>
  <si>
    <t>2k</t>
  </si>
  <si>
    <t>WattPerSTrok</t>
  </si>
  <si>
    <t>Label</t>
  </si>
  <si>
    <t>Featers</t>
  </si>
  <si>
    <t>1500 Helpers</t>
  </si>
  <si>
    <t>Output</t>
  </si>
  <si>
    <t>Weight</t>
  </si>
  <si>
    <t>1500 avg watts per stroke</t>
  </si>
  <si>
    <t>Name</t>
  </si>
  <si>
    <t>Year Range</t>
  </si>
  <si>
    <t>Concat</t>
  </si>
  <si>
    <t>No.</t>
  </si>
  <si>
    <t>Avg Rate</t>
  </si>
  <si>
    <t>Avg Watts</t>
  </si>
  <si>
    <t>Date Of 2k</t>
  </si>
  <si>
    <t>Weight At test</t>
  </si>
  <si>
    <t>Date Range</t>
  </si>
  <si>
    <t>Est. Age</t>
  </si>
  <si>
    <t>Calc D.O.B</t>
  </si>
  <si>
    <t>Y1</t>
  </si>
  <si>
    <t>Y2</t>
  </si>
  <si>
    <t>Y3</t>
  </si>
  <si>
    <t>Y4</t>
  </si>
  <si>
    <t>2k2-22</t>
  </si>
  <si>
    <t>2k1-22</t>
  </si>
  <si>
    <t>2k1-21</t>
  </si>
  <si>
    <t>2k2-20</t>
  </si>
  <si>
    <t>2k1-20</t>
  </si>
  <si>
    <t>2k Output</t>
  </si>
  <si>
    <t>Features</t>
  </si>
  <si>
    <t>&gt;80 &amp; &lt;90</t>
  </si>
  <si>
    <t>&gt;90</t>
  </si>
  <si>
    <t>&lt;80</t>
  </si>
  <si>
    <t>Age Cat</t>
  </si>
  <si>
    <t>Cat</t>
  </si>
  <si>
    <t>Mean</t>
  </si>
  <si>
    <t>Watts Per Stroke</t>
  </si>
  <si>
    <t>STD</t>
  </si>
  <si>
    <t>Avg Watts @ r34</t>
  </si>
  <si>
    <t>Weight to 2k Output</t>
  </si>
  <si>
    <t>Lookup Table</t>
  </si>
  <si>
    <t>Prob</t>
  </si>
  <si>
    <t>No. of Pieces</t>
  </si>
  <si>
    <t>Sam Daly2k2-22</t>
  </si>
  <si>
    <t>Ryan Hynes2k1-22</t>
  </si>
  <si>
    <t>Niall Herlihy2k1-22</t>
  </si>
  <si>
    <t>Paul Flood2k1-22</t>
  </si>
  <si>
    <t>Cian O'Sullivan2k1-22</t>
  </si>
  <si>
    <t>Tom Bedford2k1-22</t>
  </si>
  <si>
    <t>Gavin Griffin2k1-22</t>
  </si>
  <si>
    <t>Andrew Kelly2k2-22</t>
  </si>
  <si>
    <t>Ewan Jarvis2k2-22</t>
  </si>
  <si>
    <t>Max Browne2k2-22</t>
  </si>
  <si>
    <t>Alan Kelleher2k2-22</t>
  </si>
  <si>
    <t>Rob Brown2k2-22</t>
  </si>
  <si>
    <t>Andrew Mays2k2-22</t>
  </si>
  <si>
    <t>David Somers2k1-20</t>
  </si>
  <si>
    <t>Jack Stacey2k1-20</t>
  </si>
  <si>
    <t>Max Murphy2k1-20</t>
  </si>
  <si>
    <t>Ryan Hynes2k1-20</t>
  </si>
  <si>
    <t>Ben Layden2k1-20</t>
  </si>
  <si>
    <t>Max Browne2k1-20</t>
  </si>
  <si>
    <t>David O'Malley2k1-20</t>
  </si>
  <si>
    <t>Joe Ronaldson2k1-21</t>
  </si>
  <si>
    <t>Looks for the closes 2k date</t>
  </si>
  <si>
    <t>two-k</t>
  </si>
  <si>
    <t>weight</t>
  </si>
  <si>
    <t>age</t>
  </si>
  <si>
    <t>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</si>
</sst>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2"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FFFFFF"/>
      <name val="Helvetica Neue"/>
    </font>
    <font>
      <sz val="10"/>
      <color rgb="FF000000"/>
      <name val="Helvetica Neue"/>
    </font>
    <font>
      <sz val="10"/>
      <color theme="1"/>
      <name val="Helvetica Neue"/>
    </font>
    <font>
      <b/>
      <sz val="11"/>
      <color rgb="FF000000"/>
      <name val="Helvetica Neue"/>
    </font>
    <font>
      <b/>
      <sz val="11"/>
      <color theme="1"/>
      <name val="Arial"/>
      <family val="2"/>
    </font>
    <font>
      <b/>
      <sz val="10"/>
      <name val="Helvetica Neue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9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14" fontId="0" fillId="0" borderId="1" xfId="0" applyNumberFormat="1" applyBorder="1" applyAlignment="1">
      <alignment horizontal="right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right" wrapText="1"/>
    </xf>
    <xf numFmtId="47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47" fontId="0" fillId="0" borderId="1" xfId="0" applyNumberForma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47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47" fontId="3" fillId="0" borderId="1" xfId="0" applyNumberFormat="1" applyFont="1" applyBorder="1" applyAlignment="1">
      <alignment horizontal="right" wrapText="1"/>
    </xf>
    <xf numFmtId="0" fontId="4" fillId="3" borderId="2" xfId="0" applyFont="1" applyFill="1" applyBorder="1" applyAlignment="1">
      <alignment wrapText="1"/>
    </xf>
    <xf numFmtId="0" fontId="4" fillId="3" borderId="3" xfId="0" applyFont="1" applyFill="1" applyBorder="1" applyAlignment="1">
      <alignment horizont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47" fontId="5" fillId="4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47" fontId="6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14" fontId="7" fillId="0" borderId="6" xfId="0" applyNumberFormat="1" applyFont="1" applyBorder="1" applyAlignment="1">
      <alignment wrapText="1"/>
    </xf>
    <xf numFmtId="0" fontId="0" fillId="2" borderId="5" xfId="0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47" fontId="5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0" fillId="0" borderId="0" xfId="0" applyAlignment="1">
      <alignment horizontal="center"/>
    </xf>
    <xf numFmtId="14" fontId="8" fillId="0" borderId="0" xfId="0" applyNumberFormat="1" applyFont="1" applyAlignment="1">
      <alignment horizontal="center"/>
    </xf>
    <xf numFmtId="0" fontId="9" fillId="7" borderId="2" xfId="0" applyFont="1" applyFill="1" applyBorder="1" applyAlignment="1">
      <alignment wrapText="1"/>
    </xf>
    <xf numFmtId="14" fontId="7" fillId="0" borderId="6" xfId="0" applyNumberFormat="1" applyFont="1" applyBorder="1" applyAlignment="1">
      <alignment horizontal="center" wrapText="1"/>
    </xf>
    <xf numFmtId="0" fontId="9" fillId="7" borderId="3" xfId="0" applyFont="1" applyFill="1" applyBorder="1" applyAlignment="1">
      <alignment horizontal="center" wrapText="1"/>
    </xf>
    <xf numFmtId="164" fontId="6" fillId="0" borderId="5" xfId="0" applyNumberFormat="1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1" fontId="5" fillId="0" borderId="7" xfId="0" applyNumberFormat="1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8" borderId="0" xfId="0" applyFill="1"/>
    <xf numFmtId="0" fontId="1" fillId="0" borderId="8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10" borderId="0" xfId="0" applyFill="1"/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wrapText="1"/>
    </xf>
    <xf numFmtId="14" fontId="0" fillId="12" borderId="1" xfId="0" applyNumberFormat="1" applyFill="1" applyBorder="1" applyAlignment="1">
      <alignment horizontal="center" wrapText="1"/>
    </xf>
    <xf numFmtId="0" fontId="10" fillId="9" borderId="0" xfId="0" applyFont="1" applyFill="1" applyAlignment="1">
      <alignment horizontal="center"/>
    </xf>
    <xf numFmtId="1" fontId="0" fillId="0" borderId="1" xfId="0" applyNumberFormat="1" applyBorder="1" applyAlignment="1">
      <alignment horizontal="center" wrapText="1"/>
    </xf>
    <xf numFmtId="1" fontId="2" fillId="0" borderId="1" xfId="0" applyNumberFormat="1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wrapText="1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0" fillId="0" borderId="0" xfId="0" applyFont="1"/>
    <xf numFmtId="0" fontId="10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0" fillId="0" borderId="0" xfId="0" applyFont="1" applyAlignment="1">
      <alignment horizontal="center"/>
    </xf>
    <xf numFmtId="0" fontId="10" fillId="0" borderId="13" xfId="0" applyFon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0" fillId="0" borderId="13" xfId="0" applyBorder="1"/>
    <xf numFmtId="0" fontId="10" fillId="0" borderId="12" xfId="0" applyFont="1" applyBorder="1"/>
    <xf numFmtId="2" fontId="0" fillId="0" borderId="13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1" fontId="0" fillId="7" borderId="12" xfId="0" applyNumberFormat="1" applyFill="1" applyBorder="1" applyAlignment="1">
      <alignment horizontal="center"/>
    </xf>
    <xf numFmtId="10" fontId="0" fillId="0" borderId="13" xfId="1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1" fontId="0" fillId="7" borderId="14" xfId="0" applyNumberFormat="1" applyFill="1" applyBorder="1" applyAlignment="1">
      <alignment horizontal="center"/>
    </xf>
    <xf numFmtId="10" fontId="0" fillId="0" borderId="16" xfId="1" applyNumberFormat="1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2" fillId="0" borderId="8" xfId="0" applyFont="1" applyFill="1" applyBorder="1" applyAlignment="1">
      <alignment vertical="top" wrapText="1"/>
    </xf>
    <xf numFmtId="0" fontId="1" fillId="13" borderId="8" xfId="0" applyFont="1" applyFill="1" applyBorder="1" applyAlignment="1">
      <alignment vertical="top" wrapText="1"/>
    </xf>
    <xf numFmtId="0" fontId="0" fillId="13" borderId="0" xfId="0" applyFill="1" applyAlignment="1">
      <alignment horizontal="center"/>
    </xf>
    <xf numFmtId="0" fontId="0" fillId="13" borderId="0" xfId="0" applyFill="1"/>
    <xf numFmtId="0" fontId="2" fillId="0" borderId="0" xfId="0" applyFont="1" applyFill="1" applyBorder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'IO (2)'!$E$5:$E$489</c:f>
              <c:numCache>
                <c:formatCode>0.00</c:formatCode>
                <c:ptCount val="485"/>
                <c:pt idx="0">
                  <c:v>7</c:v>
                </c:pt>
                <c:pt idx="1">
                  <c:v>7</c:v>
                </c:pt>
                <c:pt idx="2">
                  <c:v>7.48</c:v>
                </c:pt>
                <c:pt idx="3">
                  <c:v>7.9615384615384617</c:v>
                </c:pt>
                <c:pt idx="4">
                  <c:v>8.0769230769230766</c:v>
                </c:pt>
                <c:pt idx="5">
                  <c:v>8.1666666666666661</c:v>
                </c:pt>
                <c:pt idx="6">
                  <c:v>8.44</c:v>
                </c:pt>
                <c:pt idx="7">
                  <c:v>8.5</c:v>
                </c:pt>
                <c:pt idx="8">
                  <c:v>8.625</c:v>
                </c:pt>
                <c:pt idx="9">
                  <c:v>8.625</c:v>
                </c:pt>
                <c:pt idx="10">
                  <c:v>8.742857142857142</c:v>
                </c:pt>
                <c:pt idx="11">
                  <c:v>8.8461538461538467</c:v>
                </c:pt>
                <c:pt idx="12">
                  <c:v>8.9689655172413794</c:v>
                </c:pt>
                <c:pt idx="13">
                  <c:v>9</c:v>
                </c:pt>
                <c:pt idx="14">
                  <c:v>9.0416666666666661</c:v>
                </c:pt>
                <c:pt idx="15">
                  <c:v>9.0416666666666661</c:v>
                </c:pt>
                <c:pt idx="16">
                  <c:v>9.115384615384615</c:v>
                </c:pt>
                <c:pt idx="17">
                  <c:v>9.125</c:v>
                </c:pt>
                <c:pt idx="18">
                  <c:v>9.2083333333333339</c:v>
                </c:pt>
                <c:pt idx="19">
                  <c:v>9.2727272727272734</c:v>
                </c:pt>
                <c:pt idx="20">
                  <c:v>9.3461538461538467</c:v>
                </c:pt>
                <c:pt idx="21">
                  <c:v>9.4</c:v>
                </c:pt>
                <c:pt idx="22">
                  <c:v>9.4166666666666661</c:v>
                </c:pt>
                <c:pt idx="23">
                  <c:v>9.4230769230769234</c:v>
                </c:pt>
                <c:pt idx="24">
                  <c:v>9.4642857142857135</c:v>
                </c:pt>
                <c:pt idx="25">
                  <c:v>9.4760000000000009</c:v>
                </c:pt>
                <c:pt idx="26">
                  <c:v>9.5</c:v>
                </c:pt>
                <c:pt idx="27">
                  <c:v>9.5125000000000011</c:v>
                </c:pt>
                <c:pt idx="28">
                  <c:v>9.5760000000000005</c:v>
                </c:pt>
                <c:pt idx="29">
                  <c:v>9.5909090909090917</c:v>
                </c:pt>
                <c:pt idx="30">
                  <c:v>9.6363636363636367</c:v>
                </c:pt>
                <c:pt idx="31">
                  <c:v>9.6760000000000002</c:v>
                </c:pt>
                <c:pt idx="32">
                  <c:v>9.7818181818181813</c:v>
                </c:pt>
                <c:pt idx="33">
                  <c:v>9.8181818181818183</c:v>
                </c:pt>
                <c:pt idx="34">
                  <c:v>9.831818181818182</c:v>
                </c:pt>
                <c:pt idx="35">
                  <c:v>9.8416666666666668</c:v>
                </c:pt>
                <c:pt idx="36">
                  <c:v>9.8695652173913047</c:v>
                </c:pt>
                <c:pt idx="37">
                  <c:v>9.9920000000000009</c:v>
                </c:pt>
                <c:pt idx="38">
                  <c:v>10</c:v>
                </c:pt>
                <c:pt idx="39">
                  <c:v>10.025</c:v>
                </c:pt>
                <c:pt idx="40">
                  <c:v>10.037037037037036</c:v>
                </c:pt>
                <c:pt idx="41">
                  <c:v>10.043478260869565</c:v>
                </c:pt>
                <c:pt idx="42">
                  <c:v>10.111111111111111</c:v>
                </c:pt>
                <c:pt idx="43">
                  <c:v>10.113636363636363</c:v>
                </c:pt>
                <c:pt idx="44">
                  <c:v>10.125</c:v>
                </c:pt>
                <c:pt idx="45">
                  <c:v>10.125</c:v>
                </c:pt>
                <c:pt idx="46">
                  <c:v>10.130434782608695</c:v>
                </c:pt>
                <c:pt idx="47">
                  <c:v>10.133333333333333</c:v>
                </c:pt>
                <c:pt idx="48">
                  <c:v>10.166666666666666</c:v>
                </c:pt>
                <c:pt idx="49">
                  <c:v>10.173913043478262</c:v>
                </c:pt>
                <c:pt idx="50">
                  <c:v>10.173913043478262</c:v>
                </c:pt>
                <c:pt idx="51">
                  <c:v>10.1879089375</c:v>
                </c:pt>
                <c:pt idx="52">
                  <c:v>10.191304347826087</c:v>
                </c:pt>
                <c:pt idx="53">
                  <c:v>10.192307692307692</c:v>
                </c:pt>
                <c:pt idx="54">
                  <c:v>10.199999999999999</c:v>
                </c:pt>
                <c:pt idx="55">
                  <c:v>10.208333333333334</c:v>
                </c:pt>
                <c:pt idx="56">
                  <c:v>10.236000000000001</c:v>
                </c:pt>
                <c:pt idx="57">
                  <c:v>10.285714285714286</c:v>
                </c:pt>
                <c:pt idx="58">
                  <c:v>10.318181818181818</c:v>
                </c:pt>
                <c:pt idx="59">
                  <c:v>10.326086956521738</c:v>
                </c:pt>
                <c:pt idx="60">
                  <c:v>10.333333333333334</c:v>
                </c:pt>
                <c:pt idx="61">
                  <c:v>10.346428571428572</c:v>
                </c:pt>
                <c:pt idx="62">
                  <c:v>10.35</c:v>
                </c:pt>
                <c:pt idx="63">
                  <c:v>10.384615384615385</c:v>
                </c:pt>
                <c:pt idx="64">
                  <c:v>10.423076923076923</c:v>
                </c:pt>
                <c:pt idx="65">
                  <c:v>10.431818181818182</c:v>
                </c:pt>
                <c:pt idx="66">
                  <c:v>10.434674048148148</c:v>
                </c:pt>
                <c:pt idx="67">
                  <c:v>10.434782608695652</c:v>
                </c:pt>
                <c:pt idx="68">
                  <c:v>10.461538461538462</c:v>
                </c:pt>
                <c:pt idx="69">
                  <c:v>10.48</c:v>
                </c:pt>
                <c:pt idx="70">
                  <c:v>10.485714285714286</c:v>
                </c:pt>
                <c:pt idx="71">
                  <c:v>10.491304347826087</c:v>
                </c:pt>
                <c:pt idx="72">
                  <c:v>10.5</c:v>
                </c:pt>
                <c:pt idx="73">
                  <c:v>10.52</c:v>
                </c:pt>
                <c:pt idx="74">
                  <c:v>10.538461538461538</c:v>
                </c:pt>
                <c:pt idx="75">
                  <c:v>10.538461538461538</c:v>
                </c:pt>
                <c:pt idx="76">
                  <c:v>10.541666666666666</c:v>
                </c:pt>
                <c:pt idx="77">
                  <c:v>10.568341776923075</c:v>
                </c:pt>
                <c:pt idx="78">
                  <c:v>10.583333333333334</c:v>
                </c:pt>
                <c:pt idx="79">
                  <c:v>10.615384615384615</c:v>
                </c:pt>
                <c:pt idx="80">
                  <c:v>10.625</c:v>
                </c:pt>
                <c:pt idx="81">
                  <c:v>10.625</c:v>
                </c:pt>
                <c:pt idx="82">
                  <c:v>10.633333333333333</c:v>
                </c:pt>
                <c:pt idx="83">
                  <c:v>10.636363636363637</c:v>
                </c:pt>
                <c:pt idx="84">
                  <c:v>10.642857142857142</c:v>
                </c:pt>
                <c:pt idx="85">
                  <c:v>10.642857142857142</c:v>
                </c:pt>
                <c:pt idx="86">
                  <c:v>10.652173913043478</c:v>
                </c:pt>
                <c:pt idx="87">
                  <c:v>10.654545454545454</c:v>
                </c:pt>
                <c:pt idx="88">
                  <c:v>10.6625</c:v>
                </c:pt>
                <c:pt idx="89">
                  <c:v>10.664000000000001</c:v>
                </c:pt>
                <c:pt idx="90">
                  <c:v>10.666666666666666</c:v>
                </c:pt>
                <c:pt idx="91">
                  <c:v>10.68695652173913</c:v>
                </c:pt>
                <c:pt idx="92">
                  <c:v>10.695652173913043</c:v>
                </c:pt>
                <c:pt idx="93">
                  <c:v>10.703703703703704</c:v>
                </c:pt>
                <c:pt idx="94">
                  <c:v>10.708333333333334</c:v>
                </c:pt>
                <c:pt idx="95">
                  <c:v>10.709090909090909</c:v>
                </c:pt>
                <c:pt idx="96">
                  <c:v>10.72</c:v>
                </c:pt>
                <c:pt idx="97">
                  <c:v>10.73076923076923</c:v>
                </c:pt>
                <c:pt idx="98">
                  <c:v>10.743478260869566</c:v>
                </c:pt>
                <c:pt idx="99">
                  <c:v>10.76</c:v>
                </c:pt>
                <c:pt idx="100">
                  <c:v>10.773913043478261</c:v>
                </c:pt>
                <c:pt idx="101">
                  <c:v>10.782608695652174</c:v>
                </c:pt>
                <c:pt idx="102">
                  <c:v>10.791666666666666</c:v>
                </c:pt>
                <c:pt idx="103">
                  <c:v>10.8</c:v>
                </c:pt>
                <c:pt idx="104">
                  <c:v>10.807692307692308</c:v>
                </c:pt>
                <c:pt idx="105">
                  <c:v>10.807692307692308</c:v>
                </c:pt>
                <c:pt idx="106">
                  <c:v>10.807692307692308</c:v>
                </c:pt>
                <c:pt idx="107">
                  <c:v>10.812000000000001</c:v>
                </c:pt>
                <c:pt idx="108">
                  <c:v>10.812000000000001</c:v>
                </c:pt>
                <c:pt idx="109">
                  <c:v>10.830434782608695</c:v>
                </c:pt>
                <c:pt idx="110">
                  <c:v>10.84</c:v>
                </c:pt>
                <c:pt idx="111">
                  <c:v>10.851851851851851</c:v>
                </c:pt>
                <c:pt idx="112">
                  <c:v>10.860869565217392</c:v>
                </c:pt>
                <c:pt idx="113">
                  <c:v>10.869565217391305</c:v>
                </c:pt>
                <c:pt idx="114">
                  <c:v>10.895833333333334</c:v>
                </c:pt>
                <c:pt idx="115">
                  <c:v>10.9</c:v>
                </c:pt>
                <c:pt idx="116">
                  <c:v>10.909090909090908</c:v>
                </c:pt>
                <c:pt idx="117">
                  <c:v>10.913043478260869</c:v>
                </c:pt>
                <c:pt idx="118">
                  <c:v>10.913043478260869</c:v>
                </c:pt>
                <c:pt idx="119">
                  <c:v>10.91894526521739</c:v>
                </c:pt>
                <c:pt idx="120">
                  <c:v>10.924999999999999</c:v>
                </c:pt>
                <c:pt idx="121">
                  <c:v>10.947826086956523</c:v>
                </c:pt>
                <c:pt idx="122">
                  <c:v>10.956521739130435</c:v>
                </c:pt>
                <c:pt idx="123">
                  <c:v>10.96</c:v>
                </c:pt>
                <c:pt idx="124">
                  <c:v>10.962962962962964</c:v>
                </c:pt>
                <c:pt idx="125">
                  <c:v>11</c:v>
                </c:pt>
                <c:pt idx="126">
                  <c:v>11</c:v>
                </c:pt>
                <c:pt idx="127">
                  <c:v>11.008695652173913</c:v>
                </c:pt>
                <c:pt idx="128">
                  <c:v>11.008695652173913</c:v>
                </c:pt>
                <c:pt idx="129">
                  <c:v>11.02</c:v>
                </c:pt>
                <c:pt idx="130">
                  <c:v>11.02</c:v>
                </c:pt>
                <c:pt idx="131">
                  <c:v>11.027272727272727</c:v>
                </c:pt>
                <c:pt idx="132">
                  <c:v>11.039130434782608</c:v>
                </c:pt>
                <c:pt idx="133">
                  <c:v>11.039130434782608</c:v>
                </c:pt>
                <c:pt idx="134">
                  <c:v>11.043478260869565</c:v>
                </c:pt>
                <c:pt idx="135">
                  <c:v>11.047619047619047</c:v>
                </c:pt>
                <c:pt idx="136">
                  <c:v>11.052</c:v>
                </c:pt>
                <c:pt idx="137">
                  <c:v>11.065217391304348</c:v>
                </c:pt>
                <c:pt idx="138">
                  <c:v>11.065217391304348</c:v>
                </c:pt>
                <c:pt idx="139">
                  <c:v>11.075000000000001</c:v>
                </c:pt>
                <c:pt idx="140">
                  <c:v>11.084000000000001</c:v>
                </c:pt>
                <c:pt idx="141">
                  <c:v>11.084000000000001</c:v>
                </c:pt>
                <c:pt idx="142">
                  <c:v>11.086956521739131</c:v>
                </c:pt>
                <c:pt idx="143">
                  <c:v>11.086956521739131</c:v>
                </c:pt>
                <c:pt idx="144">
                  <c:v>11.086956521739131</c:v>
                </c:pt>
                <c:pt idx="145">
                  <c:v>11.108333333333334</c:v>
                </c:pt>
                <c:pt idx="146">
                  <c:v>11.112</c:v>
                </c:pt>
                <c:pt idx="147">
                  <c:v>11.115384615384615</c:v>
                </c:pt>
                <c:pt idx="148">
                  <c:v>11.12</c:v>
                </c:pt>
                <c:pt idx="149">
                  <c:v>11.125</c:v>
                </c:pt>
                <c:pt idx="150">
                  <c:v>11.137500000000001</c:v>
                </c:pt>
                <c:pt idx="151">
                  <c:v>11.145454545454545</c:v>
                </c:pt>
                <c:pt idx="152">
                  <c:v>11.145454545454545</c:v>
                </c:pt>
                <c:pt idx="153">
                  <c:v>11.156521739130437</c:v>
                </c:pt>
                <c:pt idx="154">
                  <c:v>11.156521739130437</c:v>
                </c:pt>
                <c:pt idx="155">
                  <c:v>11.16</c:v>
                </c:pt>
                <c:pt idx="156">
                  <c:v>11.166666666666666</c:v>
                </c:pt>
                <c:pt idx="157">
                  <c:v>11.18695652173913</c:v>
                </c:pt>
                <c:pt idx="158">
                  <c:v>11.18695652173913</c:v>
                </c:pt>
                <c:pt idx="159">
                  <c:v>11.192307692307692</c:v>
                </c:pt>
                <c:pt idx="160">
                  <c:v>11.2</c:v>
                </c:pt>
                <c:pt idx="161">
                  <c:v>11.217391304347826</c:v>
                </c:pt>
                <c:pt idx="162">
                  <c:v>11.217391304347826</c:v>
                </c:pt>
                <c:pt idx="163">
                  <c:v>11.217391304347826</c:v>
                </c:pt>
                <c:pt idx="164">
                  <c:v>11.217391304347826</c:v>
                </c:pt>
                <c:pt idx="165">
                  <c:v>11.24</c:v>
                </c:pt>
                <c:pt idx="166">
                  <c:v>11.24</c:v>
                </c:pt>
                <c:pt idx="167">
                  <c:v>11.247826086956522</c:v>
                </c:pt>
                <c:pt idx="168">
                  <c:v>11.260869565217391</c:v>
                </c:pt>
                <c:pt idx="169">
                  <c:v>11.262500000000001</c:v>
                </c:pt>
                <c:pt idx="170">
                  <c:v>11.262500000000001</c:v>
                </c:pt>
                <c:pt idx="171">
                  <c:v>11.263636363636364</c:v>
                </c:pt>
                <c:pt idx="172">
                  <c:v>11.28</c:v>
                </c:pt>
                <c:pt idx="173">
                  <c:v>11.291666666666666</c:v>
                </c:pt>
                <c:pt idx="174">
                  <c:v>11.318181818181818</c:v>
                </c:pt>
                <c:pt idx="175">
                  <c:v>11.32</c:v>
                </c:pt>
                <c:pt idx="176">
                  <c:v>11.32</c:v>
                </c:pt>
                <c:pt idx="177">
                  <c:v>11.354545454545455</c:v>
                </c:pt>
                <c:pt idx="178">
                  <c:v>11.36</c:v>
                </c:pt>
                <c:pt idx="179">
                  <c:v>11.375</c:v>
                </c:pt>
                <c:pt idx="180">
                  <c:v>11.375</c:v>
                </c:pt>
                <c:pt idx="181">
                  <c:v>11.375</c:v>
                </c:pt>
                <c:pt idx="182">
                  <c:v>11.375</c:v>
                </c:pt>
                <c:pt idx="183">
                  <c:v>11.384615384615385</c:v>
                </c:pt>
                <c:pt idx="184">
                  <c:v>11.4</c:v>
                </c:pt>
                <c:pt idx="185">
                  <c:v>11.4</c:v>
                </c:pt>
                <c:pt idx="186">
                  <c:v>11.4</c:v>
                </c:pt>
                <c:pt idx="187">
                  <c:v>11.416666666666666</c:v>
                </c:pt>
                <c:pt idx="188">
                  <c:v>11.427999999999999</c:v>
                </c:pt>
                <c:pt idx="189">
                  <c:v>11.427999999999999</c:v>
                </c:pt>
                <c:pt idx="190">
                  <c:v>11.445454545454545</c:v>
                </c:pt>
                <c:pt idx="191">
                  <c:v>11.450000000000001</c:v>
                </c:pt>
                <c:pt idx="192">
                  <c:v>11.458333333333334</c:v>
                </c:pt>
                <c:pt idx="193">
                  <c:v>11.46</c:v>
                </c:pt>
                <c:pt idx="194">
                  <c:v>11.477272727272727</c:v>
                </c:pt>
                <c:pt idx="195">
                  <c:v>11.477272727272727</c:v>
                </c:pt>
                <c:pt idx="196">
                  <c:v>11.478260869565217</c:v>
                </c:pt>
                <c:pt idx="197">
                  <c:v>11.479166666666666</c:v>
                </c:pt>
                <c:pt idx="198">
                  <c:v>11.48</c:v>
                </c:pt>
                <c:pt idx="199">
                  <c:v>11.492000000000001</c:v>
                </c:pt>
                <c:pt idx="200">
                  <c:v>11.495652173913042</c:v>
                </c:pt>
                <c:pt idx="201">
                  <c:v>11.495652173913042</c:v>
                </c:pt>
                <c:pt idx="202">
                  <c:v>11.495652173913042</c:v>
                </c:pt>
                <c:pt idx="203">
                  <c:v>11.5</c:v>
                </c:pt>
                <c:pt idx="204">
                  <c:v>11.5</c:v>
                </c:pt>
                <c:pt idx="205">
                  <c:v>11.5</c:v>
                </c:pt>
                <c:pt idx="206">
                  <c:v>11.509090909090908</c:v>
                </c:pt>
                <c:pt idx="207">
                  <c:v>11.512500000000001</c:v>
                </c:pt>
                <c:pt idx="208">
                  <c:v>11.521739130434783</c:v>
                </c:pt>
                <c:pt idx="209">
                  <c:v>11.521739130434783</c:v>
                </c:pt>
                <c:pt idx="210">
                  <c:v>11.540909090909091</c:v>
                </c:pt>
                <c:pt idx="211">
                  <c:v>11.544622083333332</c:v>
                </c:pt>
                <c:pt idx="212">
                  <c:v>11.545833333333334</c:v>
                </c:pt>
                <c:pt idx="213">
                  <c:v>11.556521739130435</c:v>
                </c:pt>
                <c:pt idx="214">
                  <c:v>11.56</c:v>
                </c:pt>
                <c:pt idx="215">
                  <c:v>11.587999999999999</c:v>
                </c:pt>
                <c:pt idx="216">
                  <c:v>11.591304347826087</c:v>
                </c:pt>
                <c:pt idx="217">
                  <c:v>11.608333333333334</c:v>
                </c:pt>
                <c:pt idx="218">
                  <c:v>11.608695652173912</c:v>
                </c:pt>
                <c:pt idx="219">
                  <c:v>11.622197260869566</c:v>
                </c:pt>
                <c:pt idx="220">
                  <c:v>11.624000000000001</c:v>
                </c:pt>
                <c:pt idx="221">
                  <c:v>11.64</c:v>
                </c:pt>
                <c:pt idx="222">
                  <c:v>11.64</c:v>
                </c:pt>
                <c:pt idx="223">
                  <c:v>11.64</c:v>
                </c:pt>
                <c:pt idx="224">
                  <c:v>11.64</c:v>
                </c:pt>
                <c:pt idx="225">
                  <c:v>11.652173913043478</c:v>
                </c:pt>
                <c:pt idx="226">
                  <c:v>11.652173913043478</c:v>
                </c:pt>
                <c:pt idx="227">
                  <c:v>11.652173913043478</c:v>
                </c:pt>
                <c:pt idx="228">
                  <c:v>11.663636363636364</c:v>
                </c:pt>
                <c:pt idx="229">
                  <c:v>11.68</c:v>
                </c:pt>
                <c:pt idx="230">
                  <c:v>11.68695652173913</c:v>
                </c:pt>
                <c:pt idx="231">
                  <c:v>11.687999999999999</c:v>
                </c:pt>
                <c:pt idx="232">
                  <c:v>11.692307692307692</c:v>
                </c:pt>
                <c:pt idx="233">
                  <c:v>11.695454545454545</c:v>
                </c:pt>
                <c:pt idx="234">
                  <c:v>11.696153846153846</c:v>
                </c:pt>
                <c:pt idx="235">
                  <c:v>11.72</c:v>
                </c:pt>
                <c:pt idx="236">
                  <c:v>11.72</c:v>
                </c:pt>
                <c:pt idx="237">
                  <c:v>11.727272727272727</c:v>
                </c:pt>
                <c:pt idx="238">
                  <c:v>11.727272727272727</c:v>
                </c:pt>
                <c:pt idx="239">
                  <c:v>11.737499999999999</c:v>
                </c:pt>
                <c:pt idx="240">
                  <c:v>11.739130434782609</c:v>
                </c:pt>
                <c:pt idx="241">
                  <c:v>11.739130434782609</c:v>
                </c:pt>
                <c:pt idx="242">
                  <c:v>11.75</c:v>
                </c:pt>
                <c:pt idx="243">
                  <c:v>11.755999999999998</c:v>
                </c:pt>
                <c:pt idx="244">
                  <c:v>11.761538461538462</c:v>
                </c:pt>
                <c:pt idx="245">
                  <c:v>11.770833333333334</c:v>
                </c:pt>
                <c:pt idx="246">
                  <c:v>11.772727272727273</c:v>
                </c:pt>
                <c:pt idx="247">
                  <c:v>11.782608695652174</c:v>
                </c:pt>
                <c:pt idx="248">
                  <c:v>11.782608695652174</c:v>
                </c:pt>
                <c:pt idx="249">
                  <c:v>11.782608695652174</c:v>
                </c:pt>
                <c:pt idx="250">
                  <c:v>11.782608695652174</c:v>
                </c:pt>
                <c:pt idx="251">
                  <c:v>11.782608695652174</c:v>
                </c:pt>
                <c:pt idx="252">
                  <c:v>11.782608695652174</c:v>
                </c:pt>
                <c:pt idx="253">
                  <c:v>11.790909090909089</c:v>
                </c:pt>
                <c:pt idx="254">
                  <c:v>11.791666666666666</c:v>
                </c:pt>
                <c:pt idx="255">
                  <c:v>11.791666666666666</c:v>
                </c:pt>
                <c:pt idx="256">
                  <c:v>11.8</c:v>
                </c:pt>
                <c:pt idx="257">
                  <c:v>11.8</c:v>
                </c:pt>
                <c:pt idx="258">
                  <c:v>11.804166666666667</c:v>
                </c:pt>
                <c:pt idx="259">
                  <c:v>11.804166666666667</c:v>
                </c:pt>
                <c:pt idx="260">
                  <c:v>11.818181818181818</c:v>
                </c:pt>
                <c:pt idx="261">
                  <c:v>11.82</c:v>
                </c:pt>
                <c:pt idx="262">
                  <c:v>11.82</c:v>
                </c:pt>
                <c:pt idx="263">
                  <c:v>11.84</c:v>
                </c:pt>
                <c:pt idx="264">
                  <c:v>11.84</c:v>
                </c:pt>
                <c:pt idx="265">
                  <c:v>11.854545454545455</c:v>
                </c:pt>
                <c:pt idx="266">
                  <c:v>11.865384615384615</c:v>
                </c:pt>
                <c:pt idx="267">
                  <c:v>11.869565217391305</c:v>
                </c:pt>
                <c:pt idx="268">
                  <c:v>11.870833333333332</c:v>
                </c:pt>
                <c:pt idx="269">
                  <c:v>11.870833333333332</c:v>
                </c:pt>
                <c:pt idx="270">
                  <c:v>11.8710296625</c:v>
                </c:pt>
                <c:pt idx="271">
                  <c:v>11.888</c:v>
                </c:pt>
                <c:pt idx="272">
                  <c:v>11.904166666666667</c:v>
                </c:pt>
                <c:pt idx="273">
                  <c:v>11.918181818181818</c:v>
                </c:pt>
                <c:pt idx="274">
                  <c:v>11.924000000000001</c:v>
                </c:pt>
                <c:pt idx="275">
                  <c:v>11.924000000000001</c:v>
                </c:pt>
                <c:pt idx="276">
                  <c:v>11.928571428571429</c:v>
                </c:pt>
                <c:pt idx="277">
                  <c:v>11.9375</c:v>
                </c:pt>
                <c:pt idx="278">
                  <c:v>11.954545454545455</c:v>
                </c:pt>
                <c:pt idx="279">
                  <c:v>11.954545454545455</c:v>
                </c:pt>
                <c:pt idx="280">
                  <c:v>11.954545454545455</c:v>
                </c:pt>
                <c:pt idx="281">
                  <c:v>11.956</c:v>
                </c:pt>
                <c:pt idx="282">
                  <c:v>11.958333333333334</c:v>
                </c:pt>
                <c:pt idx="283">
                  <c:v>11.958333333333334</c:v>
                </c:pt>
                <c:pt idx="284">
                  <c:v>11.986363636363636</c:v>
                </c:pt>
                <c:pt idx="285">
                  <c:v>12</c:v>
                </c:pt>
                <c:pt idx="286">
                  <c:v>12</c:v>
                </c:pt>
                <c:pt idx="287">
                  <c:v>12</c:v>
                </c:pt>
                <c:pt idx="288">
                  <c:v>12.004166666666668</c:v>
                </c:pt>
                <c:pt idx="289">
                  <c:v>12.005038145833334</c:v>
                </c:pt>
                <c:pt idx="290">
                  <c:v>12.0375</c:v>
                </c:pt>
                <c:pt idx="291">
                  <c:v>12.043478260869565</c:v>
                </c:pt>
                <c:pt idx="292">
                  <c:v>12.06</c:v>
                </c:pt>
                <c:pt idx="293">
                  <c:v>12.083333333333334</c:v>
                </c:pt>
                <c:pt idx="294">
                  <c:v>12.11304347826087</c:v>
                </c:pt>
                <c:pt idx="295">
                  <c:v>12.11304347826087</c:v>
                </c:pt>
                <c:pt idx="296">
                  <c:v>12.11304347826087</c:v>
                </c:pt>
                <c:pt idx="297">
                  <c:v>12.115384615384615</c:v>
                </c:pt>
                <c:pt idx="298">
                  <c:v>12.118181818181819</c:v>
                </c:pt>
                <c:pt idx="299">
                  <c:v>12.118181818181819</c:v>
                </c:pt>
                <c:pt idx="300">
                  <c:v>12.15</c:v>
                </c:pt>
                <c:pt idx="301">
                  <c:v>12.16</c:v>
                </c:pt>
                <c:pt idx="302">
                  <c:v>12.164000000000001</c:v>
                </c:pt>
                <c:pt idx="303">
                  <c:v>12.166666666666666</c:v>
                </c:pt>
                <c:pt idx="304">
                  <c:v>12.166666666666666</c:v>
                </c:pt>
                <c:pt idx="305">
                  <c:v>12.173913043478262</c:v>
                </c:pt>
                <c:pt idx="306">
                  <c:v>12.174999999999999</c:v>
                </c:pt>
                <c:pt idx="307">
                  <c:v>12.181818181818182</c:v>
                </c:pt>
                <c:pt idx="308">
                  <c:v>12.181818181818182</c:v>
                </c:pt>
                <c:pt idx="309">
                  <c:v>12.208333333333334</c:v>
                </c:pt>
                <c:pt idx="310">
                  <c:v>12.2152791</c:v>
                </c:pt>
                <c:pt idx="311">
                  <c:v>12.217391304347826</c:v>
                </c:pt>
                <c:pt idx="312">
                  <c:v>12.232000000000001</c:v>
                </c:pt>
                <c:pt idx="313">
                  <c:v>12.24</c:v>
                </c:pt>
                <c:pt idx="314">
                  <c:v>12.247826086956522</c:v>
                </c:pt>
                <c:pt idx="315">
                  <c:v>12.25</c:v>
                </c:pt>
                <c:pt idx="316">
                  <c:v>12.260869565217391</c:v>
                </c:pt>
                <c:pt idx="317">
                  <c:v>12.260869565217391</c:v>
                </c:pt>
                <c:pt idx="318">
                  <c:v>12.279166666666667</c:v>
                </c:pt>
                <c:pt idx="319">
                  <c:v>12.279166666666667</c:v>
                </c:pt>
                <c:pt idx="320">
                  <c:v>12.285714285714286</c:v>
                </c:pt>
                <c:pt idx="321">
                  <c:v>12.291666666666666</c:v>
                </c:pt>
                <c:pt idx="322">
                  <c:v>12.304347826086957</c:v>
                </c:pt>
                <c:pt idx="323">
                  <c:v>12.3125</c:v>
                </c:pt>
                <c:pt idx="324">
                  <c:v>12.3125</c:v>
                </c:pt>
                <c:pt idx="325">
                  <c:v>12.317391304347826</c:v>
                </c:pt>
                <c:pt idx="326">
                  <c:v>12.317391304347826</c:v>
                </c:pt>
                <c:pt idx="327">
                  <c:v>12.32</c:v>
                </c:pt>
                <c:pt idx="328">
                  <c:v>12.333333333333334</c:v>
                </c:pt>
                <c:pt idx="329">
                  <c:v>12.333333333333334</c:v>
                </c:pt>
                <c:pt idx="330">
                  <c:v>12.333333333333334</c:v>
                </c:pt>
                <c:pt idx="331">
                  <c:v>12.35</c:v>
                </c:pt>
                <c:pt idx="332">
                  <c:v>12.35217391304348</c:v>
                </c:pt>
                <c:pt idx="333">
                  <c:v>12.354545454545455</c:v>
                </c:pt>
                <c:pt idx="334">
                  <c:v>12.375</c:v>
                </c:pt>
                <c:pt idx="335">
                  <c:v>12.375</c:v>
                </c:pt>
                <c:pt idx="336">
                  <c:v>12.419365937499999</c:v>
                </c:pt>
                <c:pt idx="337">
                  <c:v>12.422727272727274</c:v>
                </c:pt>
                <c:pt idx="338">
                  <c:v>12.434782608695652</c:v>
                </c:pt>
                <c:pt idx="339">
                  <c:v>12.454166666666666</c:v>
                </c:pt>
                <c:pt idx="340">
                  <c:v>12.454545454545455</c:v>
                </c:pt>
                <c:pt idx="341">
                  <c:v>12.456521739130435</c:v>
                </c:pt>
                <c:pt idx="342">
                  <c:v>12.478260869565217</c:v>
                </c:pt>
                <c:pt idx="343">
                  <c:v>12.478260869565217</c:v>
                </c:pt>
                <c:pt idx="344">
                  <c:v>12.491304347826087</c:v>
                </c:pt>
                <c:pt idx="345">
                  <c:v>12.491666666666667</c:v>
                </c:pt>
                <c:pt idx="346">
                  <c:v>12.52</c:v>
                </c:pt>
                <c:pt idx="347">
                  <c:v>12.52</c:v>
                </c:pt>
                <c:pt idx="348">
                  <c:v>12.525</c:v>
                </c:pt>
                <c:pt idx="349">
                  <c:v>12.526086956521739</c:v>
                </c:pt>
                <c:pt idx="350">
                  <c:v>12.541666666666666</c:v>
                </c:pt>
                <c:pt idx="351">
                  <c:v>12.565217391304348</c:v>
                </c:pt>
                <c:pt idx="352">
                  <c:v>12.571428571428571</c:v>
                </c:pt>
                <c:pt idx="353">
                  <c:v>12.583333333333334</c:v>
                </c:pt>
                <c:pt idx="354">
                  <c:v>12.590909090909092</c:v>
                </c:pt>
                <c:pt idx="355">
                  <c:v>12.608695652173912</c:v>
                </c:pt>
                <c:pt idx="356">
                  <c:v>12.625</c:v>
                </c:pt>
                <c:pt idx="357">
                  <c:v>12.652173913043478</c:v>
                </c:pt>
                <c:pt idx="358">
                  <c:v>12.666666666666666</c:v>
                </c:pt>
                <c:pt idx="359">
                  <c:v>12.666666666666666</c:v>
                </c:pt>
                <c:pt idx="360">
                  <c:v>12.669565217391304</c:v>
                </c:pt>
                <c:pt idx="361">
                  <c:v>12.670833333333334</c:v>
                </c:pt>
                <c:pt idx="362">
                  <c:v>12.670833333333334</c:v>
                </c:pt>
                <c:pt idx="363">
                  <c:v>12.681818181818182</c:v>
                </c:pt>
                <c:pt idx="364">
                  <c:v>12.704347826086956</c:v>
                </c:pt>
                <c:pt idx="365">
                  <c:v>12.704347826086956</c:v>
                </c:pt>
                <c:pt idx="366">
                  <c:v>12.708333333333334</c:v>
                </c:pt>
                <c:pt idx="367">
                  <c:v>12.734979600000001</c:v>
                </c:pt>
                <c:pt idx="368">
                  <c:v>12.736363636363636</c:v>
                </c:pt>
                <c:pt idx="369">
                  <c:v>12.75</c:v>
                </c:pt>
                <c:pt idx="370">
                  <c:v>12.778260869565216</c:v>
                </c:pt>
                <c:pt idx="371">
                  <c:v>12.833333333333334</c:v>
                </c:pt>
                <c:pt idx="372">
                  <c:v>12.833333333333334</c:v>
                </c:pt>
                <c:pt idx="373">
                  <c:v>12.84</c:v>
                </c:pt>
                <c:pt idx="374">
                  <c:v>12.841995677272728</c:v>
                </c:pt>
                <c:pt idx="375">
                  <c:v>12.847999999999999</c:v>
                </c:pt>
                <c:pt idx="376">
                  <c:v>12.869565217391305</c:v>
                </c:pt>
                <c:pt idx="377">
                  <c:v>12.875</c:v>
                </c:pt>
                <c:pt idx="378">
                  <c:v>12.88695652173913</c:v>
                </c:pt>
                <c:pt idx="379">
                  <c:v>12.913636363636364</c:v>
                </c:pt>
                <c:pt idx="380">
                  <c:v>12.921739130434782</c:v>
                </c:pt>
                <c:pt idx="381">
                  <c:v>12.921739130434782</c:v>
                </c:pt>
                <c:pt idx="382">
                  <c:v>12.929166666666667</c:v>
                </c:pt>
                <c:pt idx="383">
                  <c:v>12.958333333333334</c:v>
                </c:pt>
                <c:pt idx="384">
                  <c:v>12.958333333333334</c:v>
                </c:pt>
                <c:pt idx="385">
                  <c:v>12.958333333333334</c:v>
                </c:pt>
                <c:pt idx="386">
                  <c:v>12.958333333333334</c:v>
                </c:pt>
                <c:pt idx="387">
                  <c:v>12.9625</c:v>
                </c:pt>
                <c:pt idx="388">
                  <c:v>13</c:v>
                </c:pt>
                <c:pt idx="389">
                  <c:v>13.037037037037036</c:v>
                </c:pt>
                <c:pt idx="390">
                  <c:v>13.041666666666666</c:v>
                </c:pt>
                <c:pt idx="391">
                  <c:v>13.047619047619047</c:v>
                </c:pt>
                <c:pt idx="392">
                  <c:v>13.05909090909091</c:v>
                </c:pt>
                <c:pt idx="393">
                  <c:v>13.069565217391306</c:v>
                </c:pt>
                <c:pt idx="394">
                  <c:v>13.070523699999999</c:v>
                </c:pt>
                <c:pt idx="395">
                  <c:v>13.079166666666666</c:v>
                </c:pt>
                <c:pt idx="396">
                  <c:v>13.083333333333334</c:v>
                </c:pt>
                <c:pt idx="397">
                  <c:v>13.086956521739131</c:v>
                </c:pt>
                <c:pt idx="398">
                  <c:v>13.130434782608695</c:v>
                </c:pt>
                <c:pt idx="399">
                  <c:v>13.15</c:v>
                </c:pt>
                <c:pt idx="400">
                  <c:v>13.152000000000001</c:v>
                </c:pt>
                <c:pt idx="401">
                  <c:v>13.16</c:v>
                </c:pt>
                <c:pt idx="402">
                  <c:v>13.166666666666666</c:v>
                </c:pt>
                <c:pt idx="403">
                  <c:v>13.173913043478262</c:v>
                </c:pt>
                <c:pt idx="404">
                  <c:v>13.19047619047619</c:v>
                </c:pt>
                <c:pt idx="405">
                  <c:v>13.191666666666668</c:v>
                </c:pt>
                <c:pt idx="406">
                  <c:v>13.192307692307692</c:v>
                </c:pt>
                <c:pt idx="407">
                  <c:v>13.208333333333334</c:v>
                </c:pt>
                <c:pt idx="408">
                  <c:v>13.221739130434784</c:v>
                </c:pt>
                <c:pt idx="409">
                  <c:v>13.25</c:v>
                </c:pt>
                <c:pt idx="410">
                  <c:v>13.260869565217391</c:v>
                </c:pt>
                <c:pt idx="411">
                  <c:v>13.266666666666666</c:v>
                </c:pt>
                <c:pt idx="412">
                  <c:v>13.26923076923077</c:v>
                </c:pt>
                <c:pt idx="413">
                  <c:v>13.291666666666666</c:v>
                </c:pt>
                <c:pt idx="414">
                  <c:v>13.295652173913044</c:v>
                </c:pt>
                <c:pt idx="415">
                  <c:v>13.308333333333332</c:v>
                </c:pt>
                <c:pt idx="416">
                  <c:v>13.318181818181818</c:v>
                </c:pt>
                <c:pt idx="417">
                  <c:v>13.330000000000002</c:v>
                </c:pt>
                <c:pt idx="418">
                  <c:v>13.341107919230769</c:v>
                </c:pt>
                <c:pt idx="419">
                  <c:v>13.345833333333333</c:v>
                </c:pt>
                <c:pt idx="420">
                  <c:v>13.388</c:v>
                </c:pt>
                <c:pt idx="421">
                  <c:v>13.395454545454545</c:v>
                </c:pt>
                <c:pt idx="422">
                  <c:v>13.4</c:v>
                </c:pt>
                <c:pt idx="423">
                  <c:v>13.423076923076923</c:v>
                </c:pt>
                <c:pt idx="424">
                  <c:v>13.526086956521739</c:v>
                </c:pt>
                <c:pt idx="425">
                  <c:v>13.541666666666666</c:v>
                </c:pt>
                <c:pt idx="426">
                  <c:v>13.541666666666666</c:v>
                </c:pt>
                <c:pt idx="427">
                  <c:v>13.55</c:v>
                </c:pt>
                <c:pt idx="428">
                  <c:v>13.583333333333334</c:v>
                </c:pt>
                <c:pt idx="429">
                  <c:v>13.583333333333334</c:v>
                </c:pt>
                <c:pt idx="430">
                  <c:v>13.608695652173912</c:v>
                </c:pt>
                <c:pt idx="431">
                  <c:v>13.621655783333333</c:v>
                </c:pt>
                <c:pt idx="432">
                  <c:v>13.627272727272727</c:v>
                </c:pt>
                <c:pt idx="433">
                  <c:v>13.652173913043478</c:v>
                </c:pt>
                <c:pt idx="434">
                  <c:v>13.652173913043478</c:v>
                </c:pt>
                <c:pt idx="435">
                  <c:v>13.663636363636364</c:v>
                </c:pt>
                <c:pt idx="436">
                  <c:v>13.68695652173913</c:v>
                </c:pt>
                <c:pt idx="437">
                  <c:v>13.68695652173913</c:v>
                </c:pt>
                <c:pt idx="438">
                  <c:v>13.695652173913043</c:v>
                </c:pt>
                <c:pt idx="439">
                  <c:v>13.72</c:v>
                </c:pt>
                <c:pt idx="440">
                  <c:v>13.739130434782609</c:v>
                </c:pt>
                <c:pt idx="441">
                  <c:v>13.740909090909092</c:v>
                </c:pt>
                <c:pt idx="442">
                  <c:v>13.741666666666667</c:v>
                </c:pt>
                <c:pt idx="443">
                  <c:v>13.742870886363637</c:v>
                </c:pt>
                <c:pt idx="444">
                  <c:v>13.75</c:v>
                </c:pt>
                <c:pt idx="445">
                  <c:v>13.772727272727273</c:v>
                </c:pt>
                <c:pt idx="446">
                  <c:v>13.783333333333333</c:v>
                </c:pt>
                <c:pt idx="447">
                  <c:v>13.791666666666666</c:v>
                </c:pt>
                <c:pt idx="448">
                  <c:v>13.804347826086957</c:v>
                </c:pt>
                <c:pt idx="449">
                  <c:v>13.826086956521738</c:v>
                </c:pt>
                <c:pt idx="450">
                  <c:v>13.833333333333334</c:v>
                </c:pt>
                <c:pt idx="451">
                  <c:v>13.916666666666666</c:v>
                </c:pt>
                <c:pt idx="452">
                  <c:v>13.96</c:v>
                </c:pt>
                <c:pt idx="453">
                  <c:v>13.961538461538462</c:v>
                </c:pt>
                <c:pt idx="454">
                  <c:v>13.987499999999999</c:v>
                </c:pt>
                <c:pt idx="455">
                  <c:v>14</c:v>
                </c:pt>
                <c:pt idx="456">
                  <c:v>14</c:v>
                </c:pt>
                <c:pt idx="457">
                  <c:v>14.022727272727273</c:v>
                </c:pt>
                <c:pt idx="458">
                  <c:v>14.047826086956523</c:v>
                </c:pt>
                <c:pt idx="459">
                  <c:v>14.063636363636363</c:v>
                </c:pt>
                <c:pt idx="460">
                  <c:v>14.125</c:v>
                </c:pt>
                <c:pt idx="461">
                  <c:v>14.128</c:v>
                </c:pt>
                <c:pt idx="462">
                  <c:v>14.130434782608695</c:v>
                </c:pt>
                <c:pt idx="463">
                  <c:v>14.130434782608695</c:v>
                </c:pt>
                <c:pt idx="464">
                  <c:v>14.213043478260868</c:v>
                </c:pt>
                <c:pt idx="465">
                  <c:v>14.217391304347826</c:v>
                </c:pt>
                <c:pt idx="466">
                  <c:v>14.30909090909091</c:v>
                </c:pt>
                <c:pt idx="467">
                  <c:v>14.36</c:v>
                </c:pt>
                <c:pt idx="468">
                  <c:v>14.375</c:v>
                </c:pt>
                <c:pt idx="469">
                  <c:v>14.382608695652175</c:v>
                </c:pt>
                <c:pt idx="470">
                  <c:v>14.434782608695652</c:v>
                </c:pt>
                <c:pt idx="471">
                  <c:v>14.454545454545455</c:v>
                </c:pt>
                <c:pt idx="472">
                  <c:v>14.465217391304348</c:v>
                </c:pt>
                <c:pt idx="473">
                  <c:v>14.5</c:v>
                </c:pt>
                <c:pt idx="474">
                  <c:v>14.541666666666666</c:v>
                </c:pt>
                <c:pt idx="475">
                  <c:v>14.552173913043477</c:v>
                </c:pt>
                <c:pt idx="476">
                  <c:v>14.64</c:v>
                </c:pt>
                <c:pt idx="477">
                  <c:v>14.695652173913043</c:v>
                </c:pt>
                <c:pt idx="478">
                  <c:v>14.869565217391305</c:v>
                </c:pt>
                <c:pt idx="479">
                  <c:v>14.968</c:v>
                </c:pt>
                <c:pt idx="480">
                  <c:v>14.983333333333334</c:v>
                </c:pt>
                <c:pt idx="481">
                  <c:v>15.041666666666666</c:v>
                </c:pt>
                <c:pt idx="482">
                  <c:v>15.308333333333332</c:v>
                </c:pt>
                <c:pt idx="483">
                  <c:v>15.543478260869565</c:v>
                </c:pt>
                <c:pt idx="484">
                  <c:v>15.768181818181818</c:v>
                </c:pt>
              </c:numCache>
            </c:numRef>
          </c:xVal>
          <c:yVal>
            <c:numRef>
              <c:f>'IO (2)'!$A$5:$A$489</c:f>
              <c:numCache>
                <c:formatCode>0.0</c:formatCode>
                <c:ptCount val="485"/>
                <c:pt idx="0">
                  <c:v>8.8926174496644297</c:v>
                </c:pt>
                <c:pt idx="1">
                  <c:v>11.652173913043478</c:v>
                </c:pt>
                <c:pt idx="2">
                  <c:v>8.8926174496644297</c:v>
                </c:pt>
                <c:pt idx="3">
                  <c:v>#N/A</c:v>
                </c:pt>
                <c:pt idx="4">
                  <c:v>8.8926174496644297</c:v>
                </c:pt>
                <c:pt idx="5">
                  <c:v>8.8926174496644297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10.029850746268657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11.201117318435754</c:v>
                </c:pt>
                <c:pt idx="21">
                  <c:v>8.8926174496644297</c:v>
                </c:pt>
                <c:pt idx="22">
                  <c:v>8.8926174496644297</c:v>
                </c:pt>
                <c:pt idx="23">
                  <c:v>9.8520710059171606</c:v>
                </c:pt>
                <c:pt idx="24">
                  <c:v>9.5652173913043477</c:v>
                </c:pt>
                <c:pt idx="25">
                  <c:v>9.7027027027027035</c:v>
                </c:pt>
                <c:pt idx="26">
                  <c:v>9.96875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9.9696969696969688</c:v>
                </c:pt>
                <c:pt idx="32">
                  <c:v>9.9696969696969688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10.303030303030303</c:v>
                </c:pt>
                <c:pt idx="38">
                  <c:v>10.376811594202898</c:v>
                </c:pt>
                <c:pt idx="39">
                  <c:v>#N/A</c:v>
                </c:pt>
                <c:pt idx="40">
                  <c:v>9.8520710059171606</c:v>
                </c:pt>
                <c:pt idx="41">
                  <c:v>#N/A</c:v>
                </c:pt>
                <c:pt idx="42">
                  <c:v>9.8611111111111107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10.376811594202898</c:v>
                </c:pt>
                <c:pt idx="47">
                  <c:v>11.441176470588236</c:v>
                </c:pt>
                <c:pt idx="48">
                  <c:v>#N/A</c:v>
                </c:pt>
                <c:pt idx="49">
                  <c:v>9.2068965517241388</c:v>
                </c:pt>
                <c:pt idx="50">
                  <c:v>9.5652173913043477</c:v>
                </c:pt>
                <c:pt idx="51">
                  <c:v>9.9696969696969688</c:v>
                </c:pt>
                <c:pt idx="52">
                  <c:v>10.766666666666667</c:v>
                </c:pt>
                <c:pt idx="53">
                  <c:v>#N/A</c:v>
                </c:pt>
                <c:pt idx="54">
                  <c:v>10.029850746268657</c:v>
                </c:pt>
                <c:pt idx="55">
                  <c:v>9.5652173913043477</c:v>
                </c:pt>
                <c:pt idx="56">
                  <c:v>9.2121212121212128</c:v>
                </c:pt>
                <c:pt idx="57">
                  <c:v>9.2068965517241388</c:v>
                </c:pt>
                <c:pt idx="58">
                  <c:v>10.787172011661809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9.8520710059171606</c:v>
                </c:pt>
                <c:pt idx="65">
                  <c:v>#N/A</c:v>
                </c:pt>
                <c:pt idx="66">
                  <c:v>#N/A</c:v>
                </c:pt>
                <c:pt idx="67">
                  <c:v>10.303030303030303</c:v>
                </c:pt>
                <c:pt idx="68">
                  <c:v>#N/A</c:v>
                </c:pt>
                <c:pt idx="69">
                  <c:v>8.5285285285285291</c:v>
                </c:pt>
                <c:pt idx="70">
                  <c:v>10.766666666666667</c:v>
                </c:pt>
                <c:pt idx="71">
                  <c:v>11.441176470588236</c:v>
                </c:pt>
                <c:pt idx="72">
                  <c:v>9.8611111111111107</c:v>
                </c:pt>
                <c:pt idx="73">
                  <c:v>9.96875</c:v>
                </c:pt>
                <c:pt idx="74">
                  <c:v>#N/A</c:v>
                </c:pt>
                <c:pt idx="75">
                  <c:v>10.376811594202898</c:v>
                </c:pt>
                <c:pt idx="76">
                  <c:v>9.8520710059171606</c:v>
                </c:pt>
                <c:pt idx="77">
                  <c:v>#N/A</c:v>
                </c:pt>
                <c:pt idx="78">
                  <c:v>9.8611111111111107</c:v>
                </c:pt>
                <c:pt idx="79">
                  <c:v>9.8611111111111107</c:v>
                </c:pt>
                <c:pt idx="80">
                  <c:v>9.8520710059171606</c:v>
                </c:pt>
                <c:pt idx="81">
                  <c:v>9.5652173913043477</c:v>
                </c:pt>
                <c:pt idx="82">
                  <c:v>9.2121212121212128</c:v>
                </c:pt>
                <c:pt idx="83">
                  <c:v>10.787172011661809</c:v>
                </c:pt>
                <c:pt idx="84">
                  <c:v>10.787172011661809</c:v>
                </c:pt>
                <c:pt idx="85">
                  <c:v>10.787172011661809</c:v>
                </c:pt>
                <c:pt idx="86">
                  <c:v>#N/A</c:v>
                </c:pt>
                <c:pt idx="87">
                  <c:v>10.766666666666667</c:v>
                </c:pt>
                <c:pt idx="88">
                  <c:v>#N/A</c:v>
                </c:pt>
                <c:pt idx="89">
                  <c:v>10.32258064516129</c:v>
                </c:pt>
                <c:pt idx="90">
                  <c:v>10.787172011661809</c:v>
                </c:pt>
                <c:pt idx="91">
                  <c:v>#N/A</c:v>
                </c:pt>
                <c:pt idx="92">
                  <c:v>9.5652173913043477</c:v>
                </c:pt>
                <c:pt idx="93">
                  <c:v>8.5285285285285291</c:v>
                </c:pt>
                <c:pt idx="94">
                  <c:v>#N/A</c:v>
                </c:pt>
                <c:pt idx="95">
                  <c:v>9.9696969696969688</c:v>
                </c:pt>
                <c:pt idx="96">
                  <c:v>11.03125</c:v>
                </c:pt>
                <c:pt idx="97">
                  <c:v>8.5285285285285291</c:v>
                </c:pt>
                <c:pt idx="98">
                  <c:v>#N/A</c:v>
                </c:pt>
                <c:pt idx="99">
                  <c:v>10.058823529411764</c:v>
                </c:pt>
                <c:pt idx="100">
                  <c:v>10.090909090909092</c:v>
                </c:pt>
                <c:pt idx="101">
                  <c:v>10.029850746268657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9.7027027027027035</c:v>
                </c:pt>
                <c:pt idx="108">
                  <c:v>11.03125</c:v>
                </c:pt>
                <c:pt idx="109">
                  <c:v>9.8333333333333339</c:v>
                </c:pt>
                <c:pt idx="110">
                  <c:v>#N/A</c:v>
                </c:pt>
                <c:pt idx="111">
                  <c:v>10.787172011661809</c:v>
                </c:pt>
                <c:pt idx="112">
                  <c:v>11.441176470588236</c:v>
                </c:pt>
                <c:pt idx="113">
                  <c:v>9.6901408450704221</c:v>
                </c:pt>
                <c:pt idx="114">
                  <c:v>11.03125</c:v>
                </c:pt>
                <c:pt idx="115">
                  <c:v>#N/A</c:v>
                </c:pt>
                <c:pt idx="116">
                  <c:v>9.9696969696969688</c:v>
                </c:pt>
                <c:pt idx="117">
                  <c:v>9.6901408450704221</c:v>
                </c:pt>
                <c:pt idx="118">
                  <c:v>10.66006600660066</c:v>
                </c:pt>
                <c:pt idx="119">
                  <c:v>#N/A</c:v>
                </c:pt>
                <c:pt idx="120">
                  <c:v>9.8333333333333339</c:v>
                </c:pt>
                <c:pt idx="121">
                  <c:v>10.303030303030303</c:v>
                </c:pt>
                <c:pt idx="122">
                  <c:v>8.5285285285285291</c:v>
                </c:pt>
                <c:pt idx="123">
                  <c:v>8.5285285285285291</c:v>
                </c:pt>
                <c:pt idx="124">
                  <c:v>#N/A</c:v>
                </c:pt>
                <c:pt idx="125">
                  <c:v>9.6901408450704221</c:v>
                </c:pt>
                <c:pt idx="126">
                  <c:v>10.787172011661809</c:v>
                </c:pt>
                <c:pt idx="127">
                  <c:v>9.9696969696969688</c:v>
                </c:pt>
                <c:pt idx="128">
                  <c:v>#N/A</c:v>
                </c:pt>
                <c:pt idx="129">
                  <c:v>#N/A</c:v>
                </c:pt>
                <c:pt idx="130">
                  <c:v>11.03125</c:v>
                </c:pt>
                <c:pt idx="131">
                  <c:v>10.303030303030303</c:v>
                </c:pt>
                <c:pt idx="132">
                  <c:v>10.303030303030303</c:v>
                </c:pt>
                <c:pt idx="133">
                  <c:v>#N/A</c:v>
                </c:pt>
                <c:pt idx="134">
                  <c:v>9.5652173913043477</c:v>
                </c:pt>
                <c:pt idx="135">
                  <c:v>9.8520710059171606</c:v>
                </c:pt>
                <c:pt idx="136">
                  <c:v>#N/A</c:v>
                </c:pt>
                <c:pt idx="137">
                  <c:v>#N/A</c:v>
                </c:pt>
                <c:pt idx="138">
                  <c:v>10.969696969696969</c:v>
                </c:pt>
                <c:pt idx="139">
                  <c:v>9.8333333333333339</c:v>
                </c:pt>
                <c:pt idx="140">
                  <c:v>#N/A</c:v>
                </c:pt>
                <c:pt idx="141">
                  <c:v>10.805555555555555</c:v>
                </c:pt>
                <c:pt idx="142">
                  <c:v>8.5285285285285291</c:v>
                </c:pt>
                <c:pt idx="143">
                  <c:v>8.5285285285285291</c:v>
                </c:pt>
                <c:pt idx="144">
                  <c:v>9.5652173913043477</c:v>
                </c:pt>
                <c:pt idx="145">
                  <c:v>10.090909090909092</c:v>
                </c:pt>
                <c:pt idx="146">
                  <c:v>10.090909090909092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12.193548387096774</c:v>
                </c:pt>
                <c:pt idx="152">
                  <c:v>10.5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10.090909090909092</c:v>
                </c:pt>
                <c:pt idx="157">
                  <c:v>10.303030303030303</c:v>
                </c:pt>
                <c:pt idx="158">
                  <c:v>10.828571428571429</c:v>
                </c:pt>
                <c:pt idx="159">
                  <c:v>9.8611111111111107</c:v>
                </c:pt>
                <c:pt idx="160">
                  <c:v>9.9154929577464781</c:v>
                </c:pt>
                <c:pt idx="161">
                  <c:v>#N/A</c:v>
                </c:pt>
                <c:pt idx="162">
                  <c:v>10.029850746268657</c:v>
                </c:pt>
                <c:pt idx="163">
                  <c:v>10.029850746268657</c:v>
                </c:pt>
                <c:pt idx="164">
                  <c:v>9.8611111111111107</c:v>
                </c:pt>
                <c:pt idx="165">
                  <c:v>#N/A</c:v>
                </c:pt>
                <c:pt idx="166">
                  <c:v>9.8520710059171606</c:v>
                </c:pt>
                <c:pt idx="167">
                  <c:v>#N/A</c:v>
                </c:pt>
                <c:pt idx="168">
                  <c:v>11.878787878787879</c:v>
                </c:pt>
                <c:pt idx="169">
                  <c:v>11.028571428571428</c:v>
                </c:pt>
                <c:pt idx="170">
                  <c:v>11.058823529411764</c:v>
                </c:pt>
                <c:pt idx="171">
                  <c:v>#N/A</c:v>
                </c:pt>
                <c:pt idx="172">
                  <c:v>10.376811594202898</c:v>
                </c:pt>
                <c:pt idx="173">
                  <c:v>#N/A</c:v>
                </c:pt>
                <c:pt idx="174">
                  <c:v>11.201117318435754</c:v>
                </c:pt>
                <c:pt idx="175">
                  <c:v>10.376811594202898</c:v>
                </c:pt>
                <c:pt idx="176">
                  <c:v>#N/A</c:v>
                </c:pt>
                <c:pt idx="177">
                  <c:v>10.058823529411764</c:v>
                </c:pt>
                <c:pt idx="178">
                  <c:v>10.488505747126437</c:v>
                </c:pt>
                <c:pt idx="179">
                  <c:v>#N/A</c:v>
                </c:pt>
                <c:pt idx="180">
                  <c:v>10.029850746268657</c:v>
                </c:pt>
                <c:pt idx="181">
                  <c:v>8.5285285285285291</c:v>
                </c:pt>
                <c:pt idx="182">
                  <c:v>9.6901408450704221</c:v>
                </c:pt>
                <c:pt idx="183">
                  <c:v>9.8520710059171606</c:v>
                </c:pt>
                <c:pt idx="184">
                  <c:v>10.909090909090908</c:v>
                </c:pt>
                <c:pt idx="185">
                  <c:v>#N/A</c:v>
                </c:pt>
                <c:pt idx="186">
                  <c:v>#N/A</c:v>
                </c:pt>
                <c:pt idx="187">
                  <c:v>9.8611111111111107</c:v>
                </c:pt>
                <c:pt idx="188">
                  <c:v>11.805555555555555</c:v>
                </c:pt>
                <c:pt idx="189">
                  <c:v>11.342857142857143</c:v>
                </c:pt>
                <c:pt idx="190">
                  <c:v>#N/A</c:v>
                </c:pt>
                <c:pt idx="191">
                  <c:v>10.828571428571429</c:v>
                </c:pt>
                <c:pt idx="192">
                  <c:v>10.271739130434783</c:v>
                </c:pt>
                <c:pt idx="193">
                  <c:v>9.8611111111111107</c:v>
                </c:pt>
                <c:pt idx="194">
                  <c:v>10.228571428571428</c:v>
                </c:pt>
                <c:pt idx="195">
                  <c:v>10.766666666666667</c:v>
                </c:pt>
                <c:pt idx="196">
                  <c:v>9.5652173913043477</c:v>
                </c:pt>
                <c:pt idx="197">
                  <c:v>10.527777777777779</c:v>
                </c:pt>
                <c:pt idx="198">
                  <c:v>9.8611111111111107</c:v>
                </c:pt>
                <c:pt idx="199">
                  <c:v>9.8611111111111107</c:v>
                </c:pt>
                <c:pt idx="200">
                  <c:v>#N/A</c:v>
                </c:pt>
                <c:pt idx="201">
                  <c:v>#N/A</c:v>
                </c:pt>
                <c:pt idx="202">
                  <c:v>11.852941176470589</c:v>
                </c:pt>
                <c:pt idx="203">
                  <c:v>10.66006600660066</c:v>
                </c:pt>
                <c:pt idx="204">
                  <c:v>9.6901408450704221</c:v>
                </c:pt>
                <c:pt idx="205">
                  <c:v>9.6901408450704221</c:v>
                </c:pt>
                <c:pt idx="206">
                  <c:v>#N/A</c:v>
                </c:pt>
                <c:pt idx="207">
                  <c:v>11.472222222222221</c:v>
                </c:pt>
                <c:pt idx="208">
                  <c:v>10.488505747126437</c:v>
                </c:pt>
                <c:pt idx="209">
                  <c:v>8.5285285285285291</c:v>
                </c:pt>
                <c:pt idx="210">
                  <c:v>11.852941176470589</c:v>
                </c:pt>
                <c:pt idx="211">
                  <c:v>10.882352941176471</c:v>
                </c:pt>
                <c:pt idx="212">
                  <c:v>10.058823529411764</c:v>
                </c:pt>
                <c:pt idx="213">
                  <c:v>#N/A</c:v>
                </c:pt>
                <c:pt idx="214">
                  <c:v>#N/A</c:v>
                </c:pt>
                <c:pt idx="215">
                  <c:v>12.193548387096774</c:v>
                </c:pt>
                <c:pt idx="216">
                  <c:v>#N/A</c:v>
                </c:pt>
                <c:pt idx="217">
                  <c:v>9.3076923076923084</c:v>
                </c:pt>
                <c:pt idx="218">
                  <c:v>9.8611111111111107</c:v>
                </c:pt>
                <c:pt idx="219">
                  <c:v>#N/A</c:v>
                </c:pt>
                <c:pt idx="220">
                  <c:v>11.441176470588236</c:v>
                </c:pt>
                <c:pt idx="221">
                  <c:v>9.9154929577464781</c:v>
                </c:pt>
                <c:pt idx="222">
                  <c:v>#N/A</c:v>
                </c:pt>
                <c:pt idx="223">
                  <c:v>11.201117318435754</c:v>
                </c:pt>
                <c:pt idx="224">
                  <c:v>#N/A</c:v>
                </c:pt>
                <c:pt idx="225">
                  <c:v>10.969696969696969</c:v>
                </c:pt>
                <c:pt idx="226">
                  <c:v>10.029850746268657</c:v>
                </c:pt>
                <c:pt idx="227">
                  <c:v>9.9154929577464781</c:v>
                </c:pt>
                <c:pt idx="228">
                  <c:v>11.03125</c:v>
                </c:pt>
                <c:pt idx="229">
                  <c:v>10.376811594202898</c:v>
                </c:pt>
                <c:pt idx="230">
                  <c:v>10.090909090909092</c:v>
                </c:pt>
                <c:pt idx="231">
                  <c:v>10.805555555555555</c:v>
                </c:pt>
                <c:pt idx="232">
                  <c:v>#N/A</c:v>
                </c:pt>
                <c:pt idx="233">
                  <c:v>11.03125</c:v>
                </c:pt>
                <c:pt idx="234">
                  <c:v>10.527777777777779</c:v>
                </c:pt>
                <c:pt idx="235">
                  <c:v>9.8611111111111107</c:v>
                </c:pt>
                <c:pt idx="236">
                  <c:v>#N/A</c:v>
                </c:pt>
                <c:pt idx="237">
                  <c:v>#N/A</c:v>
                </c:pt>
                <c:pt idx="238">
                  <c:v>11.852941176470589</c:v>
                </c:pt>
                <c:pt idx="239">
                  <c:v>11.058823529411764</c:v>
                </c:pt>
                <c:pt idx="240">
                  <c:v>10.271739130434783</c:v>
                </c:pt>
                <c:pt idx="241">
                  <c:v>10.271739130434783</c:v>
                </c:pt>
                <c:pt idx="242">
                  <c:v>10.376811594202898</c:v>
                </c:pt>
                <c:pt idx="243">
                  <c:v>12.193548387096774</c:v>
                </c:pt>
                <c:pt idx="244">
                  <c:v>11.702702702702704</c:v>
                </c:pt>
                <c:pt idx="245">
                  <c:v>10.527777777777779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11.15625</c:v>
                </c:pt>
                <c:pt idx="251">
                  <c:v>11.028571428571428</c:v>
                </c:pt>
                <c:pt idx="252">
                  <c:v>10.402298850574713</c:v>
                </c:pt>
                <c:pt idx="253">
                  <c:v>10.5</c:v>
                </c:pt>
                <c:pt idx="254">
                  <c:v>10.271739130434783</c:v>
                </c:pt>
                <c:pt idx="255">
                  <c:v>10.271739130434783</c:v>
                </c:pt>
                <c:pt idx="256">
                  <c:v>#N/A</c:v>
                </c:pt>
                <c:pt idx="257">
                  <c:v>10.376811594202898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11.441176470588236</c:v>
                </c:pt>
                <c:pt idx="263">
                  <c:v>9.9154929577464781</c:v>
                </c:pt>
                <c:pt idx="264">
                  <c:v>10.376811594202898</c:v>
                </c:pt>
                <c:pt idx="265">
                  <c:v>10.969696969696969</c:v>
                </c:pt>
                <c:pt idx="266">
                  <c:v>10.527777777777779</c:v>
                </c:pt>
                <c:pt idx="267">
                  <c:v>10.66006600660066</c:v>
                </c:pt>
                <c:pt idx="268">
                  <c:v>11.058823529411764</c:v>
                </c:pt>
                <c:pt idx="269">
                  <c:v>12.090909090909092</c:v>
                </c:pt>
                <c:pt idx="270">
                  <c:v>11.441176470588236</c:v>
                </c:pt>
                <c:pt idx="271">
                  <c:v>#N/A</c:v>
                </c:pt>
                <c:pt idx="272">
                  <c:v>11.058823529411764</c:v>
                </c:pt>
                <c:pt idx="273">
                  <c:v>11.15625</c:v>
                </c:pt>
                <c:pt idx="274">
                  <c:v>12.193548387096774</c:v>
                </c:pt>
                <c:pt idx="275">
                  <c:v>10.805555555555555</c:v>
                </c:pt>
                <c:pt idx="276">
                  <c:v>#N/A</c:v>
                </c:pt>
                <c:pt idx="277">
                  <c:v>10.5</c:v>
                </c:pt>
                <c:pt idx="278">
                  <c:v>#N/A</c:v>
                </c:pt>
                <c:pt idx="279">
                  <c:v>9.7027027027027035</c:v>
                </c:pt>
                <c:pt idx="280">
                  <c:v>10.969696969696969</c:v>
                </c:pt>
                <c:pt idx="281">
                  <c:v>10.527777777777779</c:v>
                </c:pt>
                <c:pt idx="282">
                  <c:v>#N/A</c:v>
                </c:pt>
                <c:pt idx="283">
                  <c:v>9.6901408450704221</c:v>
                </c:pt>
                <c:pt idx="284">
                  <c:v>#N/A</c:v>
                </c:pt>
                <c:pt idx="285">
                  <c:v>10.271739130434783</c:v>
                </c:pt>
                <c:pt idx="286">
                  <c:v>10.66006600660066</c:v>
                </c:pt>
                <c:pt idx="287">
                  <c:v>#N/A</c:v>
                </c:pt>
                <c:pt idx="288">
                  <c:v>11.028571428571428</c:v>
                </c:pt>
                <c:pt idx="289">
                  <c:v>12.193548387096774</c:v>
                </c:pt>
                <c:pt idx="290">
                  <c:v>11.852941176470589</c:v>
                </c:pt>
                <c:pt idx="291">
                  <c:v>10.029850746268657</c:v>
                </c:pt>
                <c:pt idx="292">
                  <c:v>11.805555555555555</c:v>
                </c:pt>
                <c:pt idx="293">
                  <c:v>9.9154929577464781</c:v>
                </c:pt>
                <c:pt idx="294">
                  <c:v>11.852941176470589</c:v>
                </c:pt>
                <c:pt idx="295">
                  <c:v>10.5</c:v>
                </c:pt>
                <c:pt idx="296">
                  <c:v>#N/A</c:v>
                </c:pt>
                <c:pt idx="297">
                  <c:v>10.882352941176471</c:v>
                </c:pt>
                <c:pt idx="298">
                  <c:v>11.15625</c:v>
                </c:pt>
                <c:pt idx="299">
                  <c:v>10.969696969696969</c:v>
                </c:pt>
                <c:pt idx="300">
                  <c:v>10.5</c:v>
                </c:pt>
                <c:pt idx="301">
                  <c:v>#N/A</c:v>
                </c:pt>
                <c:pt idx="302">
                  <c:v>10.882352941176471</c:v>
                </c:pt>
                <c:pt idx="303">
                  <c:v>9.9154929577464781</c:v>
                </c:pt>
                <c:pt idx="304">
                  <c:v>9.6901408450704221</c:v>
                </c:pt>
                <c:pt idx="305">
                  <c:v>10.271739130434783</c:v>
                </c:pt>
                <c:pt idx="306">
                  <c:v>10.5</c:v>
                </c:pt>
                <c:pt idx="307">
                  <c:v>10.228571428571428</c:v>
                </c:pt>
                <c:pt idx="308">
                  <c:v>10.402298850574713</c:v>
                </c:pt>
                <c:pt idx="309">
                  <c:v>10.488505747126437</c:v>
                </c:pt>
                <c:pt idx="310">
                  <c:v>#N/A</c:v>
                </c:pt>
                <c:pt idx="311">
                  <c:v>#N/A</c:v>
                </c:pt>
                <c:pt idx="312">
                  <c:v>10.527777777777779</c:v>
                </c:pt>
                <c:pt idx="313">
                  <c:v>#N/A</c:v>
                </c:pt>
                <c:pt idx="314">
                  <c:v>10.090909090909092</c:v>
                </c:pt>
                <c:pt idx="315">
                  <c:v>9.9154929577464781</c:v>
                </c:pt>
                <c:pt idx="316">
                  <c:v>11.878787878787879</c:v>
                </c:pt>
                <c:pt idx="317">
                  <c:v>10.488505747126437</c:v>
                </c:pt>
                <c:pt idx="318">
                  <c:v>11.028571428571428</c:v>
                </c:pt>
                <c:pt idx="319">
                  <c:v>10.764705882352942</c:v>
                </c:pt>
                <c:pt idx="320">
                  <c:v>11.71875</c:v>
                </c:pt>
                <c:pt idx="321">
                  <c:v>11.652173913043478</c:v>
                </c:pt>
                <c:pt idx="322">
                  <c:v>10.271739130434783</c:v>
                </c:pt>
                <c:pt idx="323">
                  <c:v>#N/A</c:v>
                </c:pt>
                <c:pt idx="324">
                  <c:v>#N/A</c:v>
                </c:pt>
                <c:pt idx="325">
                  <c:v>10.5</c:v>
                </c:pt>
                <c:pt idx="326">
                  <c:v>#N/A</c:v>
                </c:pt>
                <c:pt idx="327">
                  <c:v>10.402298850574713</c:v>
                </c:pt>
                <c:pt idx="328">
                  <c:v>#N/A</c:v>
                </c:pt>
                <c:pt idx="329">
                  <c:v>11.652173913043478</c:v>
                </c:pt>
                <c:pt idx="330">
                  <c:v>10.376811594202898</c:v>
                </c:pt>
                <c:pt idx="331">
                  <c:v>12.090909090909092</c:v>
                </c:pt>
                <c:pt idx="332">
                  <c:v>11.15625</c:v>
                </c:pt>
                <c:pt idx="333">
                  <c:v>11.71875</c:v>
                </c:pt>
                <c:pt idx="334">
                  <c:v>9.6901408450704221</c:v>
                </c:pt>
                <c:pt idx="335">
                  <c:v>11.916666666666666</c:v>
                </c:pt>
                <c:pt idx="336">
                  <c:v>10.805555555555555</c:v>
                </c:pt>
                <c:pt idx="337">
                  <c:v>10.5</c:v>
                </c:pt>
                <c:pt idx="338">
                  <c:v>10.488505747126437</c:v>
                </c:pt>
                <c:pt idx="339">
                  <c:v>9.8611111111111107</c:v>
                </c:pt>
                <c:pt idx="340">
                  <c:v>11.201117318435754</c:v>
                </c:pt>
                <c:pt idx="341">
                  <c:v>10.5</c:v>
                </c:pt>
                <c:pt idx="342">
                  <c:v>10.351351351351351</c:v>
                </c:pt>
                <c:pt idx="343">
                  <c:v>10.402298850574713</c:v>
                </c:pt>
                <c:pt idx="344">
                  <c:v>12.090909090909092</c:v>
                </c:pt>
                <c:pt idx="345">
                  <c:v>11.058823529411764</c:v>
                </c:pt>
                <c:pt idx="346">
                  <c:v>10.882352941176471</c:v>
                </c:pt>
                <c:pt idx="347">
                  <c:v>12.45945945945946</c:v>
                </c:pt>
                <c:pt idx="348">
                  <c:v>11.702702702702704</c:v>
                </c:pt>
                <c:pt idx="349">
                  <c:v>11.15625</c:v>
                </c:pt>
                <c:pt idx="350">
                  <c:v>11.878787878787879</c:v>
                </c:pt>
                <c:pt idx="351">
                  <c:v>11.201117318435754</c:v>
                </c:pt>
                <c:pt idx="352">
                  <c:v>11.201117318435754</c:v>
                </c:pt>
                <c:pt idx="353">
                  <c:v>11.878787878787879</c:v>
                </c:pt>
                <c:pt idx="354">
                  <c:v>12.114093959731543</c:v>
                </c:pt>
                <c:pt idx="355">
                  <c:v>10.402298850574713</c:v>
                </c:pt>
                <c:pt idx="356">
                  <c:v>11.916666666666666</c:v>
                </c:pt>
                <c:pt idx="357">
                  <c:v>10.488505747126437</c:v>
                </c:pt>
                <c:pt idx="358">
                  <c:v>10.351351351351351</c:v>
                </c:pt>
                <c:pt idx="359">
                  <c:v>10.351351351351351</c:v>
                </c:pt>
                <c:pt idx="360">
                  <c:v>11.652173913043478</c:v>
                </c:pt>
                <c:pt idx="361">
                  <c:v>9.8611111111111107</c:v>
                </c:pt>
                <c:pt idx="362">
                  <c:v>11.058823529411764</c:v>
                </c:pt>
                <c:pt idx="363">
                  <c:v>9.9154929577464781</c:v>
                </c:pt>
                <c:pt idx="364">
                  <c:v>#N/A</c:v>
                </c:pt>
                <c:pt idx="365">
                  <c:v>10.5</c:v>
                </c:pt>
                <c:pt idx="366">
                  <c:v>10.351351351351351</c:v>
                </c:pt>
                <c:pt idx="367">
                  <c:v>12.470588235294118</c:v>
                </c:pt>
                <c:pt idx="368">
                  <c:v>#N/A</c:v>
                </c:pt>
                <c:pt idx="369">
                  <c:v>#N/A</c:v>
                </c:pt>
                <c:pt idx="370">
                  <c:v>11.472222222222221</c:v>
                </c:pt>
                <c:pt idx="371">
                  <c:v>11.652173913043478</c:v>
                </c:pt>
                <c:pt idx="372">
                  <c:v>11.916666666666666</c:v>
                </c:pt>
                <c:pt idx="373">
                  <c:v>12.45945945945946</c:v>
                </c:pt>
                <c:pt idx="374">
                  <c:v>10.090909090909092</c:v>
                </c:pt>
                <c:pt idx="375">
                  <c:v>11.702702702702704</c:v>
                </c:pt>
                <c:pt idx="376">
                  <c:v>11.652173913043478</c:v>
                </c:pt>
                <c:pt idx="377">
                  <c:v>10.376811594202898</c:v>
                </c:pt>
                <c:pt idx="378">
                  <c:v>11.028571428571428</c:v>
                </c:pt>
                <c:pt idx="379">
                  <c:v>10.828571428571429</c:v>
                </c:pt>
                <c:pt idx="380">
                  <c:v>#N/A</c:v>
                </c:pt>
                <c:pt idx="381">
                  <c:v>11.828571428571429</c:v>
                </c:pt>
                <c:pt idx="382">
                  <c:v>11.828571428571429</c:v>
                </c:pt>
                <c:pt idx="383">
                  <c:v>11.916666666666666</c:v>
                </c:pt>
                <c:pt idx="384">
                  <c:v>11.652173913043478</c:v>
                </c:pt>
                <c:pt idx="385">
                  <c:v>10.351351351351351</c:v>
                </c:pt>
                <c:pt idx="386">
                  <c:v>#N/A</c:v>
                </c:pt>
                <c:pt idx="387">
                  <c:v>#N/A</c:v>
                </c:pt>
                <c:pt idx="388">
                  <c:v>11.201117318435754</c:v>
                </c:pt>
                <c:pt idx="389">
                  <c:v>11.878787878787879</c:v>
                </c:pt>
                <c:pt idx="390">
                  <c:v>11.828571428571429</c:v>
                </c:pt>
                <c:pt idx="391">
                  <c:v>10.402298850574713</c:v>
                </c:pt>
                <c:pt idx="392">
                  <c:v>#N/A</c:v>
                </c:pt>
                <c:pt idx="393">
                  <c:v>#N/A</c:v>
                </c:pt>
                <c:pt idx="394">
                  <c:v>9.7027027027027035</c:v>
                </c:pt>
                <c:pt idx="395">
                  <c:v>12.96875</c:v>
                </c:pt>
                <c:pt idx="396">
                  <c:v>10.351351351351351</c:v>
                </c:pt>
                <c:pt idx="397">
                  <c:v>10.488505747126437</c:v>
                </c:pt>
                <c:pt idx="398">
                  <c:v>10.488505747126437</c:v>
                </c:pt>
                <c:pt idx="399">
                  <c:v>9.7027027027027035</c:v>
                </c:pt>
                <c:pt idx="400">
                  <c:v>12.264705882352942</c:v>
                </c:pt>
                <c:pt idx="401">
                  <c:v>10.351351351351351</c:v>
                </c:pt>
                <c:pt idx="402">
                  <c:v>11.878787878787879</c:v>
                </c:pt>
                <c:pt idx="403">
                  <c:v>11.201117318435754</c:v>
                </c:pt>
                <c:pt idx="404">
                  <c:v>#N/A</c:v>
                </c:pt>
                <c:pt idx="405">
                  <c:v>12.96875</c:v>
                </c:pt>
                <c:pt idx="406">
                  <c:v>12.45945945945946</c:v>
                </c:pt>
                <c:pt idx="407">
                  <c:v>11.652173913043478</c:v>
                </c:pt>
                <c:pt idx="408">
                  <c:v>12.264705882352942</c:v>
                </c:pt>
                <c:pt idx="409">
                  <c:v>11.916666666666666</c:v>
                </c:pt>
                <c:pt idx="410">
                  <c:v>#N/A</c:v>
                </c:pt>
                <c:pt idx="411">
                  <c:v>#N/A</c:v>
                </c:pt>
                <c:pt idx="412">
                  <c:v>11.652892561983473</c:v>
                </c:pt>
                <c:pt idx="413">
                  <c:v>11.916666666666666</c:v>
                </c:pt>
                <c:pt idx="414">
                  <c:v>11.201117318435754</c:v>
                </c:pt>
                <c:pt idx="415">
                  <c:v>11.702702702702704</c:v>
                </c:pt>
                <c:pt idx="416">
                  <c:v>12.90625</c:v>
                </c:pt>
                <c:pt idx="417">
                  <c:v>10.909090909090908</c:v>
                </c:pt>
                <c:pt idx="418">
                  <c:v>12.939393939393939</c:v>
                </c:pt>
                <c:pt idx="419">
                  <c:v>12.96875</c:v>
                </c:pt>
                <c:pt idx="420">
                  <c:v>13.285714285714286</c:v>
                </c:pt>
                <c:pt idx="421">
                  <c:v>11.15625</c:v>
                </c:pt>
                <c:pt idx="422">
                  <c:v>11.652892561983473</c:v>
                </c:pt>
                <c:pt idx="423">
                  <c:v>12.939393939393939</c:v>
                </c:pt>
                <c:pt idx="424">
                  <c:v>12.470588235294118</c:v>
                </c:pt>
                <c:pt idx="425">
                  <c:v>12.470588235294118</c:v>
                </c:pt>
                <c:pt idx="426">
                  <c:v>12.264705882352942</c:v>
                </c:pt>
                <c:pt idx="427">
                  <c:v>11.828571428571429</c:v>
                </c:pt>
                <c:pt idx="428">
                  <c:v>13.285714285714286</c:v>
                </c:pt>
                <c:pt idx="429">
                  <c:v>12.45945945945946</c:v>
                </c:pt>
                <c:pt idx="430">
                  <c:v>13.285714285714286</c:v>
                </c:pt>
                <c:pt idx="431">
                  <c:v>12.939393939393939</c:v>
                </c:pt>
                <c:pt idx="432">
                  <c:v>11.828571428571429</c:v>
                </c:pt>
                <c:pt idx="433">
                  <c:v>11.916666666666666</c:v>
                </c:pt>
                <c:pt idx="434">
                  <c:v>11.652892561983473</c:v>
                </c:pt>
                <c:pt idx="435">
                  <c:v>12.96875</c:v>
                </c:pt>
                <c:pt idx="436">
                  <c:v>12.470588235294118</c:v>
                </c:pt>
                <c:pt idx="437">
                  <c:v>12.90625</c:v>
                </c:pt>
                <c:pt idx="438">
                  <c:v>#N/A</c:v>
                </c:pt>
                <c:pt idx="439">
                  <c:v>12.45945945945946</c:v>
                </c:pt>
                <c:pt idx="440">
                  <c:v>11.878787878787879</c:v>
                </c:pt>
                <c:pt idx="441">
                  <c:v>12.90625</c:v>
                </c:pt>
                <c:pt idx="442">
                  <c:v>#N/A</c:v>
                </c:pt>
                <c:pt idx="443">
                  <c:v>12.470588235294118</c:v>
                </c:pt>
                <c:pt idx="444">
                  <c:v>10.351351351351351</c:v>
                </c:pt>
                <c:pt idx="445">
                  <c:v>#N/A</c:v>
                </c:pt>
                <c:pt idx="446">
                  <c:v>12.45945945945946</c:v>
                </c:pt>
                <c:pt idx="447">
                  <c:v>#N/A</c:v>
                </c:pt>
                <c:pt idx="448">
                  <c:v>13.285714285714286</c:v>
                </c:pt>
                <c:pt idx="449">
                  <c:v>#N/A</c:v>
                </c:pt>
                <c:pt idx="450">
                  <c:v>11.652173913043478</c:v>
                </c:pt>
                <c:pt idx="451">
                  <c:v>11.652892561983473</c:v>
                </c:pt>
                <c:pt idx="452">
                  <c:v>12.45945945945946</c:v>
                </c:pt>
                <c:pt idx="453">
                  <c:v>12.45945945945946</c:v>
                </c:pt>
                <c:pt idx="454">
                  <c:v>12.264705882352942</c:v>
                </c:pt>
                <c:pt idx="455">
                  <c:v>#N/A</c:v>
                </c:pt>
                <c:pt idx="456">
                  <c:v>#N/A</c:v>
                </c:pt>
                <c:pt idx="457">
                  <c:v>12.96875</c:v>
                </c:pt>
                <c:pt idx="458">
                  <c:v>12.90625</c:v>
                </c:pt>
                <c:pt idx="459">
                  <c:v>#N/A</c:v>
                </c:pt>
                <c:pt idx="460">
                  <c:v>11.652892561983473</c:v>
                </c:pt>
                <c:pt idx="461">
                  <c:v>12.939393939393939</c:v>
                </c:pt>
                <c:pt idx="462">
                  <c:v>#N/A</c:v>
                </c:pt>
                <c:pt idx="463">
                  <c:v>11.878787878787879</c:v>
                </c:pt>
                <c:pt idx="464">
                  <c:v>12.264705882352942</c:v>
                </c:pt>
                <c:pt idx="465">
                  <c:v>11.201117318435754</c:v>
                </c:pt>
                <c:pt idx="466">
                  <c:v>13.285714285714286</c:v>
                </c:pt>
                <c:pt idx="467">
                  <c:v>12.45945945945946</c:v>
                </c:pt>
                <c:pt idx="468">
                  <c:v>11.652892561983473</c:v>
                </c:pt>
                <c:pt idx="469">
                  <c:v>12.939393939393939</c:v>
                </c:pt>
                <c:pt idx="470">
                  <c:v>#N/A</c:v>
                </c:pt>
                <c:pt idx="471">
                  <c:v>11.916666666666666</c:v>
                </c:pt>
                <c:pt idx="472">
                  <c:v>12.470588235294118</c:v>
                </c:pt>
                <c:pt idx="473">
                  <c:v>11.916666666666666</c:v>
                </c:pt>
                <c:pt idx="474">
                  <c:v>12.45945945945946</c:v>
                </c:pt>
                <c:pt idx="475">
                  <c:v>#N/A</c:v>
                </c:pt>
                <c:pt idx="476">
                  <c:v>12.45945945945946</c:v>
                </c:pt>
                <c:pt idx="477">
                  <c:v>11.652892561983473</c:v>
                </c:pt>
                <c:pt idx="478">
                  <c:v>11.201117318435754</c:v>
                </c:pt>
                <c:pt idx="479">
                  <c:v>#N/A</c:v>
                </c:pt>
                <c:pt idx="480">
                  <c:v>13.138888888888889</c:v>
                </c:pt>
                <c:pt idx="481">
                  <c:v>11.652892561983473</c:v>
                </c:pt>
                <c:pt idx="482">
                  <c:v>13.138888888888889</c:v>
                </c:pt>
                <c:pt idx="483">
                  <c:v>13.138888888888889</c:v>
                </c:pt>
                <c:pt idx="484">
                  <c:v>13.138888888888889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7AA-4941-A190-831F3B29B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470736"/>
        <c:axId val="1221474480"/>
      </c:scatterChart>
      <c:valAx>
        <c:axId val="1221470736"/>
        <c:scaling>
          <c:orientation val="minMax"/>
          <c:max val="16"/>
          <c:min val="7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1500 Watts Per Stroke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474480"/>
        <c:crosses val="autoZero"/>
        <c:crossBetween val="midCat"/>
      </c:valAx>
      <c:valAx>
        <c:axId val="1221474480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2k Watts Per Stroke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470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Actual</a:t>
            </a:r>
            <a:r>
              <a:rPr lang="en-IE" baseline="0"/>
              <a:t> Age</a:t>
            </a:r>
            <a:endParaRPr lang="en-I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'IO Dist'!$A$3:$A$352</c:f>
              <c:numCache>
                <c:formatCode>0.0</c:formatCode>
                <c:ptCount val="350"/>
                <c:pt idx="0">
                  <c:v>9.2068965517241388</c:v>
                </c:pt>
                <c:pt idx="1">
                  <c:v>9.2068965517241388</c:v>
                </c:pt>
                <c:pt idx="2">
                  <c:v>9.8520710059171606</c:v>
                </c:pt>
                <c:pt idx="3">
                  <c:v>9.8520710059171606</c:v>
                </c:pt>
                <c:pt idx="4">
                  <c:v>9.2121212121212128</c:v>
                </c:pt>
                <c:pt idx="5">
                  <c:v>9.8520710059171606</c:v>
                </c:pt>
                <c:pt idx="6">
                  <c:v>9.8520710059171606</c:v>
                </c:pt>
                <c:pt idx="7">
                  <c:v>9.8520710059171606</c:v>
                </c:pt>
                <c:pt idx="8">
                  <c:v>9.2121212121212128</c:v>
                </c:pt>
                <c:pt idx="9">
                  <c:v>9.8520710059171606</c:v>
                </c:pt>
                <c:pt idx="10">
                  <c:v>9.8520710059171606</c:v>
                </c:pt>
                <c:pt idx="11">
                  <c:v>9.8520710059171606</c:v>
                </c:pt>
                <c:pt idx="12">
                  <c:v>8.5285285285285291</c:v>
                </c:pt>
                <c:pt idx="13">
                  <c:v>8.5285285285285291</c:v>
                </c:pt>
                <c:pt idx="14">
                  <c:v>8.5285285285285291</c:v>
                </c:pt>
                <c:pt idx="15">
                  <c:v>8.5285285285285291</c:v>
                </c:pt>
                <c:pt idx="16">
                  <c:v>8.5285285285285291</c:v>
                </c:pt>
                <c:pt idx="17">
                  <c:v>8.5285285285285291</c:v>
                </c:pt>
                <c:pt idx="18">
                  <c:v>8.5285285285285291</c:v>
                </c:pt>
                <c:pt idx="19">
                  <c:v>8.5285285285285291</c:v>
                </c:pt>
                <c:pt idx="20">
                  <c:v>8.5285285285285291</c:v>
                </c:pt>
                <c:pt idx="21">
                  <c:v>11.15625</c:v>
                </c:pt>
                <c:pt idx="22">
                  <c:v>11.15625</c:v>
                </c:pt>
                <c:pt idx="23">
                  <c:v>11.15625</c:v>
                </c:pt>
                <c:pt idx="24">
                  <c:v>11.15625</c:v>
                </c:pt>
                <c:pt idx="25">
                  <c:v>11.15625</c:v>
                </c:pt>
                <c:pt idx="26">
                  <c:v>11.15625</c:v>
                </c:pt>
                <c:pt idx="27">
                  <c:v>11.058823529411764</c:v>
                </c:pt>
                <c:pt idx="28">
                  <c:v>11.058823529411764</c:v>
                </c:pt>
                <c:pt idx="29">
                  <c:v>11.058823529411764</c:v>
                </c:pt>
                <c:pt idx="30">
                  <c:v>11.058823529411764</c:v>
                </c:pt>
                <c:pt idx="31">
                  <c:v>11.058823529411764</c:v>
                </c:pt>
                <c:pt idx="32">
                  <c:v>11.058823529411764</c:v>
                </c:pt>
                <c:pt idx="33">
                  <c:v>10.66006600660066</c:v>
                </c:pt>
                <c:pt idx="34">
                  <c:v>9.8611111111111107</c:v>
                </c:pt>
                <c:pt idx="35">
                  <c:v>9.8611111111111107</c:v>
                </c:pt>
                <c:pt idx="36">
                  <c:v>10.66006600660066</c:v>
                </c:pt>
                <c:pt idx="37">
                  <c:v>9.8611111111111107</c:v>
                </c:pt>
                <c:pt idx="38">
                  <c:v>10.66006600660066</c:v>
                </c:pt>
                <c:pt idx="39">
                  <c:v>10.66006600660066</c:v>
                </c:pt>
                <c:pt idx="40">
                  <c:v>9.8611111111111107</c:v>
                </c:pt>
                <c:pt idx="41">
                  <c:v>9.8611111111111107</c:v>
                </c:pt>
                <c:pt idx="42">
                  <c:v>10.5</c:v>
                </c:pt>
                <c:pt idx="43">
                  <c:v>10.5</c:v>
                </c:pt>
                <c:pt idx="44">
                  <c:v>10.5</c:v>
                </c:pt>
                <c:pt idx="45">
                  <c:v>10.5</c:v>
                </c:pt>
                <c:pt idx="46">
                  <c:v>10.5</c:v>
                </c:pt>
                <c:pt idx="47">
                  <c:v>10.5</c:v>
                </c:pt>
                <c:pt idx="48">
                  <c:v>10.766666666666667</c:v>
                </c:pt>
                <c:pt idx="49">
                  <c:v>10.766666666666667</c:v>
                </c:pt>
                <c:pt idx="50">
                  <c:v>10.766666666666667</c:v>
                </c:pt>
                <c:pt idx="51">
                  <c:v>10.766666666666667</c:v>
                </c:pt>
                <c:pt idx="52">
                  <c:v>9.9154929577464781</c:v>
                </c:pt>
                <c:pt idx="53">
                  <c:v>9.9154929577464781</c:v>
                </c:pt>
                <c:pt idx="54">
                  <c:v>9.9154929577464781</c:v>
                </c:pt>
                <c:pt idx="55">
                  <c:v>9.9154929577464781</c:v>
                </c:pt>
                <c:pt idx="56">
                  <c:v>9.9154929577464781</c:v>
                </c:pt>
                <c:pt idx="57">
                  <c:v>9.9154929577464781</c:v>
                </c:pt>
                <c:pt idx="58">
                  <c:v>9.9154929577464781</c:v>
                </c:pt>
                <c:pt idx="59">
                  <c:v>9.9154929577464781</c:v>
                </c:pt>
                <c:pt idx="60">
                  <c:v>10.090909090909092</c:v>
                </c:pt>
                <c:pt idx="61">
                  <c:v>10.090909090909092</c:v>
                </c:pt>
                <c:pt idx="62">
                  <c:v>10.090909090909092</c:v>
                </c:pt>
                <c:pt idx="63">
                  <c:v>10.090909090909092</c:v>
                </c:pt>
                <c:pt idx="64">
                  <c:v>10.090909090909092</c:v>
                </c:pt>
                <c:pt idx="65">
                  <c:v>10.090909090909092</c:v>
                </c:pt>
                <c:pt idx="66">
                  <c:v>10.090909090909092</c:v>
                </c:pt>
                <c:pt idx="67">
                  <c:v>12.193548387096774</c:v>
                </c:pt>
                <c:pt idx="68">
                  <c:v>12.193548387096774</c:v>
                </c:pt>
                <c:pt idx="69">
                  <c:v>12.193548387096774</c:v>
                </c:pt>
                <c:pt idx="70">
                  <c:v>12.193548387096774</c:v>
                </c:pt>
                <c:pt idx="71">
                  <c:v>12.193548387096774</c:v>
                </c:pt>
                <c:pt idx="72">
                  <c:v>10.303030303030303</c:v>
                </c:pt>
                <c:pt idx="73">
                  <c:v>10.303030303030303</c:v>
                </c:pt>
                <c:pt idx="74">
                  <c:v>10.303030303030303</c:v>
                </c:pt>
                <c:pt idx="75">
                  <c:v>10.303030303030303</c:v>
                </c:pt>
                <c:pt idx="76">
                  <c:v>10.303030303030303</c:v>
                </c:pt>
                <c:pt idx="77">
                  <c:v>10.303030303030303</c:v>
                </c:pt>
                <c:pt idx="78">
                  <c:v>10.271739130434783</c:v>
                </c:pt>
                <c:pt idx="79">
                  <c:v>10.271739130434783</c:v>
                </c:pt>
                <c:pt idx="80">
                  <c:v>10.271739130434783</c:v>
                </c:pt>
                <c:pt idx="81">
                  <c:v>10.271739130434783</c:v>
                </c:pt>
                <c:pt idx="82">
                  <c:v>10.271739130434783</c:v>
                </c:pt>
                <c:pt idx="83">
                  <c:v>10.271739130434783</c:v>
                </c:pt>
                <c:pt idx="84">
                  <c:v>10.271739130434783</c:v>
                </c:pt>
                <c:pt idx="85">
                  <c:v>10.271739130434783</c:v>
                </c:pt>
                <c:pt idx="86">
                  <c:v>10.228571428571428</c:v>
                </c:pt>
                <c:pt idx="87">
                  <c:v>10.228571428571428</c:v>
                </c:pt>
                <c:pt idx="88">
                  <c:v>9.8333333333333339</c:v>
                </c:pt>
                <c:pt idx="89">
                  <c:v>9.8333333333333339</c:v>
                </c:pt>
                <c:pt idx="90">
                  <c:v>9.8333333333333339</c:v>
                </c:pt>
                <c:pt idx="91">
                  <c:v>10.909090909090908</c:v>
                </c:pt>
                <c:pt idx="92">
                  <c:v>10.909090909090908</c:v>
                </c:pt>
                <c:pt idx="93">
                  <c:v>9.5652173913043477</c:v>
                </c:pt>
                <c:pt idx="94">
                  <c:v>9.5652173913043477</c:v>
                </c:pt>
                <c:pt idx="95">
                  <c:v>9.5652173913043477</c:v>
                </c:pt>
                <c:pt idx="96">
                  <c:v>9.5652173913043477</c:v>
                </c:pt>
                <c:pt idx="97">
                  <c:v>9.5652173913043477</c:v>
                </c:pt>
                <c:pt idx="98">
                  <c:v>9.5652173913043477</c:v>
                </c:pt>
                <c:pt idx="99">
                  <c:v>9.5652173913043477</c:v>
                </c:pt>
                <c:pt idx="100">
                  <c:v>9.5652173913043477</c:v>
                </c:pt>
                <c:pt idx="101">
                  <c:v>10.828571428571429</c:v>
                </c:pt>
                <c:pt idx="102">
                  <c:v>10.828571428571429</c:v>
                </c:pt>
                <c:pt idx="103">
                  <c:v>10.828571428571429</c:v>
                </c:pt>
                <c:pt idx="104">
                  <c:v>10.029850746268657</c:v>
                </c:pt>
                <c:pt idx="105">
                  <c:v>10.029850746268657</c:v>
                </c:pt>
                <c:pt idx="106">
                  <c:v>10.029850746268657</c:v>
                </c:pt>
                <c:pt idx="107">
                  <c:v>10.029850746268657</c:v>
                </c:pt>
                <c:pt idx="108">
                  <c:v>10.029850746268657</c:v>
                </c:pt>
                <c:pt idx="109">
                  <c:v>10.029850746268657</c:v>
                </c:pt>
                <c:pt idx="110">
                  <c:v>10.029850746268657</c:v>
                </c:pt>
                <c:pt idx="111">
                  <c:v>10.029850746268657</c:v>
                </c:pt>
                <c:pt idx="112">
                  <c:v>10.058823529411764</c:v>
                </c:pt>
                <c:pt idx="113">
                  <c:v>10.058823529411764</c:v>
                </c:pt>
                <c:pt idx="114">
                  <c:v>9.3076923076923084</c:v>
                </c:pt>
                <c:pt idx="115">
                  <c:v>11.342857142857143</c:v>
                </c:pt>
                <c:pt idx="116">
                  <c:v>10.058823529411764</c:v>
                </c:pt>
                <c:pt idx="117">
                  <c:v>10.376811594202898</c:v>
                </c:pt>
                <c:pt idx="118">
                  <c:v>10.376811594202898</c:v>
                </c:pt>
                <c:pt idx="119">
                  <c:v>10.376811594202898</c:v>
                </c:pt>
                <c:pt idx="120">
                  <c:v>10.376811594202898</c:v>
                </c:pt>
                <c:pt idx="121">
                  <c:v>10.376811594202898</c:v>
                </c:pt>
                <c:pt idx="122">
                  <c:v>10.376811594202898</c:v>
                </c:pt>
                <c:pt idx="123">
                  <c:v>10.376811594202898</c:v>
                </c:pt>
                <c:pt idx="124">
                  <c:v>10.376811594202898</c:v>
                </c:pt>
                <c:pt idx="125">
                  <c:v>10.376811594202898</c:v>
                </c:pt>
                <c:pt idx="126">
                  <c:v>10.376811594202898</c:v>
                </c:pt>
                <c:pt idx="127">
                  <c:v>10.376811594202898</c:v>
                </c:pt>
                <c:pt idx="128">
                  <c:v>9.7027027027027035</c:v>
                </c:pt>
                <c:pt idx="129">
                  <c:v>9.7027027027027035</c:v>
                </c:pt>
                <c:pt idx="130">
                  <c:v>9.7027027027027035</c:v>
                </c:pt>
                <c:pt idx="131">
                  <c:v>9.7027027027027035</c:v>
                </c:pt>
                <c:pt idx="132">
                  <c:v>9.7027027027027035</c:v>
                </c:pt>
                <c:pt idx="133">
                  <c:v>10.764705882352942</c:v>
                </c:pt>
                <c:pt idx="134">
                  <c:v>9.8611111111111107</c:v>
                </c:pt>
                <c:pt idx="135">
                  <c:v>9.8611111111111107</c:v>
                </c:pt>
                <c:pt idx="136">
                  <c:v>9.8611111111111107</c:v>
                </c:pt>
                <c:pt idx="137">
                  <c:v>9.8611111111111107</c:v>
                </c:pt>
                <c:pt idx="138">
                  <c:v>9.8611111111111107</c:v>
                </c:pt>
                <c:pt idx="139">
                  <c:v>9.8611111111111107</c:v>
                </c:pt>
                <c:pt idx="140">
                  <c:v>9.8611111111111107</c:v>
                </c:pt>
                <c:pt idx="141">
                  <c:v>9.8611111111111107</c:v>
                </c:pt>
                <c:pt idx="142">
                  <c:v>9.8611111111111107</c:v>
                </c:pt>
                <c:pt idx="143">
                  <c:v>10.969696969696969</c:v>
                </c:pt>
                <c:pt idx="144">
                  <c:v>10.969696969696969</c:v>
                </c:pt>
                <c:pt idx="145">
                  <c:v>10.969696969696969</c:v>
                </c:pt>
                <c:pt idx="146">
                  <c:v>10.969696969696969</c:v>
                </c:pt>
                <c:pt idx="147">
                  <c:v>10.969696969696969</c:v>
                </c:pt>
                <c:pt idx="148">
                  <c:v>10.32258064516129</c:v>
                </c:pt>
                <c:pt idx="149">
                  <c:v>9.9696969696969688</c:v>
                </c:pt>
                <c:pt idx="150">
                  <c:v>9.9696969696969688</c:v>
                </c:pt>
                <c:pt idx="151">
                  <c:v>9.9696969696969688</c:v>
                </c:pt>
                <c:pt idx="152">
                  <c:v>9.9696969696969688</c:v>
                </c:pt>
                <c:pt idx="153">
                  <c:v>9.9696969696969688</c:v>
                </c:pt>
                <c:pt idx="154">
                  <c:v>9.9696969696969688</c:v>
                </c:pt>
                <c:pt idx="155">
                  <c:v>10.882352941176471</c:v>
                </c:pt>
                <c:pt idx="156">
                  <c:v>10.882352941176471</c:v>
                </c:pt>
                <c:pt idx="157">
                  <c:v>10.882352941176471</c:v>
                </c:pt>
                <c:pt idx="158">
                  <c:v>10.882352941176471</c:v>
                </c:pt>
                <c:pt idx="159">
                  <c:v>11.028571428571428</c:v>
                </c:pt>
                <c:pt idx="160">
                  <c:v>11.028571428571428</c:v>
                </c:pt>
                <c:pt idx="161">
                  <c:v>11.028571428571428</c:v>
                </c:pt>
                <c:pt idx="162">
                  <c:v>11.028571428571428</c:v>
                </c:pt>
                <c:pt idx="163">
                  <c:v>11.028571428571428</c:v>
                </c:pt>
                <c:pt idx="164">
                  <c:v>10.527777777777779</c:v>
                </c:pt>
                <c:pt idx="165">
                  <c:v>10.527777777777779</c:v>
                </c:pt>
                <c:pt idx="166">
                  <c:v>10.527777777777779</c:v>
                </c:pt>
                <c:pt idx="167">
                  <c:v>10.527777777777779</c:v>
                </c:pt>
                <c:pt idx="168">
                  <c:v>10.527777777777779</c:v>
                </c:pt>
                <c:pt idx="169">
                  <c:v>10.527777777777779</c:v>
                </c:pt>
                <c:pt idx="170">
                  <c:v>10.488505747126437</c:v>
                </c:pt>
                <c:pt idx="171">
                  <c:v>10.488505747126437</c:v>
                </c:pt>
                <c:pt idx="172">
                  <c:v>10.488505747126437</c:v>
                </c:pt>
                <c:pt idx="173">
                  <c:v>10.488505747126437</c:v>
                </c:pt>
                <c:pt idx="174">
                  <c:v>10.488505747126437</c:v>
                </c:pt>
                <c:pt idx="175">
                  <c:v>10.488505747126437</c:v>
                </c:pt>
                <c:pt idx="176">
                  <c:v>10.488505747126437</c:v>
                </c:pt>
                <c:pt idx="177">
                  <c:v>10.488505747126437</c:v>
                </c:pt>
                <c:pt idx="178">
                  <c:v>10.787172011661809</c:v>
                </c:pt>
                <c:pt idx="179">
                  <c:v>10.787172011661809</c:v>
                </c:pt>
                <c:pt idx="180">
                  <c:v>10.787172011661809</c:v>
                </c:pt>
                <c:pt idx="181">
                  <c:v>10.787172011661809</c:v>
                </c:pt>
                <c:pt idx="182">
                  <c:v>10.787172011661809</c:v>
                </c:pt>
                <c:pt idx="183">
                  <c:v>10.787172011661809</c:v>
                </c:pt>
                <c:pt idx="184">
                  <c:v>10.787172011661809</c:v>
                </c:pt>
                <c:pt idx="185">
                  <c:v>11.472222222222221</c:v>
                </c:pt>
                <c:pt idx="186">
                  <c:v>11.472222222222221</c:v>
                </c:pt>
                <c:pt idx="187">
                  <c:v>10.351351351351351</c:v>
                </c:pt>
                <c:pt idx="188">
                  <c:v>10.351351351351351</c:v>
                </c:pt>
                <c:pt idx="189">
                  <c:v>10.351351351351351</c:v>
                </c:pt>
                <c:pt idx="190">
                  <c:v>10.351351351351351</c:v>
                </c:pt>
                <c:pt idx="191">
                  <c:v>10.351351351351351</c:v>
                </c:pt>
                <c:pt idx="192">
                  <c:v>10.351351351351351</c:v>
                </c:pt>
                <c:pt idx="193">
                  <c:v>10.351351351351351</c:v>
                </c:pt>
                <c:pt idx="194">
                  <c:v>10.351351351351351</c:v>
                </c:pt>
                <c:pt idx="195">
                  <c:v>11.03125</c:v>
                </c:pt>
                <c:pt idx="196">
                  <c:v>11.03125</c:v>
                </c:pt>
                <c:pt idx="197">
                  <c:v>11.03125</c:v>
                </c:pt>
                <c:pt idx="198">
                  <c:v>11.03125</c:v>
                </c:pt>
                <c:pt idx="199">
                  <c:v>11.03125</c:v>
                </c:pt>
                <c:pt idx="200">
                  <c:v>11.03125</c:v>
                </c:pt>
                <c:pt idx="201">
                  <c:v>9.6901408450704221</c:v>
                </c:pt>
                <c:pt idx="202">
                  <c:v>9.6901408450704221</c:v>
                </c:pt>
                <c:pt idx="203">
                  <c:v>9.6901408450704221</c:v>
                </c:pt>
                <c:pt idx="204">
                  <c:v>9.6901408450704221</c:v>
                </c:pt>
                <c:pt idx="205">
                  <c:v>9.6901408450704221</c:v>
                </c:pt>
                <c:pt idx="206">
                  <c:v>9.6901408450704221</c:v>
                </c:pt>
                <c:pt idx="207">
                  <c:v>9.6901408450704221</c:v>
                </c:pt>
                <c:pt idx="208">
                  <c:v>9.6901408450704221</c:v>
                </c:pt>
                <c:pt idx="209">
                  <c:v>9.6901408450704221</c:v>
                </c:pt>
                <c:pt idx="210">
                  <c:v>10.402298850574713</c:v>
                </c:pt>
                <c:pt idx="211">
                  <c:v>10.402298850574713</c:v>
                </c:pt>
                <c:pt idx="212">
                  <c:v>10.402298850574713</c:v>
                </c:pt>
                <c:pt idx="213">
                  <c:v>10.402298850574713</c:v>
                </c:pt>
                <c:pt idx="214">
                  <c:v>10.402298850574713</c:v>
                </c:pt>
                <c:pt idx="215">
                  <c:v>10.402298850574713</c:v>
                </c:pt>
                <c:pt idx="216">
                  <c:v>8.8926174496644297</c:v>
                </c:pt>
                <c:pt idx="217">
                  <c:v>8.8926174496644297</c:v>
                </c:pt>
                <c:pt idx="218">
                  <c:v>8.8926174496644297</c:v>
                </c:pt>
                <c:pt idx="219">
                  <c:v>8.8926174496644297</c:v>
                </c:pt>
                <c:pt idx="220">
                  <c:v>8.8926174496644297</c:v>
                </c:pt>
                <c:pt idx="221">
                  <c:v>8.8926174496644297</c:v>
                </c:pt>
                <c:pt idx="222">
                  <c:v>10.805555555555555</c:v>
                </c:pt>
                <c:pt idx="223">
                  <c:v>10.805555555555555</c:v>
                </c:pt>
                <c:pt idx="224">
                  <c:v>10.805555555555555</c:v>
                </c:pt>
                <c:pt idx="225">
                  <c:v>10.805555555555555</c:v>
                </c:pt>
                <c:pt idx="226">
                  <c:v>11.702702702702704</c:v>
                </c:pt>
                <c:pt idx="227">
                  <c:v>11.702702702702704</c:v>
                </c:pt>
                <c:pt idx="228">
                  <c:v>11.702702702702704</c:v>
                </c:pt>
                <c:pt idx="229">
                  <c:v>11.702702702702704</c:v>
                </c:pt>
                <c:pt idx="230">
                  <c:v>11.828571428571429</c:v>
                </c:pt>
                <c:pt idx="231">
                  <c:v>11.828571428571429</c:v>
                </c:pt>
                <c:pt idx="232">
                  <c:v>11.828571428571429</c:v>
                </c:pt>
                <c:pt idx="233">
                  <c:v>11.828571428571429</c:v>
                </c:pt>
                <c:pt idx="234">
                  <c:v>11.828571428571429</c:v>
                </c:pt>
                <c:pt idx="235">
                  <c:v>12.96875</c:v>
                </c:pt>
                <c:pt idx="236">
                  <c:v>12.96875</c:v>
                </c:pt>
                <c:pt idx="237">
                  <c:v>12.96875</c:v>
                </c:pt>
                <c:pt idx="238">
                  <c:v>12.96875</c:v>
                </c:pt>
                <c:pt idx="239">
                  <c:v>12.96875</c:v>
                </c:pt>
                <c:pt idx="240">
                  <c:v>10.5</c:v>
                </c:pt>
                <c:pt idx="241">
                  <c:v>10.5</c:v>
                </c:pt>
                <c:pt idx="242">
                  <c:v>10.5</c:v>
                </c:pt>
                <c:pt idx="243">
                  <c:v>10.5</c:v>
                </c:pt>
                <c:pt idx="244">
                  <c:v>13.138888888888889</c:v>
                </c:pt>
                <c:pt idx="245">
                  <c:v>13.138888888888889</c:v>
                </c:pt>
                <c:pt idx="246">
                  <c:v>13.138888888888889</c:v>
                </c:pt>
                <c:pt idx="247">
                  <c:v>13.138888888888889</c:v>
                </c:pt>
                <c:pt idx="248">
                  <c:v>9.96875</c:v>
                </c:pt>
                <c:pt idx="249">
                  <c:v>9.96875</c:v>
                </c:pt>
                <c:pt idx="250">
                  <c:v>11.201117318435754</c:v>
                </c:pt>
                <c:pt idx="251">
                  <c:v>11.201117318435754</c:v>
                </c:pt>
                <c:pt idx="252">
                  <c:v>11.201117318435754</c:v>
                </c:pt>
                <c:pt idx="253">
                  <c:v>11.201117318435754</c:v>
                </c:pt>
                <c:pt idx="254">
                  <c:v>11.201117318435754</c:v>
                </c:pt>
                <c:pt idx="255">
                  <c:v>11.201117318435754</c:v>
                </c:pt>
                <c:pt idx="256">
                  <c:v>11.201117318435754</c:v>
                </c:pt>
                <c:pt idx="257">
                  <c:v>11.201117318435754</c:v>
                </c:pt>
                <c:pt idx="258">
                  <c:v>11.201117318435754</c:v>
                </c:pt>
                <c:pt idx="259">
                  <c:v>11.201117318435754</c:v>
                </c:pt>
                <c:pt idx="260">
                  <c:v>11.201117318435754</c:v>
                </c:pt>
                <c:pt idx="261">
                  <c:v>12.264705882352942</c:v>
                </c:pt>
                <c:pt idx="262">
                  <c:v>12.264705882352942</c:v>
                </c:pt>
                <c:pt idx="263">
                  <c:v>12.264705882352942</c:v>
                </c:pt>
                <c:pt idx="264">
                  <c:v>12.264705882352942</c:v>
                </c:pt>
                <c:pt idx="265">
                  <c:v>12.264705882352942</c:v>
                </c:pt>
                <c:pt idx="266">
                  <c:v>11.805555555555555</c:v>
                </c:pt>
                <c:pt idx="267">
                  <c:v>11.805555555555555</c:v>
                </c:pt>
                <c:pt idx="268">
                  <c:v>11.652892561983473</c:v>
                </c:pt>
                <c:pt idx="269">
                  <c:v>11.652892561983473</c:v>
                </c:pt>
                <c:pt idx="270">
                  <c:v>11.652892561983473</c:v>
                </c:pt>
                <c:pt idx="271">
                  <c:v>11.652892561983473</c:v>
                </c:pt>
                <c:pt idx="272">
                  <c:v>11.652892561983473</c:v>
                </c:pt>
                <c:pt idx="273">
                  <c:v>11.652892561983473</c:v>
                </c:pt>
                <c:pt idx="274">
                  <c:v>11.652892561983473</c:v>
                </c:pt>
                <c:pt idx="275">
                  <c:v>11.652892561983473</c:v>
                </c:pt>
                <c:pt idx="276">
                  <c:v>11.916666666666666</c:v>
                </c:pt>
                <c:pt idx="277">
                  <c:v>11.916666666666666</c:v>
                </c:pt>
                <c:pt idx="278">
                  <c:v>11.916666666666666</c:v>
                </c:pt>
                <c:pt idx="279">
                  <c:v>11.916666666666666</c:v>
                </c:pt>
                <c:pt idx="280">
                  <c:v>11.916666666666666</c:v>
                </c:pt>
                <c:pt idx="281">
                  <c:v>11.916666666666666</c:v>
                </c:pt>
                <c:pt idx="282">
                  <c:v>11.916666666666666</c:v>
                </c:pt>
                <c:pt idx="283">
                  <c:v>11.916666666666666</c:v>
                </c:pt>
                <c:pt idx="284">
                  <c:v>11.916666666666666</c:v>
                </c:pt>
                <c:pt idx="285">
                  <c:v>12.090909090909092</c:v>
                </c:pt>
                <c:pt idx="286">
                  <c:v>12.090909090909092</c:v>
                </c:pt>
                <c:pt idx="287">
                  <c:v>12.090909090909092</c:v>
                </c:pt>
                <c:pt idx="288">
                  <c:v>11.71875</c:v>
                </c:pt>
                <c:pt idx="289">
                  <c:v>11.71875</c:v>
                </c:pt>
                <c:pt idx="290">
                  <c:v>12.90625</c:v>
                </c:pt>
                <c:pt idx="291">
                  <c:v>12.90625</c:v>
                </c:pt>
                <c:pt idx="292">
                  <c:v>12.90625</c:v>
                </c:pt>
                <c:pt idx="293">
                  <c:v>12.90625</c:v>
                </c:pt>
                <c:pt idx="294">
                  <c:v>11.441176470588236</c:v>
                </c:pt>
                <c:pt idx="295">
                  <c:v>11.441176470588236</c:v>
                </c:pt>
                <c:pt idx="296">
                  <c:v>11.441176470588236</c:v>
                </c:pt>
                <c:pt idx="297">
                  <c:v>11.441176470588236</c:v>
                </c:pt>
                <c:pt idx="298">
                  <c:v>11.441176470588236</c:v>
                </c:pt>
                <c:pt idx="299">
                  <c:v>11.441176470588236</c:v>
                </c:pt>
                <c:pt idx="300">
                  <c:v>11.852941176470589</c:v>
                </c:pt>
                <c:pt idx="301">
                  <c:v>11.852941176470589</c:v>
                </c:pt>
                <c:pt idx="302">
                  <c:v>11.852941176470589</c:v>
                </c:pt>
                <c:pt idx="303">
                  <c:v>11.852941176470589</c:v>
                </c:pt>
                <c:pt idx="304">
                  <c:v>11.852941176470589</c:v>
                </c:pt>
                <c:pt idx="305">
                  <c:v>12.45945945945946</c:v>
                </c:pt>
                <c:pt idx="306">
                  <c:v>12.45945945945946</c:v>
                </c:pt>
                <c:pt idx="307">
                  <c:v>12.45945945945946</c:v>
                </c:pt>
                <c:pt idx="308">
                  <c:v>12.45945945945946</c:v>
                </c:pt>
                <c:pt idx="309">
                  <c:v>12.45945945945946</c:v>
                </c:pt>
                <c:pt idx="310">
                  <c:v>12.45945945945946</c:v>
                </c:pt>
                <c:pt idx="311">
                  <c:v>12.45945945945946</c:v>
                </c:pt>
                <c:pt idx="312">
                  <c:v>12.45945945945946</c:v>
                </c:pt>
                <c:pt idx="313">
                  <c:v>12.45945945945946</c:v>
                </c:pt>
                <c:pt idx="314">
                  <c:v>12.45945945945946</c:v>
                </c:pt>
                <c:pt idx="315">
                  <c:v>12.45945945945946</c:v>
                </c:pt>
                <c:pt idx="316">
                  <c:v>12.939393939393939</c:v>
                </c:pt>
                <c:pt idx="317">
                  <c:v>12.939393939393939</c:v>
                </c:pt>
                <c:pt idx="318">
                  <c:v>12.939393939393939</c:v>
                </c:pt>
                <c:pt idx="319">
                  <c:v>12.939393939393939</c:v>
                </c:pt>
                <c:pt idx="320">
                  <c:v>12.939393939393939</c:v>
                </c:pt>
                <c:pt idx="321">
                  <c:v>11.878787878787879</c:v>
                </c:pt>
                <c:pt idx="322">
                  <c:v>11.878787878787879</c:v>
                </c:pt>
                <c:pt idx="323">
                  <c:v>11.878787878787879</c:v>
                </c:pt>
                <c:pt idx="324">
                  <c:v>11.878787878787879</c:v>
                </c:pt>
                <c:pt idx="325">
                  <c:v>11.878787878787879</c:v>
                </c:pt>
                <c:pt idx="326">
                  <c:v>11.878787878787879</c:v>
                </c:pt>
                <c:pt idx="327">
                  <c:v>11.878787878787879</c:v>
                </c:pt>
                <c:pt idx="328">
                  <c:v>11.878787878787879</c:v>
                </c:pt>
                <c:pt idx="329">
                  <c:v>13.285714285714286</c:v>
                </c:pt>
                <c:pt idx="330">
                  <c:v>13.285714285714286</c:v>
                </c:pt>
                <c:pt idx="331">
                  <c:v>13.285714285714286</c:v>
                </c:pt>
                <c:pt idx="332">
                  <c:v>13.285714285714286</c:v>
                </c:pt>
                <c:pt idx="333">
                  <c:v>13.285714285714286</c:v>
                </c:pt>
                <c:pt idx="334">
                  <c:v>12.114093959731543</c:v>
                </c:pt>
                <c:pt idx="335">
                  <c:v>11.652173913043478</c:v>
                </c:pt>
                <c:pt idx="336">
                  <c:v>11.652173913043478</c:v>
                </c:pt>
                <c:pt idx="337">
                  <c:v>11.652173913043478</c:v>
                </c:pt>
                <c:pt idx="338">
                  <c:v>11.652173913043478</c:v>
                </c:pt>
                <c:pt idx="339">
                  <c:v>11.652173913043478</c:v>
                </c:pt>
                <c:pt idx="340">
                  <c:v>11.652173913043478</c:v>
                </c:pt>
                <c:pt idx="341">
                  <c:v>11.652173913043478</c:v>
                </c:pt>
                <c:pt idx="342">
                  <c:v>11.652173913043478</c:v>
                </c:pt>
                <c:pt idx="343">
                  <c:v>11.652173913043478</c:v>
                </c:pt>
                <c:pt idx="344">
                  <c:v>12.470588235294118</c:v>
                </c:pt>
                <c:pt idx="345">
                  <c:v>12.470588235294118</c:v>
                </c:pt>
                <c:pt idx="346">
                  <c:v>12.470588235294118</c:v>
                </c:pt>
                <c:pt idx="347">
                  <c:v>12.470588235294118</c:v>
                </c:pt>
                <c:pt idx="348">
                  <c:v>12.470588235294118</c:v>
                </c:pt>
                <c:pt idx="349">
                  <c:v>12.470588235294118</c:v>
                </c:pt>
              </c:numCache>
            </c:numRef>
          </c:xVal>
          <c:yVal>
            <c:numRef>
              <c:f>'IO Dist'!$C$3:$C$352</c:f>
              <c:numCache>
                <c:formatCode>General</c:formatCode>
                <c:ptCount val="350"/>
                <c:pt idx="0">
                  <c:v>68.5</c:v>
                </c:pt>
                <c:pt idx="1">
                  <c:v>68.5</c:v>
                </c:pt>
                <c:pt idx="2">
                  <c:v>71.7</c:v>
                </c:pt>
                <c:pt idx="3">
                  <c:v>71.7</c:v>
                </c:pt>
                <c:pt idx="4">
                  <c:v>71.7</c:v>
                </c:pt>
                <c:pt idx="5">
                  <c:v>71.7</c:v>
                </c:pt>
                <c:pt idx="6">
                  <c:v>71.7</c:v>
                </c:pt>
                <c:pt idx="7">
                  <c:v>71.7</c:v>
                </c:pt>
                <c:pt idx="8">
                  <c:v>71.7</c:v>
                </c:pt>
                <c:pt idx="9">
                  <c:v>71.7</c:v>
                </c:pt>
                <c:pt idx="10">
                  <c:v>71.7</c:v>
                </c:pt>
                <c:pt idx="11">
                  <c:v>71.7</c:v>
                </c:pt>
                <c:pt idx="12">
                  <c:v>72.099999999999994</c:v>
                </c:pt>
                <c:pt idx="13">
                  <c:v>72.099999999999994</c:v>
                </c:pt>
                <c:pt idx="14">
                  <c:v>72.099999999999994</c:v>
                </c:pt>
                <c:pt idx="15">
                  <c:v>72.099999999999994</c:v>
                </c:pt>
                <c:pt idx="16">
                  <c:v>72.099999999999994</c:v>
                </c:pt>
                <c:pt idx="17">
                  <c:v>72.099999999999994</c:v>
                </c:pt>
                <c:pt idx="18">
                  <c:v>72.099999999999994</c:v>
                </c:pt>
                <c:pt idx="19">
                  <c:v>72.099999999999994</c:v>
                </c:pt>
                <c:pt idx="20">
                  <c:v>72.099999999999994</c:v>
                </c:pt>
                <c:pt idx="21">
                  <c:v>72.2</c:v>
                </c:pt>
                <c:pt idx="22">
                  <c:v>72.2</c:v>
                </c:pt>
                <c:pt idx="23">
                  <c:v>72.2</c:v>
                </c:pt>
                <c:pt idx="24">
                  <c:v>72.2</c:v>
                </c:pt>
                <c:pt idx="25">
                  <c:v>72.2</c:v>
                </c:pt>
                <c:pt idx="26">
                  <c:v>72.2</c:v>
                </c:pt>
                <c:pt idx="27">
                  <c:v>72.3</c:v>
                </c:pt>
                <c:pt idx="28">
                  <c:v>72.3</c:v>
                </c:pt>
                <c:pt idx="29">
                  <c:v>72.3</c:v>
                </c:pt>
                <c:pt idx="30">
                  <c:v>72.3</c:v>
                </c:pt>
                <c:pt idx="31">
                  <c:v>72.3</c:v>
                </c:pt>
                <c:pt idx="32">
                  <c:v>72.3</c:v>
                </c:pt>
                <c:pt idx="33">
                  <c:v>72.400000000000006</c:v>
                </c:pt>
                <c:pt idx="34">
                  <c:v>72.400000000000006</c:v>
                </c:pt>
                <c:pt idx="35">
                  <c:v>72.400000000000006</c:v>
                </c:pt>
                <c:pt idx="36">
                  <c:v>72.400000000000006</c:v>
                </c:pt>
                <c:pt idx="37">
                  <c:v>72.400000000000006</c:v>
                </c:pt>
                <c:pt idx="38">
                  <c:v>72.400000000000006</c:v>
                </c:pt>
                <c:pt idx="39">
                  <c:v>72.400000000000006</c:v>
                </c:pt>
                <c:pt idx="40">
                  <c:v>72.400000000000006</c:v>
                </c:pt>
                <c:pt idx="41">
                  <c:v>72.400000000000006</c:v>
                </c:pt>
                <c:pt idx="42">
                  <c:v>73.2</c:v>
                </c:pt>
                <c:pt idx="43">
                  <c:v>73.2</c:v>
                </c:pt>
                <c:pt idx="44">
                  <c:v>73.2</c:v>
                </c:pt>
                <c:pt idx="45">
                  <c:v>73.2</c:v>
                </c:pt>
                <c:pt idx="46">
                  <c:v>73.2</c:v>
                </c:pt>
                <c:pt idx="47">
                  <c:v>73.2</c:v>
                </c:pt>
                <c:pt idx="48">
                  <c:v>73.3</c:v>
                </c:pt>
                <c:pt idx="49">
                  <c:v>73.3</c:v>
                </c:pt>
                <c:pt idx="50">
                  <c:v>73.3</c:v>
                </c:pt>
                <c:pt idx="51">
                  <c:v>73.3</c:v>
                </c:pt>
                <c:pt idx="52">
                  <c:v>73.400000000000006</c:v>
                </c:pt>
                <c:pt idx="53">
                  <c:v>73.400000000000006</c:v>
                </c:pt>
                <c:pt idx="54">
                  <c:v>73.400000000000006</c:v>
                </c:pt>
                <c:pt idx="55">
                  <c:v>73.400000000000006</c:v>
                </c:pt>
                <c:pt idx="56">
                  <c:v>73.400000000000006</c:v>
                </c:pt>
                <c:pt idx="57">
                  <c:v>73.400000000000006</c:v>
                </c:pt>
                <c:pt idx="58">
                  <c:v>73.400000000000006</c:v>
                </c:pt>
                <c:pt idx="59">
                  <c:v>73.400000000000006</c:v>
                </c:pt>
                <c:pt idx="60">
                  <c:v>73.599999999999994</c:v>
                </c:pt>
                <c:pt idx="61">
                  <c:v>73.599999999999994</c:v>
                </c:pt>
                <c:pt idx="62">
                  <c:v>73.599999999999994</c:v>
                </c:pt>
                <c:pt idx="63">
                  <c:v>73.599999999999994</c:v>
                </c:pt>
                <c:pt idx="64">
                  <c:v>73.599999999999994</c:v>
                </c:pt>
                <c:pt idx="65">
                  <c:v>73.599999999999994</c:v>
                </c:pt>
                <c:pt idx="66">
                  <c:v>73.599999999999994</c:v>
                </c:pt>
                <c:pt idx="67">
                  <c:v>74</c:v>
                </c:pt>
                <c:pt idx="68">
                  <c:v>74</c:v>
                </c:pt>
                <c:pt idx="69">
                  <c:v>74</c:v>
                </c:pt>
                <c:pt idx="70">
                  <c:v>74</c:v>
                </c:pt>
                <c:pt idx="71">
                  <c:v>74</c:v>
                </c:pt>
                <c:pt idx="72">
                  <c:v>74.2</c:v>
                </c:pt>
                <c:pt idx="73">
                  <c:v>74.2</c:v>
                </c:pt>
                <c:pt idx="74">
                  <c:v>74.2</c:v>
                </c:pt>
                <c:pt idx="75">
                  <c:v>74.2</c:v>
                </c:pt>
                <c:pt idx="76">
                  <c:v>74.2</c:v>
                </c:pt>
                <c:pt idx="77">
                  <c:v>74.2</c:v>
                </c:pt>
                <c:pt idx="78">
                  <c:v>74.400000000000006</c:v>
                </c:pt>
                <c:pt idx="79">
                  <c:v>74.400000000000006</c:v>
                </c:pt>
                <c:pt idx="80">
                  <c:v>74.400000000000006</c:v>
                </c:pt>
                <c:pt idx="81">
                  <c:v>74.400000000000006</c:v>
                </c:pt>
                <c:pt idx="82">
                  <c:v>74.400000000000006</c:v>
                </c:pt>
                <c:pt idx="83">
                  <c:v>74.400000000000006</c:v>
                </c:pt>
                <c:pt idx="84">
                  <c:v>74.400000000000006</c:v>
                </c:pt>
                <c:pt idx="85">
                  <c:v>74.400000000000006</c:v>
                </c:pt>
                <c:pt idx="86">
                  <c:v>75.8</c:v>
                </c:pt>
                <c:pt idx="87">
                  <c:v>75.8</c:v>
                </c:pt>
                <c:pt idx="88">
                  <c:v>76.2</c:v>
                </c:pt>
                <c:pt idx="89">
                  <c:v>76.2</c:v>
                </c:pt>
                <c:pt idx="90">
                  <c:v>76.2</c:v>
                </c:pt>
                <c:pt idx="91">
                  <c:v>76.3</c:v>
                </c:pt>
                <c:pt idx="92">
                  <c:v>76.3</c:v>
                </c:pt>
                <c:pt idx="93">
                  <c:v>76.400000000000006</c:v>
                </c:pt>
                <c:pt idx="94">
                  <c:v>76.400000000000006</c:v>
                </c:pt>
                <c:pt idx="95">
                  <c:v>76.400000000000006</c:v>
                </c:pt>
                <c:pt idx="96">
                  <c:v>76.400000000000006</c:v>
                </c:pt>
                <c:pt idx="97">
                  <c:v>76.400000000000006</c:v>
                </c:pt>
                <c:pt idx="98">
                  <c:v>76.400000000000006</c:v>
                </c:pt>
                <c:pt idx="99">
                  <c:v>76.400000000000006</c:v>
                </c:pt>
                <c:pt idx="100">
                  <c:v>76.400000000000006</c:v>
                </c:pt>
                <c:pt idx="101">
                  <c:v>76.599999999999994</c:v>
                </c:pt>
                <c:pt idx="102">
                  <c:v>76.599999999999994</c:v>
                </c:pt>
                <c:pt idx="103">
                  <c:v>76.599999999999994</c:v>
                </c:pt>
                <c:pt idx="104">
                  <c:v>77.3</c:v>
                </c:pt>
                <c:pt idx="105">
                  <c:v>77.3</c:v>
                </c:pt>
                <c:pt idx="106">
                  <c:v>77.3</c:v>
                </c:pt>
                <c:pt idx="107">
                  <c:v>77.3</c:v>
                </c:pt>
                <c:pt idx="108">
                  <c:v>77.3</c:v>
                </c:pt>
                <c:pt idx="109">
                  <c:v>77.3</c:v>
                </c:pt>
                <c:pt idx="110">
                  <c:v>77.3</c:v>
                </c:pt>
                <c:pt idx="111">
                  <c:v>77.3</c:v>
                </c:pt>
                <c:pt idx="112">
                  <c:v>77.5</c:v>
                </c:pt>
                <c:pt idx="113">
                  <c:v>77.5</c:v>
                </c:pt>
                <c:pt idx="114">
                  <c:v>77.599999999999994</c:v>
                </c:pt>
                <c:pt idx="115">
                  <c:v>77.8</c:v>
                </c:pt>
                <c:pt idx="116">
                  <c:v>78.099999999999994</c:v>
                </c:pt>
                <c:pt idx="117">
                  <c:v>78.2</c:v>
                </c:pt>
                <c:pt idx="118">
                  <c:v>78.2</c:v>
                </c:pt>
                <c:pt idx="119">
                  <c:v>78.2</c:v>
                </c:pt>
                <c:pt idx="120">
                  <c:v>78.2</c:v>
                </c:pt>
                <c:pt idx="121">
                  <c:v>78.2</c:v>
                </c:pt>
                <c:pt idx="122">
                  <c:v>78.2</c:v>
                </c:pt>
                <c:pt idx="123">
                  <c:v>78.2</c:v>
                </c:pt>
                <c:pt idx="124">
                  <c:v>78.2</c:v>
                </c:pt>
                <c:pt idx="125">
                  <c:v>78.2</c:v>
                </c:pt>
                <c:pt idx="126">
                  <c:v>78.2</c:v>
                </c:pt>
                <c:pt idx="127">
                  <c:v>78.2</c:v>
                </c:pt>
                <c:pt idx="128">
                  <c:v>78.3</c:v>
                </c:pt>
                <c:pt idx="129">
                  <c:v>78.3</c:v>
                </c:pt>
                <c:pt idx="130">
                  <c:v>78.3</c:v>
                </c:pt>
                <c:pt idx="131">
                  <c:v>78.3</c:v>
                </c:pt>
                <c:pt idx="132">
                  <c:v>78.3</c:v>
                </c:pt>
                <c:pt idx="133">
                  <c:v>78.400000000000006</c:v>
                </c:pt>
                <c:pt idx="134">
                  <c:v>78.599999999999994</c:v>
                </c:pt>
                <c:pt idx="135">
                  <c:v>78.599999999999994</c:v>
                </c:pt>
                <c:pt idx="136">
                  <c:v>78.599999999999994</c:v>
                </c:pt>
                <c:pt idx="137">
                  <c:v>78.599999999999994</c:v>
                </c:pt>
                <c:pt idx="138">
                  <c:v>78.599999999999994</c:v>
                </c:pt>
                <c:pt idx="139">
                  <c:v>78.599999999999994</c:v>
                </c:pt>
                <c:pt idx="140">
                  <c:v>78.599999999999994</c:v>
                </c:pt>
                <c:pt idx="141">
                  <c:v>78.599999999999994</c:v>
                </c:pt>
                <c:pt idx="142">
                  <c:v>78.599999999999994</c:v>
                </c:pt>
                <c:pt idx="143">
                  <c:v>78.8</c:v>
                </c:pt>
                <c:pt idx="144">
                  <c:v>78.8</c:v>
                </c:pt>
                <c:pt idx="145">
                  <c:v>78.8</c:v>
                </c:pt>
                <c:pt idx="146">
                  <c:v>78.8</c:v>
                </c:pt>
                <c:pt idx="147">
                  <c:v>78.8</c:v>
                </c:pt>
                <c:pt idx="148">
                  <c:v>78.900000000000006</c:v>
                </c:pt>
                <c:pt idx="149">
                  <c:v>79</c:v>
                </c:pt>
                <c:pt idx="150">
                  <c:v>79</c:v>
                </c:pt>
                <c:pt idx="151">
                  <c:v>79</c:v>
                </c:pt>
                <c:pt idx="152">
                  <c:v>79</c:v>
                </c:pt>
                <c:pt idx="153">
                  <c:v>79</c:v>
                </c:pt>
                <c:pt idx="154">
                  <c:v>79</c:v>
                </c:pt>
                <c:pt idx="155">
                  <c:v>79.2</c:v>
                </c:pt>
                <c:pt idx="156">
                  <c:v>79.2</c:v>
                </c:pt>
                <c:pt idx="157">
                  <c:v>79.2</c:v>
                </c:pt>
                <c:pt idx="158">
                  <c:v>79.2</c:v>
                </c:pt>
                <c:pt idx="159">
                  <c:v>79.7</c:v>
                </c:pt>
                <c:pt idx="160">
                  <c:v>79.7</c:v>
                </c:pt>
                <c:pt idx="161">
                  <c:v>79.7</c:v>
                </c:pt>
                <c:pt idx="162">
                  <c:v>79.7</c:v>
                </c:pt>
                <c:pt idx="163">
                  <c:v>79.7</c:v>
                </c:pt>
                <c:pt idx="164">
                  <c:v>79.900000000000006</c:v>
                </c:pt>
                <c:pt idx="165">
                  <c:v>79.900000000000006</c:v>
                </c:pt>
                <c:pt idx="166">
                  <c:v>79.900000000000006</c:v>
                </c:pt>
                <c:pt idx="167">
                  <c:v>79.900000000000006</c:v>
                </c:pt>
                <c:pt idx="168">
                  <c:v>79.900000000000006</c:v>
                </c:pt>
                <c:pt idx="169">
                  <c:v>79.900000000000006</c:v>
                </c:pt>
                <c:pt idx="170">
                  <c:v>80</c:v>
                </c:pt>
                <c:pt idx="171">
                  <c:v>80</c:v>
                </c:pt>
                <c:pt idx="172">
                  <c:v>80</c:v>
                </c:pt>
                <c:pt idx="173">
                  <c:v>80</c:v>
                </c:pt>
                <c:pt idx="174">
                  <c:v>80</c:v>
                </c:pt>
                <c:pt idx="175">
                  <c:v>80</c:v>
                </c:pt>
                <c:pt idx="176">
                  <c:v>80</c:v>
                </c:pt>
                <c:pt idx="177">
                  <c:v>80</c:v>
                </c:pt>
                <c:pt idx="178">
                  <c:v>80.099999999999994</c:v>
                </c:pt>
                <c:pt idx="179">
                  <c:v>80.099999999999994</c:v>
                </c:pt>
                <c:pt idx="180">
                  <c:v>80.099999999999994</c:v>
                </c:pt>
                <c:pt idx="181">
                  <c:v>80.099999999999994</c:v>
                </c:pt>
                <c:pt idx="182">
                  <c:v>80.099999999999994</c:v>
                </c:pt>
                <c:pt idx="183">
                  <c:v>80.099999999999994</c:v>
                </c:pt>
                <c:pt idx="184">
                  <c:v>80.099999999999994</c:v>
                </c:pt>
                <c:pt idx="185">
                  <c:v>80.099999999999994</c:v>
                </c:pt>
                <c:pt idx="186">
                  <c:v>80.099999999999994</c:v>
                </c:pt>
                <c:pt idx="187">
                  <c:v>80.2</c:v>
                </c:pt>
                <c:pt idx="188">
                  <c:v>80.2</c:v>
                </c:pt>
                <c:pt idx="189">
                  <c:v>80.2</c:v>
                </c:pt>
                <c:pt idx="190">
                  <c:v>80.2</c:v>
                </c:pt>
                <c:pt idx="191">
                  <c:v>80.2</c:v>
                </c:pt>
                <c:pt idx="192">
                  <c:v>80.2</c:v>
                </c:pt>
                <c:pt idx="193">
                  <c:v>80.2</c:v>
                </c:pt>
                <c:pt idx="194">
                  <c:v>80.2</c:v>
                </c:pt>
                <c:pt idx="195">
                  <c:v>80.400000000000006</c:v>
                </c:pt>
                <c:pt idx="196">
                  <c:v>80.400000000000006</c:v>
                </c:pt>
                <c:pt idx="197">
                  <c:v>80.400000000000006</c:v>
                </c:pt>
                <c:pt idx="198">
                  <c:v>80.400000000000006</c:v>
                </c:pt>
                <c:pt idx="199">
                  <c:v>80.400000000000006</c:v>
                </c:pt>
                <c:pt idx="200">
                  <c:v>80.400000000000006</c:v>
                </c:pt>
                <c:pt idx="201">
                  <c:v>80.599999999999994</c:v>
                </c:pt>
                <c:pt idx="202">
                  <c:v>80.599999999999994</c:v>
                </c:pt>
                <c:pt idx="203">
                  <c:v>80.599999999999994</c:v>
                </c:pt>
                <c:pt idx="204">
                  <c:v>80.599999999999994</c:v>
                </c:pt>
                <c:pt idx="205">
                  <c:v>80.599999999999994</c:v>
                </c:pt>
                <c:pt idx="206">
                  <c:v>80.599999999999994</c:v>
                </c:pt>
                <c:pt idx="207">
                  <c:v>80.599999999999994</c:v>
                </c:pt>
                <c:pt idx="208">
                  <c:v>80.599999999999994</c:v>
                </c:pt>
                <c:pt idx="209">
                  <c:v>80.599999999999994</c:v>
                </c:pt>
                <c:pt idx="210">
                  <c:v>82.3</c:v>
                </c:pt>
                <c:pt idx="211">
                  <c:v>82.3</c:v>
                </c:pt>
                <c:pt idx="212">
                  <c:v>82.3</c:v>
                </c:pt>
                <c:pt idx="213">
                  <c:v>82.3</c:v>
                </c:pt>
                <c:pt idx="214">
                  <c:v>82.3</c:v>
                </c:pt>
                <c:pt idx="215">
                  <c:v>82.3</c:v>
                </c:pt>
                <c:pt idx="216">
                  <c:v>82.4</c:v>
                </c:pt>
                <c:pt idx="217">
                  <c:v>82.4</c:v>
                </c:pt>
                <c:pt idx="218">
                  <c:v>82.4</c:v>
                </c:pt>
                <c:pt idx="219">
                  <c:v>82.4</c:v>
                </c:pt>
                <c:pt idx="220">
                  <c:v>82.4</c:v>
                </c:pt>
                <c:pt idx="221">
                  <c:v>82.4</c:v>
                </c:pt>
                <c:pt idx="222">
                  <c:v>82.8</c:v>
                </c:pt>
                <c:pt idx="223">
                  <c:v>82.8</c:v>
                </c:pt>
                <c:pt idx="224">
                  <c:v>82.8</c:v>
                </c:pt>
                <c:pt idx="225">
                  <c:v>82.8</c:v>
                </c:pt>
                <c:pt idx="226">
                  <c:v>82.9</c:v>
                </c:pt>
                <c:pt idx="227">
                  <c:v>82.9</c:v>
                </c:pt>
                <c:pt idx="228">
                  <c:v>82.9</c:v>
                </c:pt>
                <c:pt idx="229">
                  <c:v>82.9</c:v>
                </c:pt>
                <c:pt idx="230">
                  <c:v>83</c:v>
                </c:pt>
                <c:pt idx="231">
                  <c:v>83</c:v>
                </c:pt>
                <c:pt idx="232">
                  <c:v>83</c:v>
                </c:pt>
                <c:pt idx="233">
                  <c:v>83</c:v>
                </c:pt>
                <c:pt idx="234">
                  <c:v>83</c:v>
                </c:pt>
                <c:pt idx="235">
                  <c:v>83.5</c:v>
                </c:pt>
                <c:pt idx="236">
                  <c:v>83.5</c:v>
                </c:pt>
                <c:pt idx="237">
                  <c:v>83.5</c:v>
                </c:pt>
                <c:pt idx="238">
                  <c:v>83.5</c:v>
                </c:pt>
                <c:pt idx="239">
                  <c:v>83.5</c:v>
                </c:pt>
                <c:pt idx="240">
                  <c:v>84.2</c:v>
                </c:pt>
                <c:pt idx="241">
                  <c:v>84.2</c:v>
                </c:pt>
                <c:pt idx="242">
                  <c:v>84.2</c:v>
                </c:pt>
                <c:pt idx="243">
                  <c:v>84.2</c:v>
                </c:pt>
                <c:pt idx="244">
                  <c:v>85.3</c:v>
                </c:pt>
                <c:pt idx="245">
                  <c:v>85.3</c:v>
                </c:pt>
                <c:pt idx="246">
                  <c:v>85.3</c:v>
                </c:pt>
                <c:pt idx="247">
                  <c:v>85.3</c:v>
                </c:pt>
                <c:pt idx="248">
                  <c:v>86.8</c:v>
                </c:pt>
                <c:pt idx="249">
                  <c:v>86.8</c:v>
                </c:pt>
                <c:pt idx="250">
                  <c:v>88</c:v>
                </c:pt>
                <c:pt idx="251">
                  <c:v>88</c:v>
                </c:pt>
                <c:pt idx="252">
                  <c:v>88</c:v>
                </c:pt>
                <c:pt idx="253">
                  <c:v>88</c:v>
                </c:pt>
                <c:pt idx="254">
                  <c:v>88</c:v>
                </c:pt>
                <c:pt idx="255">
                  <c:v>88</c:v>
                </c:pt>
                <c:pt idx="256">
                  <c:v>88</c:v>
                </c:pt>
                <c:pt idx="257">
                  <c:v>88</c:v>
                </c:pt>
                <c:pt idx="258">
                  <c:v>88</c:v>
                </c:pt>
                <c:pt idx="259">
                  <c:v>88</c:v>
                </c:pt>
                <c:pt idx="260">
                  <c:v>88</c:v>
                </c:pt>
                <c:pt idx="261">
                  <c:v>88.1</c:v>
                </c:pt>
                <c:pt idx="262">
                  <c:v>88.1</c:v>
                </c:pt>
                <c:pt idx="263">
                  <c:v>88.1</c:v>
                </c:pt>
                <c:pt idx="264">
                  <c:v>88.1</c:v>
                </c:pt>
                <c:pt idx="265">
                  <c:v>88.1</c:v>
                </c:pt>
                <c:pt idx="266">
                  <c:v>88.2</c:v>
                </c:pt>
                <c:pt idx="267">
                  <c:v>88.2</c:v>
                </c:pt>
                <c:pt idx="268">
                  <c:v>88.2</c:v>
                </c:pt>
                <c:pt idx="269">
                  <c:v>88.2</c:v>
                </c:pt>
                <c:pt idx="270">
                  <c:v>88.2</c:v>
                </c:pt>
                <c:pt idx="271">
                  <c:v>88.2</c:v>
                </c:pt>
                <c:pt idx="272">
                  <c:v>88.2</c:v>
                </c:pt>
                <c:pt idx="273">
                  <c:v>88.2</c:v>
                </c:pt>
                <c:pt idx="274">
                  <c:v>88.2</c:v>
                </c:pt>
                <c:pt idx="275">
                  <c:v>88.2</c:v>
                </c:pt>
                <c:pt idx="276">
                  <c:v>89.2</c:v>
                </c:pt>
                <c:pt idx="277">
                  <c:v>89.2</c:v>
                </c:pt>
                <c:pt idx="278">
                  <c:v>89.2</c:v>
                </c:pt>
                <c:pt idx="279">
                  <c:v>89.2</c:v>
                </c:pt>
                <c:pt idx="280">
                  <c:v>89.2</c:v>
                </c:pt>
                <c:pt idx="281">
                  <c:v>89.2</c:v>
                </c:pt>
                <c:pt idx="282">
                  <c:v>89.2</c:v>
                </c:pt>
                <c:pt idx="283">
                  <c:v>89.2</c:v>
                </c:pt>
                <c:pt idx="284">
                  <c:v>89.2</c:v>
                </c:pt>
                <c:pt idx="285">
                  <c:v>89.6</c:v>
                </c:pt>
                <c:pt idx="286">
                  <c:v>89.6</c:v>
                </c:pt>
                <c:pt idx="287">
                  <c:v>89.6</c:v>
                </c:pt>
                <c:pt idx="288">
                  <c:v>90.1</c:v>
                </c:pt>
                <c:pt idx="289">
                  <c:v>90.1</c:v>
                </c:pt>
                <c:pt idx="290">
                  <c:v>90.1</c:v>
                </c:pt>
                <c:pt idx="291">
                  <c:v>90.1</c:v>
                </c:pt>
                <c:pt idx="292">
                  <c:v>90.1</c:v>
                </c:pt>
                <c:pt idx="293">
                  <c:v>90.1</c:v>
                </c:pt>
                <c:pt idx="294">
                  <c:v>91.2</c:v>
                </c:pt>
                <c:pt idx="295">
                  <c:v>91.2</c:v>
                </c:pt>
                <c:pt idx="296">
                  <c:v>91.2</c:v>
                </c:pt>
                <c:pt idx="297">
                  <c:v>91.2</c:v>
                </c:pt>
                <c:pt idx="298">
                  <c:v>91.2</c:v>
                </c:pt>
                <c:pt idx="299">
                  <c:v>91.2</c:v>
                </c:pt>
                <c:pt idx="300">
                  <c:v>91.3</c:v>
                </c:pt>
                <c:pt idx="301">
                  <c:v>91.3</c:v>
                </c:pt>
                <c:pt idx="302">
                  <c:v>91.3</c:v>
                </c:pt>
                <c:pt idx="303">
                  <c:v>91.3</c:v>
                </c:pt>
                <c:pt idx="304">
                  <c:v>91.3</c:v>
                </c:pt>
                <c:pt idx="305">
                  <c:v>92.1</c:v>
                </c:pt>
                <c:pt idx="306">
                  <c:v>92.1</c:v>
                </c:pt>
                <c:pt idx="307">
                  <c:v>92.1</c:v>
                </c:pt>
                <c:pt idx="308">
                  <c:v>92.1</c:v>
                </c:pt>
                <c:pt idx="309">
                  <c:v>92.1</c:v>
                </c:pt>
                <c:pt idx="310">
                  <c:v>92.1</c:v>
                </c:pt>
                <c:pt idx="311">
                  <c:v>92.1</c:v>
                </c:pt>
                <c:pt idx="312">
                  <c:v>92.1</c:v>
                </c:pt>
                <c:pt idx="313">
                  <c:v>92.1</c:v>
                </c:pt>
                <c:pt idx="314">
                  <c:v>92.1</c:v>
                </c:pt>
                <c:pt idx="315">
                  <c:v>92.1</c:v>
                </c:pt>
                <c:pt idx="316">
                  <c:v>93</c:v>
                </c:pt>
                <c:pt idx="317">
                  <c:v>93</c:v>
                </c:pt>
                <c:pt idx="318">
                  <c:v>93</c:v>
                </c:pt>
                <c:pt idx="319">
                  <c:v>93</c:v>
                </c:pt>
                <c:pt idx="320">
                  <c:v>93</c:v>
                </c:pt>
                <c:pt idx="321">
                  <c:v>94.1</c:v>
                </c:pt>
                <c:pt idx="322">
                  <c:v>94.1</c:v>
                </c:pt>
                <c:pt idx="323">
                  <c:v>94.1</c:v>
                </c:pt>
                <c:pt idx="324">
                  <c:v>94.1</c:v>
                </c:pt>
                <c:pt idx="325">
                  <c:v>94.1</c:v>
                </c:pt>
                <c:pt idx="326">
                  <c:v>94.1</c:v>
                </c:pt>
                <c:pt idx="327">
                  <c:v>94.1</c:v>
                </c:pt>
                <c:pt idx="328">
                  <c:v>94.1</c:v>
                </c:pt>
                <c:pt idx="329">
                  <c:v>94.4</c:v>
                </c:pt>
                <c:pt idx="330">
                  <c:v>94.4</c:v>
                </c:pt>
                <c:pt idx="331">
                  <c:v>94.4</c:v>
                </c:pt>
                <c:pt idx="332">
                  <c:v>94.4</c:v>
                </c:pt>
                <c:pt idx="333">
                  <c:v>94.4</c:v>
                </c:pt>
                <c:pt idx="334">
                  <c:v>95.2</c:v>
                </c:pt>
                <c:pt idx="335">
                  <c:v>96.1</c:v>
                </c:pt>
                <c:pt idx="336">
                  <c:v>96.1</c:v>
                </c:pt>
                <c:pt idx="337">
                  <c:v>96.1</c:v>
                </c:pt>
                <c:pt idx="338">
                  <c:v>96.1</c:v>
                </c:pt>
                <c:pt idx="339">
                  <c:v>96.1</c:v>
                </c:pt>
                <c:pt idx="340">
                  <c:v>96.1</c:v>
                </c:pt>
                <c:pt idx="341">
                  <c:v>96.1</c:v>
                </c:pt>
                <c:pt idx="342">
                  <c:v>96.1</c:v>
                </c:pt>
                <c:pt idx="343">
                  <c:v>96.1</c:v>
                </c:pt>
                <c:pt idx="344">
                  <c:v>96.6</c:v>
                </c:pt>
                <c:pt idx="345">
                  <c:v>96.6</c:v>
                </c:pt>
                <c:pt idx="346">
                  <c:v>96.6</c:v>
                </c:pt>
                <c:pt idx="347">
                  <c:v>96.6</c:v>
                </c:pt>
                <c:pt idx="348">
                  <c:v>96.6</c:v>
                </c:pt>
                <c:pt idx="349">
                  <c:v>96.6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9E-43D6-9D44-4F6A444B0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492304"/>
        <c:axId val="567492720"/>
      </c:scatterChart>
      <c:valAx>
        <c:axId val="567492304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492720"/>
        <c:crosses val="autoZero"/>
        <c:crossBetween val="midCat"/>
      </c:valAx>
      <c:valAx>
        <c:axId val="567492720"/>
        <c:scaling>
          <c:orientation val="minMax"/>
          <c:max val="100"/>
          <c:min val="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49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Catogorical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'IO Dist'!$A$3:$A$352</c:f>
              <c:numCache>
                <c:formatCode>0.0</c:formatCode>
                <c:ptCount val="350"/>
                <c:pt idx="0">
                  <c:v>9.2068965517241388</c:v>
                </c:pt>
                <c:pt idx="1">
                  <c:v>9.2068965517241388</c:v>
                </c:pt>
                <c:pt idx="2">
                  <c:v>9.8520710059171606</c:v>
                </c:pt>
                <c:pt idx="3">
                  <c:v>9.8520710059171606</c:v>
                </c:pt>
                <c:pt idx="4">
                  <c:v>9.2121212121212128</c:v>
                </c:pt>
                <c:pt idx="5">
                  <c:v>9.8520710059171606</c:v>
                </c:pt>
                <c:pt idx="6">
                  <c:v>9.8520710059171606</c:v>
                </c:pt>
                <c:pt idx="7">
                  <c:v>9.8520710059171606</c:v>
                </c:pt>
                <c:pt idx="8">
                  <c:v>9.2121212121212128</c:v>
                </c:pt>
                <c:pt idx="9">
                  <c:v>9.8520710059171606</c:v>
                </c:pt>
                <c:pt idx="10">
                  <c:v>9.8520710059171606</c:v>
                </c:pt>
                <c:pt idx="11">
                  <c:v>9.8520710059171606</c:v>
                </c:pt>
                <c:pt idx="12">
                  <c:v>8.5285285285285291</c:v>
                </c:pt>
                <c:pt idx="13">
                  <c:v>8.5285285285285291</c:v>
                </c:pt>
                <c:pt idx="14">
                  <c:v>8.5285285285285291</c:v>
                </c:pt>
                <c:pt idx="15">
                  <c:v>8.5285285285285291</c:v>
                </c:pt>
                <c:pt idx="16">
                  <c:v>8.5285285285285291</c:v>
                </c:pt>
                <c:pt idx="17">
                  <c:v>8.5285285285285291</c:v>
                </c:pt>
                <c:pt idx="18">
                  <c:v>8.5285285285285291</c:v>
                </c:pt>
                <c:pt idx="19">
                  <c:v>8.5285285285285291</c:v>
                </c:pt>
                <c:pt idx="20">
                  <c:v>8.5285285285285291</c:v>
                </c:pt>
                <c:pt idx="21">
                  <c:v>11.15625</c:v>
                </c:pt>
                <c:pt idx="22">
                  <c:v>11.15625</c:v>
                </c:pt>
                <c:pt idx="23">
                  <c:v>11.15625</c:v>
                </c:pt>
                <c:pt idx="24">
                  <c:v>11.15625</c:v>
                </c:pt>
                <c:pt idx="25">
                  <c:v>11.15625</c:v>
                </c:pt>
                <c:pt idx="26">
                  <c:v>11.15625</c:v>
                </c:pt>
                <c:pt idx="27">
                  <c:v>11.058823529411764</c:v>
                </c:pt>
                <c:pt idx="28">
                  <c:v>11.058823529411764</c:v>
                </c:pt>
                <c:pt idx="29">
                  <c:v>11.058823529411764</c:v>
                </c:pt>
                <c:pt idx="30">
                  <c:v>11.058823529411764</c:v>
                </c:pt>
                <c:pt idx="31">
                  <c:v>11.058823529411764</c:v>
                </c:pt>
                <c:pt idx="32">
                  <c:v>11.058823529411764</c:v>
                </c:pt>
                <c:pt idx="33">
                  <c:v>10.66006600660066</c:v>
                </c:pt>
                <c:pt idx="34">
                  <c:v>9.8611111111111107</c:v>
                </c:pt>
                <c:pt idx="35">
                  <c:v>9.8611111111111107</c:v>
                </c:pt>
                <c:pt idx="36">
                  <c:v>10.66006600660066</c:v>
                </c:pt>
                <c:pt idx="37">
                  <c:v>9.8611111111111107</c:v>
                </c:pt>
                <c:pt idx="38">
                  <c:v>10.66006600660066</c:v>
                </c:pt>
                <c:pt idx="39">
                  <c:v>10.66006600660066</c:v>
                </c:pt>
                <c:pt idx="40">
                  <c:v>9.8611111111111107</c:v>
                </c:pt>
                <c:pt idx="41">
                  <c:v>9.8611111111111107</c:v>
                </c:pt>
                <c:pt idx="42">
                  <c:v>10.5</c:v>
                </c:pt>
                <c:pt idx="43">
                  <c:v>10.5</c:v>
                </c:pt>
                <c:pt idx="44">
                  <c:v>10.5</c:v>
                </c:pt>
                <c:pt idx="45">
                  <c:v>10.5</c:v>
                </c:pt>
                <c:pt idx="46">
                  <c:v>10.5</c:v>
                </c:pt>
                <c:pt idx="47">
                  <c:v>10.5</c:v>
                </c:pt>
                <c:pt idx="48">
                  <c:v>10.766666666666667</c:v>
                </c:pt>
                <c:pt idx="49">
                  <c:v>10.766666666666667</c:v>
                </c:pt>
                <c:pt idx="50">
                  <c:v>10.766666666666667</c:v>
                </c:pt>
                <c:pt idx="51">
                  <c:v>10.766666666666667</c:v>
                </c:pt>
                <c:pt idx="52">
                  <c:v>9.9154929577464781</c:v>
                </c:pt>
                <c:pt idx="53">
                  <c:v>9.9154929577464781</c:v>
                </c:pt>
                <c:pt idx="54">
                  <c:v>9.9154929577464781</c:v>
                </c:pt>
                <c:pt idx="55">
                  <c:v>9.9154929577464781</c:v>
                </c:pt>
                <c:pt idx="56">
                  <c:v>9.9154929577464781</c:v>
                </c:pt>
                <c:pt idx="57">
                  <c:v>9.9154929577464781</c:v>
                </c:pt>
                <c:pt idx="58">
                  <c:v>9.9154929577464781</c:v>
                </c:pt>
                <c:pt idx="59">
                  <c:v>9.9154929577464781</c:v>
                </c:pt>
                <c:pt idx="60">
                  <c:v>10.090909090909092</c:v>
                </c:pt>
                <c:pt idx="61">
                  <c:v>10.090909090909092</c:v>
                </c:pt>
                <c:pt idx="62">
                  <c:v>10.090909090909092</c:v>
                </c:pt>
                <c:pt idx="63">
                  <c:v>10.090909090909092</c:v>
                </c:pt>
                <c:pt idx="64">
                  <c:v>10.090909090909092</c:v>
                </c:pt>
                <c:pt idx="65">
                  <c:v>10.090909090909092</c:v>
                </c:pt>
                <c:pt idx="66">
                  <c:v>10.090909090909092</c:v>
                </c:pt>
                <c:pt idx="67">
                  <c:v>12.193548387096774</c:v>
                </c:pt>
                <c:pt idx="68">
                  <c:v>12.193548387096774</c:v>
                </c:pt>
                <c:pt idx="69">
                  <c:v>12.193548387096774</c:v>
                </c:pt>
                <c:pt idx="70">
                  <c:v>12.193548387096774</c:v>
                </c:pt>
                <c:pt idx="71">
                  <c:v>12.193548387096774</c:v>
                </c:pt>
                <c:pt idx="72">
                  <c:v>10.303030303030303</c:v>
                </c:pt>
                <c:pt idx="73">
                  <c:v>10.303030303030303</c:v>
                </c:pt>
                <c:pt idx="74">
                  <c:v>10.303030303030303</c:v>
                </c:pt>
                <c:pt idx="75">
                  <c:v>10.303030303030303</c:v>
                </c:pt>
                <c:pt idx="76">
                  <c:v>10.303030303030303</c:v>
                </c:pt>
                <c:pt idx="77">
                  <c:v>10.303030303030303</c:v>
                </c:pt>
                <c:pt idx="78">
                  <c:v>10.271739130434783</c:v>
                </c:pt>
                <c:pt idx="79">
                  <c:v>10.271739130434783</c:v>
                </c:pt>
                <c:pt idx="80">
                  <c:v>10.271739130434783</c:v>
                </c:pt>
                <c:pt idx="81">
                  <c:v>10.271739130434783</c:v>
                </c:pt>
                <c:pt idx="82">
                  <c:v>10.271739130434783</c:v>
                </c:pt>
                <c:pt idx="83">
                  <c:v>10.271739130434783</c:v>
                </c:pt>
                <c:pt idx="84">
                  <c:v>10.271739130434783</c:v>
                </c:pt>
                <c:pt idx="85">
                  <c:v>10.271739130434783</c:v>
                </c:pt>
                <c:pt idx="86">
                  <c:v>10.228571428571428</c:v>
                </c:pt>
                <c:pt idx="87">
                  <c:v>10.228571428571428</c:v>
                </c:pt>
                <c:pt idx="88">
                  <c:v>9.8333333333333339</c:v>
                </c:pt>
                <c:pt idx="89">
                  <c:v>9.8333333333333339</c:v>
                </c:pt>
                <c:pt idx="90">
                  <c:v>9.8333333333333339</c:v>
                </c:pt>
                <c:pt idx="91">
                  <c:v>10.909090909090908</c:v>
                </c:pt>
                <c:pt idx="92">
                  <c:v>10.909090909090908</c:v>
                </c:pt>
                <c:pt idx="93">
                  <c:v>9.5652173913043477</c:v>
                </c:pt>
                <c:pt idx="94">
                  <c:v>9.5652173913043477</c:v>
                </c:pt>
                <c:pt idx="95">
                  <c:v>9.5652173913043477</c:v>
                </c:pt>
                <c:pt idx="96">
                  <c:v>9.5652173913043477</c:v>
                </c:pt>
                <c:pt idx="97">
                  <c:v>9.5652173913043477</c:v>
                </c:pt>
                <c:pt idx="98">
                  <c:v>9.5652173913043477</c:v>
                </c:pt>
                <c:pt idx="99">
                  <c:v>9.5652173913043477</c:v>
                </c:pt>
                <c:pt idx="100">
                  <c:v>9.5652173913043477</c:v>
                </c:pt>
                <c:pt idx="101">
                  <c:v>10.828571428571429</c:v>
                </c:pt>
                <c:pt idx="102">
                  <c:v>10.828571428571429</c:v>
                </c:pt>
                <c:pt idx="103">
                  <c:v>10.828571428571429</c:v>
                </c:pt>
                <c:pt idx="104">
                  <c:v>10.029850746268657</c:v>
                </c:pt>
                <c:pt idx="105">
                  <c:v>10.029850746268657</c:v>
                </c:pt>
                <c:pt idx="106">
                  <c:v>10.029850746268657</c:v>
                </c:pt>
                <c:pt idx="107">
                  <c:v>10.029850746268657</c:v>
                </c:pt>
                <c:pt idx="108">
                  <c:v>10.029850746268657</c:v>
                </c:pt>
                <c:pt idx="109">
                  <c:v>10.029850746268657</c:v>
                </c:pt>
                <c:pt idx="110">
                  <c:v>10.029850746268657</c:v>
                </c:pt>
                <c:pt idx="111">
                  <c:v>10.029850746268657</c:v>
                </c:pt>
                <c:pt idx="112">
                  <c:v>10.058823529411764</c:v>
                </c:pt>
                <c:pt idx="113">
                  <c:v>10.058823529411764</c:v>
                </c:pt>
                <c:pt idx="114">
                  <c:v>9.3076923076923084</c:v>
                </c:pt>
                <c:pt idx="115">
                  <c:v>11.342857142857143</c:v>
                </c:pt>
                <c:pt idx="116">
                  <c:v>10.058823529411764</c:v>
                </c:pt>
                <c:pt idx="117">
                  <c:v>10.376811594202898</c:v>
                </c:pt>
                <c:pt idx="118">
                  <c:v>10.376811594202898</c:v>
                </c:pt>
                <c:pt idx="119">
                  <c:v>10.376811594202898</c:v>
                </c:pt>
                <c:pt idx="120">
                  <c:v>10.376811594202898</c:v>
                </c:pt>
                <c:pt idx="121">
                  <c:v>10.376811594202898</c:v>
                </c:pt>
                <c:pt idx="122">
                  <c:v>10.376811594202898</c:v>
                </c:pt>
                <c:pt idx="123">
                  <c:v>10.376811594202898</c:v>
                </c:pt>
                <c:pt idx="124">
                  <c:v>10.376811594202898</c:v>
                </c:pt>
                <c:pt idx="125">
                  <c:v>10.376811594202898</c:v>
                </c:pt>
                <c:pt idx="126">
                  <c:v>10.376811594202898</c:v>
                </c:pt>
                <c:pt idx="127">
                  <c:v>10.376811594202898</c:v>
                </c:pt>
                <c:pt idx="128">
                  <c:v>9.7027027027027035</c:v>
                </c:pt>
                <c:pt idx="129">
                  <c:v>9.7027027027027035</c:v>
                </c:pt>
                <c:pt idx="130">
                  <c:v>9.7027027027027035</c:v>
                </c:pt>
                <c:pt idx="131">
                  <c:v>9.7027027027027035</c:v>
                </c:pt>
                <c:pt idx="132">
                  <c:v>9.7027027027027035</c:v>
                </c:pt>
                <c:pt idx="133">
                  <c:v>10.764705882352942</c:v>
                </c:pt>
                <c:pt idx="134">
                  <c:v>9.8611111111111107</c:v>
                </c:pt>
                <c:pt idx="135">
                  <c:v>9.8611111111111107</c:v>
                </c:pt>
                <c:pt idx="136">
                  <c:v>9.8611111111111107</c:v>
                </c:pt>
                <c:pt idx="137">
                  <c:v>9.8611111111111107</c:v>
                </c:pt>
                <c:pt idx="138">
                  <c:v>9.8611111111111107</c:v>
                </c:pt>
                <c:pt idx="139">
                  <c:v>9.8611111111111107</c:v>
                </c:pt>
                <c:pt idx="140">
                  <c:v>9.8611111111111107</c:v>
                </c:pt>
                <c:pt idx="141">
                  <c:v>9.8611111111111107</c:v>
                </c:pt>
                <c:pt idx="142">
                  <c:v>9.8611111111111107</c:v>
                </c:pt>
                <c:pt idx="143">
                  <c:v>10.969696969696969</c:v>
                </c:pt>
                <c:pt idx="144">
                  <c:v>10.969696969696969</c:v>
                </c:pt>
                <c:pt idx="145">
                  <c:v>10.969696969696969</c:v>
                </c:pt>
                <c:pt idx="146">
                  <c:v>10.969696969696969</c:v>
                </c:pt>
                <c:pt idx="147">
                  <c:v>10.969696969696969</c:v>
                </c:pt>
                <c:pt idx="148">
                  <c:v>10.32258064516129</c:v>
                </c:pt>
                <c:pt idx="149">
                  <c:v>9.9696969696969688</c:v>
                </c:pt>
                <c:pt idx="150">
                  <c:v>9.9696969696969688</c:v>
                </c:pt>
                <c:pt idx="151">
                  <c:v>9.9696969696969688</c:v>
                </c:pt>
                <c:pt idx="152">
                  <c:v>9.9696969696969688</c:v>
                </c:pt>
                <c:pt idx="153">
                  <c:v>9.9696969696969688</c:v>
                </c:pt>
                <c:pt idx="154">
                  <c:v>9.9696969696969688</c:v>
                </c:pt>
                <c:pt idx="155">
                  <c:v>10.882352941176471</c:v>
                </c:pt>
                <c:pt idx="156">
                  <c:v>10.882352941176471</c:v>
                </c:pt>
                <c:pt idx="157">
                  <c:v>10.882352941176471</c:v>
                </c:pt>
                <c:pt idx="158">
                  <c:v>10.882352941176471</c:v>
                </c:pt>
                <c:pt idx="159">
                  <c:v>11.028571428571428</c:v>
                </c:pt>
                <c:pt idx="160">
                  <c:v>11.028571428571428</c:v>
                </c:pt>
                <c:pt idx="161">
                  <c:v>11.028571428571428</c:v>
                </c:pt>
                <c:pt idx="162">
                  <c:v>11.028571428571428</c:v>
                </c:pt>
                <c:pt idx="163">
                  <c:v>11.028571428571428</c:v>
                </c:pt>
                <c:pt idx="164">
                  <c:v>10.527777777777779</c:v>
                </c:pt>
                <c:pt idx="165">
                  <c:v>10.527777777777779</c:v>
                </c:pt>
                <c:pt idx="166">
                  <c:v>10.527777777777779</c:v>
                </c:pt>
                <c:pt idx="167">
                  <c:v>10.527777777777779</c:v>
                </c:pt>
                <c:pt idx="168">
                  <c:v>10.527777777777779</c:v>
                </c:pt>
                <c:pt idx="169">
                  <c:v>10.527777777777779</c:v>
                </c:pt>
                <c:pt idx="170">
                  <c:v>10.488505747126437</c:v>
                </c:pt>
                <c:pt idx="171">
                  <c:v>10.488505747126437</c:v>
                </c:pt>
                <c:pt idx="172">
                  <c:v>10.488505747126437</c:v>
                </c:pt>
                <c:pt idx="173">
                  <c:v>10.488505747126437</c:v>
                </c:pt>
                <c:pt idx="174">
                  <c:v>10.488505747126437</c:v>
                </c:pt>
                <c:pt idx="175">
                  <c:v>10.488505747126437</c:v>
                </c:pt>
                <c:pt idx="176">
                  <c:v>10.488505747126437</c:v>
                </c:pt>
                <c:pt idx="177">
                  <c:v>10.488505747126437</c:v>
                </c:pt>
                <c:pt idx="178">
                  <c:v>10.787172011661809</c:v>
                </c:pt>
                <c:pt idx="179">
                  <c:v>10.787172011661809</c:v>
                </c:pt>
                <c:pt idx="180">
                  <c:v>10.787172011661809</c:v>
                </c:pt>
                <c:pt idx="181">
                  <c:v>10.787172011661809</c:v>
                </c:pt>
                <c:pt idx="182">
                  <c:v>10.787172011661809</c:v>
                </c:pt>
                <c:pt idx="183">
                  <c:v>10.787172011661809</c:v>
                </c:pt>
                <c:pt idx="184">
                  <c:v>10.787172011661809</c:v>
                </c:pt>
                <c:pt idx="185">
                  <c:v>11.472222222222221</c:v>
                </c:pt>
                <c:pt idx="186">
                  <c:v>11.472222222222221</c:v>
                </c:pt>
                <c:pt idx="187">
                  <c:v>10.351351351351351</c:v>
                </c:pt>
                <c:pt idx="188">
                  <c:v>10.351351351351351</c:v>
                </c:pt>
                <c:pt idx="189">
                  <c:v>10.351351351351351</c:v>
                </c:pt>
                <c:pt idx="190">
                  <c:v>10.351351351351351</c:v>
                </c:pt>
                <c:pt idx="191">
                  <c:v>10.351351351351351</c:v>
                </c:pt>
                <c:pt idx="192">
                  <c:v>10.351351351351351</c:v>
                </c:pt>
                <c:pt idx="193">
                  <c:v>10.351351351351351</c:v>
                </c:pt>
                <c:pt idx="194">
                  <c:v>10.351351351351351</c:v>
                </c:pt>
                <c:pt idx="195">
                  <c:v>11.03125</c:v>
                </c:pt>
                <c:pt idx="196">
                  <c:v>11.03125</c:v>
                </c:pt>
                <c:pt idx="197">
                  <c:v>11.03125</c:v>
                </c:pt>
                <c:pt idx="198">
                  <c:v>11.03125</c:v>
                </c:pt>
                <c:pt idx="199">
                  <c:v>11.03125</c:v>
                </c:pt>
                <c:pt idx="200">
                  <c:v>11.03125</c:v>
                </c:pt>
                <c:pt idx="201">
                  <c:v>9.6901408450704221</c:v>
                </c:pt>
                <c:pt idx="202">
                  <c:v>9.6901408450704221</c:v>
                </c:pt>
                <c:pt idx="203">
                  <c:v>9.6901408450704221</c:v>
                </c:pt>
                <c:pt idx="204">
                  <c:v>9.6901408450704221</c:v>
                </c:pt>
                <c:pt idx="205">
                  <c:v>9.6901408450704221</c:v>
                </c:pt>
                <c:pt idx="206">
                  <c:v>9.6901408450704221</c:v>
                </c:pt>
                <c:pt idx="207">
                  <c:v>9.6901408450704221</c:v>
                </c:pt>
                <c:pt idx="208">
                  <c:v>9.6901408450704221</c:v>
                </c:pt>
                <c:pt idx="209">
                  <c:v>9.6901408450704221</c:v>
                </c:pt>
                <c:pt idx="210">
                  <c:v>10.402298850574713</c:v>
                </c:pt>
                <c:pt idx="211">
                  <c:v>10.402298850574713</c:v>
                </c:pt>
                <c:pt idx="212">
                  <c:v>10.402298850574713</c:v>
                </c:pt>
                <c:pt idx="213">
                  <c:v>10.402298850574713</c:v>
                </c:pt>
                <c:pt idx="214">
                  <c:v>10.402298850574713</c:v>
                </c:pt>
                <c:pt idx="215">
                  <c:v>10.402298850574713</c:v>
                </c:pt>
                <c:pt idx="216">
                  <c:v>8.8926174496644297</c:v>
                </c:pt>
                <c:pt idx="217">
                  <c:v>8.8926174496644297</c:v>
                </c:pt>
                <c:pt idx="218">
                  <c:v>8.8926174496644297</c:v>
                </c:pt>
                <c:pt idx="219">
                  <c:v>8.8926174496644297</c:v>
                </c:pt>
                <c:pt idx="220">
                  <c:v>8.8926174496644297</c:v>
                </c:pt>
                <c:pt idx="221">
                  <c:v>8.8926174496644297</c:v>
                </c:pt>
                <c:pt idx="222">
                  <c:v>10.805555555555555</c:v>
                </c:pt>
                <c:pt idx="223">
                  <c:v>10.805555555555555</c:v>
                </c:pt>
                <c:pt idx="224">
                  <c:v>10.805555555555555</c:v>
                </c:pt>
                <c:pt idx="225">
                  <c:v>10.805555555555555</c:v>
                </c:pt>
                <c:pt idx="226">
                  <c:v>11.702702702702704</c:v>
                </c:pt>
                <c:pt idx="227">
                  <c:v>11.702702702702704</c:v>
                </c:pt>
                <c:pt idx="228">
                  <c:v>11.702702702702704</c:v>
                </c:pt>
                <c:pt idx="229">
                  <c:v>11.702702702702704</c:v>
                </c:pt>
                <c:pt idx="230">
                  <c:v>11.828571428571429</c:v>
                </c:pt>
                <c:pt idx="231">
                  <c:v>11.828571428571429</c:v>
                </c:pt>
                <c:pt idx="232">
                  <c:v>11.828571428571429</c:v>
                </c:pt>
                <c:pt idx="233">
                  <c:v>11.828571428571429</c:v>
                </c:pt>
                <c:pt idx="234">
                  <c:v>11.828571428571429</c:v>
                </c:pt>
                <c:pt idx="235">
                  <c:v>12.96875</c:v>
                </c:pt>
                <c:pt idx="236">
                  <c:v>12.96875</c:v>
                </c:pt>
                <c:pt idx="237">
                  <c:v>12.96875</c:v>
                </c:pt>
                <c:pt idx="238">
                  <c:v>12.96875</c:v>
                </c:pt>
                <c:pt idx="239">
                  <c:v>12.96875</c:v>
                </c:pt>
                <c:pt idx="240">
                  <c:v>10.5</c:v>
                </c:pt>
                <c:pt idx="241">
                  <c:v>10.5</c:v>
                </c:pt>
                <c:pt idx="242">
                  <c:v>10.5</c:v>
                </c:pt>
                <c:pt idx="243">
                  <c:v>10.5</c:v>
                </c:pt>
                <c:pt idx="244">
                  <c:v>13.138888888888889</c:v>
                </c:pt>
                <c:pt idx="245">
                  <c:v>13.138888888888889</c:v>
                </c:pt>
                <c:pt idx="246">
                  <c:v>13.138888888888889</c:v>
                </c:pt>
                <c:pt idx="247">
                  <c:v>13.138888888888889</c:v>
                </c:pt>
                <c:pt idx="248">
                  <c:v>9.96875</c:v>
                </c:pt>
                <c:pt idx="249">
                  <c:v>9.96875</c:v>
                </c:pt>
                <c:pt idx="250">
                  <c:v>11.201117318435754</c:v>
                </c:pt>
                <c:pt idx="251">
                  <c:v>11.201117318435754</c:v>
                </c:pt>
                <c:pt idx="252">
                  <c:v>11.201117318435754</c:v>
                </c:pt>
                <c:pt idx="253">
                  <c:v>11.201117318435754</c:v>
                </c:pt>
                <c:pt idx="254">
                  <c:v>11.201117318435754</c:v>
                </c:pt>
                <c:pt idx="255">
                  <c:v>11.201117318435754</c:v>
                </c:pt>
                <c:pt idx="256">
                  <c:v>11.201117318435754</c:v>
                </c:pt>
                <c:pt idx="257">
                  <c:v>11.201117318435754</c:v>
                </c:pt>
                <c:pt idx="258">
                  <c:v>11.201117318435754</c:v>
                </c:pt>
                <c:pt idx="259">
                  <c:v>11.201117318435754</c:v>
                </c:pt>
                <c:pt idx="260">
                  <c:v>11.201117318435754</c:v>
                </c:pt>
                <c:pt idx="261">
                  <c:v>12.264705882352942</c:v>
                </c:pt>
                <c:pt idx="262">
                  <c:v>12.264705882352942</c:v>
                </c:pt>
                <c:pt idx="263">
                  <c:v>12.264705882352942</c:v>
                </c:pt>
                <c:pt idx="264">
                  <c:v>12.264705882352942</c:v>
                </c:pt>
                <c:pt idx="265">
                  <c:v>12.264705882352942</c:v>
                </c:pt>
                <c:pt idx="266">
                  <c:v>11.805555555555555</c:v>
                </c:pt>
                <c:pt idx="267">
                  <c:v>11.805555555555555</c:v>
                </c:pt>
                <c:pt idx="268">
                  <c:v>11.652892561983473</c:v>
                </c:pt>
                <c:pt idx="269">
                  <c:v>11.652892561983473</c:v>
                </c:pt>
                <c:pt idx="270">
                  <c:v>11.652892561983473</c:v>
                </c:pt>
                <c:pt idx="271">
                  <c:v>11.652892561983473</c:v>
                </c:pt>
                <c:pt idx="272">
                  <c:v>11.652892561983473</c:v>
                </c:pt>
                <c:pt idx="273">
                  <c:v>11.652892561983473</c:v>
                </c:pt>
                <c:pt idx="274">
                  <c:v>11.652892561983473</c:v>
                </c:pt>
                <c:pt idx="275">
                  <c:v>11.652892561983473</c:v>
                </c:pt>
                <c:pt idx="276">
                  <c:v>11.916666666666666</c:v>
                </c:pt>
                <c:pt idx="277">
                  <c:v>11.916666666666666</c:v>
                </c:pt>
                <c:pt idx="278">
                  <c:v>11.916666666666666</c:v>
                </c:pt>
                <c:pt idx="279">
                  <c:v>11.916666666666666</c:v>
                </c:pt>
                <c:pt idx="280">
                  <c:v>11.916666666666666</c:v>
                </c:pt>
                <c:pt idx="281">
                  <c:v>11.916666666666666</c:v>
                </c:pt>
                <c:pt idx="282">
                  <c:v>11.916666666666666</c:v>
                </c:pt>
                <c:pt idx="283">
                  <c:v>11.916666666666666</c:v>
                </c:pt>
                <c:pt idx="284">
                  <c:v>11.916666666666666</c:v>
                </c:pt>
                <c:pt idx="285">
                  <c:v>12.090909090909092</c:v>
                </c:pt>
                <c:pt idx="286">
                  <c:v>12.090909090909092</c:v>
                </c:pt>
                <c:pt idx="287">
                  <c:v>12.090909090909092</c:v>
                </c:pt>
                <c:pt idx="288">
                  <c:v>11.71875</c:v>
                </c:pt>
                <c:pt idx="289">
                  <c:v>11.71875</c:v>
                </c:pt>
                <c:pt idx="290">
                  <c:v>12.90625</c:v>
                </c:pt>
                <c:pt idx="291">
                  <c:v>12.90625</c:v>
                </c:pt>
                <c:pt idx="292">
                  <c:v>12.90625</c:v>
                </c:pt>
                <c:pt idx="293">
                  <c:v>12.90625</c:v>
                </c:pt>
                <c:pt idx="294">
                  <c:v>11.441176470588236</c:v>
                </c:pt>
                <c:pt idx="295">
                  <c:v>11.441176470588236</c:v>
                </c:pt>
                <c:pt idx="296">
                  <c:v>11.441176470588236</c:v>
                </c:pt>
                <c:pt idx="297">
                  <c:v>11.441176470588236</c:v>
                </c:pt>
                <c:pt idx="298">
                  <c:v>11.441176470588236</c:v>
                </c:pt>
                <c:pt idx="299">
                  <c:v>11.441176470588236</c:v>
                </c:pt>
                <c:pt idx="300">
                  <c:v>11.852941176470589</c:v>
                </c:pt>
                <c:pt idx="301">
                  <c:v>11.852941176470589</c:v>
                </c:pt>
                <c:pt idx="302">
                  <c:v>11.852941176470589</c:v>
                </c:pt>
                <c:pt idx="303">
                  <c:v>11.852941176470589</c:v>
                </c:pt>
                <c:pt idx="304">
                  <c:v>11.852941176470589</c:v>
                </c:pt>
                <c:pt idx="305">
                  <c:v>12.45945945945946</c:v>
                </c:pt>
                <c:pt idx="306">
                  <c:v>12.45945945945946</c:v>
                </c:pt>
                <c:pt idx="307">
                  <c:v>12.45945945945946</c:v>
                </c:pt>
                <c:pt idx="308">
                  <c:v>12.45945945945946</c:v>
                </c:pt>
                <c:pt idx="309">
                  <c:v>12.45945945945946</c:v>
                </c:pt>
                <c:pt idx="310">
                  <c:v>12.45945945945946</c:v>
                </c:pt>
                <c:pt idx="311">
                  <c:v>12.45945945945946</c:v>
                </c:pt>
                <c:pt idx="312">
                  <c:v>12.45945945945946</c:v>
                </c:pt>
                <c:pt idx="313">
                  <c:v>12.45945945945946</c:v>
                </c:pt>
                <c:pt idx="314">
                  <c:v>12.45945945945946</c:v>
                </c:pt>
                <c:pt idx="315">
                  <c:v>12.45945945945946</c:v>
                </c:pt>
                <c:pt idx="316">
                  <c:v>12.939393939393939</c:v>
                </c:pt>
                <c:pt idx="317">
                  <c:v>12.939393939393939</c:v>
                </c:pt>
                <c:pt idx="318">
                  <c:v>12.939393939393939</c:v>
                </c:pt>
                <c:pt idx="319">
                  <c:v>12.939393939393939</c:v>
                </c:pt>
                <c:pt idx="320">
                  <c:v>12.939393939393939</c:v>
                </c:pt>
                <c:pt idx="321">
                  <c:v>11.878787878787879</c:v>
                </c:pt>
                <c:pt idx="322">
                  <c:v>11.878787878787879</c:v>
                </c:pt>
                <c:pt idx="323">
                  <c:v>11.878787878787879</c:v>
                </c:pt>
                <c:pt idx="324">
                  <c:v>11.878787878787879</c:v>
                </c:pt>
                <c:pt idx="325">
                  <c:v>11.878787878787879</c:v>
                </c:pt>
                <c:pt idx="326">
                  <c:v>11.878787878787879</c:v>
                </c:pt>
                <c:pt idx="327">
                  <c:v>11.878787878787879</c:v>
                </c:pt>
                <c:pt idx="328">
                  <c:v>11.878787878787879</c:v>
                </c:pt>
                <c:pt idx="329">
                  <c:v>13.285714285714286</c:v>
                </c:pt>
                <c:pt idx="330">
                  <c:v>13.285714285714286</c:v>
                </c:pt>
                <c:pt idx="331">
                  <c:v>13.285714285714286</c:v>
                </c:pt>
                <c:pt idx="332">
                  <c:v>13.285714285714286</c:v>
                </c:pt>
                <c:pt idx="333">
                  <c:v>13.285714285714286</c:v>
                </c:pt>
                <c:pt idx="334">
                  <c:v>12.114093959731543</c:v>
                </c:pt>
                <c:pt idx="335">
                  <c:v>11.652173913043478</c:v>
                </c:pt>
                <c:pt idx="336">
                  <c:v>11.652173913043478</c:v>
                </c:pt>
                <c:pt idx="337">
                  <c:v>11.652173913043478</c:v>
                </c:pt>
                <c:pt idx="338">
                  <c:v>11.652173913043478</c:v>
                </c:pt>
                <c:pt idx="339">
                  <c:v>11.652173913043478</c:v>
                </c:pt>
                <c:pt idx="340">
                  <c:v>11.652173913043478</c:v>
                </c:pt>
                <c:pt idx="341">
                  <c:v>11.652173913043478</c:v>
                </c:pt>
                <c:pt idx="342">
                  <c:v>11.652173913043478</c:v>
                </c:pt>
                <c:pt idx="343">
                  <c:v>11.652173913043478</c:v>
                </c:pt>
                <c:pt idx="344">
                  <c:v>12.470588235294118</c:v>
                </c:pt>
                <c:pt idx="345">
                  <c:v>12.470588235294118</c:v>
                </c:pt>
                <c:pt idx="346">
                  <c:v>12.470588235294118</c:v>
                </c:pt>
                <c:pt idx="347">
                  <c:v>12.470588235294118</c:v>
                </c:pt>
                <c:pt idx="348">
                  <c:v>12.470588235294118</c:v>
                </c:pt>
                <c:pt idx="349">
                  <c:v>12.470588235294118</c:v>
                </c:pt>
              </c:numCache>
            </c:numRef>
          </c:xVal>
          <c:yVal>
            <c:numRef>
              <c:f>'IO Dist'!$D$3:$D$352</c:f>
              <c:numCache>
                <c:formatCode>General</c:formatCode>
                <c:ptCount val="350"/>
                <c:pt idx="0">
                  <c:v>75</c:v>
                </c:pt>
                <c:pt idx="1">
                  <c:v>75</c:v>
                </c:pt>
                <c:pt idx="2">
                  <c:v>75</c:v>
                </c:pt>
                <c:pt idx="3">
                  <c:v>75</c:v>
                </c:pt>
                <c:pt idx="4">
                  <c:v>75</c:v>
                </c:pt>
                <c:pt idx="5">
                  <c:v>75</c:v>
                </c:pt>
                <c:pt idx="6">
                  <c:v>75</c:v>
                </c:pt>
                <c:pt idx="7">
                  <c:v>75</c:v>
                </c:pt>
                <c:pt idx="8">
                  <c:v>75</c:v>
                </c:pt>
                <c:pt idx="9">
                  <c:v>75</c:v>
                </c:pt>
                <c:pt idx="10">
                  <c:v>75</c:v>
                </c:pt>
                <c:pt idx="11">
                  <c:v>75</c:v>
                </c:pt>
                <c:pt idx="12">
                  <c:v>75</c:v>
                </c:pt>
                <c:pt idx="13">
                  <c:v>75</c:v>
                </c:pt>
                <c:pt idx="14">
                  <c:v>75</c:v>
                </c:pt>
                <c:pt idx="15">
                  <c:v>75</c:v>
                </c:pt>
                <c:pt idx="16">
                  <c:v>75</c:v>
                </c:pt>
                <c:pt idx="17">
                  <c:v>75</c:v>
                </c:pt>
                <c:pt idx="18">
                  <c:v>75</c:v>
                </c:pt>
                <c:pt idx="19">
                  <c:v>75</c:v>
                </c:pt>
                <c:pt idx="20">
                  <c:v>75</c:v>
                </c:pt>
                <c:pt idx="21">
                  <c:v>75</c:v>
                </c:pt>
                <c:pt idx="22">
                  <c:v>75</c:v>
                </c:pt>
                <c:pt idx="23">
                  <c:v>75</c:v>
                </c:pt>
                <c:pt idx="24">
                  <c:v>75</c:v>
                </c:pt>
                <c:pt idx="25">
                  <c:v>75</c:v>
                </c:pt>
                <c:pt idx="26">
                  <c:v>75</c:v>
                </c:pt>
                <c:pt idx="27">
                  <c:v>75</c:v>
                </c:pt>
                <c:pt idx="28">
                  <c:v>75</c:v>
                </c:pt>
                <c:pt idx="29">
                  <c:v>75</c:v>
                </c:pt>
                <c:pt idx="30">
                  <c:v>75</c:v>
                </c:pt>
                <c:pt idx="31">
                  <c:v>75</c:v>
                </c:pt>
                <c:pt idx="32">
                  <c:v>75</c:v>
                </c:pt>
                <c:pt idx="33">
                  <c:v>75</c:v>
                </c:pt>
                <c:pt idx="34">
                  <c:v>75</c:v>
                </c:pt>
                <c:pt idx="35">
                  <c:v>75</c:v>
                </c:pt>
                <c:pt idx="36">
                  <c:v>75</c:v>
                </c:pt>
                <c:pt idx="37">
                  <c:v>75</c:v>
                </c:pt>
                <c:pt idx="38">
                  <c:v>75</c:v>
                </c:pt>
                <c:pt idx="39">
                  <c:v>75</c:v>
                </c:pt>
                <c:pt idx="40">
                  <c:v>75</c:v>
                </c:pt>
                <c:pt idx="41">
                  <c:v>75</c:v>
                </c:pt>
                <c:pt idx="42">
                  <c:v>75</c:v>
                </c:pt>
                <c:pt idx="43">
                  <c:v>75</c:v>
                </c:pt>
                <c:pt idx="44">
                  <c:v>75</c:v>
                </c:pt>
                <c:pt idx="45">
                  <c:v>75</c:v>
                </c:pt>
                <c:pt idx="46">
                  <c:v>75</c:v>
                </c:pt>
                <c:pt idx="47">
                  <c:v>75</c:v>
                </c:pt>
                <c:pt idx="48">
                  <c:v>75</c:v>
                </c:pt>
                <c:pt idx="49">
                  <c:v>75</c:v>
                </c:pt>
                <c:pt idx="50">
                  <c:v>75</c:v>
                </c:pt>
                <c:pt idx="51">
                  <c:v>75</c:v>
                </c:pt>
                <c:pt idx="52">
                  <c:v>75</c:v>
                </c:pt>
                <c:pt idx="53">
                  <c:v>75</c:v>
                </c:pt>
                <c:pt idx="54">
                  <c:v>75</c:v>
                </c:pt>
                <c:pt idx="55">
                  <c:v>75</c:v>
                </c:pt>
                <c:pt idx="56">
                  <c:v>75</c:v>
                </c:pt>
                <c:pt idx="57">
                  <c:v>75</c:v>
                </c:pt>
                <c:pt idx="58">
                  <c:v>75</c:v>
                </c:pt>
                <c:pt idx="59">
                  <c:v>75</c:v>
                </c:pt>
                <c:pt idx="60">
                  <c:v>75</c:v>
                </c:pt>
                <c:pt idx="61">
                  <c:v>75</c:v>
                </c:pt>
                <c:pt idx="62">
                  <c:v>75</c:v>
                </c:pt>
                <c:pt idx="63">
                  <c:v>75</c:v>
                </c:pt>
                <c:pt idx="64">
                  <c:v>75</c:v>
                </c:pt>
                <c:pt idx="65">
                  <c:v>75</c:v>
                </c:pt>
                <c:pt idx="66">
                  <c:v>75</c:v>
                </c:pt>
                <c:pt idx="67">
                  <c:v>75</c:v>
                </c:pt>
                <c:pt idx="68">
                  <c:v>75</c:v>
                </c:pt>
                <c:pt idx="69">
                  <c:v>75</c:v>
                </c:pt>
                <c:pt idx="70">
                  <c:v>75</c:v>
                </c:pt>
                <c:pt idx="71">
                  <c:v>75</c:v>
                </c:pt>
                <c:pt idx="72">
                  <c:v>75</c:v>
                </c:pt>
                <c:pt idx="73">
                  <c:v>75</c:v>
                </c:pt>
                <c:pt idx="74">
                  <c:v>75</c:v>
                </c:pt>
                <c:pt idx="75">
                  <c:v>75</c:v>
                </c:pt>
                <c:pt idx="76">
                  <c:v>75</c:v>
                </c:pt>
                <c:pt idx="77">
                  <c:v>75</c:v>
                </c:pt>
                <c:pt idx="78">
                  <c:v>75</c:v>
                </c:pt>
                <c:pt idx="79">
                  <c:v>75</c:v>
                </c:pt>
                <c:pt idx="80">
                  <c:v>75</c:v>
                </c:pt>
                <c:pt idx="81">
                  <c:v>75</c:v>
                </c:pt>
                <c:pt idx="82">
                  <c:v>75</c:v>
                </c:pt>
                <c:pt idx="83">
                  <c:v>75</c:v>
                </c:pt>
                <c:pt idx="84">
                  <c:v>75</c:v>
                </c:pt>
                <c:pt idx="85">
                  <c:v>75</c:v>
                </c:pt>
                <c:pt idx="86">
                  <c:v>75</c:v>
                </c:pt>
                <c:pt idx="87">
                  <c:v>75</c:v>
                </c:pt>
                <c:pt idx="88">
                  <c:v>75</c:v>
                </c:pt>
                <c:pt idx="89">
                  <c:v>75</c:v>
                </c:pt>
                <c:pt idx="90">
                  <c:v>75</c:v>
                </c:pt>
                <c:pt idx="91">
                  <c:v>75</c:v>
                </c:pt>
                <c:pt idx="92">
                  <c:v>75</c:v>
                </c:pt>
                <c:pt idx="93">
                  <c:v>75</c:v>
                </c:pt>
                <c:pt idx="94">
                  <c:v>75</c:v>
                </c:pt>
                <c:pt idx="95">
                  <c:v>75</c:v>
                </c:pt>
                <c:pt idx="96">
                  <c:v>75</c:v>
                </c:pt>
                <c:pt idx="97">
                  <c:v>75</c:v>
                </c:pt>
                <c:pt idx="98">
                  <c:v>75</c:v>
                </c:pt>
                <c:pt idx="99">
                  <c:v>75</c:v>
                </c:pt>
                <c:pt idx="100">
                  <c:v>75</c:v>
                </c:pt>
                <c:pt idx="101">
                  <c:v>75</c:v>
                </c:pt>
                <c:pt idx="102">
                  <c:v>75</c:v>
                </c:pt>
                <c:pt idx="103">
                  <c:v>75</c:v>
                </c:pt>
                <c:pt idx="104">
                  <c:v>75</c:v>
                </c:pt>
                <c:pt idx="105">
                  <c:v>75</c:v>
                </c:pt>
                <c:pt idx="106">
                  <c:v>75</c:v>
                </c:pt>
                <c:pt idx="107">
                  <c:v>75</c:v>
                </c:pt>
                <c:pt idx="108">
                  <c:v>75</c:v>
                </c:pt>
                <c:pt idx="109">
                  <c:v>75</c:v>
                </c:pt>
                <c:pt idx="110">
                  <c:v>75</c:v>
                </c:pt>
                <c:pt idx="111">
                  <c:v>75</c:v>
                </c:pt>
                <c:pt idx="112">
                  <c:v>75</c:v>
                </c:pt>
                <c:pt idx="113">
                  <c:v>75</c:v>
                </c:pt>
                <c:pt idx="114">
                  <c:v>75</c:v>
                </c:pt>
                <c:pt idx="115">
                  <c:v>75</c:v>
                </c:pt>
                <c:pt idx="116">
                  <c:v>75</c:v>
                </c:pt>
                <c:pt idx="117">
                  <c:v>75</c:v>
                </c:pt>
                <c:pt idx="118">
                  <c:v>75</c:v>
                </c:pt>
                <c:pt idx="119">
                  <c:v>75</c:v>
                </c:pt>
                <c:pt idx="120">
                  <c:v>75</c:v>
                </c:pt>
                <c:pt idx="121">
                  <c:v>75</c:v>
                </c:pt>
                <c:pt idx="122">
                  <c:v>75</c:v>
                </c:pt>
                <c:pt idx="123">
                  <c:v>75</c:v>
                </c:pt>
                <c:pt idx="124">
                  <c:v>75</c:v>
                </c:pt>
                <c:pt idx="125">
                  <c:v>75</c:v>
                </c:pt>
                <c:pt idx="126">
                  <c:v>75</c:v>
                </c:pt>
                <c:pt idx="127">
                  <c:v>75</c:v>
                </c:pt>
                <c:pt idx="128">
                  <c:v>75</c:v>
                </c:pt>
                <c:pt idx="129">
                  <c:v>75</c:v>
                </c:pt>
                <c:pt idx="130">
                  <c:v>75</c:v>
                </c:pt>
                <c:pt idx="131">
                  <c:v>75</c:v>
                </c:pt>
                <c:pt idx="132">
                  <c:v>75</c:v>
                </c:pt>
                <c:pt idx="133">
                  <c:v>75</c:v>
                </c:pt>
                <c:pt idx="134">
                  <c:v>75</c:v>
                </c:pt>
                <c:pt idx="135">
                  <c:v>75</c:v>
                </c:pt>
                <c:pt idx="136">
                  <c:v>75</c:v>
                </c:pt>
                <c:pt idx="137">
                  <c:v>75</c:v>
                </c:pt>
                <c:pt idx="138">
                  <c:v>75</c:v>
                </c:pt>
                <c:pt idx="139">
                  <c:v>75</c:v>
                </c:pt>
                <c:pt idx="140">
                  <c:v>75</c:v>
                </c:pt>
                <c:pt idx="141">
                  <c:v>75</c:v>
                </c:pt>
                <c:pt idx="142">
                  <c:v>75</c:v>
                </c:pt>
                <c:pt idx="143">
                  <c:v>75</c:v>
                </c:pt>
                <c:pt idx="144">
                  <c:v>75</c:v>
                </c:pt>
                <c:pt idx="145">
                  <c:v>75</c:v>
                </c:pt>
                <c:pt idx="146">
                  <c:v>75</c:v>
                </c:pt>
                <c:pt idx="147">
                  <c:v>75</c:v>
                </c:pt>
                <c:pt idx="148">
                  <c:v>75</c:v>
                </c:pt>
                <c:pt idx="149">
                  <c:v>75</c:v>
                </c:pt>
                <c:pt idx="150">
                  <c:v>75</c:v>
                </c:pt>
                <c:pt idx="151">
                  <c:v>75</c:v>
                </c:pt>
                <c:pt idx="152">
                  <c:v>75</c:v>
                </c:pt>
                <c:pt idx="153">
                  <c:v>75</c:v>
                </c:pt>
                <c:pt idx="154">
                  <c:v>75</c:v>
                </c:pt>
                <c:pt idx="155">
                  <c:v>75</c:v>
                </c:pt>
                <c:pt idx="156">
                  <c:v>75</c:v>
                </c:pt>
                <c:pt idx="157">
                  <c:v>75</c:v>
                </c:pt>
                <c:pt idx="158">
                  <c:v>75</c:v>
                </c:pt>
                <c:pt idx="159">
                  <c:v>75</c:v>
                </c:pt>
                <c:pt idx="160">
                  <c:v>75</c:v>
                </c:pt>
                <c:pt idx="161">
                  <c:v>75</c:v>
                </c:pt>
                <c:pt idx="162">
                  <c:v>75</c:v>
                </c:pt>
                <c:pt idx="163">
                  <c:v>75</c:v>
                </c:pt>
                <c:pt idx="164">
                  <c:v>75</c:v>
                </c:pt>
                <c:pt idx="165">
                  <c:v>75</c:v>
                </c:pt>
                <c:pt idx="166">
                  <c:v>75</c:v>
                </c:pt>
                <c:pt idx="167">
                  <c:v>75</c:v>
                </c:pt>
                <c:pt idx="168">
                  <c:v>75</c:v>
                </c:pt>
                <c:pt idx="169">
                  <c:v>75</c:v>
                </c:pt>
                <c:pt idx="170">
                  <c:v>85</c:v>
                </c:pt>
                <c:pt idx="171">
                  <c:v>85</c:v>
                </c:pt>
                <c:pt idx="172">
                  <c:v>85</c:v>
                </c:pt>
                <c:pt idx="173">
                  <c:v>85</c:v>
                </c:pt>
                <c:pt idx="174">
                  <c:v>85</c:v>
                </c:pt>
                <c:pt idx="175">
                  <c:v>85</c:v>
                </c:pt>
                <c:pt idx="176">
                  <c:v>85</c:v>
                </c:pt>
                <c:pt idx="177">
                  <c:v>85</c:v>
                </c:pt>
                <c:pt idx="178">
                  <c:v>85</c:v>
                </c:pt>
                <c:pt idx="179">
                  <c:v>85</c:v>
                </c:pt>
                <c:pt idx="180">
                  <c:v>85</c:v>
                </c:pt>
                <c:pt idx="181">
                  <c:v>85</c:v>
                </c:pt>
                <c:pt idx="182">
                  <c:v>85</c:v>
                </c:pt>
                <c:pt idx="183">
                  <c:v>85</c:v>
                </c:pt>
                <c:pt idx="184">
                  <c:v>85</c:v>
                </c:pt>
                <c:pt idx="185">
                  <c:v>85</c:v>
                </c:pt>
                <c:pt idx="186">
                  <c:v>85</c:v>
                </c:pt>
                <c:pt idx="187">
                  <c:v>85</c:v>
                </c:pt>
                <c:pt idx="188">
                  <c:v>85</c:v>
                </c:pt>
                <c:pt idx="189">
                  <c:v>85</c:v>
                </c:pt>
                <c:pt idx="190">
                  <c:v>85</c:v>
                </c:pt>
                <c:pt idx="191">
                  <c:v>85</c:v>
                </c:pt>
                <c:pt idx="192">
                  <c:v>85</c:v>
                </c:pt>
                <c:pt idx="193">
                  <c:v>85</c:v>
                </c:pt>
                <c:pt idx="194">
                  <c:v>85</c:v>
                </c:pt>
                <c:pt idx="195">
                  <c:v>85</c:v>
                </c:pt>
                <c:pt idx="196">
                  <c:v>85</c:v>
                </c:pt>
                <c:pt idx="197">
                  <c:v>85</c:v>
                </c:pt>
                <c:pt idx="198">
                  <c:v>85</c:v>
                </c:pt>
                <c:pt idx="199">
                  <c:v>85</c:v>
                </c:pt>
                <c:pt idx="200">
                  <c:v>85</c:v>
                </c:pt>
                <c:pt idx="201">
                  <c:v>85</c:v>
                </c:pt>
                <c:pt idx="202">
                  <c:v>85</c:v>
                </c:pt>
                <c:pt idx="203">
                  <c:v>85</c:v>
                </c:pt>
                <c:pt idx="204">
                  <c:v>85</c:v>
                </c:pt>
                <c:pt idx="205">
                  <c:v>85</c:v>
                </c:pt>
                <c:pt idx="206">
                  <c:v>85</c:v>
                </c:pt>
                <c:pt idx="207">
                  <c:v>85</c:v>
                </c:pt>
                <c:pt idx="208">
                  <c:v>85</c:v>
                </c:pt>
                <c:pt idx="209">
                  <c:v>85</c:v>
                </c:pt>
                <c:pt idx="210">
                  <c:v>85</c:v>
                </c:pt>
                <c:pt idx="211">
                  <c:v>85</c:v>
                </c:pt>
                <c:pt idx="212">
                  <c:v>85</c:v>
                </c:pt>
                <c:pt idx="213">
                  <c:v>85</c:v>
                </c:pt>
                <c:pt idx="214">
                  <c:v>85</c:v>
                </c:pt>
                <c:pt idx="215">
                  <c:v>85</c:v>
                </c:pt>
                <c:pt idx="216">
                  <c:v>85</c:v>
                </c:pt>
                <c:pt idx="217">
                  <c:v>85</c:v>
                </c:pt>
                <c:pt idx="218">
                  <c:v>85</c:v>
                </c:pt>
                <c:pt idx="219">
                  <c:v>85</c:v>
                </c:pt>
                <c:pt idx="220">
                  <c:v>85</c:v>
                </c:pt>
                <c:pt idx="221">
                  <c:v>85</c:v>
                </c:pt>
                <c:pt idx="222">
                  <c:v>85</c:v>
                </c:pt>
                <c:pt idx="223">
                  <c:v>85</c:v>
                </c:pt>
                <c:pt idx="224">
                  <c:v>85</c:v>
                </c:pt>
                <c:pt idx="225">
                  <c:v>85</c:v>
                </c:pt>
                <c:pt idx="226">
                  <c:v>85</c:v>
                </c:pt>
                <c:pt idx="227">
                  <c:v>85</c:v>
                </c:pt>
                <c:pt idx="228">
                  <c:v>85</c:v>
                </c:pt>
                <c:pt idx="229">
                  <c:v>85</c:v>
                </c:pt>
                <c:pt idx="230">
                  <c:v>85</c:v>
                </c:pt>
                <c:pt idx="231">
                  <c:v>85</c:v>
                </c:pt>
                <c:pt idx="232">
                  <c:v>85</c:v>
                </c:pt>
                <c:pt idx="233">
                  <c:v>85</c:v>
                </c:pt>
                <c:pt idx="234">
                  <c:v>85</c:v>
                </c:pt>
                <c:pt idx="235">
                  <c:v>85</c:v>
                </c:pt>
                <c:pt idx="236">
                  <c:v>85</c:v>
                </c:pt>
                <c:pt idx="237">
                  <c:v>85</c:v>
                </c:pt>
                <c:pt idx="238">
                  <c:v>85</c:v>
                </c:pt>
                <c:pt idx="239">
                  <c:v>85</c:v>
                </c:pt>
                <c:pt idx="240">
                  <c:v>85</c:v>
                </c:pt>
                <c:pt idx="241">
                  <c:v>85</c:v>
                </c:pt>
                <c:pt idx="242">
                  <c:v>85</c:v>
                </c:pt>
                <c:pt idx="243">
                  <c:v>85</c:v>
                </c:pt>
                <c:pt idx="244">
                  <c:v>85</c:v>
                </c:pt>
                <c:pt idx="245">
                  <c:v>85</c:v>
                </c:pt>
                <c:pt idx="246">
                  <c:v>85</c:v>
                </c:pt>
                <c:pt idx="247">
                  <c:v>85</c:v>
                </c:pt>
                <c:pt idx="248">
                  <c:v>85</c:v>
                </c:pt>
                <c:pt idx="249">
                  <c:v>85</c:v>
                </c:pt>
                <c:pt idx="250">
                  <c:v>85</c:v>
                </c:pt>
                <c:pt idx="251">
                  <c:v>85</c:v>
                </c:pt>
                <c:pt idx="252">
                  <c:v>85</c:v>
                </c:pt>
                <c:pt idx="253">
                  <c:v>85</c:v>
                </c:pt>
                <c:pt idx="254">
                  <c:v>85</c:v>
                </c:pt>
                <c:pt idx="255">
                  <c:v>85</c:v>
                </c:pt>
                <c:pt idx="256">
                  <c:v>85</c:v>
                </c:pt>
                <c:pt idx="257">
                  <c:v>85</c:v>
                </c:pt>
                <c:pt idx="258">
                  <c:v>85</c:v>
                </c:pt>
                <c:pt idx="259">
                  <c:v>85</c:v>
                </c:pt>
                <c:pt idx="260">
                  <c:v>85</c:v>
                </c:pt>
                <c:pt idx="261">
                  <c:v>85</c:v>
                </c:pt>
                <c:pt idx="262">
                  <c:v>85</c:v>
                </c:pt>
                <c:pt idx="263">
                  <c:v>85</c:v>
                </c:pt>
                <c:pt idx="264">
                  <c:v>85</c:v>
                </c:pt>
                <c:pt idx="265">
                  <c:v>85</c:v>
                </c:pt>
                <c:pt idx="266">
                  <c:v>85</c:v>
                </c:pt>
                <c:pt idx="267">
                  <c:v>85</c:v>
                </c:pt>
                <c:pt idx="268">
                  <c:v>85</c:v>
                </c:pt>
                <c:pt idx="269">
                  <c:v>85</c:v>
                </c:pt>
                <c:pt idx="270">
                  <c:v>85</c:v>
                </c:pt>
                <c:pt idx="271">
                  <c:v>85</c:v>
                </c:pt>
                <c:pt idx="272">
                  <c:v>85</c:v>
                </c:pt>
                <c:pt idx="273">
                  <c:v>85</c:v>
                </c:pt>
                <c:pt idx="274">
                  <c:v>85</c:v>
                </c:pt>
                <c:pt idx="275">
                  <c:v>85</c:v>
                </c:pt>
                <c:pt idx="276">
                  <c:v>85</c:v>
                </c:pt>
                <c:pt idx="277">
                  <c:v>85</c:v>
                </c:pt>
                <c:pt idx="278">
                  <c:v>85</c:v>
                </c:pt>
                <c:pt idx="279">
                  <c:v>85</c:v>
                </c:pt>
                <c:pt idx="280">
                  <c:v>85</c:v>
                </c:pt>
                <c:pt idx="281">
                  <c:v>85</c:v>
                </c:pt>
                <c:pt idx="282">
                  <c:v>85</c:v>
                </c:pt>
                <c:pt idx="283">
                  <c:v>85</c:v>
                </c:pt>
                <c:pt idx="284">
                  <c:v>85</c:v>
                </c:pt>
                <c:pt idx="285">
                  <c:v>85</c:v>
                </c:pt>
                <c:pt idx="286">
                  <c:v>85</c:v>
                </c:pt>
                <c:pt idx="287">
                  <c:v>85</c:v>
                </c:pt>
                <c:pt idx="288">
                  <c:v>95</c:v>
                </c:pt>
                <c:pt idx="289">
                  <c:v>95</c:v>
                </c:pt>
                <c:pt idx="290">
                  <c:v>95</c:v>
                </c:pt>
                <c:pt idx="291">
                  <c:v>95</c:v>
                </c:pt>
                <c:pt idx="292">
                  <c:v>95</c:v>
                </c:pt>
                <c:pt idx="293">
                  <c:v>95</c:v>
                </c:pt>
                <c:pt idx="294">
                  <c:v>95</c:v>
                </c:pt>
                <c:pt idx="295">
                  <c:v>95</c:v>
                </c:pt>
                <c:pt idx="296">
                  <c:v>95</c:v>
                </c:pt>
                <c:pt idx="297">
                  <c:v>95</c:v>
                </c:pt>
                <c:pt idx="298">
                  <c:v>95</c:v>
                </c:pt>
                <c:pt idx="299">
                  <c:v>95</c:v>
                </c:pt>
                <c:pt idx="300">
                  <c:v>95</c:v>
                </c:pt>
                <c:pt idx="301">
                  <c:v>95</c:v>
                </c:pt>
                <c:pt idx="302">
                  <c:v>95</c:v>
                </c:pt>
                <c:pt idx="303">
                  <c:v>95</c:v>
                </c:pt>
                <c:pt idx="304">
                  <c:v>95</c:v>
                </c:pt>
                <c:pt idx="305">
                  <c:v>95</c:v>
                </c:pt>
                <c:pt idx="306">
                  <c:v>95</c:v>
                </c:pt>
                <c:pt idx="307">
                  <c:v>95</c:v>
                </c:pt>
                <c:pt idx="308">
                  <c:v>95</c:v>
                </c:pt>
                <c:pt idx="309">
                  <c:v>95</c:v>
                </c:pt>
                <c:pt idx="310">
                  <c:v>95</c:v>
                </c:pt>
                <c:pt idx="311">
                  <c:v>95</c:v>
                </c:pt>
                <c:pt idx="312">
                  <c:v>95</c:v>
                </c:pt>
                <c:pt idx="313">
                  <c:v>95</c:v>
                </c:pt>
                <c:pt idx="314">
                  <c:v>95</c:v>
                </c:pt>
                <c:pt idx="315">
                  <c:v>95</c:v>
                </c:pt>
                <c:pt idx="316">
                  <c:v>95</c:v>
                </c:pt>
                <c:pt idx="317">
                  <c:v>95</c:v>
                </c:pt>
                <c:pt idx="318">
                  <c:v>95</c:v>
                </c:pt>
                <c:pt idx="319">
                  <c:v>95</c:v>
                </c:pt>
                <c:pt idx="320">
                  <c:v>95</c:v>
                </c:pt>
                <c:pt idx="321">
                  <c:v>95</c:v>
                </c:pt>
                <c:pt idx="322">
                  <c:v>95</c:v>
                </c:pt>
                <c:pt idx="323">
                  <c:v>95</c:v>
                </c:pt>
                <c:pt idx="324">
                  <c:v>95</c:v>
                </c:pt>
                <c:pt idx="325">
                  <c:v>95</c:v>
                </c:pt>
                <c:pt idx="326">
                  <c:v>95</c:v>
                </c:pt>
                <c:pt idx="327">
                  <c:v>95</c:v>
                </c:pt>
                <c:pt idx="328">
                  <c:v>95</c:v>
                </c:pt>
                <c:pt idx="329">
                  <c:v>95</c:v>
                </c:pt>
                <c:pt idx="330">
                  <c:v>95</c:v>
                </c:pt>
                <c:pt idx="331">
                  <c:v>95</c:v>
                </c:pt>
                <c:pt idx="332">
                  <c:v>95</c:v>
                </c:pt>
                <c:pt idx="333">
                  <c:v>95</c:v>
                </c:pt>
                <c:pt idx="334">
                  <c:v>95</c:v>
                </c:pt>
                <c:pt idx="335">
                  <c:v>95</c:v>
                </c:pt>
                <c:pt idx="336">
                  <c:v>95</c:v>
                </c:pt>
                <c:pt idx="337">
                  <c:v>95</c:v>
                </c:pt>
                <c:pt idx="338">
                  <c:v>95</c:v>
                </c:pt>
                <c:pt idx="339">
                  <c:v>95</c:v>
                </c:pt>
                <c:pt idx="340">
                  <c:v>95</c:v>
                </c:pt>
                <c:pt idx="341">
                  <c:v>95</c:v>
                </c:pt>
                <c:pt idx="342">
                  <c:v>95</c:v>
                </c:pt>
                <c:pt idx="343">
                  <c:v>95</c:v>
                </c:pt>
                <c:pt idx="344">
                  <c:v>95</c:v>
                </c:pt>
                <c:pt idx="345">
                  <c:v>95</c:v>
                </c:pt>
                <c:pt idx="346">
                  <c:v>95</c:v>
                </c:pt>
                <c:pt idx="347">
                  <c:v>95</c:v>
                </c:pt>
                <c:pt idx="348">
                  <c:v>95</c:v>
                </c:pt>
                <c:pt idx="349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9F-4334-8962-BEC0D11E5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492304"/>
        <c:axId val="567492720"/>
      </c:scatterChart>
      <c:valAx>
        <c:axId val="567492304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492720"/>
        <c:crosses val="autoZero"/>
        <c:crossBetween val="midCat"/>
      </c:valAx>
      <c:valAx>
        <c:axId val="567492720"/>
        <c:scaling>
          <c:orientation val="minMax"/>
          <c:max val="100"/>
          <c:min val="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49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Probability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'IO Dist'!$J$22</c:f>
              <c:strCache>
                <c:ptCount val="1"/>
                <c:pt idx="0">
                  <c:v>75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'IO Dist'!$J$23:$J$166</c:f>
              <c:numCache>
                <c:formatCode>General</c:formatCode>
                <c:ptCount val="144"/>
                <c:pt idx="0" formatCode="0">
                  <c:v>275.94049517282701</c:v>
                </c:pt>
                <c:pt idx="1">
                  <c:v>278</c:v>
                </c:pt>
                <c:pt idx="2">
                  <c:v>279</c:v>
                </c:pt>
                <c:pt idx="3">
                  <c:v>280</c:v>
                </c:pt>
                <c:pt idx="4">
                  <c:v>281</c:v>
                </c:pt>
                <c:pt idx="5">
                  <c:v>282</c:v>
                </c:pt>
                <c:pt idx="6">
                  <c:v>283</c:v>
                </c:pt>
                <c:pt idx="7">
                  <c:v>284</c:v>
                </c:pt>
                <c:pt idx="8">
                  <c:v>285</c:v>
                </c:pt>
                <c:pt idx="9">
                  <c:v>286</c:v>
                </c:pt>
                <c:pt idx="10">
                  <c:v>287</c:v>
                </c:pt>
                <c:pt idx="11">
                  <c:v>288</c:v>
                </c:pt>
                <c:pt idx="12">
                  <c:v>289</c:v>
                </c:pt>
                <c:pt idx="13">
                  <c:v>290</c:v>
                </c:pt>
                <c:pt idx="14">
                  <c:v>291</c:v>
                </c:pt>
                <c:pt idx="15">
                  <c:v>292</c:v>
                </c:pt>
                <c:pt idx="16">
                  <c:v>293</c:v>
                </c:pt>
                <c:pt idx="17">
                  <c:v>294</c:v>
                </c:pt>
                <c:pt idx="18">
                  <c:v>295</c:v>
                </c:pt>
                <c:pt idx="19">
                  <c:v>296</c:v>
                </c:pt>
                <c:pt idx="20">
                  <c:v>297</c:v>
                </c:pt>
                <c:pt idx="21">
                  <c:v>298</c:v>
                </c:pt>
                <c:pt idx="22">
                  <c:v>299</c:v>
                </c:pt>
                <c:pt idx="23">
                  <c:v>300</c:v>
                </c:pt>
                <c:pt idx="24">
                  <c:v>301</c:v>
                </c:pt>
                <c:pt idx="25">
                  <c:v>302</c:v>
                </c:pt>
                <c:pt idx="26">
                  <c:v>303</c:v>
                </c:pt>
                <c:pt idx="27">
                  <c:v>304</c:v>
                </c:pt>
                <c:pt idx="28">
                  <c:v>305</c:v>
                </c:pt>
                <c:pt idx="29">
                  <c:v>306</c:v>
                </c:pt>
                <c:pt idx="30">
                  <c:v>307</c:v>
                </c:pt>
                <c:pt idx="31">
                  <c:v>308</c:v>
                </c:pt>
                <c:pt idx="32">
                  <c:v>309</c:v>
                </c:pt>
                <c:pt idx="33">
                  <c:v>310</c:v>
                </c:pt>
                <c:pt idx="34">
                  <c:v>311</c:v>
                </c:pt>
                <c:pt idx="35">
                  <c:v>312</c:v>
                </c:pt>
                <c:pt idx="36">
                  <c:v>313</c:v>
                </c:pt>
                <c:pt idx="37">
                  <c:v>314</c:v>
                </c:pt>
                <c:pt idx="38">
                  <c:v>315</c:v>
                </c:pt>
                <c:pt idx="39">
                  <c:v>316</c:v>
                </c:pt>
                <c:pt idx="40">
                  <c:v>317</c:v>
                </c:pt>
                <c:pt idx="41">
                  <c:v>318</c:v>
                </c:pt>
                <c:pt idx="42">
                  <c:v>319</c:v>
                </c:pt>
                <c:pt idx="43">
                  <c:v>320</c:v>
                </c:pt>
                <c:pt idx="44">
                  <c:v>321</c:v>
                </c:pt>
                <c:pt idx="45">
                  <c:v>322</c:v>
                </c:pt>
                <c:pt idx="46">
                  <c:v>323</c:v>
                </c:pt>
                <c:pt idx="47">
                  <c:v>324</c:v>
                </c:pt>
                <c:pt idx="48">
                  <c:v>325</c:v>
                </c:pt>
                <c:pt idx="49">
                  <c:v>326</c:v>
                </c:pt>
                <c:pt idx="50">
                  <c:v>327</c:v>
                </c:pt>
                <c:pt idx="51">
                  <c:v>328</c:v>
                </c:pt>
                <c:pt idx="52">
                  <c:v>329</c:v>
                </c:pt>
                <c:pt idx="53">
                  <c:v>330</c:v>
                </c:pt>
                <c:pt idx="54">
                  <c:v>331</c:v>
                </c:pt>
                <c:pt idx="55">
                  <c:v>332</c:v>
                </c:pt>
                <c:pt idx="56">
                  <c:v>333</c:v>
                </c:pt>
                <c:pt idx="57">
                  <c:v>334</c:v>
                </c:pt>
                <c:pt idx="58">
                  <c:v>335</c:v>
                </c:pt>
                <c:pt idx="59">
                  <c:v>336</c:v>
                </c:pt>
                <c:pt idx="60">
                  <c:v>337</c:v>
                </c:pt>
                <c:pt idx="61">
                  <c:v>338</c:v>
                </c:pt>
                <c:pt idx="62">
                  <c:v>339</c:v>
                </c:pt>
                <c:pt idx="63">
                  <c:v>340</c:v>
                </c:pt>
                <c:pt idx="64">
                  <c:v>341</c:v>
                </c:pt>
                <c:pt idx="65">
                  <c:v>342</c:v>
                </c:pt>
                <c:pt idx="66">
                  <c:v>343</c:v>
                </c:pt>
                <c:pt idx="67">
                  <c:v>344</c:v>
                </c:pt>
                <c:pt idx="68">
                  <c:v>345</c:v>
                </c:pt>
                <c:pt idx="69">
                  <c:v>346</c:v>
                </c:pt>
                <c:pt idx="70">
                  <c:v>347</c:v>
                </c:pt>
                <c:pt idx="71">
                  <c:v>348</c:v>
                </c:pt>
                <c:pt idx="72">
                  <c:v>349</c:v>
                </c:pt>
                <c:pt idx="73">
                  <c:v>350</c:v>
                </c:pt>
                <c:pt idx="74">
                  <c:v>351</c:v>
                </c:pt>
                <c:pt idx="75">
                  <c:v>352</c:v>
                </c:pt>
                <c:pt idx="76">
                  <c:v>353</c:v>
                </c:pt>
                <c:pt idx="77">
                  <c:v>354</c:v>
                </c:pt>
                <c:pt idx="78">
                  <c:v>355</c:v>
                </c:pt>
                <c:pt idx="79">
                  <c:v>356</c:v>
                </c:pt>
                <c:pt idx="80">
                  <c:v>357</c:v>
                </c:pt>
                <c:pt idx="81">
                  <c:v>358</c:v>
                </c:pt>
                <c:pt idx="82">
                  <c:v>359</c:v>
                </c:pt>
                <c:pt idx="83">
                  <c:v>360</c:v>
                </c:pt>
                <c:pt idx="84">
                  <c:v>361</c:v>
                </c:pt>
                <c:pt idx="85">
                  <c:v>362</c:v>
                </c:pt>
                <c:pt idx="86">
                  <c:v>363</c:v>
                </c:pt>
                <c:pt idx="87">
                  <c:v>364</c:v>
                </c:pt>
                <c:pt idx="88">
                  <c:v>365</c:v>
                </c:pt>
                <c:pt idx="89">
                  <c:v>366</c:v>
                </c:pt>
                <c:pt idx="90">
                  <c:v>367</c:v>
                </c:pt>
                <c:pt idx="91">
                  <c:v>368</c:v>
                </c:pt>
                <c:pt idx="92">
                  <c:v>369</c:v>
                </c:pt>
                <c:pt idx="93">
                  <c:v>370</c:v>
                </c:pt>
                <c:pt idx="94">
                  <c:v>371</c:v>
                </c:pt>
                <c:pt idx="95">
                  <c:v>372</c:v>
                </c:pt>
                <c:pt idx="96">
                  <c:v>373</c:v>
                </c:pt>
                <c:pt idx="97">
                  <c:v>374</c:v>
                </c:pt>
                <c:pt idx="98">
                  <c:v>375</c:v>
                </c:pt>
                <c:pt idx="99">
                  <c:v>376</c:v>
                </c:pt>
                <c:pt idx="100">
                  <c:v>377</c:v>
                </c:pt>
                <c:pt idx="101">
                  <c:v>378</c:v>
                </c:pt>
                <c:pt idx="102">
                  <c:v>379</c:v>
                </c:pt>
                <c:pt idx="103">
                  <c:v>380</c:v>
                </c:pt>
                <c:pt idx="104">
                  <c:v>381</c:v>
                </c:pt>
                <c:pt idx="105">
                  <c:v>382</c:v>
                </c:pt>
                <c:pt idx="106">
                  <c:v>383</c:v>
                </c:pt>
                <c:pt idx="107">
                  <c:v>384</c:v>
                </c:pt>
                <c:pt idx="108">
                  <c:v>385</c:v>
                </c:pt>
                <c:pt idx="109">
                  <c:v>386</c:v>
                </c:pt>
                <c:pt idx="110">
                  <c:v>387</c:v>
                </c:pt>
                <c:pt idx="111">
                  <c:v>388</c:v>
                </c:pt>
                <c:pt idx="112">
                  <c:v>389</c:v>
                </c:pt>
                <c:pt idx="113">
                  <c:v>390</c:v>
                </c:pt>
                <c:pt idx="114">
                  <c:v>391</c:v>
                </c:pt>
                <c:pt idx="115">
                  <c:v>392</c:v>
                </c:pt>
                <c:pt idx="116">
                  <c:v>393</c:v>
                </c:pt>
                <c:pt idx="117">
                  <c:v>394</c:v>
                </c:pt>
                <c:pt idx="118">
                  <c:v>395</c:v>
                </c:pt>
                <c:pt idx="119">
                  <c:v>396</c:v>
                </c:pt>
                <c:pt idx="120">
                  <c:v>397</c:v>
                </c:pt>
                <c:pt idx="121">
                  <c:v>398</c:v>
                </c:pt>
                <c:pt idx="122">
                  <c:v>399</c:v>
                </c:pt>
                <c:pt idx="123">
                  <c:v>400</c:v>
                </c:pt>
                <c:pt idx="124">
                  <c:v>401</c:v>
                </c:pt>
                <c:pt idx="125">
                  <c:v>402</c:v>
                </c:pt>
                <c:pt idx="126">
                  <c:v>403</c:v>
                </c:pt>
                <c:pt idx="127">
                  <c:v>404</c:v>
                </c:pt>
                <c:pt idx="128">
                  <c:v>405</c:v>
                </c:pt>
                <c:pt idx="129">
                  <c:v>406</c:v>
                </c:pt>
                <c:pt idx="130">
                  <c:v>407</c:v>
                </c:pt>
                <c:pt idx="131">
                  <c:v>408</c:v>
                </c:pt>
                <c:pt idx="132">
                  <c:v>409</c:v>
                </c:pt>
                <c:pt idx="133">
                  <c:v>410</c:v>
                </c:pt>
                <c:pt idx="134">
                  <c:v>411</c:v>
                </c:pt>
                <c:pt idx="135">
                  <c:v>412</c:v>
                </c:pt>
                <c:pt idx="136">
                  <c:v>413</c:v>
                </c:pt>
                <c:pt idx="137">
                  <c:v>414</c:v>
                </c:pt>
                <c:pt idx="138">
                  <c:v>415</c:v>
                </c:pt>
                <c:pt idx="139">
                  <c:v>416</c:v>
                </c:pt>
                <c:pt idx="140">
                  <c:v>417</c:v>
                </c:pt>
                <c:pt idx="141">
                  <c:v>418</c:v>
                </c:pt>
                <c:pt idx="142">
                  <c:v>419</c:v>
                </c:pt>
                <c:pt idx="143" formatCode="0">
                  <c:v>419.85325113554325</c:v>
                </c:pt>
              </c:numCache>
            </c:numRef>
          </c:xVal>
          <c:yVal>
            <c:numRef>
              <c:f>'IO Dist'!$K$23:$K$166</c:f>
              <c:numCache>
                <c:formatCode>0.00%</c:formatCode>
                <c:ptCount val="144"/>
                <c:pt idx="0">
                  <c:v>1.8477229689435669E-4</c:v>
                </c:pt>
                <c:pt idx="1">
                  <c:v>2.3818127270720934E-4</c:v>
                </c:pt>
                <c:pt idx="2">
                  <c:v>2.6871701534696125E-4</c:v>
                </c:pt>
                <c:pt idx="3">
                  <c:v>3.026410428403557E-4</c:v>
                </c:pt>
                <c:pt idx="4">
                  <c:v>3.4025583727777394E-4</c:v>
                </c:pt>
                <c:pt idx="5">
                  <c:v>3.8188134746515315E-4</c:v>
                </c:pt>
                <c:pt idx="6">
                  <c:v>4.2785480155121031E-4</c:v>
                </c:pt>
                <c:pt idx="7">
                  <c:v>4.7853033757128095E-4</c:v>
                </c:pt>
                <c:pt idx="8">
                  <c:v>5.3427843372934054E-4</c:v>
                </c:pt>
                <c:pt idx="9">
                  <c:v>5.9548512061200702E-4</c:v>
                </c:pt>
                <c:pt idx="10">
                  <c:v>6.625509582067915E-4</c:v>
                </c:pt>
                <c:pt idx="11">
                  <c:v>7.358897616070747E-4</c:v>
                </c:pt>
                <c:pt idx="12">
                  <c:v>8.1592706065026382E-4</c:v>
                </c:pt>
                <c:pt idx="13">
                  <c:v>9.0309828047191508E-4</c:v>
                </c:pt>
                <c:pt idx="14">
                  <c:v>9.9784663208065858E-4</c:v>
                </c:pt>
                <c:pt idx="15">
                  <c:v>1.1006207045748757E-3</c:v>
                </c:pt>
                <c:pt idx="16">
                  <c:v>1.2118717535338911E-3</c:v>
                </c:pt>
                <c:pt idx="17">
                  <c:v>1.3320506834187747E-3</c:v>
                </c:pt>
                <c:pt idx="18">
                  <c:v>1.4616047254978723E-3</c:v>
                </c:pt>
                <c:pt idx="19">
                  <c:v>1.600973816848573E-3</c:v>
                </c:pt>
                <c:pt idx="20">
                  <c:v>1.7505866903500412E-3</c:v>
                </c:pt>
                <c:pt idx="21">
                  <c:v>1.9108566902326005E-3</c:v>
                </c:pt>
                <c:pt idx="22">
                  <c:v>2.0821773326407111E-3</c:v>
                </c:pt>
                <c:pt idx="23">
                  <c:v>2.2649176357408076E-3</c:v>
                </c:pt>
                <c:pt idx="24">
                  <c:v>2.4594172490974902E-3</c:v>
                </c:pt>
                <c:pt idx="25">
                  <c:v>2.6659814172774752E-3</c:v>
                </c:pt>
                <c:pt idx="26">
                  <c:v>2.8848758178393534E-3</c:v>
                </c:pt>
                <c:pt idx="27">
                  <c:v>3.1163213189402518E-3</c:v>
                </c:pt>
                <c:pt idx="28">
                  <c:v>3.3604887066447995E-3</c:v>
                </c:pt>
                <c:pt idx="29">
                  <c:v>3.6174934365597756E-3</c:v>
                </c:pt>
                <c:pt idx="30">
                  <c:v>3.8873904685395645E-3</c:v>
                </c:pt>
                <c:pt idx="31">
                  <c:v>4.1701692468124755E-3</c:v>
                </c:pt>
                <c:pt idx="32">
                  <c:v>4.4657488908666906E-3</c:v>
                </c:pt>
                <c:pt idx="33">
                  <c:v>4.7739736647110812E-3</c:v>
                </c:pt>
                <c:pt idx="34">
                  <c:v>5.0946087935998009E-3</c:v>
                </c:pt>
                <c:pt idx="35">
                  <c:v>5.4273366978975068E-3</c:v>
                </c:pt>
                <c:pt idx="36">
                  <c:v>5.7717537133912819E-3</c:v>
                </c:pt>
                <c:pt idx="37">
                  <c:v>6.1273673659648425E-3</c:v>
                </c:pt>
                <c:pt idx="38">
                  <c:v>6.4935942660934998E-3</c:v>
                </c:pt>
                <c:pt idx="39">
                  <c:v>6.8697586850636266E-3</c:v>
                </c:pt>
                <c:pt idx="40">
                  <c:v>7.2550918701547095E-3</c:v>
                </c:pt>
                <c:pt idx="41">
                  <c:v>7.6487321502511198E-3</c:v>
                </c:pt>
                <c:pt idx="42">
                  <c:v>8.0497258765002324E-3</c:v>
                </c:pt>
                <c:pt idx="43">
                  <c:v>8.457029234750009E-3</c:v>
                </c:pt>
                <c:pt idx="44">
                  <c:v>8.8695109576502999E-3</c:v>
                </c:pt>
                <c:pt idx="45">
                  <c:v>9.2859559545765379E-3</c:v>
                </c:pt>
                <c:pt idx="46">
                  <c:v>9.7050698670411387E-3</c:v>
                </c:pt>
                <c:pt idx="47">
                  <c:v>1.0125484546125444E-2</c:v>
                </c:pt>
                <c:pt idx="48">
                  <c:v>1.054576443683922E-2</c:v>
                </c:pt>
                <c:pt idx="49">
                  <c:v>1.0964413842358162E-2</c:v>
                </c:pt>
                <c:pt idx="50">
                  <c:v>1.1379885028977788E-2</c:v>
                </c:pt>
                <c:pt idx="51">
                  <c:v>1.1790587120540862E-2</c:v>
                </c:pt>
                <c:pt idx="52">
                  <c:v>1.2194895719238878E-2</c:v>
                </c:pt>
                <c:pt idx="53">
                  <c:v>1.2591163178253945E-2</c:v>
                </c:pt>
                <c:pt idx="54">
                  <c:v>1.2977729440893666E-2</c:v>
                </c:pt>
                <c:pt idx="55">
                  <c:v>1.3352933350873383E-2</c:v>
                </c:pt>
                <c:pt idx="56">
                  <c:v>1.3715124329404407E-2</c:v>
                </c:pt>
                <c:pt idx="57">
                  <c:v>1.4062674306929947E-2</c:v>
                </c:pt>
                <c:pt idx="58">
                  <c:v>1.4393989790873455E-2</c:v>
                </c:pt>
                <c:pt idx="59">
                  <c:v>1.4707523945769255E-2</c:v>
                </c:pt>
                <c:pt idx="60">
                  <c:v>1.5001788558753252E-2</c:v>
                </c:pt>
                <c:pt idx="61">
                  <c:v>1.5275365761697883E-2</c:v>
                </c:pt>
                <c:pt idx="62">
                  <c:v>1.5526919381348257E-2</c:v>
                </c:pt>
                <c:pt idx="63">
                  <c:v>1.5755205790694733E-2</c:v>
                </c:pt>
                <c:pt idx="64">
                  <c:v>1.5959084138508887E-2</c:v>
                </c:pt>
                <c:pt idx="65">
                  <c:v>1.6137525839451567E-2</c:v>
                </c:pt>
                <c:pt idx="66">
                  <c:v>1.6289623214378053E-2</c:v>
                </c:pt>
                <c:pt idx="67">
                  <c:v>1.6414597179330172E-2</c:v>
                </c:pt>
                <c:pt idx="68">
                  <c:v>1.6511803892101422E-2</c:v>
                </c:pt>
                <c:pt idx="69">
                  <c:v>1.6580740277044981E-2</c:v>
                </c:pt>
                <c:pt idx="70">
                  <c:v>1.6621048361794136E-2</c:v>
                </c:pt>
                <c:pt idx="71">
                  <c:v>1.6632518373588184E-2</c:v>
                </c:pt>
                <c:pt idx="72">
                  <c:v>1.6615090557730774E-2</c:v>
                </c:pt>
                <c:pt idx="73">
                  <c:v>1.6568855696124214E-2</c:v>
                </c:pt>
                <c:pt idx="74">
                  <c:v>1.6494054319583878E-2</c:v>
                </c:pt>
                <c:pt idx="75">
                  <c:v>1.6391074623495448E-2</c:v>
                </c:pt>
                <c:pt idx="76">
                  <c:v>1.6260449112087284E-2</c:v>
                </c:pt>
                <c:pt idx="77">
                  <c:v>1.6102850011905888E-2</c:v>
                </c:pt>
                <c:pt idx="78">
                  <c:v>1.5919083509767534E-2</c:v>
                </c:pt>
                <c:pt idx="79">
                  <c:v>1.5710082884288008E-2</c:v>
                </c:pt>
                <c:pt idx="80">
                  <c:v>1.547690061285675E-2</c:v>
                </c:pt>
                <c:pt idx="81">
                  <c:v>1.5220699547432201E-2</c:v>
                </c:pt>
                <c:pt idx="82">
                  <c:v>1.4942743262626602E-2</c:v>
                </c:pt>
                <c:pt idx="83">
                  <c:v>1.4644385688081836E-2</c:v>
                </c:pt>
                <c:pt idx="84">
                  <c:v>1.43270601440025E-2</c:v>
                </c:pt>
                <c:pt idx="85">
                  <c:v>1.3992267903828494E-2</c:v>
                </c:pt>
                <c:pt idx="86">
                  <c:v>1.3641566411347887E-2</c:v>
                </c:pt>
                <c:pt idx="87">
                  <c:v>1.3276557281055083E-2</c:v>
                </c:pt>
                <c:pt idx="88">
                  <c:v>1.2898874210263624E-2</c:v>
                </c:pt>
                <c:pt idx="89">
                  <c:v>1.2510170929432411E-2</c:v>
                </c:pt>
                <c:pt idx="90">
                  <c:v>1.2112109313432892E-2</c:v>
                </c:pt>
                <c:pt idx="91">
                  <c:v>1.1706347771173542E-2</c:v>
                </c:pt>
                <c:pt idx="92">
                  <c:v>1.1294530024232259E-2</c:v>
                </c:pt>
                <c:pt idx="93">
                  <c:v>1.0878274377073553E-2</c:v>
                </c:pt>
                <c:pt idx="94">
                  <c:v>1.0459163572210045E-2</c:v>
                </c:pt>
                <c:pt idx="95">
                  <c:v>1.0038735313485713E-2</c:v>
                </c:pt>
                <c:pt idx="96">
                  <c:v>9.618473529700489E-3</c:v>
                </c:pt>
                <c:pt idx="97">
                  <c:v>9.1998004392582471E-3</c:v>
                </c:pt>
                <c:pt idx="98">
                  <c:v>8.7840694646012015E-3</c:v>
                </c:pt>
                <c:pt idx="99">
                  <c:v>8.3725590330903706E-3</c:v>
                </c:pt>
                <c:pt idx="100">
                  <c:v>7.9664672888969564E-3</c:v>
                </c:pt>
                <c:pt idx="101">
                  <c:v>7.5669077285670638E-3</c:v>
                </c:pt>
                <c:pt idx="102">
                  <c:v>7.1749057613854283E-3</c:v>
                </c:pt>
                <c:pt idx="103">
                  <c:v>6.7913961846516793E-3</c:v>
                </c:pt>
                <c:pt idx="104">
                  <c:v>6.417221553637829E-3</c:v>
                </c:pt>
                <c:pt idx="105">
                  <c:v>6.0531314164426154E-3</c:v>
                </c:pt>
                <c:pt idx="106">
                  <c:v>5.6997823753020269E-3</c:v>
                </c:pt>
                <c:pt idx="107">
                  <c:v>5.357738928240036E-3</c:v>
                </c:pt>
                <c:pt idx="108">
                  <c:v>5.0274750383126196E-3</c:v>
                </c:pt>
                <c:pt idx="109">
                  <c:v>4.7093763721537006E-3</c:v>
                </c:pt>
                <c:pt idx="110">
                  <c:v>4.4037431450953349E-3</c:v>
                </c:pt>
                <c:pt idx="111">
                  <c:v>4.1107935068078029E-3</c:v>
                </c:pt>
                <c:pt idx="112">
                  <c:v>3.8306673991712384E-3</c:v>
                </c:pt>
                <c:pt idx="113">
                  <c:v>3.5634308169145818E-3</c:v>
                </c:pt>
                <c:pt idx="114">
                  <c:v>3.3090804013900426E-3</c:v>
                </c:pt>
                <c:pt idx="115">
                  <c:v>3.0675482986282157E-3</c:v>
                </c:pt>
                <c:pt idx="116">
                  <c:v>2.8387072144652799E-3</c:v>
                </c:pt>
                <c:pt idx="117">
                  <c:v>2.6223756019647785E-3</c:v>
                </c:pt>
                <c:pt idx="118">
                  <c:v>2.4183229194802104E-3</c:v>
                </c:pt>
                <c:pt idx="119">
                  <c:v>2.226274901424471E-3</c:v>
                </c:pt>
                <c:pt idx="120">
                  <c:v>2.0459187880279444E-3</c:v>
                </c:pt>
                <c:pt idx="121">
                  <c:v>1.8769084649784568E-3</c:v>
                </c:pt>
                <c:pt idx="122">
                  <c:v>1.7188694687435449E-3</c:v>
                </c:pt>
                <c:pt idx="123">
                  <c:v>1.5714038184819448E-3</c:v>
                </c:pt>
                <c:pt idx="124">
                  <c:v>1.434094640664555E-3</c:v>
                </c:pt>
                <c:pt idx="125">
                  <c:v>1.3065105577584029E-3</c:v>
                </c:pt>
                <c:pt idx="126">
                  <c:v>1.1882098175009079E-3</c:v>
                </c:pt>
                <c:pt idx="127">
                  <c:v>1.0787441443332966E-3</c:v>
                </c:pt>
                <c:pt idx="128">
                  <c:v>9.7766229940815844E-4</c:v>
                </c:pt>
                <c:pt idx="129">
                  <c:v>8.8451334018129759E-4</c:v>
                </c:pt>
                <c:pt idx="130">
                  <c:v>7.9884957489676238E-4</c:v>
                </c:pt>
                <c:pt idx="131">
                  <c:v>7.2022921123893787E-4</c:v>
                </c:pt>
                <c:pt idx="132">
                  <c:v>6.4821870202919551E-4</c:v>
                </c:pt>
                <c:pt idx="133">
                  <c:v>5.8239479406713807E-4</c:v>
                </c:pt>
                <c:pt idx="134">
                  <c:v>5.2234628904691165E-4</c:v>
                </c:pt>
                <c:pt idx="135">
                  <c:v>4.6767552791345776E-4</c:v>
                </c:pt>
                <c:pt idx="136">
                  <c:v>4.1799961206530193E-4</c:v>
                </c:pt>
                <c:pt idx="137">
                  <c:v>3.7295137646864229E-4</c:v>
                </c:pt>
                <c:pt idx="138">
                  <c:v>3.3218013103692882E-4</c:v>
                </c:pt>
                <c:pt idx="139">
                  <c:v>2.9535218756995027E-4</c:v>
                </c:pt>
                <c:pt idx="140">
                  <c:v>2.6215119015959675E-4</c:v>
                </c:pt>
                <c:pt idx="141">
                  <c:v>2.3227826728188278E-4</c:v>
                </c:pt>
                <c:pt idx="142">
                  <c:v>2.0545202383438738E-4</c:v>
                </c:pt>
                <c:pt idx="143">
                  <c:v>1.8477229689435669E-4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C0-4C4C-B59B-DF793C89B5E3}"/>
            </c:ext>
          </c:extLst>
        </c:ser>
        <c:ser>
          <c:idx val="1"/>
          <c:order val="1"/>
          <c:tx>
            <c:strRef>
              <c:f>'IO Dist'!$L$22</c:f>
              <c:strCache>
                <c:ptCount val="1"/>
                <c:pt idx="0">
                  <c:v>85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'IO Dist'!$L$23:$L$230</c:f>
              <c:numCache>
                <c:formatCode>General</c:formatCode>
                <c:ptCount val="208"/>
                <c:pt idx="0" formatCode="0">
                  <c:v>273.37900239379064</c:v>
                </c:pt>
                <c:pt idx="1">
                  <c:v>274</c:v>
                </c:pt>
                <c:pt idx="2">
                  <c:v>275</c:v>
                </c:pt>
                <c:pt idx="3">
                  <c:v>276</c:v>
                </c:pt>
                <c:pt idx="4">
                  <c:v>277</c:v>
                </c:pt>
                <c:pt idx="5">
                  <c:v>278</c:v>
                </c:pt>
                <c:pt idx="6">
                  <c:v>279</c:v>
                </c:pt>
                <c:pt idx="7">
                  <c:v>280</c:v>
                </c:pt>
                <c:pt idx="8">
                  <c:v>281</c:v>
                </c:pt>
                <c:pt idx="9">
                  <c:v>282</c:v>
                </c:pt>
                <c:pt idx="10">
                  <c:v>283</c:v>
                </c:pt>
                <c:pt idx="11">
                  <c:v>284</c:v>
                </c:pt>
                <c:pt idx="12">
                  <c:v>285</c:v>
                </c:pt>
                <c:pt idx="13">
                  <c:v>286</c:v>
                </c:pt>
                <c:pt idx="14">
                  <c:v>287</c:v>
                </c:pt>
                <c:pt idx="15">
                  <c:v>288</c:v>
                </c:pt>
                <c:pt idx="16">
                  <c:v>289</c:v>
                </c:pt>
                <c:pt idx="17">
                  <c:v>290</c:v>
                </c:pt>
                <c:pt idx="18">
                  <c:v>291</c:v>
                </c:pt>
                <c:pt idx="19">
                  <c:v>292</c:v>
                </c:pt>
                <c:pt idx="20">
                  <c:v>293</c:v>
                </c:pt>
                <c:pt idx="21">
                  <c:v>294</c:v>
                </c:pt>
                <c:pt idx="22">
                  <c:v>295</c:v>
                </c:pt>
                <c:pt idx="23">
                  <c:v>296</c:v>
                </c:pt>
                <c:pt idx="24">
                  <c:v>297</c:v>
                </c:pt>
                <c:pt idx="25">
                  <c:v>298</c:v>
                </c:pt>
                <c:pt idx="26">
                  <c:v>299</c:v>
                </c:pt>
                <c:pt idx="27">
                  <c:v>300</c:v>
                </c:pt>
                <c:pt idx="28">
                  <c:v>301</c:v>
                </c:pt>
                <c:pt idx="29">
                  <c:v>302</c:v>
                </c:pt>
                <c:pt idx="30">
                  <c:v>303</c:v>
                </c:pt>
                <c:pt idx="31">
                  <c:v>304</c:v>
                </c:pt>
                <c:pt idx="32">
                  <c:v>305</c:v>
                </c:pt>
                <c:pt idx="33">
                  <c:v>306</c:v>
                </c:pt>
                <c:pt idx="34">
                  <c:v>307</c:v>
                </c:pt>
                <c:pt idx="35">
                  <c:v>308</c:v>
                </c:pt>
                <c:pt idx="36">
                  <c:v>309</c:v>
                </c:pt>
                <c:pt idx="37">
                  <c:v>310</c:v>
                </c:pt>
                <c:pt idx="38">
                  <c:v>311</c:v>
                </c:pt>
                <c:pt idx="39">
                  <c:v>312</c:v>
                </c:pt>
                <c:pt idx="40">
                  <c:v>313</c:v>
                </c:pt>
                <c:pt idx="41">
                  <c:v>314</c:v>
                </c:pt>
                <c:pt idx="42">
                  <c:v>315</c:v>
                </c:pt>
                <c:pt idx="43">
                  <c:v>316</c:v>
                </c:pt>
                <c:pt idx="44">
                  <c:v>317</c:v>
                </c:pt>
                <c:pt idx="45">
                  <c:v>318</c:v>
                </c:pt>
                <c:pt idx="46">
                  <c:v>319</c:v>
                </c:pt>
                <c:pt idx="47">
                  <c:v>320</c:v>
                </c:pt>
                <c:pt idx="48">
                  <c:v>321</c:v>
                </c:pt>
                <c:pt idx="49">
                  <c:v>322</c:v>
                </c:pt>
                <c:pt idx="50">
                  <c:v>323</c:v>
                </c:pt>
                <c:pt idx="51">
                  <c:v>324</c:v>
                </c:pt>
                <c:pt idx="52">
                  <c:v>325</c:v>
                </c:pt>
                <c:pt idx="53">
                  <c:v>326</c:v>
                </c:pt>
                <c:pt idx="54">
                  <c:v>327</c:v>
                </c:pt>
                <c:pt idx="55">
                  <c:v>328</c:v>
                </c:pt>
                <c:pt idx="56">
                  <c:v>329</c:v>
                </c:pt>
                <c:pt idx="57">
                  <c:v>330</c:v>
                </c:pt>
                <c:pt idx="58">
                  <c:v>331</c:v>
                </c:pt>
                <c:pt idx="59">
                  <c:v>332</c:v>
                </c:pt>
                <c:pt idx="60">
                  <c:v>333</c:v>
                </c:pt>
                <c:pt idx="61">
                  <c:v>334</c:v>
                </c:pt>
                <c:pt idx="62">
                  <c:v>335</c:v>
                </c:pt>
                <c:pt idx="63">
                  <c:v>336</c:v>
                </c:pt>
                <c:pt idx="64">
                  <c:v>337</c:v>
                </c:pt>
                <c:pt idx="65">
                  <c:v>338</c:v>
                </c:pt>
                <c:pt idx="66">
                  <c:v>339</c:v>
                </c:pt>
                <c:pt idx="67">
                  <c:v>340</c:v>
                </c:pt>
                <c:pt idx="68">
                  <c:v>341</c:v>
                </c:pt>
                <c:pt idx="69">
                  <c:v>342</c:v>
                </c:pt>
                <c:pt idx="70">
                  <c:v>343</c:v>
                </c:pt>
                <c:pt idx="71">
                  <c:v>344</c:v>
                </c:pt>
                <c:pt idx="72">
                  <c:v>345</c:v>
                </c:pt>
                <c:pt idx="73">
                  <c:v>346</c:v>
                </c:pt>
                <c:pt idx="74">
                  <c:v>347</c:v>
                </c:pt>
                <c:pt idx="75">
                  <c:v>348</c:v>
                </c:pt>
                <c:pt idx="76">
                  <c:v>349</c:v>
                </c:pt>
                <c:pt idx="77">
                  <c:v>350</c:v>
                </c:pt>
                <c:pt idx="78">
                  <c:v>351</c:v>
                </c:pt>
                <c:pt idx="79">
                  <c:v>352</c:v>
                </c:pt>
                <c:pt idx="80">
                  <c:v>353</c:v>
                </c:pt>
                <c:pt idx="81">
                  <c:v>354</c:v>
                </c:pt>
                <c:pt idx="82">
                  <c:v>355</c:v>
                </c:pt>
                <c:pt idx="83">
                  <c:v>356</c:v>
                </c:pt>
                <c:pt idx="84">
                  <c:v>357</c:v>
                </c:pt>
                <c:pt idx="85">
                  <c:v>358</c:v>
                </c:pt>
                <c:pt idx="86">
                  <c:v>359</c:v>
                </c:pt>
                <c:pt idx="87">
                  <c:v>360</c:v>
                </c:pt>
                <c:pt idx="88">
                  <c:v>361</c:v>
                </c:pt>
                <c:pt idx="89">
                  <c:v>362</c:v>
                </c:pt>
                <c:pt idx="90">
                  <c:v>363</c:v>
                </c:pt>
                <c:pt idx="91">
                  <c:v>364</c:v>
                </c:pt>
                <c:pt idx="92">
                  <c:v>365</c:v>
                </c:pt>
                <c:pt idx="93">
                  <c:v>366</c:v>
                </c:pt>
                <c:pt idx="94">
                  <c:v>367</c:v>
                </c:pt>
                <c:pt idx="95">
                  <c:v>368</c:v>
                </c:pt>
                <c:pt idx="96">
                  <c:v>369</c:v>
                </c:pt>
                <c:pt idx="97">
                  <c:v>370</c:v>
                </c:pt>
                <c:pt idx="98">
                  <c:v>371</c:v>
                </c:pt>
                <c:pt idx="99">
                  <c:v>372</c:v>
                </c:pt>
                <c:pt idx="100">
                  <c:v>373</c:v>
                </c:pt>
                <c:pt idx="101">
                  <c:v>374</c:v>
                </c:pt>
                <c:pt idx="102">
                  <c:v>375</c:v>
                </c:pt>
                <c:pt idx="103">
                  <c:v>376</c:v>
                </c:pt>
                <c:pt idx="104">
                  <c:v>377</c:v>
                </c:pt>
                <c:pt idx="105">
                  <c:v>378</c:v>
                </c:pt>
                <c:pt idx="106">
                  <c:v>379</c:v>
                </c:pt>
                <c:pt idx="107">
                  <c:v>380</c:v>
                </c:pt>
                <c:pt idx="108">
                  <c:v>381</c:v>
                </c:pt>
                <c:pt idx="109">
                  <c:v>382</c:v>
                </c:pt>
                <c:pt idx="110">
                  <c:v>383</c:v>
                </c:pt>
                <c:pt idx="111">
                  <c:v>384</c:v>
                </c:pt>
                <c:pt idx="112">
                  <c:v>385</c:v>
                </c:pt>
                <c:pt idx="113">
                  <c:v>386</c:v>
                </c:pt>
                <c:pt idx="114">
                  <c:v>387</c:v>
                </c:pt>
                <c:pt idx="115">
                  <c:v>388</c:v>
                </c:pt>
                <c:pt idx="116">
                  <c:v>389</c:v>
                </c:pt>
                <c:pt idx="117">
                  <c:v>390</c:v>
                </c:pt>
                <c:pt idx="118">
                  <c:v>391</c:v>
                </c:pt>
                <c:pt idx="119">
                  <c:v>392</c:v>
                </c:pt>
                <c:pt idx="120">
                  <c:v>393</c:v>
                </c:pt>
                <c:pt idx="121">
                  <c:v>394</c:v>
                </c:pt>
                <c:pt idx="122">
                  <c:v>395</c:v>
                </c:pt>
                <c:pt idx="123">
                  <c:v>396</c:v>
                </c:pt>
                <c:pt idx="124">
                  <c:v>397</c:v>
                </c:pt>
                <c:pt idx="125">
                  <c:v>398</c:v>
                </c:pt>
                <c:pt idx="126">
                  <c:v>399</c:v>
                </c:pt>
                <c:pt idx="127">
                  <c:v>400</c:v>
                </c:pt>
                <c:pt idx="128">
                  <c:v>401</c:v>
                </c:pt>
                <c:pt idx="129">
                  <c:v>402</c:v>
                </c:pt>
                <c:pt idx="130">
                  <c:v>403</c:v>
                </c:pt>
                <c:pt idx="131">
                  <c:v>404</c:v>
                </c:pt>
                <c:pt idx="132">
                  <c:v>405</c:v>
                </c:pt>
                <c:pt idx="133">
                  <c:v>406</c:v>
                </c:pt>
                <c:pt idx="134">
                  <c:v>407</c:v>
                </c:pt>
                <c:pt idx="135">
                  <c:v>408</c:v>
                </c:pt>
                <c:pt idx="136">
                  <c:v>409</c:v>
                </c:pt>
                <c:pt idx="137">
                  <c:v>410</c:v>
                </c:pt>
                <c:pt idx="138">
                  <c:v>411</c:v>
                </c:pt>
                <c:pt idx="139">
                  <c:v>412</c:v>
                </c:pt>
                <c:pt idx="140">
                  <c:v>413</c:v>
                </c:pt>
                <c:pt idx="141">
                  <c:v>414</c:v>
                </c:pt>
                <c:pt idx="142">
                  <c:v>415</c:v>
                </c:pt>
                <c:pt idx="143">
                  <c:v>416</c:v>
                </c:pt>
                <c:pt idx="144">
                  <c:v>417</c:v>
                </c:pt>
                <c:pt idx="145">
                  <c:v>418</c:v>
                </c:pt>
                <c:pt idx="146">
                  <c:v>419</c:v>
                </c:pt>
                <c:pt idx="147">
                  <c:v>420</c:v>
                </c:pt>
                <c:pt idx="148">
                  <c:v>421</c:v>
                </c:pt>
                <c:pt idx="149">
                  <c:v>422</c:v>
                </c:pt>
                <c:pt idx="150">
                  <c:v>423</c:v>
                </c:pt>
                <c:pt idx="151">
                  <c:v>424</c:v>
                </c:pt>
                <c:pt idx="152">
                  <c:v>425</c:v>
                </c:pt>
                <c:pt idx="153">
                  <c:v>426</c:v>
                </c:pt>
                <c:pt idx="154">
                  <c:v>427</c:v>
                </c:pt>
                <c:pt idx="155">
                  <c:v>428</c:v>
                </c:pt>
                <c:pt idx="156">
                  <c:v>429</c:v>
                </c:pt>
                <c:pt idx="157">
                  <c:v>430</c:v>
                </c:pt>
                <c:pt idx="158">
                  <c:v>431</c:v>
                </c:pt>
                <c:pt idx="159">
                  <c:v>432</c:v>
                </c:pt>
                <c:pt idx="160">
                  <c:v>433</c:v>
                </c:pt>
                <c:pt idx="161">
                  <c:v>434</c:v>
                </c:pt>
                <c:pt idx="162">
                  <c:v>435</c:v>
                </c:pt>
                <c:pt idx="163">
                  <c:v>436</c:v>
                </c:pt>
                <c:pt idx="164">
                  <c:v>437</c:v>
                </c:pt>
                <c:pt idx="165">
                  <c:v>438</c:v>
                </c:pt>
                <c:pt idx="166">
                  <c:v>439</c:v>
                </c:pt>
                <c:pt idx="167">
                  <c:v>440</c:v>
                </c:pt>
                <c:pt idx="168">
                  <c:v>441</c:v>
                </c:pt>
                <c:pt idx="169">
                  <c:v>442</c:v>
                </c:pt>
                <c:pt idx="170">
                  <c:v>443</c:v>
                </c:pt>
                <c:pt idx="171">
                  <c:v>444</c:v>
                </c:pt>
                <c:pt idx="172">
                  <c:v>445</c:v>
                </c:pt>
                <c:pt idx="173">
                  <c:v>446</c:v>
                </c:pt>
                <c:pt idx="174">
                  <c:v>447</c:v>
                </c:pt>
                <c:pt idx="175">
                  <c:v>448</c:v>
                </c:pt>
                <c:pt idx="176">
                  <c:v>449</c:v>
                </c:pt>
                <c:pt idx="177">
                  <c:v>450</c:v>
                </c:pt>
                <c:pt idx="178">
                  <c:v>451</c:v>
                </c:pt>
                <c:pt idx="179">
                  <c:v>452</c:v>
                </c:pt>
                <c:pt idx="180">
                  <c:v>453</c:v>
                </c:pt>
                <c:pt idx="181">
                  <c:v>454</c:v>
                </c:pt>
                <c:pt idx="182">
                  <c:v>455</c:v>
                </c:pt>
                <c:pt idx="183">
                  <c:v>456</c:v>
                </c:pt>
                <c:pt idx="184">
                  <c:v>457</c:v>
                </c:pt>
                <c:pt idx="185">
                  <c:v>458</c:v>
                </c:pt>
                <c:pt idx="186">
                  <c:v>459</c:v>
                </c:pt>
                <c:pt idx="187">
                  <c:v>460</c:v>
                </c:pt>
                <c:pt idx="188">
                  <c:v>461</c:v>
                </c:pt>
                <c:pt idx="189">
                  <c:v>462</c:v>
                </c:pt>
                <c:pt idx="190">
                  <c:v>463</c:v>
                </c:pt>
                <c:pt idx="191">
                  <c:v>464</c:v>
                </c:pt>
                <c:pt idx="192">
                  <c:v>465</c:v>
                </c:pt>
                <c:pt idx="193">
                  <c:v>466</c:v>
                </c:pt>
                <c:pt idx="194">
                  <c:v>467</c:v>
                </c:pt>
                <c:pt idx="195">
                  <c:v>468</c:v>
                </c:pt>
                <c:pt idx="196">
                  <c:v>469</c:v>
                </c:pt>
                <c:pt idx="197">
                  <c:v>470</c:v>
                </c:pt>
                <c:pt idx="198">
                  <c:v>471</c:v>
                </c:pt>
                <c:pt idx="199">
                  <c:v>472</c:v>
                </c:pt>
                <c:pt idx="200">
                  <c:v>473</c:v>
                </c:pt>
                <c:pt idx="201">
                  <c:v>474</c:v>
                </c:pt>
                <c:pt idx="202">
                  <c:v>475</c:v>
                </c:pt>
                <c:pt idx="203">
                  <c:v>476</c:v>
                </c:pt>
                <c:pt idx="204">
                  <c:v>477</c:v>
                </c:pt>
                <c:pt idx="205">
                  <c:v>478</c:v>
                </c:pt>
                <c:pt idx="206">
                  <c:v>479</c:v>
                </c:pt>
                <c:pt idx="207" formatCode="0">
                  <c:v>480</c:v>
                </c:pt>
              </c:numCache>
            </c:numRef>
          </c:xVal>
          <c:yVal>
            <c:numRef>
              <c:f>'IO Dist'!$M$23:$M$230</c:f>
              <c:numCache>
                <c:formatCode>0.00%</c:formatCode>
                <c:ptCount val="208"/>
                <c:pt idx="0">
                  <c:v>1.2854689586603419E-4</c:v>
                </c:pt>
                <c:pt idx="1">
                  <c:v>1.356622240125866E-4</c:v>
                </c:pt>
                <c:pt idx="2">
                  <c:v>1.4785629397690394E-4</c:v>
                </c:pt>
                <c:pt idx="3">
                  <c:v>1.6101091803447527E-4</c:v>
                </c:pt>
                <c:pt idx="4">
                  <c:v>1.7518844670584259E-4</c:v>
                </c:pt>
                <c:pt idx="5">
                  <c:v>1.9045405498965446E-4</c:v>
                </c:pt>
                <c:pt idx="6">
                  <c:v>2.0687576229273702E-4</c:v>
                </c:pt>
                <c:pt idx="7">
                  <c:v>2.2452444163333597E-4</c:v>
                </c:pt>
                <c:pt idx="8">
                  <c:v>2.4347381713481551E-4</c:v>
                </c:pt>
                <c:pt idx="9">
                  <c:v>2.6380044881379203E-4</c:v>
                </c:pt>
                <c:pt idx="10">
                  <c:v>2.8558370365919743E-4</c:v>
                </c:pt>
                <c:pt idx="11">
                  <c:v>3.0890571199769333E-4</c:v>
                </c:pt>
                <c:pt idx="12">
                  <c:v>3.3385130814670458E-4</c:v>
                </c:pt>
                <c:pt idx="13">
                  <c:v>3.6050795436968667E-4</c:v>
                </c:pt>
                <c:pt idx="14">
                  <c:v>3.8896564716956719E-4</c:v>
                </c:pt>
                <c:pt idx="15">
                  <c:v>4.1931680498612337E-4</c:v>
                </c:pt>
                <c:pt idx="16">
                  <c:v>4.5165613640180005E-4</c:v>
                </c:pt>
                <c:pt idx="17">
                  <c:v>4.8608048800858705E-4</c:v>
                </c:pt>
                <c:pt idx="18">
                  <c:v>5.2268867114637089E-4</c:v>
                </c:pt>
                <c:pt idx="19">
                  <c:v>5.6158126679103123E-4</c:v>
                </c:pt>
                <c:pt idx="20">
                  <c:v>6.0286040794863818E-4</c:v>
                </c:pt>
                <c:pt idx="21">
                  <c:v>6.4662953900064849E-4</c:v>
                </c:pt>
                <c:pt idx="22">
                  <c:v>6.9299315154407897E-4</c:v>
                </c:pt>
                <c:pt idx="23">
                  <c:v>7.4205649638024891E-4</c:v>
                </c:pt>
                <c:pt idx="24">
                  <c:v>7.9392527142576773E-4</c:v>
                </c:pt>
                <c:pt idx="25">
                  <c:v>8.4870528544982561E-4</c:v>
                </c:pt>
                <c:pt idx="26">
                  <c:v>9.065020976822308E-4</c:v>
                </c:pt>
                <c:pt idx="27">
                  <c:v>9.6742063348663021E-4</c:v>
                </c:pt>
                <c:pt idx="28">
                  <c:v>1.0315647764525162E-3</c:v>
                </c:pt>
                <c:pt idx="29">
                  <c:v>1.0990369374272516E-3</c:v>
                </c:pt>
                <c:pt idx="30">
                  <c:v>1.1699376011847914E-3</c:v>
                </c:pt>
                <c:pt idx="31">
                  <c:v>1.2443648516101734E-3</c:v>
                </c:pt>
                <c:pt idx="32">
                  <c:v>1.3224138764672125E-3</c:v>
                </c:pt>
                <c:pt idx="33">
                  <c:v>1.4041764530101041E-3</c:v>
                </c:pt>
                <c:pt idx="34">
                  <c:v>1.4897404158966366E-3</c:v>
                </c:pt>
                <c:pt idx="35">
                  <c:v>1.5791891090601359E-3</c:v>
                </c:pt>
                <c:pt idx="36">
                  <c:v>1.6726008233976272E-3</c:v>
                </c:pt>
                <c:pt idx="37">
                  <c:v>1.7700482223317454E-3</c:v>
                </c:pt>
                <c:pt idx="38">
                  <c:v>1.8715977575016552E-3</c:v>
                </c:pt>
                <c:pt idx="39">
                  <c:v>1.9773090770324863E-3</c:v>
                </c:pt>
                <c:pt idx="40">
                  <c:v>2.0872344290213799E-3</c:v>
                </c:pt>
                <c:pt idx="41">
                  <c:v>2.2014180630596522E-3</c:v>
                </c:pt>
                <c:pt idx="42">
                  <c:v>2.3198956327828762E-3</c:v>
                </c:pt>
                <c:pt idx="43">
                  <c:v>2.4426936026020643E-3</c:v>
                </c:pt>
                <c:pt idx="44">
                  <c:v>2.5698286619176354E-3</c:v>
                </c:pt>
                <c:pt idx="45">
                  <c:v>2.7013071502517377E-3</c:v>
                </c:pt>
                <c:pt idx="46">
                  <c:v>2.8371244968518443E-3</c:v>
                </c:pt>
                <c:pt idx="47">
                  <c:v>2.9772646784175798E-3</c:v>
                </c:pt>
                <c:pt idx="48">
                  <c:v>3.1216996986817777E-3</c:v>
                </c:pt>
                <c:pt idx="49">
                  <c:v>3.2703890936340817E-3</c:v>
                </c:pt>
                <c:pt idx="50">
                  <c:v>3.4232794662095601E-3</c:v>
                </c:pt>
                <c:pt idx="51">
                  <c:v>3.5803040542742256E-3</c:v>
                </c:pt>
                <c:pt idx="52">
                  <c:v>3.7413823357230081E-3</c:v>
                </c:pt>
                <c:pt idx="53">
                  <c:v>3.9064196744621506E-3</c:v>
                </c:pt>
                <c:pt idx="54">
                  <c:v>4.0753070109766235E-3</c:v>
                </c:pt>
                <c:pt idx="55">
                  <c:v>4.2479206010829296E-3</c:v>
                </c:pt>
                <c:pt idx="56">
                  <c:v>4.4241218063382944E-3</c:v>
                </c:pt>
                <c:pt idx="57">
                  <c:v>4.6037569394182373E-3</c:v>
                </c:pt>
                <c:pt idx="58">
                  <c:v>4.7866571675859709E-3</c:v>
                </c:pt>
                <c:pt idx="59">
                  <c:v>4.9726384771590325E-3</c:v>
                </c:pt>
                <c:pt idx="60">
                  <c:v>5.1615017016316232E-3</c:v>
                </c:pt>
                <c:pt idx="61">
                  <c:v>5.3530326158358977E-3</c:v>
                </c:pt>
                <c:pt idx="62">
                  <c:v>5.5470020982229208E-3</c:v>
                </c:pt>
                <c:pt idx="63">
                  <c:v>5.7431663630155795E-3</c:v>
                </c:pt>
                <c:pt idx="64">
                  <c:v>5.9412672636326904E-3</c:v>
                </c:pt>
                <c:pt idx="65">
                  <c:v>6.1410326684080002E-3</c:v>
                </c:pt>
                <c:pt idx="66">
                  <c:v>6.3421769092314598E-3</c:v>
                </c:pt>
                <c:pt idx="67">
                  <c:v>6.5444013033256502E-3</c:v>
                </c:pt>
                <c:pt idx="68">
                  <c:v>6.7473947479399455E-3</c:v>
                </c:pt>
                <c:pt idx="69">
                  <c:v>6.9508343873017136E-3</c:v>
                </c:pt>
                <c:pt idx="70">
                  <c:v>7.1543863507106719E-3</c:v>
                </c:pt>
                <c:pt idx="71">
                  <c:v>7.3577065602023145E-3</c:v>
                </c:pt>
                <c:pt idx="72">
                  <c:v>7.560441605742806E-3</c:v>
                </c:pt>
                <c:pt idx="73">
                  <c:v>7.7622296854540215E-3</c:v>
                </c:pt>
                <c:pt idx="74">
                  <c:v>7.9627016079072133E-3</c:v>
                </c:pt>
                <c:pt idx="75">
                  <c:v>8.1614818530707563E-3</c:v>
                </c:pt>
                <c:pt idx="76">
                  <c:v>8.3581896880550576E-3</c:v>
                </c:pt>
                <c:pt idx="77">
                  <c:v>8.5524403333700431E-3</c:v>
                </c:pt>
                <c:pt idx="78">
                  <c:v>8.7438461750008276E-3</c:v>
                </c:pt>
                <c:pt idx="79">
                  <c:v>8.9320180172193162E-3</c:v>
                </c:pt>
                <c:pt idx="80">
                  <c:v>9.1165663706867222E-3</c:v>
                </c:pt>
                <c:pt idx="81">
                  <c:v>9.2971027700679311E-3</c:v>
                </c:pt>
                <c:pt idx="82">
                  <c:v>9.4732411150762301E-3</c:v>
                </c:pt>
                <c:pt idx="83">
                  <c:v>9.6445990285995761E-3</c:v>
                </c:pt>
                <c:pt idx="84">
                  <c:v>9.8107992253295521E-3</c:v>
                </c:pt>
                <c:pt idx="85">
                  <c:v>9.9714708841244833E-3</c:v>
                </c:pt>
                <c:pt idx="86">
                  <c:v>1.0126251017190679E-2</c:v>
                </c:pt>
                <c:pt idx="87">
                  <c:v>1.0274785829062584E-2</c:v>
                </c:pt>
                <c:pt idx="88">
                  <c:v>1.0416732058305293E-2</c:v>
                </c:pt>
                <c:pt idx="89">
                  <c:v>1.0551758294852422E-2</c:v>
                </c:pt>
                <c:pt idx="90">
                  <c:v>1.0679546265929903E-2</c:v>
                </c:pt>
                <c:pt idx="91">
                  <c:v>1.0799792083602034E-2</c:v>
                </c:pt>
                <c:pt idx="92">
                  <c:v>1.0912207447110127E-2</c:v>
                </c:pt>
                <c:pt idx="93">
                  <c:v>1.1016520793356259E-2</c:v>
                </c:pt>
                <c:pt idx="94">
                  <c:v>1.1112478389113752E-2</c:v>
                </c:pt>
                <c:pt idx="95">
                  <c:v>1.119984535882116E-2</c:v>
                </c:pt>
                <c:pt idx="96">
                  <c:v>1.1278406642136175E-2</c:v>
                </c:pt>
                <c:pt idx="97">
                  <c:v>1.1347967875787672E-2</c:v>
                </c:pt>
                <c:pt idx="98">
                  <c:v>1.1408356194666198E-2</c:v>
                </c:pt>
                <c:pt idx="99">
                  <c:v>1.1459420947532365E-2</c:v>
                </c:pt>
                <c:pt idx="100">
                  <c:v>1.1501034323196185E-2</c:v>
                </c:pt>
                <c:pt idx="101">
                  <c:v>1.153309188352475E-2</c:v>
                </c:pt>
                <c:pt idx="102">
                  <c:v>1.1555513000167305E-2</c:v>
                </c:pt>
                <c:pt idx="103">
                  <c:v>1.1568241192441727E-2</c:v>
                </c:pt>
                <c:pt idx="104">
                  <c:v>1.1571244364400596E-2</c:v>
                </c:pt>
                <c:pt idx="105">
                  <c:v>1.1564514939684219E-2</c:v>
                </c:pt>
                <c:pt idx="106">
                  <c:v>1.1548069893367593E-2</c:v>
                </c:pt>
                <c:pt idx="107">
                  <c:v>1.1521950680613929E-2</c:v>
                </c:pt>
                <c:pt idx="108">
                  <c:v>1.1486223062554474E-2</c:v>
                </c:pt>
                <c:pt idx="109">
                  <c:v>1.1440976830418172E-2</c:v>
                </c:pt>
                <c:pt idx="110">
                  <c:v>1.1386325429530948E-2</c:v>
                </c:pt>
                <c:pt idx="111">
                  <c:v>1.1322405485388293E-2</c:v>
                </c:pt>
                <c:pt idx="112">
                  <c:v>1.1249376234572093E-2</c:v>
                </c:pt>
                <c:pt idx="113">
                  <c:v>1.1167418863829317E-2</c:v>
                </c:pt>
                <c:pt idx="114">
                  <c:v>1.1076735761151623E-2</c:v>
                </c:pt>
                <c:pt idx="115">
                  <c:v>1.0977549683188084E-2</c:v>
                </c:pt>
                <c:pt idx="116">
                  <c:v>1.0870102843783945E-2</c:v>
                </c:pt>
                <c:pt idx="117">
                  <c:v>1.0754655928863642E-2</c:v>
                </c:pt>
                <c:pt idx="118">
                  <c:v>1.0631487043263273E-2</c:v>
                </c:pt>
                <c:pt idx="119">
                  <c:v>1.0500890595463651E-2</c:v>
                </c:pt>
                <c:pt idx="120">
                  <c:v>1.0363176126477825E-2</c:v>
                </c:pt>
                <c:pt idx="121">
                  <c:v>1.0218667089404719E-2</c:v>
                </c:pt>
                <c:pt idx="122">
                  <c:v>1.0067699586371768E-2</c:v>
                </c:pt>
                <c:pt idx="123">
                  <c:v>9.9106210697531821E-3</c:v>
                </c:pt>
                <c:pt idx="124">
                  <c:v>9.7477890146660997E-3</c:v>
                </c:pt>
                <c:pt idx="125">
                  <c:v>9.5795695698141312E-3</c:v>
                </c:pt>
                <c:pt idx="126">
                  <c:v>9.4063361937668927E-3</c:v>
                </c:pt>
                <c:pt idx="127">
                  <c:v>9.2284682837356618E-3</c:v>
                </c:pt>
                <c:pt idx="128">
                  <c:v>9.0463498038301435E-3</c:v>
                </c:pt>
                <c:pt idx="129">
                  <c:v>8.8603679196610705E-3</c:v>
                </c:pt>
                <c:pt idx="130">
                  <c:v>8.6709116459893973E-3</c:v>
                </c:pt>
                <c:pt idx="131">
                  <c:v>8.4783705139174527E-3</c:v>
                </c:pt>
                <c:pt idx="132">
                  <c:v>8.2831332638728522E-3</c:v>
                </c:pt>
                <c:pt idx="133">
                  <c:v>8.0855865703547154E-3</c:v>
                </c:pt>
                <c:pt idx="134">
                  <c:v>7.8861138040970079E-3</c:v>
                </c:pt>
                <c:pt idx="135">
                  <c:v>7.6850938369582679E-3</c:v>
                </c:pt>
                <c:pt idx="136">
                  <c:v>7.4828998944742476E-3</c:v>
                </c:pt>
                <c:pt idx="137">
                  <c:v>7.2798984606132844E-3</c:v>
                </c:pt>
                <c:pt idx="138">
                  <c:v>7.0764482388572187E-3</c:v>
                </c:pt>
                <c:pt idx="139">
                  <c:v>6.8728991732968335E-3</c:v>
                </c:pt>
                <c:pt idx="140">
                  <c:v>6.6695915329839763E-3</c:v>
                </c:pt>
                <c:pt idx="141">
                  <c:v>6.4668550623263174E-3</c:v>
                </c:pt>
                <c:pt idx="142">
                  <c:v>6.265008199848667E-3</c:v>
                </c:pt>
                <c:pt idx="143">
                  <c:v>6.0643573671808294E-3</c:v>
                </c:pt>
                <c:pt idx="144">
                  <c:v>5.8651963296691752E-3</c:v>
                </c:pt>
                <c:pt idx="145">
                  <c:v>5.6678056295513396E-3</c:v>
                </c:pt>
                <c:pt idx="146">
                  <c:v>5.4724520921836427E-3</c:v>
                </c:pt>
                <c:pt idx="147">
                  <c:v>5.2793884053721919E-3</c:v>
                </c:pt>
                <c:pt idx="148">
                  <c:v>5.0888527714340256E-3</c:v>
                </c:pt>
                <c:pt idx="149">
                  <c:v>4.9010686312069025E-3</c:v>
                </c:pt>
                <c:pt idx="150">
                  <c:v>4.7162444588376498E-3</c:v>
                </c:pt>
                <c:pt idx="151">
                  <c:v>4.5345736258118703E-3</c:v>
                </c:pt>
                <c:pt idx="152">
                  <c:v>4.3562343323439784E-3</c:v>
                </c:pt>
                <c:pt idx="153">
                  <c:v>4.1813896039278285E-3</c:v>
                </c:pt>
                <c:pt idx="154">
                  <c:v>4.0101873505560427E-3</c:v>
                </c:pt>
                <c:pt idx="155">
                  <c:v>3.8427604858516052E-3</c:v>
                </c:pt>
                <c:pt idx="156">
                  <c:v>3.6792271031193991E-3</c:v>
                </c:pt>
                <c:pt idx="157">
                  <c:v>3.5196907051184981E-3</c:v>
                </c:pt>
                <c:pt idx="158">
                  <c:v>3.3642404841788712E-3</c:v>
                </c:pt>
                <c:pt idx="159">
                  <c:v>3.2129516491384664E-3</c:v>
                </c:pt>
                <c:pt idx="160">
                  <c:v>3.0658857954584907E-3</c:v>
                </c:pt>
                <c:pt idx="161">
                  <c:v>2.9230913147856199E-3</c:v>
                </c:pt>
                <c:pt idx="162">
                  <c:v>2.784603840169183E-3</c:v>
                </c:pt>
                <c:pt idx="163">
                  <c:v>2.6504467231084224E-3</c:v>
                </c:pt>
                <c:pt idx="164">
                  <c:v>2.5206315385985214E-3</c:v>
                </c:pt>
                <c:pt idx="165">
                  <c:v>2.3951586143631876E-3</c:v>
                </c:pt>
                <c:pt idx="166">
                  <c:v>2.2740175805047455E-3</c:v>
                </c:pt>
                <c:pt idx="167">
                  <c:v>2.1571879358685576E-3</c:v>
                </c:pt>
                <c:pt idx="168">
                  <c:v>2.0446396275054439E-3</c:v>
                </c:pt>
                <c:pt idx="169">
                  <c:v>1.9363336397220769E-3</c:v>
                </c:pt>
                <c:pt idx="170">
                  <c:v>1.8322225893331729E-3</c:v>
                </c:pt>
                <c:pt idx="171">
                  <c:v>1.7322513238690451E-3</c:v>
                </c:pt>
                <c:pt idx="172">
                  <c:v>1.6363575196457188E-3</c:v>
                </c:pt>
                <c:pt idx="173">
                  <c:v>1.5444722767705941E-3</c:v>
                </c:pt>
                <c:pt idx="174">
                  <c:v>1.4565207083326417E-3</c:v>
                </c:pt>
                <c:pt idx="175">
                  <c:v>1.3724225212104839E-3</c:v>
                </c:pt>
                <c:pt idx="176">
                  <c:v>1.2920925861227175E-3</c:v>
                </c:pt>
                <c:pt idx="177">
                  <c:v>1.2154414947405433E-3</c:v>
                </c:pt>
                <c:pt idx="178">
                  <c:v>1.142376101881654E-3</c:v>
                </c:pt>
                <c:pt idx="179">
                  <c:v>1.0728000510046294E-3</c:v>
                </c:pt>
                <c:pt idx="180">
                  <c:v>1.0066142814232789E-3</c:v>
                </c:pt>
                <c:pt idx="181">
                  <c:v>9.437175158590374E-4</c:v>
                </c:pt>
                <c:pt idx="182">
                  <c:v>8.8400672714521048E-4</c:v>
                </c:pt>
                <c:pt idx="183">
                  <c:v>8.2737758308841535E-4</c:v>
                </c:pt>
                <c:pt idx="184">
                  <c:v>7.737248686787453E-4</c:v>
                </c:pt>
                <c:pt idx="185">
                  <c:v>7.2294288502004224E-4</c:v>
                </c:pt>
                <c:pt idx="186">
                  <c:v>6.749258245241788E-4</c:v>
                </c:pt>
                <c:pt idx="187">
                  <c:v>6.2956812207776072E-4</c:v>
                </c:pt>
                <c:pt idx="188">
                  <c:v>5.8676478204534529E-4</c:v>
                </c:pt>
                <c:pt idx="189">
                  <c:v>5.4641168111965103E-4</c:v>
                </c:pt>
                <c:pt idx="190">
                  <c:v>5.0840584716583582E-4</c:v>
                </c:pt>
                <c:pt idx="191">
                  <c:v>4.7264571433337056E-4</c:v>
                </c:pt>
                <c:pt idx="192">
                  <c:v>4.3903135482513655E-4</c:v>
                </c:pt>
                <c:pt idx="193">
                  <c:v>4.0746468781896369E-4</c:v>
                </c:pt>
                <c:pt idx="194">
                  <c:v>3.7784966613184584E-4</c:v>
                </c:pt>
                <c:pt idx="195">
                  <c:v>3.5009244130161231E-4</c:v>
                </c:pt>
                <c:pt idx="196">
                  <c:v>3.241015078349698E-4</c:v>
                </c:pt>
                <c:pt idx="197">
                  <c:v>2.9978782743479709E-4</c:v>
                </c:pt>
                <c:pt idx="198">
                  <c:v>2.7706493407363001E-4</c:v>
                </c:pt>
                <c:pt idx="199">
                  <c:v>2.5584902082474839E-4</c:v>
                </c:pt>
                <c:pt idx="200">
                  <c:v>2.3605900939755792E-4</c:v>
                </c:pt>
                <c:pt idx="201">
                  <c:v>2.1761660335046487E-4</c:v>
                </c:pt>
                <c:pt idx="202">
                  <c:v>2.0044632597266345E-4</c:v>
                </c:pt>
                <c:pt idx="203">
                  <c:v>1.8447554383665347E-4</c:v>
                </c:pt>
                <c:pt idx="204">
                  <c:v>1.6963447702645154E-4</c:v>
                </c:pt>
                <c:pt idx="205">
                  <c:v>1.5585619704286023E-4</c:v>
                </c:pt>
                <c:pt idx="206">
                  <c:v>1.4307661337737692E-4</c:v>
                </c:pt>
                <c:pt idx="207">
                  <c:v>1.3123444973093637E-4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EC0-4C4C-B59B-DF793C89B5E3}"/>
            </c:ext>
          </c:extLst>
        </c:ser>
        <c:ser>
          <c:idx val="2"/>
          <c:order val="2"/>
          <c:tx>
            <c:strRef>
              <c:f>'IO Dist'!$N$22</c:f>
              <c:strCache>
                <c:ptCount val="1"/>
                <c:pt idx="0">
                  <c:v>95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'IO Dist'!$N$23:$N$139</c:f>
              <c:numCache>
                <c:formatCode>General</c:formatCode>
                <c:ptCount val="117"/>
                <c:pt idx="0" formatCode="0">
                  <c:v>357.53740789393424</c:v>
                </c:pt>
                <c:pt idx="1">
                  <c:v>359</c:v>
                </c:pt>
                <c:pt idx="2">
                  <c:v>360</c:v>
                </c:pt>
                <c:pt idx="3">
                  <c:v>361</c:v>
                </c:pt>
                <c:pt idx="4">
                  <c:v>362</c:v>
                </c:pt>
                <c:pt idx="5">
                  <c:v>363</c:v>
                </c:pt>
                <c:pt idx="6">
                  <c:v>364</c:v>
                </c:pt>
                <c:pt idx="7">
                  <c:v>365</c:v>
                </c:pt>
                <c:pt idx="8">
                  <c:v>366</c:v>
                </c:pt>
                <c:pt idx="9">
                  <c:v>367</c:v>
                </c:pt>
                <c:pt idx="10">
                  <c:v>368</c:v>
                </c:pt>
                <c:pt idx="11">
                  <c:v>369</c:v>
                </c:pt>
                <c:pt idx="12">
                  <c:v>370</c:v>
                </c:pt>
                <c:pt idx="13">
                  <c:v>371</c:v>
                </c:pt>
                <c:pt idx="14">
                  <c:v>372</c:v>
                </c:pt>
                <c:pt idx="15">
                  <c:v>373</c:v>
                </c:pt>
                <c:pt idx="16">
                  <c:v>374</c:v>
                </c:pt>
                <c:pt idx="17">
                  <c:v>375</c:v>
                </c:pt>
                <c:pt idx="18">
                  <c:v>376</c:v>
                </c:pt>
                <c:pt idx="19">
                  <c:v>377</c:v>
                </c:pt>
                <c:pt idx="20">
                  <c:v>378</c:v>
                </c:pt>
                <c:pt idx="21">
                  <c:v>379</c:v>
                </c:pt>
                <c:pt idx="22">
                  <c:v>380</c:v>
                </c:pt>
                <c:pt idx="23">
                  <c:v>381</c:v>
                </c:pt>
                <c:pt idx="24">
                  <c:v>382</c:v>
                </c:pt>
                <c:pt idx="25">
                  <c:v>383</c:v>
                </c:pt>
                <c:pt idx="26">
                  <c:v>384</c:v>
                </c:pt>
                <c:pt idx="27">
                  <c:v>385</c:v>
                </c:pt>
                <c:pt idx="28">
                  <c:v>386</c:v>
                </c:pt>
                <c:pt idx="29">
                  <c:v>387</c:v>
                </c:pt>
                <c:pt idx="30">
                  <c:v>388</c:v>
                </c:pt>
                <c:pt idx="31">
                  <c:v>389</c:v>
                </c:pt>
                <c:pt idx="32">
                  <c:v>390</c:v>
                </c:pt>
                <c:pt idx="33">
                  <c:v>391</c:v>
                </c:pt>
                <c:pt idx="34">
                  <c:v>392</c:v>
                </c:pt>
                <c:pt idx="35">
                  <c:v>393</c:v>
                </c:pt>
                <c:pt idx="36">
                  <c:v>394</c:v>
                </c:pt>
                <c:pt idx="37">
                  <c:v>395</c:v>
                </c:pt>
                <c:pt idx="38">
                  <c:v>396</c:v>
                </c:pt>
                <c:pt idx="39">
                  <c:v>397</c:v>
                </c:pt>
                <c:pt idx="40">
                  <c:v>398</c:v>
                </c:pt>
                <c:pt idx="41">
                  <c:v>399</c:v>
                </c:pt>
                <c:pt idx="42">
                  <c:v>400</c:v>
                </c:pt>
                <c:pt idx="43">
                  <c:v>401</c:v>
                </c:pt>
                <c:pt idx="44">
                  <c:v>402</c:v>
                </c:pt>
                <c:pt idx="45">
                  <c:v>403</c:v>
                </c:pt>
                <c:pt idx="46">
                  <c:v>404</c:v>
                </c:pt>
                <c:pt idx="47">
                  <c:v>405</c:v>
                </c:pt>
                <c:pt idx="48">
                  <c:v>406</c:v>
                </c:pt>
                <c:pt idx="49">
                  <c:v>407</c:v>
                </c:pt>
                <c:pt idx="50">
                  <c:v>408</c:v>
                </c:pt>
                <c:pt idx="51">
                  <c:v>409</c:v>
                </c:pt>
                <c:pt idx="52">
                  <c:v>410</c:v>
                </c:pt>
                <c:pt idx="53">
                  <c:v>411</c:v>
                </c:pt>
                <c:pt idx="54">
                  <c:v>412</c:v>
                </c:pt>
                <c:pt idx="55">
                  <c:v>413</c:v>
                </c:pt>
                <c:pt idx="56">
                  <c:v>414</c:v>
                </c:pt>
                <c:pt idx="57">
                  <c:v>415</c:v>
                </c:pt>
                <c:pt idx="58">
                  <c:v>416</c:v>
                </c:pt>
                <c:pt idx="59">
                  <c:v>417</c:v>
                </c:pt>
                <c:pt idx="60">
                  <c:v>418</c:v>
                </c:pt>
                <c:pt idx="61">
                  <c:v>419</c:v>
                </c:pt>
                <c:pt idx="62">
                  <c:v>420</c:v>
                </c:pt>
                <c:pt idx="63">
                  <c:v>421</c:v>
                </c:pt>
                <c:pt idx="64">
                  <c:v>422</c:v>
                </c:pt>
                <c:pt idx="65">
                  <c:v>423</c:v>
                </c:pt>
                <c:pt idx="66">
                  <c:v>424</c:v>
                </c:pt>
                <c:pt idx="67">
                  <c:v>425</c:v>
                </c:pt>
                <c:pt idx="68">
                  <c:v>426</c:v>
                </c:pt>
                <c:pt idx="69">
                  <c:v>427</c:v>
                </c:pt>
                <c:pt idx="70">
                  <c:v>428</c:v>
                </c:pt>
                <c:pt idx="71">
                  <c:v>429</c:v>
                </c:pt>
                <c:pt idx="72">
                  <c:v>430</c:v>
                </c:pt>
                <c:pt idx="73">
                  <c:v>431</c:v>
                </c:pt>
                <c:pt idx="74">
                  <c:v>432</c:v>
                </c:pt>
                <c:pt idx="75">
                  <c:v>433</c:v>
                </c:pt>
                <c:pt idx="76">
                  <c:v>434</c:v>
                </c:pt>
                <c:pt idx="77">
                  <c:v>435</c:v>
                </c:pt>
                <c:pt idx="78">
                  <c:v>436</c:v>
                </c:pt>
                <c:pt idx="79">
                  <c:v>437</c:v>
                </c:pt>
                <c:pt idx="80">
                  <c:v>438</c:v>
                </c:pt>
                <c:pt idx="81">
                  <c:v>439</c:v>
                </c:pt>
                <c:pt idx="82">
                  <c:v>440</c:v>
                </c:pt>
                <c:pt idx="83">
                  <c:v>441</c:v>
                </c:pt>
                <c:pt idx="84">
                  <c:v>442</c:v>
                </c:pt>
                <c:pt idx="85">
                  <c:v>443</c:v>
                </c:pt>
                <c:pt idx="86">
                  <c:v>444</c:v>
                </c:pt>
                <c:pt idx="87">
                  <c:v>445</c:v>
                </c:pt>
                <c:pt idx="88">
                  <c:v>446</c:v>
                </c:pt>
                <c:pt idx="89">
                  <c:v>447</c:v>
                </c:pt>
                <c:pt idx="90">
                  <c:v>448</c:v>
                </c:pt>
                <c:pt idx="91">
                  <c:v>449</c:v>
                </c:pt>
                <c:pt idx="92">
                  <c:v>450</c:v>
                </c:pt>
                <c:pt idx="93">
                  <c:v>451</c:v>
                </c:pt>
                <c:pt idx="94">
                  <c:v>452</c:v>
                </c:pt>
                <c:pt idx="95">
                  <c:v>453</c:v>
                </c:pt>
                <c:pt idx="96">
                  <c:v>454</c:v>
                </c:pt>
                <c:pt idx="97">
                  <c:v>455</c:v>
                </c:pt>
                <c:pt idx="98">
                  <c:v>456</c:v>
                </c:pt>
                <c:pt idx="99">
                  <c:v>457</c:v>
                </c:pt>
                <c:pt idx="100">
                  <c:v>458</c:v>
                </c:pt>
                <c:pt idx="101">
                  <c:v>459</c:v>
                </c:pt>
                <c:pt idx="102">
                  <c:v>460</c:v>
                </c:pt>
                <c:pt idx="103">
                  <c:v>461</c:v>
                </c:pt>
                <c:pt idx="104">
                  <c:v>462</c:v>
                </c:pt>
                <c:pt idx="105">
                  <c:v>463</c:v>
                </c:pt>
                <c:pt idx="106">
                  <c:v>464</c:v>
                </c:pt>
                <c:pt idx="107">
                  <c:v>465</c:v>
                </c:pt>
                <c:pt idx="108">
                  <c:v>466</c:v>
                </c:pt>
                <c:pt idx="109">
                  <c:v>467</c:v>
                </c:pt>
                <c:pt idx="110">
                  <c:v>468</c:v>
                </c:pt>
                <c:pt idx="111">
                  <c:v>469</c:v>
                </c:pt>
                <c:pt idx="112">
                  <c:v>470</c:v>
                </c:pt>
                <c:pt idx="113">
                  <c:v>471</c:v>
                </c:pt>
                <c:pt idx="114">
                  <c:v>472</c:v>
                </c:pt>
                <c:pt idx="115">
                  <c:v>473</c:v>
                </c:pt>
                <c:pt idx="116" formatCode="0">
                  <c:v>474</c:v>
                </c:pt>
              </c:numCache>
            </c:numRef>
          </c:xVal>
          <c:yVal>
            <c:numRef>
              <c:f>'IO Dist'!$O$23:$O$139</c:f>
              <c:numCache>
                <c:formatCode>0.00%</c:formatCode>
                <c:ptCount val="117"/>
                <c:pt idx="0">
                  <c:v>2.2870015955050608E-4</c:v>
                </c:pt>
                <c:pt idx="1">
                  <c:v>2.8599931380522648E-4</c:v>
                </c:pt>
                <c:pt idx="2">
                  <c:v>3.3214595142543025E-4</c:v>
                </c:pt>
                <c:pt idx="3">
                  <c:v>3.8471261759894318E-4</c:v>
                </c:pt>
                <c:pt idx="4">
                  <c:v>4.4441365303452099E-4</c:v>
                </c:pt>
                <c:pt idx="5">
                  <c:v>5.1201401660008706E-4</c:v>
                </c:pt>
                <c:pt idx="6">
                  <c:v>5.8832838576071997E-4</c:v>
                </c:pt>
                <c:pt idx="7">
                  <c:v>6.7421940912146575E-4</c:v>
                </c:pt>
                <c:pt idx="8">
                  <c:v>7.70595012189019E-4</c:v>
                </c:pt>
                <c:pt idx="9">
                  <c:v>8.7840466148237024E-4</c:v>
                </c:pt>
                <c:pt idx="10">
                  <c:v>9.9863449889570446E-4</c:v>
                </c:pt>
                <c:pt idx="11">
                  <c:v>1.1323012679799152E-3</c:v>
                </c:pt>
                <c:pt idx="12">
                  <c:v>1.280444966743491E-3</c:v>
                </c:pt>
                <c:pt idx="13">
                  <c:v>1.4441201777969908E-3</c:v>
                </c:pt>
                <c:pt idx="14">
                  <c:v>1.6243860462184913E-3</c:v>
                </c:pt>
                <c:pt idx="15">
                  <c:v>1.8222948983526424E-3</c:v>
                </c:pt>
                <c:pt idx="16">
                  <c:v>2.0388795207265872E-3</c:v>
                </c:pt>
                <c:pt idx="17">
                  <c:v>2.2751391471172995E-3</c:v>
                </c:pt>
                <c:pt idx="18">
                  <c:v>2.5320242331694351E-3</c:v>
                </c:pt>
                <c:pt idx="19">
                  <c:v>2.8104201313555368E-3</c:v>
                </c:pt>
                <c:pt idx="20">
                  <c:v>3.111129813891693E-3</c:v>
                </c:pt>
                <c:pt idx="21">
                  <c:v>3.4348558267594483E-3</c:v>
                </c:pt>
                <c:pt idx="22">
                  <c:v>3.782181693425455E-3</c:v>
                </c:pt>
                <c:pt idx="23">
                  <c:v>4.1535530212909464E-3</c:v>
                </c:pt>
                <c:pt idx="24">
                  <c:v>4.5492585963698082E-3</c:v>
                </c:pt>
                <c:pt idx="25">
                  <c:v>4.9694117811639581E-3</c:v>
                </c:pt>
                <c:pt idx="26">
                  <c:v>5.4139325561324263E-3</c:v>
                </c:pt>
                <c:pt idx="27">
                  <c:v>5.8825305654973126E-3</c:v>
                </c:pt>
                <c:pt idx="28">
                  <c:v>6.3746895423968551E-3</c:v>
                </c:pt>
                <c:pt idx="29">
                  <c:v>6.8896534956573753E-3</c:v>
                </c:pt>
                <c:pt idx="30">
                  <c:v>7.4264150398958475E-3</c:v>
                </c:pt>
                <c:pt idx="31">
                  <c:v>7.9837062416098191E-3</c:v>
                </c:pt>
                <c:pt idx="32">
                  <c:v>8.5599923358655287E-3</c:v>
                </c:pt>
                <c:pt idx="33">
                  <c:v>9.1534686408682904E-3</c:v>
                </c:pt>
                <c:pt idx="34">
                  <c:v>9.76206096103472E-3</c:v>
                </c:pt>
                <c:pt idx="35">
                  <c:v>1.038342972337933E-2</c:v>
                </c:pt>
                <c:pt idx="36">
                  <c:v>1.1014978037539721E-2</c:v>
                </c:pt>
                <c:pt idx="37">
                  <c:v>1.1653863807328031E-2</c:v>
                </c:pt>
                <c:pt idx="38">
                  <c:v>1.2297015952312737E-2</c:v>
                </c:pt>
                <c:pt idx="39">
                  <c:v>1.2941154722862202E-2</c:v>
                </c:pt>
                <c:pt idx="40">
                  <c:v>1.3582816012813406E-2</c:v>
                </c:pt>
                <c:pt idx="41">
                  <c:v>1.4218379492163962E-2</c:v>
                </c:pt>
                <c:pt idx="42">
                  <c:v>1.4844100299788584E-2</c:v>
                </c:pt>
                <c:pt idx="43">
                  <c:v>1.5456143955136784E-2</c:v>
                </c:pt>
                <c:pt idx="44">
                  <c:v>1.6050624070229075E-2</c:v>
                </c:pt>
                <c:pt idx="45">
                  <c:v>1.6623642371094861E-2</c:v>
                </c:pt>
                <c:pt idx="46">
                  <c:v>1.7171330473095638E-2</c:v>
                </c:pt>
                <c:pt idx="47">
                  <c:v>1.7689892799246369E-2</c:v>
                </c:pt>
                <c:pt idx="48">
                  <c:v>1.8175649986405525E-2</c:v>
                </c:pt>
                <c:pt idx="49">
                  <c:v>1.8625082092535591E-2</c:v>
                </c:pt>
                <c:pt idx="50">
                  <c:v>1.9034870900340291E-2</c:v>
                </c:pt>
                <c:pt idx="51">
                  <c:v>1.9401940609330079E-2</c:v>
                </c:pt>
                <c:pt idx="52">
                  <c:v>1.9723496220253905E-2</c:v>
                </c:pt>
                <c:pt idx="53">
                  <c:v>1.9997058942969093E-2</c:v>
                </c:pt>
                <c:pt idx="54">
                  <c:v>2.0220498000903756E-2</c:v>
                </c:pt>
                <c:pt idx="55">
                  <c:v>2.0392058261589907E-2</c:v>
                </c:pt>
                <c:pt idx="56">
                  <c:v>2.0510383192209436E-2</c:v>
                </c:pt>
                <c:pt idx="57">
                  <c:v>2.0574532720228602E-2</c:v>
                </c:pt>
                <c:pt idx="58">
                  <c:v>2.058399567019692E-2</c:v>
                </c:pt>
                <c:pt idx="59">
                  <c:v>2.0538696546567443E-2</c:v>
                </c:pt>
                <c:pt idx="60">
                  <c:v>2.0438996536647821E-2</c:v>
                </c:pt>
                <c:pt idx="61">
                  <c:v>2.0285688715044787E-2</c:v>
                </c:pt>
                <c:pt idx="62">
                  <c:v>2.0079987538663364E-2</c:v>
                </c:pt>
                <c:pt idx="63">
                  <c:v>1.9823512826895717E-2</c:v>
                </c:pt>
                <c:pt idx="64">
                  <c:v>1.9518268522575918E-2</c:v>
                </c:pt>
                <c:pt idx="65">
                  <c:v>1.9166616623212888E-2</c:v>
                </c:pt>
                <c:pt idx="66">
                  <c:v>1.877124675677384E-2</c:v>
                </c:pt>
                <c:pt idx="67">
                  <c:v>1.8335141949968662E-2</c:v>
                </c:pt>
                <c:pt idx="68">
                  <c:v>1.78615411979915E-2</c:v>
                </c:pt>
                <c:pt idx="69">
                  <c:v>1.735389949177666E-2</c:v>
                </c:pt>
                <c:pt idx="70">
                  <c:v>1.6815845991177136E-2</c:v>
                </c:pt>
                <c:pt idx="71">
                  <c:v>1.6251141049634654E-2</c:v>
                </c:pt>
                <c:pt idx="72">
                  <c:v>1.5663632797847323E-2</c:v>
                </c:pt>
                <c:pt idx="73">
                  <c:v>1.5057213981021722E-2</c:v>
                </c:pt>
                <c:pt idx="74">
                  <c:v>1.4435779717264433E-2</c:v>
                </c:pt>
                <c:pt idx="75">
                  <c:v>1.3803186804613649E-2</c:v>
                </c:pt>
                <c:pt idx="76">
                  <c:v>1.3163215152526317E-2</c:v>
                </c:pt>
                <c:pt idx="77">
                  <c:v>1.251953185196591E-2</c:v>
                </c:pt>
                <c:pt idx="78">
                  <c:v>1.1875658328420391E-2</c:v>
                </c:pt>
                <c:pt idx="79">
                  <c:v>1.1234940946196469E-2</c:v>
                </c:pt>
                <c:pt idx="80">
                  <c:v>1.0600525352233988E-2</c:v>
                </c:pt>
                <c:pt idx="81">
                  <c:v>9.975334765525536E-3</c:v>
                </c:pt>
                <c:pt idx="82">
                  <c:v>9.3620523360250264E-3</c:v>
                </c:pt>
                <c:pt idx="83">
                  <c:v>8.7631076165971232E-3</c:v>
                </c:pt>
                <c:pt idx="84">
                  <c:v>8.1806671148580094E-3</c:v>
                </c:pt>
                <c:pt idx="85">
                  <c:v>7.6166288202548886E-3</c:v>
                </c:pt>
                <c:pt idx="86">
                  <c:v>7.0726205367694188E-3</c:v>
                </c:pt>
                <c:pt idx="87">
                  <c:v>6.5500017943003015E-3</c:v>
                </c:pt>
                <c:pt idx="88">
                  <c:v>6.049869062909382E-3</c:v>
                </c:pt>
                <c:pt idx="89">
                  <c:v>5.5730639542581825E-3</c:v>
                </c:pt>
                <c:pt idx="90">
                  <c:v>5.1201840640043772E-3</c:v>
                </c:pt>
                <c:pt idx="91">
                  <c:v>4.6915960876979575E-3</c:v>
                </c:pt>
                <c:pt idx="92">
                  <c:v>4.2874508306031374E-3</c:v>
                </c:pt>
                <c:pt idx="93">
                  <c:v>3.907699728445937E-3</c:v>
                </c:pt>
                <c:pt idx="94">
                  <c:v>3.5521125007335298E-3</c:v>
                </c:pt>
                <c:pt idx="95">
                  <c:v>3.2202955702389153E-3</c:v>
                </c:pt>
                <c:pt idx="96">
                  <c:v>2.9117109006015149E-3</c:v>
                </c:pt>
                <c:pt idx="97">
                  <c:v>2.6256949277834386E-3</c:v>
                </c:pt>
                <c:pt idx="98">
                  <c:v>2.3614772893135109E-3</c:v>
                </c:pt>
                <c:pt idx="99">
                  <c:v>2.1181990868003242E-3</c:v>
                </c:pt>
                <c:pt idx="100">
                  <c:v>1.8949304510674897E-3</c:v>
                </c:pt>
                <c:pt idx="101">
                  <c:v>1.6906872144657416E-3</c:v>
                </c:pt>
                <c:pt idx="102">
                  <c:v>1.5044465305174789E-3</c:v>
                </c:pt>
                <c:pt idx="103">
                  <c:v>1.3351613162039416E-3</c:v>
                </c:pt>
                <c:pt idx="104">
                  <c:v>1.1817734261648902E-3</c:v>
                </c:pt>
                <c:pt idx="105">
                  <c:v>1.0432255002063779E-3</c:v>
                </c:pt>
                <c:pt idx="106">
                  <c:v>9.1847145527886617E-4</c:v>
                </c:pt>
                <c:pt idx="107">
                  <c:v>8.06485620087913E-4</c:v>
                </c:pt>
                <c:pt idx="108">
                  <c:v>7.0627053443950366E-4</c:v>
                </c:pt>
                <c:pt idx="109">
                  <c:v>6.1686345611905392E-4</c:v>
                </c:pt>
                <c:pt idx="110">
                  <c:v>5.3734163547608667E-4</c:v>
                </c:pt>
                <c:pt idx="111">
                  <c:v>4.6682643194720196E-4</c:v>
                </c:pt>
                <c:pt idx="112">
                  <c:v>4.0448635759074013E-4</c:v>
                </c:pt>
                <c:pt idx="113">
                  <c:v>3.4953914048828231E-4</c:v>
                </c:pt>
                <c:pt idx="114">
                  <c:v>3.0125290580745992E-4</c:v>
                </c:pt>
                <c:pt idx="115">
                  <c:v>2.5894657467628613E-4</c:v>
                </c:pt>
                <c:pt idx="116">
                  <c:v>2.2198958108048542E-4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C0-4C4C-B59B-DF793C89B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404480"/>
        <c:axId val="972405312"/>
      </c:scatterChart>
      <c:valAx>
        <c:axId val="972404480"/>
        <c:scaling>
          <c:orientation val="minMax"/>
          <c:max val="476"/>
          <c:min val="27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405312"/>
        <c:crosses val="autoZero"/>
        <c:crossBetween val="midCat"/>
      </c:valAx>
      <c:valAx>
        <c:axId val="97240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40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914400</xdr:colOff>
      <xdr:row>9</xdr:row>
      <xdr:rowOff>122237</xdr:rowOff>
    </xdr:from>
    <xdr:to>
      <xdr:col>9</xdr:col>
      <xdr:colOff>492125</xdr:colOff>
      <xdr:row>47</xdr:row>
      <xdr:rowOff>7937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77A112-396A-00C9-E6AA-20BA0C7087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</xdr:row>
      <xdr:rowOff>0</xdr:rowOff>
    </xdr:from>
    <xdr:to>
      <xdr:col>24</xdr:col>
      <xdr:colOff>308867</xdr:colOff>
      <xdr:row>19</xdr:row>
      <xdr:rowOff>4339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21563C-48A6-E279-C494-65F6E1E7CE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20</xdr:row>
      <xdr:rowOff>244</xdr:rowOff>
    </xdr:from>
    <xdr:to>
      <xdr:col>24</xdr:col>
      <xdr:colOff>299342</xdr:colOff>
      <xdr:row>37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788201-0BDC-4509-BDE7-532514067F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38</xdr:row>
      <xdr:rowOff>0</xdr:rowOff>
    </xdr:from>
    <xdr:to>
      <xdr:col>24</xdr:col>
      <xdr:colOff>321406</xdr:colOff>
      <xdr:row>55</xdr:row>
      <xdr:rowOff>2930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2AF34E6-70C6-33F8-E195-6451745051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8EDE-0748-43C5-B282-1F754A84A467}">
  <sheetPr filterMode="1"/>
  <dimension ref="A1:H5644"/>
  <sheetViews>
    <sheetView topLeftCell="A3803" zoomScaleNormal="100" workbookViewId="0">
      <selection activeCell="G3931" sqref="G3931:G3941"/>
    </sheetView>
  </sheetViews>
  <sheetFormatPr defaultRowHeight="12.5"/>
  <cols>
    <col min="1" max="8" width="19.54296875" customWidth="1"/>
  </cols>
  <sheetData>
    <row r="1" spans="1:8" ht="13" thickBot="1"/>
    <row r="2" spans="1:8" ht="15" thickBo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45" t="s">
        <v>7</v>
      </c>
    </row>
    <row r="3" spans="1:8" ht="15" hidden="1" thickBot="1">
      <c r="A3" s="3">
        <v>44837</v>
      </c>
      <c r="B3" s="4" t="s">
        <v>8</v>
      </c>
      <c r="C3" s="1" t="s">
        <v>9</v>
      </c>
      <c r="D3" s="5">
        <v>1</v>
      </c>
      <c r="E3" s="6">
        <v>1.2175925925925926E-3</v>
      </c>
      <c r="F3" s="5">
        <v>22</v>
      </c>
      <c r="G3" s="5">
        <v>300.60000000000002</v>
      </c>
      <c r="H3" s="33">
        <f>IF(D3&lt;D4,0,1)</f>
        <v>0</v>
      </c>
    </row>
    <row r="4" spans="1:8" ht="15" hidden="1" thickBot="1">
      <c r="A4" s="3">
        <v>44837</v>
      </c>
      <c r="B4" s="4" t="s">
        <v>8</v>
      </c>
      <c r="C4" s="1" t="s">
        <v>9</v>
      </c>
      <c r="D4" s="5">
        <v>2</v>
      </c>
      <c r="E4" s="6">
        <v>1.2175925925925926E-3</v>
      </c>
      <c r="F4" s="5">
        <v>22</v>
      </c>
      <c r="G4" s="5">
        <v>300.60000000000002</v>
      </c>
      <c r="H4" s="33">
        <f t="shared" ref="H4:H67" si="0">IF(D4&lt;D5,0,1)</f>
        <v>0</v>
      </c>
    </row>
    <row r="5" spans="1:8" ht="15" hidden="1" thickBot="1">
      <c r="A5" s="3">
        <v>44837</v>
      </c>
      <c r="B5" s="4" t="s">
        <v>8</v>
      </c>
      <c r="C5" s="1" t="s">
        <v>9</v>
      </c>
      <c r="D5" s="5">
        <v>3</v>
      </c>
      <c r="E5" s="6">
        <v>1.2175925925925926E-3</v>
      </c>
      <c r="F5" s="5">
        <v>22</v>
      </c>
      <c r="G5" s="5">
        <v>300.60000000000002</v>
      </c>
      <c r="H5" s="33">
        <f t="shared" si="0"/>
        <v>0</v>
      </c>
    </row>
    <row r="6" spans="1:8" ht="15" hidden="1" thickBot="1">
      <c r="A6" s="3">
        <v>44837</v>
      </c>
      <c r="B6" s="4" t="s">
        <v>8</v>
      </c>
      <c r="C6" s="1" t="s">
        <v>9</v>
      </c>
      <c r="D6" s="5">
        <v>4</v>
      </c>
      <c r="E6" s="6">
        <v>1.2175925925925926E-3</v>
      </c>
      <c r="F6" s="5">
        <v>22</v>
      </c>
      <c r="G6" s="5">
        <v>300.60000000000002</v>
      </c>
      <c r="H6" s="33">
        <f t="shared" si="0"/>
        <v>0</v>
      </c>
    </row>
    <row r="7" spans="1:8" ht="15" hidden="1" thickBot="1">
      <c r="A7" s="3">
        <v>44837</v>
      </c>
      <c r="B7" s="4" t="s">
        <v>8</v>
      </c>
      <c r="C7" s="1" t="s">
        <v>9</v>
      </c>
      <c r="D7" s="5">
        <v>5</v>
      </c>
      <c r="E7" s="6">
        <v>1.2175925925925926E-3</v>
      </c>
      <c r="F7" s="5">
        <v>22</v>
      </c>
      <c r="G7" s="5">
        <v>300.60000000000002</v>
      </c>
      <c r="H7" s="33">
        <f t="shared" si="0"/>
        <v>0</v>
      </c>
    </row>
    <row r="8" spans="1:8" ht="15" hidden="1" thickBot="1">
      <c r="A8" s="3">
        <v>44837</v>
      </c>
      <c r="B8" s="4" t="s">
        <v>8</v>
      </c>
      <c r="C8" s="1" t="s">
        <v>9</v>
      </c>
      <c r="D8" s="5">
        <v>6</v>
      </c>
      <c r="E8" s="6">
        <v>1.2175925925925926E-3</v>
      </c>
      <c r="F8" s="5">
        <v>22</v>
      </c>
      <c r="G8" s="5">
        <v>300.60000000000002</v>
      </c>
      <c r="H8" s="33">
        <f t="shared" si="0"/>
        <v>0</v>
      </c>
    </row>
    <row r="9" spans="1:8" ht="15" hidden="1" thickBot="1">
      <c r="A9" s="3">
        <v>44837</v>
      </c>
      <c r="B9" s="4" t="s">
        <v>8</v>
      </c>
      <c r="C9" s="1" t="s">
        <v>9</v>
      </c>
      <c r="D9" s="5">
        <v>7</v>
      </c>
      <c r="E9" s="6">
        <v>1.2175925925925926E-3</v>
      </c>
      <c r="F9" s="5">
        <v>22</v>
      </c>
      <c r="G9" s="5">
        <v>300.60000000000002</v>
      </c>
      <c r="H9" s="33">
        <f t="shared" si="0"/>
        <v>0</v>
      </c>
    </row>
    <row r="10" spans="1:8" ht="15" hidden="1" thickBot="1">
      <c r="A10" s="3">
        <v>44837</v>
      </c>
      <c r="B10" s="4" t="s">
        <v>8</v>
      </c>
      <c r="C10" s="1" t="s">
        <v>9</v>
      </c>
      <c r="D10" s="5">
        <v>8</v>
      </c>
      <c r="E10" s="6">
        <v>1.2175925925925926E-3</v>
      </c>
      <c r="F10" s="5">
        <v>22</v>
      </c>
      <c r="G10" s="5">
        <v>300.60000000000002</v>
      </c>
      <c r="H10" s="33">
        <f t="shared" si="0"/>
        <v>0</v>
      </c>
    </row>
    <row r="11" spans="1:8" ht="15" hidden="1" thickBot="1">
      <c r="A11" s="3">
        <v>44837</v>
      </c>
      <c r="B11" s="4" t="s">
        <v>8</v>
      </c>
      <c r="C11" s="1" t="s">
        <v>9</v>
      </c>
      <c r="D11" s="5">
        <v>9</v>
      </c>
      <c r="E11" s="6">
        <v>1.2175925925925926E-3</v>
      </c>
      <c r="F11" s="5">
        <v>22</v>
      </c>
      <c r="G11" s="5">
        <v>300.60000000000002</v>
      </c>
      <c r="H11" s="33">
        <f t="shared" si="0"/>
        <v>0</v>
      </c>
    </row>
    <row r="12" spans="1:8" ht="15" hidden="1" thickBot="1">
      <c r="A12" s="3">
        <v>44837</v>
      </c>
      <c r="B12" s="4" t="s">
        <v>8</v>
      </c>
      <c r="C12" s="1" t="s">
        <v>9</v>
      </c>
      <c r="D12" s="5">
        <v>10</v>
      </c>
      <c r="E12" s="6">
        <v>1.2175925925925926E-3</v>
      </c>
      <c r="F12" s="5">
        <v>22</v>
      </c>
      <c r="G12" s="5">
        <v>300.60000000000002</v>
      </c>
      <c r="H12" s="33">
        <f t="shared" si="0"/>
        <v>0</v>
      </c>
    </row>
    <row r="13" spans="1:8" ht="15" hidden="1" thickBot="1">
      <c r="A13" s="3">
        <v>44837</v>
      </c>
      <c r="B13" s="4" t="s">
        <v>8</v>
      </c>
      <c r="C13" s="1" t="s">
        <v>9</v>
      </c>
      <c r="D13" s="5">
        <v>11</v>
      </c>
      <c r="E13" s="6">
        <v>1.2175925925925926E-3</v>
      </c>
      <c r="F13" s="5">
        <v>22</v>
      </c>
      <c r="G13" s="5">
        <v>300.60000000000002</v>
      </c>
      <c r="H13" s="33">
        <f t="shared" si="0"/>
        <v>0</v>
      </c>
    </row>
    <row r="14" spans="1:8" ht="15" thickBot="1">
      <c r="A14" s="3">
        <v>44837</v>
      </c>
      <c r="B14" s="4" t="s">
        <v>8</v>
      </c>
      <c r="C14" s="1" t="s">
        <v>9</v>
      </c>
      <c r="D14" s="5">
        <v>12</v>
      </c>
      <c r="E14" s="6">
        <v>1.2175925925925926E-3</v>
      </c>
      <c r="F14" s="5">
        <v>22</v>
      </c>
      <c r="G14" s="5">
        <v>300.60000000000002</v>
      </c>
      <c r="H14" s="33">
        <f t="shared" si="0"/>
        <v>1</v>
      </c>
    </row>
    <row r="15" spans="1:8" ht="15" hidden="1" thickBot="1">
      <c r="A15" s="3">
        <v>44837</v>
      </c>
      <c r="B15" s="4" t="s">
        <v>10</v>
      </c>
      <c r="C15" s="1" t="s">
        <v>9</v>
      </c>
      <c r="D15" s="5">
        <v>1</v>
      </c>
      <c r="E15" s="6">
        <v>1.2638888888888888E-3</v>
      </c>
      <c r="F15" s="5">
        <v>23</v>
      </c>
      <c r="G15" s="5">
        <v>268.8</v>
      </c>
      <c r="H15" s="33">
        <f t="shared" si="0"/>
        <v>0</v>
      </c>
    </row>
    <row r="16" spans="1:8" ht="15" hidden="1" thickBot="1">
      <c r="A16" s="3">
        <v>44837</v>
      </c>
      <c r="B16" s="4" t="s">
        <v>10</v>
      </c>
      <c r="C16" s="1" t="s">
        <v>9</v>
      </c>
      <c r="D16" s="5">
        <v>2</v>
      </c>
      <c r="E16" s="6">
        <v>1.2638888888888888E-3</v>
      </c>
      <c r="F16" s="5">
        <v>23</v>
      </c>
      <c r="G16" s="5">
        <v>268.8</v>
      </c>
      <c r="H16" s="33">
        <f t="shared" si="0"/>
        <v>0</v>
      </c>
    </row>
    <row r="17" spans="1:8" ht="15" hidden="1" thickBot="1">
      <c r="A17" s="3">
        <v>44837</v>
      </c>
      <c r="B17" s="4" t="s">
        <v>10</v>
      </c>
      <c r="C17" s="1" t="s">
        <v>9</v>
      </c>
      <c r="D17" s="5">
        <v>3</v>
      </c>
      <c r="E17" s="6">
        <v>1.2638888888888888E-3</v>
      </c>
      <c r="F17" s="5">
        <v>23</v>
      </c>
      <c r="G17" s="5">
        <v>268.8</v>
      </c>
      <c r="H17" s="33">
        <f t="shared" si="0"/>
        <v>0</v>
      </c>
    </row>
    <row r="18" spans="1:8" ht="15" hidden="1" thickBot="1">
      <c r="A18" s="3">
        <v>44837</v>
      </c>
      <c r="B18" s="4" t="s">
        <v>10</v>
      </c>
      <c r="C18" s="1" t="s">
        <v>9</v>
      </c>
      <c r="D18" s="5">
        <v>4</v>
      </c>
      <c r="E18" s="6">
        <v>1.2638888888888888E-3</v>
      </c>
      <c r="F18" s="5">
        <v>23</v>
      </c>
      <c r="G18" s="5">
        <v>268.8</v>
      </c>
      <c r="H18" s="33">
        <f t="shared" si="0"/>
        <v>0</v>
      </c>
    </row>
    <row r="19" spans="1:8" ht="15" hidden="1" thickBot="1">
      <c r="A19" s="3">
        <v>44837</v>
      </c>
      <c r="B19" s="4" t="s">
        <v>10</v>
      </c>
      <c r="C19" s="1" t="s">
        <v>9</v>
      </c>
      <c r="D19" s="5">
        <v>5</v>
      </c>
      <c r="E19" s="6">
        <v>1.2638888888888888E-3</v>
      </c>
      <c r="F19" s="5">
        <v>23</v>
      </c>
      <c r="G19" s="5">
        <v>268.8</v>
      </c>
      <c r="H19" s="33">
        <f t="shared" si="0"/>
        <v>0</v>
      </c>
    </row>
    <row r="20" spans="1:8" ht="15" hidden="1" thickBot="1">
      <c r="A20" s="3">
        <v>44837</v>
      </c>
      <c r="B20" s="4" t="s">
        <v>10</v>
      </c>
      <c r="C20" s="1" t="s">
        <v>9</v>
      </c>
      <c r="D20" s="5">
        <v>6</v>
      </c>
      <c r="E20" s="6">
        <v>1.2638888888888888E-3</v>
      </c>
      <c r="F20" s="5">
        <v>23</v>
      </c>
      <c r="G20" s="5">
        <v>268.8</v>
      </c>
      <c r="H20" s="33">
        <f t="shared" si="0"/>
        <v>0</v>
      </c>
    </row>
    <row r="21" spans="1:8" ht="15" hidden="1" thickBot="1">
      <c r="A21" s="3">
        <v>44837</v>
      </c>
      <c r="B21" s="4" t="s">
        <v>10</v>
      </c>
      <c r="C21" s="1" t="s">
        <v>9</v>
      </c>
      <c r="D21" s="5">
        <v>7</v>
      </c>
      <c r="E21" s="6">
        <v>1.2638888888888888E-3</v>
      </c>
      <c r="F21" s="5">
        <v>23</v>
      </c>
      <c r="G21" s="5">
        <v>268.8</v>
      </c>
      <c r="H21" s="33">
        <f t="shared" si="0"/>
        <v>0</v>
      </c>
    </row>
    <row r="22" spans="1:8" ht="15" hidden="1" thickBot="1">
      <c r="A22" s="3">
        <v>44837</v>
      </c>
      <c r="B22" s="4" t="s">
        <v>10</v>
      </c>
      <c r="C22" s="1" t="s">
        <v>9</v>
      </c>
      <c r="D22" s="5">
        <v>8</v>
      </c>
      <c r="E22" s="6">
        <v>1.2638888888888888E-3</v>
      </c>
      <c r="F22" s="5">
        <v>23</v>
      </c>
      <c r="G22" s="5">
        <v>268.8</v>
      </c>
      <c r="H22" s="33">
        <f t="shared" si="0"/>
        <v>0</v>
      </c>
    </row>
    <row r="23" spans="1:8" ht="15" hidden="1" thickBot="1">
      <c r="A23" s="3">
        <v>44837</v>
      </c>
      <c r="B23" s="4" t="s">
        <v>10</v>
      </c>
      <c r="C23" s="1" t="s">
        <v>9</v>
      </c>
      <c r="D23" s="5">
        <v>9</v>
      </c>
      <c r="E23" s="6">
        <v>1.2638888888888888E-3</v>
      </c>
      <c r="F23" s="5">
        <v>23</v>
      </c>
      <c r="G23" s="5">
        <v>268.8</v>
      </c>
      <c r="H23" s="33">
        <f t="shared" si="0"/>
        <v>0</v>
      </c>
    </row>
    <row r="24" spans="1:8" ht="15" thickBot="1">
      <c r="A24" s="3">
        <v>44837</v>
      </c>
      <c r="B24" s="4" t="s">
        <v>10</v>
      </c>
      <c r="C24" s="1" t="s">
        <v>9</v>
      </c>
      <c r="D24" s="5">
        <v>10</v>
      </c>
      <c r="E24" s="6">
        <v>1.2638888888888888E-3</v>
      </c>
      <c r="F24" s="5">
        <v>23</v>
      </c>
      <c r="G24" s="5">
        <v>268.8</v>
      </c>
      <c r="H24" s="33">
        <f t="shared" si="0"/>
        <v>1</v>
      </c>
    </row>
    <row r="25" spans="1:8" ht="15" hidden="1" thickBot="1">
      <c r="A25" s="3">
        <v>44837</v>
      </c>
      <c r="B25" s="4" t="s">
        <v>11</v>
      </c>
      <c r="C25" s="1" t="s">
        <v>9</v>
      </c>
      <c r="D25" s="5">
        <v>1</v>
      </c>
      <c r="E25" s="6">
        <v>1.3101851851851853E-3</v>
      </c>
      <c r="F25" s="5">
        <v>23</v>
      </c>
      <c r="G25" s="5">
        <v>241.3</v>
      </c>
      <c r="H25" s="33">
        <f t="shared" si="0"/>
        <v>0</v>
      </c>
    </row>
    <row r="26" spans="1:8" ht="15" hidden="1" thickBot="1">
      <c r="A26" s="3">
        <v>44837</v>
      </c>
      <c r="B26" s="4" t="s">
        <v>11</v>
      </c>
      <c r="C26" s="1" t="s">
        <v>9</v>
      </c>
      <c r="D26" s="5">
        <v>2</v>
      </c>
      <c r="E26" s="6">
        <v>1.3101851851851853E-3</v>
      </c>
      <c r="F26" s="5">
        <v>23</v>
      </c>
      <c r="G26" s="5">
        <v>241.3</v>
      </c>
      <c r="H26" s="33">
        <f t="shared" si="0"/>
        <v>0</v>
      </c>
    </row>
    <row r="27" spans="1:8" ht="15" hidden="1" thickBot="1">
      <c r="A27" s="3">
        <v>44837</v>
      </c>
      <c r="B27" s="4" t="s">
        <v>11</v>
      </c>
      <c r="C27" s="1" t="s">
        <v>9</v>
      </c>
      <c r="D27" s="5">
        <v>3</v>
      </c>
      <c r="E27" s="6">
        <v>1.3101851851851853E-3</v>
      </c>
      <c r="F27" s="5">
        <v>23</v>
      </c>
      <c r="G27" s="5">
        <v>241.3</v>
      </c>
      <c r="H27" s="33">
        <f t="shared" si="0"/>
        <v>0</v>
      </c>
    </row>
    <row r="28" spans="1:8" ht="15" hidden="1" thickBot="1">
      <c r="A28" s="3">
        <v>44837</v>
      </c>
      <c r="B28" s="4" t="s">
        <v>11</v>
      </c>
      <c r="C28" s="1" t="s">
        <v>9</v>
      </c>
      <c r="D28" s="5">
        <v>4</v>
      </c>
      <c r="E28" s="6">
        <v>1.3101851851851853E-3</v>
      </c>
      <c r="F28" s="5">
        <v>23</v>
      </c>
      <c r="G28" s="5">
        <v>241.3</v>
      </c>
      <c r="H28" s="33">
        <f t="shared" si="0"/>
        <v>0</v>
      </c>
    </row>
    <row r="29" spans="1:8" ht="15" hidden="1" thickBot="1">
      <c r="A29" s="3">
        <v>44837</v>
      </c>
      <c r="B29" s="4" t="s">
        <v>11</v>
      </c>
      <c r="C29" s="1" t="s">
        <v>9</v>
      </c>
      <c r="D29" s="5">
        <v>5</v>
      </c>
      <c r="E29" s="6">
        <v>1.3101851851851853E-3</v>
      </c>
      <c r="F29" s="5">
        <v>23</v>
      </c>
      <c r="G29" s="5">
        <v>241.3</v>
      </c>
      <c r="H29" s="33">
        <f t="shared" si="0"/>
        <v>0</v>
      </c>
    </row>
    <row r="30" spans="1:8" ht="15" hidden="1" thickBot="1">
      <c r="A30" s="3">
        <v>44837</v>
      </c>
      <c r="B30" s="4" t="s">
        <v>11</v>
      </c>
      <c r="C30" s="1" t="s">
        <v>9</v>
      </c>
      <c r="D30" s="5">
        <v>6</v>
      </c>
      <c r="E30" s="6">
        <v>1.3101851851851853E-3</v>
      </c>
      <c r="F30" s="5">
        <v>23</v>
      </c>
      <c r="G30" s="5">
        <v>241.3</v>
      </c>
      <c r="H30" s="33">
        <f t="shared" si="0"/>
        <v>0</v>
      </c>
    </row>
    <row r="31" spans="1:8" ht="15" hidden="1" thickBot="1">
      <c r="A31" s="3">
        <v>44837</v>
      </c>
      <c r="B31" s="4" t="s">
        <v>11</v>
      </c>
      <c r="C31" s="1" t="s">
        <v>9</v>
      </c>
      <c r="D31" s="5">
        <v>7</v>
      </c>
      <c r="E31" s="6">
        <v>1.3101851851851853E-3</v>
      </c>
      <c r="F31" s="5">
        <v>23</v>
      </c>
      <c r="G31" s="5">
        <v>241.3</v>
      </c>
      <c r="H31" s="33">
        <f t="shared" si="0"/>
        <v>0</v>
      </c>
    </row>
    <row r="32" spans="1:8" ht="15" hidden="1" thickBot="1">
      <c r="A32" s="3">
        <v>44837</v>
      </c>
      <c r="B32" s="1" t="s">
        <v>11</v>
      </c>
      <c r="C32" s="1" t="s">
        <v>9</v>
      </c>
      <c r="D32" s="5">
        <v>8</v>
      </c>
      <c r="E32" s="6">
        <v>1.3101851851851853E-3</v>
      </c>
      <c r="F32" s="7">
        <v>23</v>
      </c>
      <c r="G32" s="7">
        <v>241.3</v>
      </c>
      <c r="H32" s="33">
        <f t="shared" si="0"/>
        <v>0</v>
      </c>
    </row>
    <row r="33" spans="1:8" ht="15" hidden="1" thickBot="1">
      <c r="A33" s="3">
        <v>44837</v>
      </c>
      <c r="B33" s="1" t="s">
        <v>11</v>
      </c>
      <c r="C33" s="1" t="s">
        <v>9</v>
      </c>
      <c r="D33" s="5">
        <v>9</v>
      </c>
      <c r="E33" s="6">
        <v>1.3101851851851853E-3</v>
      </c>
      <c r="F33" s="7">
        <v>23</v>
      </c>
      <c r="G33" s="7">
        <v>241.3</v>
      </c>
      <c r="H33" s="33">
        <f t="shared" si="0"/>
        <v>0</v>
      </c>
    </row>
    <row r="34" spans="1:8" ht="15" thickBot="1">
      <c r="A34" s="3">
        <v>44837</v>
      </c>
      <c r="B34" s="4" t="s">
        <v>11</v>
      </c>
      <c r="C34" s="1" t="s">
        <v>9</v>
      </c>
      <c r="D34" s="5">
        <v>10</v>
      </c>
      <c r="E34" s="6">
        <v>1.3101851851851853E-3</v>
      </c>
      <c r="F34" s="7">
        <v>23</v>
      </c>
      <c r="G34" s="7">
        <v>241.3</v>
      </c>
      <c r="H34" s="33">
        <f t="shared" si="0"/>
        <v>1</v>
      </c>
    </row>
    <row r="35" spans="1:8" ht="15" hidden="1" thickBot="1">
      <c r="A35" s="3">
        <v>44837</v>
      </c>
      <c r="B35" s="4" t="s">
        <v>12</v>
      </c>
      <c r="C35" s="1" t="s">
        <v>9</v>
      </c>
      <c r="D35" s="5">
        <v>1</v>
      </c>
      <c r="E35" s="6">
        <v>1.2604166666666666E-3</v>
      </c>
      <c r="F35" s="7">
        <v>23</v>
      </c>
      <c r="G35" s="7">
        <v>271</v>
      </c>
      <c r="H35" s="33">
        <f t="shared" si="0"/>
        <v>0</v>
      </c>
    </row>
    <row r="36" spans="1:8" ht="15" hidden="1" thickBot="1">
      <c r="A36" s="3">
        <v>44837</v>
      </c>
      <c r="B36" s="4" t="s">
        <v>12</v>
      </c>
      <c r="C36" s="1" t="s">
        <v>9</v>
      </c>
      <c r="D36" s="5">
        <v>2</v>
      </c>
      <c r="E36" s="6">
        <v>1.2604166666666666E-3</v>
      </c>
      <c r="F36" s="7">
        <v>23</v>
      </c>
      <c r="G36" s="7">
        <v>271</v>
      </c>
      <c r="H36" s="33">
        <f t="shared" si="0"/>
        <v>0</v>
      </c>
    </row>
    <row r="37" spans="1:8" ht="15" hidden="1" thickBot="1">
      <c r="A37" s="3">
        <v>44837</v>
      </c>
      <c r="B37" s="4" t="s">
        <v>12</v>
      </c>
      <c r="C37" s="1" t="s">
        <v>9</v>
      </c>
      <c r="D37" s="5">
        <v>3</v>
      </c>
      <c r="E37" s="6">
        <v>1.2604166666666666E-3</v>
      </c>
      <c r="F37" s="7">
        <v>23</v>
      </c>
      <c r="G37" s="7">
        <v>271</v>
      </c>
      <c r="H37" s="33">
        <f t="shared" si="0"/>
        <v>0</v>
      </c>
    </row>
    <row r="38" spans="1:8" ht="15" hidden="1" thickBot="1">
      <c r="A38" s="3">
        <v>44837</v>
      </c>
      <c r="B38" s="4" t="s">
        <v>12</v>
      </c>
      <c r="C38" s="1" t="s">
        <v>9</v>
      </c>
      <c r="D38" s="5">
        <v>4</v>
      </c>
      <c r="E38" s="6">
        <v>1.2604166666666666E-3</v>
      </c>
      <c r="F38" s="7">
        <v>23</v>
      </c>
      <c r="G38" s="7">
        <v>271</v>
      </c>
      <c r="H38" s="33">
        <f t="shared" si="0"/>
        <v>0</v>
      </c>
    </row>
    <row r="39" spans="1:8" ht="15" hidden="1" thickBot="1">
      <c r="A39" s="3">
        <v>44837</v>
      </c>
      <c r="B39" s="4" t="s">
        <v>12</v>
      </c>
      <c r="C39" s="1" t="s">
        <v>9</v>
      </c>
      <c r="D39" s="5">
        <v>5</v>
      </c>
      <c r="E39" s="6">
        <v>1.2604166666666666E-3</v>
      </c>
      <c r="F39" s="7">
        <v>23</v>
      </c>
      <c r="G39" s="7">
        <v>271</v>
      </c>
      <c r="H39" s="33">
        <f t="shared" si="0"/>
        <v>0</v>
      </c>
    </row>
    <row r="40" spans="1:8" ht="15" hidden="1" thickBot="1">
      <c r="A40" s="3">
        <v>44837</v>
      </c>
      <c r="B40" s="4" t="s">
        <v>12</v>
      </c>
      <c r="C40" s="1" t="s">
        <v>9</v>
      </c>
      <c r="D40" s="5">
        <v>6</v>
      </c>
      <c r="E40" s="6">
        <v>1.2604166666666666E-3</v>
      </c>
      <c r="F40" s="7">
        <v>23</v>
      </c>
      <c r="G40" s="7">
        <v>271</v>
      </c>
      <c r="H40" s="33">
        <f t="shared" si="0"/>
        <v>0</v>
      </c>
    </row>
    <row r="41" spans="1:8" ht="15" hidden="1" thickBot="1">
      <c r="A41" s="3">
        <v>44837</v>
      </c>
      <c r="B41" s="4" t="s">
        <v>12</v>
      </c>
      <c r="C41" s="1" t="s">
        <v>9</v>
      </c>
      <c r="D41" s="5">
        <v>7</v>
      </c>
      <c r="E41" s="6">
        <v>1.2604166666666666E-3</v>
      </c>
      <c r="F41" s="7">
        <v>23</v>
      </c>
      <c r="G41" s="7">
        <v>271</v>
      </c>
      <c r="H41" s="33">
        <f t="shared" si="0"/>
        <v>0</v>
      </c>
    </row>
    <row r="42" spans="1:8" ht="15" hidden="1" thickBot="1">
      <c r="A42" s="3">
        <v>44837</v>
      </c>
      <c r="B42" s="4" t="s">
        <v>12</v>
      </c>
      <c r="C42" s="1" t="s">
        <v>9</v>
      </c>
      <c r="D42" s="5">
        <v>8</v>
      </c>
      <c r="E42" s="6">
        <v>1.2604166666666666E-3</v>
      </c>
      <c r="F42" s="7">
        <v>23</v>
      </c>
      <c r="G42" s="7">
        <v>271</v>
      </c>
      <c r="H42" s="33">
        <f t="shared" si="0"/>
        <v>0</v>
      </c>
    </row>
    <row r="43" spans="1:8" ht="15" hidden="1" thickBot="1">
      <c r="A43" s="3">
        <v>44837</v>
      </c>
      <c r="B43" s="4" t="s">
        <v>12</v>
      </c>
      <c r="C43" s="1" t="s">
        <v>9</v>
      </c>
      <c r="D43" s="5">
        <v>9</v>
      </c>
      <c r="E43" s="6">
        <v>1.2604166666666666E-3</v>
      </c>
      <c r="F43" s="7">
        <v>23</v>
      </c>
      <c r="G43" s="7">
        <v>271</v>
      </c>
      <c r="H43" s="33">
        <f t="shared" si="0"/>
        <v>0</v>
      </c>
    </row>
    <row r="44" spans="1:8" ht="15" thickBot="1">
      <c r="A44" s="3">
        <v>44837</v>
      </c>
      <c r="B44" s="4" t="s">
        <v>12</v>
      </c>
      <c r="C44" s="1" t="s">
        <v>9</v>
      </c>
      <c r="D44" s="5">
        <v>10</v>
      </c>
      <c r="E44" s="6">
        <v>1.2604166666666666E-3</v>
      </c>
      <c r="F44" s="7">
        <v>23</v>
      </c>
      <c r="G44" s="7">
        <v>271</v>
      </c>
      <c r="H44" s="33">
        <f t="shared" si="0"/>
        <v>1</v>
      </c>
    </row>
    <row r="45" spans="1:8" ht="15" hidden="1" thickBot="1">
      <c r="A45" s="3">
        <v>44837</v>
      </c>
      <c r="B45" s="4" t="s">
        <v>13</v>
      </c>
      <c r="C45" s="1" t="s">
        <v>9</v>
      </c>
      <c r="D45" s="5">
        <v>1</v>
      </c>
      <c r="E45" s="6">
        <v>1.2037037037037038E-3</v>
      </c>
      <c r="F45" s="7">
        <v>23</v>
      </c>
      <c r="G45" s="7">
        <v>311.10000000000002</v>
      </c>
      <c r="H45" s="33">
        <f t="shared" si="0"/>
        <v>0</v>
      </c>
    </row>
    <row r="46" spans="1:8" ht="15" hidden="1" thickBot="1">
      <c r="A46" s="3">
        <v>44837</v>
      </c>
      <c r="B46" s="4" t="s">
        <v>13</v>
      </c>
      <c r="C46" s="1" t="s">
        <v>9</v>
      </c>
      <c r="D46" s="5">
        <v>2</v>
      </c>
      <c r="E46" s="6">
        <v>1.2037037037037038E-3</v>
      </c>
      <c r="F46" s="7">
        <v>23</v>
      </c>
      <c r="G46" s="7">
        <v>311.10000000000002</v>
      </c>
      <c r="H46" s="33">
        <f t="shared" si="0"/>
        <v>0</v>
      </c>
    </row>
    <row r="47" spans="1:8" ht="15" hidden="1" thickBot="1">
      <c r="A47" s="3">
        <v>44837</v>
      </c>
      <c r="B47" s="4" t="s">
        <v>13</v>
      </c>
      <c r="C47" s="1" t="s">
        <v>9</v>
      </c>
      <c r="D47" s="5">
        <v>3</v>
      </c>
      <c r="E47" s="6">
        <v>1.2037037037037038E-3</v>
      </c>
      <c r="F47" s="7">
        <v>23</v>
      </c>
      <c r="G47" s="7">
        <v>311.10000000000002</v>
      </c>
      <c r="H47" s="33">
        <f t="shared" si="0"/>
        <v>0</v>
      </c>
    </row>
    <row r="48" spans="1:8" ht="15" hidden="1" thickBot="1">
      <c r="A48" s="3">
        <v>44837</v>
      </c>
      <c r="B48" s="4" t="s">
        <v>13</v>
      </c>
      <c r="C48" s="1" t="s">
        <v>9</v>
      </c>
      <c r="D48" s="5">
        <v>4</v>
      </c>
      <c r="E48" s="6">
        <v>1.2037037037037038E-3</v>
      </c>
      <c r="F48" s="7">
        <v>23</v>
      </c>
      <c r="G48" s="7">
        <v>311.10000000000002</v>
      </c>
      <c r="H48" s="33">
        <f t="shared" si="0"/>
        <v>0</v>
      </c>
    </row>
    <row r="49" spans="1:8" ht="15" thickBot="1">
      <c r="A49" s="3">
        <v>44837</v>
      </c>
      <c r="B49" s="4" t="s">
        <v>13</v>
      </c>
      <c r="C49" s="1" t="s">
        <v>9</v>
      </c>
      <c r="D49" s="5">
        <v>5</v>
      </c>
      <c r="E49" s="6">
        <v>1.2037037037037038E-3</v>
      </c>
      <c r="F49" s="7">
        <v>23</v>
      </c>
      <c r="G49" s="7">
        <v>311.10000000000002</v>
      </c>
      <c r="H49" s="33">
        <f t="shared" si="0"/>
        <v>1</v>
      </c>
    </row>
    <row r="50" spans="1:8" ht="13" hidden="1" thickBot="1">
      <c r="A50" s="3">
        <v>44837</v>
      </c>
      <c r="B50" s="1" t="s">
        <v>14</v>
      </c>
      <c r="C50" s="1" t="s">
        <v>9</v>
      </c>
      <c r="D50" s="5">
        <v>1</v>
      </c>
      <c r="E50" s="8">
        <v>1.2997685185185185E-3</v>
      </c>
      <c r="F50" s="5">
        <v>23</v>
      </c>
      <c r="G50" s="5">
        <v>247.1</v>
      </c>
      <c r="H50" s="33">
        <f t="shared" si="0"/>
        <v>0</v>
      </c>
    </row>
    <row r="51" spans="1:8" ht="13" hidden="1" thickBot="1">
      <c r="A51" s="3">
        <v>44837</v>
      </c>
      <c r="B51" s="1" t="s">
        <v>14</v>
      </c>
      <c r="C51" s="1" t="s">
        <v>9</v>
      </c>
      <c r="D51" s="5">
        <v>2</v>
      </c>
      <c r="E51" s="8">
        <v>1.2997685185185185E-3</v>
      </c>
      <c r="F51" s="5">
        <v>23</v>
      </c>
      <c r="G51" s="5">
        <v>247.1</v>
      </c>
      <c r="H51" s="33">
        <f t="shared" si="0"/>
        <v>0</v>
      </c>
    </row>
    <row r="52" spans="1:8" ht="13" hidden="1" thickBot="1">
      <c r="A52" s="3">
        <v>44837</v>
      </c>
      <c r="B52" s="1" t="s">
        <v>14</v>
      </c>
      <c r="C52" s="1" t="s">
        <v>9</v>
      </c>
      <c r="D52" s="5">
        <v>3</v>
      </c>
      <c r="E52" s="8">
        <v>1.2997685185185185E-3</v>
      </c>
      <c r="F52" s="5">
        <v>23</v>
      </c>
      <c r="G52" s="5">
        <v>247.1</v>
      </c>
      <c r="H52" s="33">
        <f t="shared" si="0"/>
        <v>0</v>
      </c>
    </row>
    <row r="53" spans="1:8" ht="13" hidden="1" thickBot="1">
      <c r="A53" s="3">
        <v>44837</v>
      </c>
      <c r="B53" s="1" t="s">
        <v>14</v>
      </c>
      <c r="C53" s="1" t="s">
        <v>9</v>
      </c>
      <c r="D53" s="5">
        <v>4</v>
      </c>
      <c r="E53" s="8">
        <v>1.2997685185185185E-3</v>
      </c>
      <c r="F53" s="5">
        <v>23</v>
      </c>
      <c r="G53" s="5">
        <v>247.1</v>
      </c>
      <c r="H53" s="33">
        <f t="shared" si="0"/>
        <v>0</v>
      </c>
    </row>
    <row r="54" spans="1:8" ht="13" hidden="1" thickBot="1">
      <c r="A54" s="3">
        <v>44837</v>
      </c>
      <c r="B54" s="1" t="s">
        <v>14</v>
      </c>
      <c r="C54" s="1" t="s">
        <v>9</v>
      </c>
      <c r="D54" s="5">
        <v>5</v>
      </c>
      <c r="E54" s="8">
        <v>1.2997685185185185E-3</v>
      </c>
      <c r="F54" s="5">
        <v>23</v>
      </c>
      <c r="G54" s="5">
        <v>247.1</v>
      </c>
      <c r="H54" s="33">
        <f t="shared" si="0"/>
        <v>0</v>
      </c>
    </row>
    <row r="55" spans="1:8" ht="13" hidden="1" thickBot="1">
      <c r="A55" s="3">
        <v>44837</v>
      </c>
      <c r="B55" s="1" t="s">
        <v>14</v>
      </c>
      <c r="C55" s="1" t="s">
        <v>9</v>
      </c>
      <c r="D55" s="5">
        <v>6</v>
      </c>
      <c r="E55" s="8">
        <v>1.2997685185185185E-3</v>
      </c>
      <c r="F55" s="5">
        <v>23</v>
      </c>
      <c r="G55" s="5">
        <v>247.1</v>
      </c>
      <c r="H55" s="33">
        <f t="shared" si="0"/>
        <v>0</v>
      </c>
    </row>
    <row r="56" spans="1:8" ht="13" hidden="1" thickBot="1">
      <c r="A56" s="3">
        <v>44837</v>
      </c>
      <c r="B56" s="1" t="s">
        <v>14</v>
      </c>
      <c r="C56" s="1" t="s">
        <v>9</v>
      </c>
      <c r="D56" s="5">
        <v>7</v>
      </c>
      <c r="E56" s="8">
        <v>1.2997685185185185E-3</v>
      </c>
      <c r="F56" s="5">
        <v>23</v>
      </c>
      <c r="G56" s="5">
        <v>247.1</v>
      </c>
      <c r="H56" s="33">
        <f t="shared" si="0"/>
        <v>0</v>
      </c>
    </row>
    <row r="57" spans="1:8" ht="13" hidden="1" thickBot="1">
      <c r="A57" s="3">
        <v>44837</v>
      </c>
      <c r="B57" s="1" t="s">
        <v>14</v>
      </c>
      <c r="C57" s="1" t="s">
        <v>9</v>
      </c>
      <c r="D57" s="5">
        <v>8</v>
      </c>
      <c r="E57" s="8">
        <v>1.2997685185185185E-3</v>
      </c>
      <c r="F57" s="5">
        <v>23</v>
      </c>
      <c r="G57" s="5">
        <v>247.1</v>
      </c>
      <c r="H57" s="33">
        <f t="shared" si="0"/>
        <v>0</v>
      </c>
    </row>
    <row r="58" spans="1:8" ht="13" hidden="1" thickBot="1">
      <c r="A58" s="3">
        <v>44837</v>
      </c>
      <c r="B58" s="1" t="s">
        <v>14</v>
      </c>
      <c r="C58" s="1" t="s">
        <v>9</v>
      </c>
      <c r="D58" s="5">
        <v>9</v>
      </c>
      <c r="E58" s="8">
        <v>1.2997685185185185E-3</v>
      </c>
      <c r="F58" s="5">
        <v>23</v>
      </c>
      <c r="G58" s="5">
        <v>247.1</v>
      </c>
      <c r="H58" s="33">
        <f t="shared" si="0"/>
        <v>0</v>
      </c>
    </row>
    <row r="59" spans="1:8" ht="13" thickBot="1">
      <c r="A59" s="3">
        <v>44837</v>
      </c>
      <c r="B59" s="1" t="s">
        <v>14</v>
      </c>
      <c r="C59" s="1" t="s">
        <v>9</v>
      </c>
      <c r="D59" s="5">
        <v>10</v>
      </c>
      <c r="E59" s="8">
        <v>1.2997685185185185E-3</v>
      </c>
      <c r="F59" s="5">
        <v>23</v>
      </c>
      <c r="G59" s="5">
        <v>247.1</v>
      </c>
      <c r="H59" s="33">
        <f t="shared" si="0"/>
        <v>1</v>
      </c>
    </row>
    <row r="60" spans="1:8" ht="13" hidden="1" thickBot="1">
      <c r="A60" s="3">
        <v>44837</v>
      </c>
      <c r="B60" s="1" t="s">
        <v>15</v>
      </c>
      <c r="C60" s="1" t="s">
        <v>9</v>
      </c>
      <c r="D60" s="5">
        <v>1</v>
      </c>
      <c r="E60" s="8">
        <v>1.3460648148148147E-3</v>
      </c>
      <c r="F60" s="5">
        <v>22</v>
      </c>
      <c r="G60" s="5">
        <v>222.5</v>
      </c>
      <c r="H60" s="33">
        <f t="shared" si="0"/>
        <v>0</v>
      </c>
    </row>
    <row r="61" spans="1:8" ht="13" hidden="1" thickBot="1">
      <c r="A61" s="3">
        <v>44837</v>
      </c>
      <c r="B61" s="1" t="s">
        <v>15</v>
      </c>
      <c r="C61" s="1" t="s">
        <v>9</v>
      </c>
      <c r="D61" s="5">
        <v>2</v>
      </c>
      <c r="E61" s="8">
        <v>1.3460648148148147E-3</v>
      </c>
      <c r="F61" s="5">
        <v>22</v>
      </c>
      <c r="G61" s="5">
        <v>222.5</v>
      </c>
      <c r="H61" s="33">
        <f t="shared" si="0"/>
        <v>0</v>
      </c>
    </row>
    <row r="62" spans="1:8" ht="13" hidden="1" thickBot="1">
      <c r="A62" s="3">
        <v>44837</v>
      </c>
      <c r="B62" s="1" t="s">
        <v>15</v>
      </c>
      <c r="C62" s="1" t="s">
        <v>9</v>
      </c>
      <c r="D62" s="5">
        <v>3</v>
      </c>
      <c r="E62" s="8">
        <v>1.3460648148148147E-3</v>
      </c>
      <c r="F62" s="5">
        <v>22</v>
      </c>
      <c r="G62" s="5">
        <v>222.5</v>
      </c>
      <c r="H62" s="33">
        <f t="shared" si="0"/>
        <v>0</v>
      </c>
    </row>
    <row r="63" spans="1:8" ht="13" hidden="1" thickBot="1">
      <c r="A63" s="3">
        <v>44837</v>
      </c>
      <c r="B63" s="1" t="s">
        <v>15</v>
      </c>
      <c r="C63" s="1" t="s">
        <v>9</v>
      </c>
      <c r="D63" s="5">
        <v>4</v>
      </c>
      <c r="E63" s="8">
        <v>1.3460648148148147E-3</v>
      </c>
      <c r="F63" s="5">
        <v>22</v>
      </c>
      <c r="G63" s="5">
        <v>222.5</v>
      </c>
      <c r="H63" s="33">
        <f t="shared" si="0"/>
        <v>0</v>
      </c>
    </row>
    <row r="64" spans="1:8" ht="13" hidden="1" thickBot="1">
      <c r="A64" s="3">
        <v>44837</v>
      </c>
      <c r="B64" s="1" t="s">
        <v>15</v>
      </c>
      <c r="C64" s="1" t="s">
        <v>9</v>
      </c>
      <c r="D64" s="5">
        <v>5</v>
      </c>
      <c r="E64" s="8">
        <v>1.3460648148148147E-3</v>
      </c>
      <c r="F64" s="5">
        <v>22</v>
      </c>
      <c r="G64" s="5">
        <v>222.5</v>
      </c>
      <c r="H64" s="33">
        <f t="shared" si="0"/>
        <v>0</v>
      </c>
    </row>
    <row r="65" spans="1:8" ht="13" hidden="1" thickBot="1">
      <c r="A65" s="3">
        <v>44837</v>
      </c>
      <c r="B65" s="1" t="s">
        <v>15</v>
      </c>
      <c r="C65" s="1" t="s">
        <v>9</v>
      </c>
      <c r="D65" s="5">
        <v>6</v>
      </c>
      <c r="E65" s="8">
        <v>1.3460648148148147E-3</v>
      </c>
      <c r="F65" s="5">
        <v>22</v>
      </c>
      <c r="G65" s="5">
        <v>222.5</v>
      </c>
      <c r="H65" s="33">
        <f t="shared" si="0"/>
        <v>0</v>
      </c>
    </row>
    <row r="66" spans="1:8" ht="13" hidden="1" thickBot="1">
      <c r="A66" s="3">
        <v>44837</v>
      </c>
      <c r="B66" s="1" t="s">
        <v>15</v>
      </c>
      <c r="C66" s="1" t="s">
        <v>9</v>
      </c>
      <c r="D66" s="5">
        <v>7</v>
      </c>
      <c r="E66" s="8">
        <v>1.3460648148148147E-3</v>
      </c>
      <c r="F66" s="5">
        <v>22</v>
      </c>
      <c r="G66" s="5">
        <v>222.5</v>
      </c>
      <c r="H66" s="33">
        <f t="shared" si="0"/>
        <v>0</v>
      </c>
    </row>
    <row r="67" spans="1:8" ht="13" thickBot="1">
      <c r="A67" s="3">
        <v>44837</v>
      </c>
      <c r="B67" s="1" t="s">
        <v>15</v>
      </c>
      <c r="C67" s="1" t="s">
        <v>9</v>
      </c>
      <c r="D67" s="5">
        <v>8</v>
      </c>
      <c r="E67" s="8">
        <v>1.3460648148148147E-3</v>
      </c>
      <c r="F67" s="5">
        <v>22</v>
      </c>
      <c r="G67" s="5">
        <v>222.5</v>
      </c>
      <c r="H67" s="33">
        <f t="shared" si="0"/>
        <v>1</v>
      </c>
    </row>
    <row r="68" spans="1:8" ht="13" hidden="1" thickBot="1">
      <c r="A68" s="3">
        <v>44837</v>
      </c>
      <c r="B68" s="1" t="s">
        <v>16</v>
      </c>
      <c r="C68" s="1" t="s">
        <v>9</v>
      </c>
      <c r="D68" s="5">
        <v>1</v>
      </c>
      <c r="E68" s="8">
        <v>1.2291666666666668E-3</v>
      </c>
      <c r="F68" s="5">
        <v>23</v>
      </c>
      <c r="G68" s="5">
        <v>292.2</v>
      </c>
      <c r="H68" s="33">
        <f t="shared" ref="H68:H131" si="1">IF(D68&lt;D69,0,1)</f>
        <v>0</v>
      </c>
    </row>
    <row r="69" spans="1:8" ht="13" hidden="1" thickBot="1">
      <c r="A69" s="3">
        <v>44837</v>
      </c>
      <c r="B69" s="1" t="s">
        <v>16</v>
      </c>
      <c r="C69" s="1" t="s">
        <v>9</v>
      </c>
      <c r="D69" s="5">
        <v>2</v>
      </c>
      <c r="E69" s="8">
        <v>1.2291666666666668E-3</v>
      </c>
      <c r="F69" s="5">
        <v>23</v>
      </c>
      <c r="G69" s="5">
        <v>292.2</v>
      </c>
      <c r="H69" s="33">
        <f t="shared" si="1"/>
        <v>0</v>
      </c>
    </row>
    <row r="70" spans="1:8" ht="13" hidden="1" thickBot="1">
      <c r="A70" s="3">
        <v>44837</v>
      </c>
      <c r="B70" s="1" t="s">
        <v>16</v>
      </c>
      <c r="C70" s="1" t="s">
        <v>9</v>
      </c>
      <c r="D70" s="5">
        <v>3</v>
      </c>
      <c r="E70" s="8">
        <v>1.2291666666666668E-3</v>
      </c>
      <c r="F70" s="5">
        <v>23</v>
      </c>
      <c r="G70" s="5">
        <v>292.2</v>
      </c>
      <c r="H70" s="33">
        <f t="shared" si="1"/>
        <v>0</v>
      </c>
    </row>
    <row r="71" spans="1:8" ht="13" hidden="1" thickBot="1">
      <c r="A71" s="3">
        <v>44837</v>
      </c>
      <c r="B71" s="1" t="s">
        <v>16</v>
      </c>
      <c r="C71" s="1" t="s">
        <v>9</v>
      </c>
      <c r="D71" s="5">
        <v>4</v>
      </c>
      <c r="E71" s="8">
        <v>1.2291666666666668E-3</v>
      </c>
      <c r="F71" s="5">
        <v>23</v>
      </c>
      <c r="G71" s="5">
        <v>292.2</v>
      </c>
      <c r="H71" s="33">
        <f t="shared" si="1"/>
        <v>0</v>
      </c>
    </row>
    <row r="72" spans="1:8" ht="13" hidden="1" thickBot="1">
      <c r="A72" s="3">
        <v>44837</v>
      </c>
      <c r="B72" s="1" t="s">
        <v>16</v>
      </c>
      <c r="C72" s="1" t="s">
        <v>9</v>
      </c>
      <c r="D72" s="5">
        <v>5</v>
      </c>
      <c r="E72" s="8">
        <v>1.2291666666666668E-3</v>
      </c>
      <c r="F72" s="5">
        <v>23</v>
      </c>
      <c r="G72" s="5">
        <v>292.2</v>
      </c>
      <c r="H72" s="33">
        <f t="shared" si="1"/>
        <v>0</v>
      </c>
    </row>
    <row r="73" spans="1:8" ht="13" thickBot="1">
      <c r="A73" s="3">
        <v>44837</v>
      </c>
      <c r="B73" s="1" t="s">
        <v>16</v>
      </c>
      <c r="C73" s="1" t="s">
        <v>9</v>
      </c>
      <c r="D73" s="5">
        <v>6</v>
      </c>
      <c r="E73" s="8">
        <v>1.2291666666666668E-3</v>
      </c>
      <c r="F73" s="5">
        <v>23</v>
      </c>
      <c r="G73" s="5">
        <v>292.2</v>
      </c>
      <c r="H73" s="33">
        <f t="shared" si="1"/>
        <v>1</v>
      </c>
    </row>
    <row r="74" spans="1:8" ht="13" hidden="1" thickBot="1">
      <c r="A74" s="3">
        <v>44837</v>
      </c>
      <c r="B74" s="1" t="s">
        <v>17</v>
      </c>
      <c r="C74" s="1" t="s">
        <v>9</v>
      </c>
      <c r="D74" s="5">
        <v>1</v>
      </c>
      <c r="E74" s="8">
        <v>1.267361111111111E-3</v>
      </c>
      <c r="F74" s="5">
        <v>23</v>
      </c>
      <c r="G74" s="5">
        <v>266.60000000000002</v>
      </c>
      <c r="H74" s="33">
        <f t="shared" si="1"/>
        <v>0</v>
      </c>
    </row>
    <row r="75" spans="1:8" ht="13" hidden="1" thickBot="1">
      <c r="A75" s="3">
        <v>44837</v>
      </c>
      <c r="B75" s="1" t="s">
        <v>17</v>
      </c>
      <c r="C75" s="1" t="s">
        <v>9</v>
      </c>
      <c r="D75" s="5">
        <v>2</v>
      </c>
      <c r="E75" s="8">
        <v>1.267361111111111E-3</v>
      </c>
      <c r="F75" s="5">
        <v>23</v>
      </c>
      <c r="G75" s="5">
        <v>266.60000000000002</v>
      </c>
      <c r="H75" s="33">
        <f t="shared" si="1"/>
        <v>0</v>
      </c>
    </row>
    <row r="76" spans="1:8" ht="13" hidden="1" thickBot="1">
      <c r="A76" s="3">
        <v>44837</v>
      </c>
      <c r="B76" s="1" t="s">
        <v>17</v>
      </c>
      <c r="C76" s="1" t="s">
        <v>9</v>
      </c>
      <c r="D76" s="5">
        <v>3</v>
      </c>
      <c r="E76" s="8">
        <v>1.267361111111111E-3</v>
      </c>
      <c r="F76" s="5">
        <v>23</v>
      </c>
      <c r="G76" s="5">
        <v>266.60000000000002</v>
      </c>
      <c r="H76" s="33">
        <f t="shared" si="1"/>
        <v>0</v>
      </c>
    </row>
    <row r="77" spans="1:8" ht="13" hidden="1" thickBot="1">
      <c r="A77" s="3">
        <v>44837</v>
      </c>
      <c r="B77" s="1" t="s">
        <v>17</v>
      </c>
      <c r="C77" s="1" t="s">
        <v>9</v>
      </c>
      <c r="D77" s="5">
        <v>4</v>
      </c>
      <c r="E77" s="8">
        <v>1.267361111111111E-3</v>
      </c>
      <c r="F77" s="5">
        <v>23</v>
      </c>
      <c r="G77" s="5">
        <v>266.60000000000002</v>
      </c>
      <c r="H77" s="33">
        <f t="shared" si="1"/>
        <v>0</v>
      </c>
    </row>
    <row r="78" spans="1:8" ht="13" hidden="1" thickBot="1">
      <c r="A78" s="3">
        <v>44837</v>
      </c>
      <c r="B78" s="1" t="s">
        <v>17</v>
      </c>
      <c r="C78" s="1" t="s">
        <v>9</v>
      </c>
      <c r="D78" s="5">
        <v>5</v>
      </c>
      <c r="E78" s="8">
        <v>1.267361111111111E-3</v>
      </c>
      <c r="F78" s="5">
        <v>23</v>
      </c>
      <c r="G78" s="5">
        <v>266.60000000000002</v>
      </c>
      <c r="H78" s="33">
        <f t="shared" si="1"/>
        <v>0</v>
      </c>
    </row>
    <row r="79" spans="1:8" ht="13" thickBot="1">
      <c r="A79" s="3">
        <v>44837</v>
      </c>
      <c r="B79" s="1" t="s">
        <v>17</v>
      </c>
      <c r="C79" s="1" t="s">
        <v>9</v>
      </c>
      <c r="D79" s="5">
        <v>6</v>
      </c>
      <c r="E79" s="8">
        <v>1.267361111111111E-3</v>
      </c>
      <c r="F79" s="5">
        <v>23</v>
      </c>
      <c r="G79" s="5">
        <v>266.60000000000002</v>
      </c>
      <c r="H79" s="33">
        <f t="shared" si="1"/>
        <v>1</v>
      </c>
    </row>
    <row r="80" spans="1:8" ht="13" hidden="1" thickBot="1">
      <c r="A80" s="3">
        <v>44837</v>
      </c>
      <c r="B80" s="1" t="s">
        <v>18</v>
      </c>
      <c r="C80" s="1" t="s">
        <v>9</v>
      </c>
      <c r="D80" s="5">
        <v>1</v>
      </c>
      <c r="E80" s="8">
        <v>1.236111111111111E-3</v>
      </c>
      <c r="F80" s="5">
        <v>23</v>
      </c>
      <c r="G80" s="5">
        <v>287.3</v>
      </c>
      <c r="H80" s="33">
        <f t="shared" si="1"/>
        <v>0</v>
      </c>
    </row>
    <row r="81" spans="1:8" ht="13" hidden="1" thickBot="1">
      <c r="A81" s="3">
        <v>44837</v>
      </c>
      <c r="B81" s="1" t="s">
        <v>18</v>
      </c>
      <c r="C81" s="1" t="s">
        <v>9</v>
      </c>
      <c r="D81" s="5">
        <v>2</v>
      </c>
      <c r="E81" s="8">
        <v>1.236111111111111E-3</v>
      </c>
      <c r="F81" s="5">
        <v>23</v>
      </c>
      <c r="G81" s="5">
        <v>287.3</v>
      </c>
      <c r="H81" s="33">
        <f t="shared" si="1"/>
        <v>0</v>
      </c>
    </row>
    <row r="82" spans="1:8" ht="13" hidden="1" thickBot="1">
      <c r="A82" s="3">
        <v>44837</v>
      </c>
      <c r="B82" s="1" t="s">
        <v>18</v>
      </c>
      <c r="C82" s="1" t="s">
        <v>9</v>
      </c>
      <c r="D82" s="5">
        <v>3</v>
      </c>
      <c r="E82" s="8">
        <v>1.236111111111111E-3</v>
      </c>
      <c r="F82" s="5">
        <v>23</v>
      </c>
      <c r="G82" s="5">
        <v>287.3</v>
      </c>
      <c r="H82" s="33">
        <f t="shared" si="1"/>
        <v>0</v>
      </c>
    </row>
    <row r="83" spans="1:8" ht="13" hidden="1" thickBot="1">
      <c r="A83" s="3">
        <v>44837</v>
      </c>
      <c r="B83" s="1" t="s">
        <v>18</v>
      </c>
      <c r="C83" s="1" t="s">
        <v>9</v>
      </c>
      <c r="D83" s="5">
        <v>4</v>
      </c>
      <c r="E83" s="8">
        <v>1.236111111111111E-3</v>
      </c>
      <c r="F83" s="5">
        <v>23</v>
      </c>
      <c r="G83" s="5">
        <v>287.3</v>
      </c>
      <c r="H83" s="33">
        <f t="shared" si="1"/>
        <v>0</v>
      </c>
    </row>
    <row r="84" spans="1:8" ht="13" hidden="1" thickBot="1">
      <c r="A84" s="3">
        <v>44837</v>
      </c>
      <c r="B84" s="1" t="s">
        <v>18</v>
      </c>
      <c r="C84" s="1" t="s">
        <v>9</v>
      </c>
      <c r="D84" s="5">
        <v>5</v>
      </c>
      <c r="E84" s="8">
        <v>1.236111111111111E-3</v>
      </c>
      <c r="F84" s="5">
        <v>23</v>
      </c>
      <c r="G84" s="5">
        <v>287.3</v>
      </c>
      <c r="H84" s="33">
        <f t="shared" si="1"/>
        <v>0</v>
      </c>
    </row>
    <row r="85" spans="1:8" ht="13" hidden="1" thickBot="1">
      <c r="A85" s="3">
        <v>44837</v>
      </c>
      <c r="B85" s="1" t="s">
        <v>18</v>
      </c>
      <c r="C85" s="1" t="s">
        <v>9</v>
      </c>
      <c r="D85" s="5">
        <v>6</v>
      </c>
      <c r="E85" s="8">
        <v>1.236111111111111E-3</v>
      </c>
      <c r="F85" s="5">
        <v>23</v>
      </c>
      <c r="G85" s="5">
        <v>287.3</v>
      </c>
      <c r="H85" s="33">
        <f t="shared" si="1"/>
        <v>0</v>
      </c>
    </row>
    <row r="86" spans="1:8" ht="13" hidden="1" thickBot="1">
      <c r="A86" s="3">
        <v>44837</v>
      </c>
      <c r="B86" s="1" t="s">
        <v>18</v>
      </c>
      <c r="C86" s="1" t="s">
        <v>9</v>
      </c>
      <c r="D86" s="5">
        <v>7</v>
      </c>
      <c r="E86" s="8">
        <v>1.236111111111111E-3</v>
      </c>
      <c r="F86" s="5">
        <v>23</v>
      </c>
      <c r="G86" s="5">
        <v>287.3</v>
      </c>
      <c r="H86" s="33">
        <f t="shared" si="1"/>
        <v>0</v>
      </c>
    </row>
    <row r="87" spans="1:8" ht="13" hidden="1" thickBot="1">
      <c r="A87" s="3">
        <v>44837</v>
      </c>
      <c r="B87" s="1" t="s">
        <v>18</v>
      </c>
      <c r="C87" s="1" t="s">
        <v>9</v>
      </c>
      <c r="D87" s="5">
        <v>8</v>
      </c>
      <c r="E87" s="8">
        <v>1.236111111111111E-3</v>
      </c>
      <c r="F87" s="5">
        <v>23</v>
      </c>
      <c r="G87" s="5">
        <v>287.3</v>
      </c>
      <c r="H87" s="33">
        <f t="shared" si="1"/>
        <v>0</v>
      </c>
    </row>
    <row r="88" spans="1:8" ht="13" hidden="1" thickBot="1">
      <c r="A88" s="3">
        <v>44837</v>
      </c>
      <c r="B88" s="1" t="s">
        <v>18</v>
      </c>
      <c r="C88" s="1" t="s">
        <v>9</v>
      </c>
      <c r="D88" s="5">
        <v>9</v>
      </c>
      <c r="E88" s="8">
        <v>1.236111111111111E-3</v>
      </c>
      <c r="F88" s="5">
        <v>23</v>
      </c>
      <c r="G88" s="5">
        <v>287.3</v>
      </c>
      <c r="H88" s="33">
        <f t="shared" si="1"/>
        <v>0</v>
      </c>
    </row>
    <row r="89" spans="1:8" ht="13" thickBot="1">
      <c r="A89" s="3">
        <v>44837</v>
      </c>
      <c r="B89" s="1" t="s">
        <v>18</v>
      </c>
      <c r="C89" s="1" t="s">
        <v>9</v>
      </c>
      <c r="D89" s="5">
        <v>10</v>
      </c>
      <c r="E89" s="8">
        <v>1.236111111111111E-3</v>
      </c>
      <c r="F89" s="5">
        <v>23</v>
      </c>
      <c r="G89" s="5">
        <v>287.3</v>
      </c>
      <c r="H89" s="33">
        <f t="shared" si="1"/>
        <v>1</v>
      </c>
    </row>
    <row r="90" spans="1:8" ht="13" hidden="1" thickBot="1">
      <c r="A90" s="3">
        <v>44837</v>
      </c>
      <c r="B90" s="1" t="s">
        <v>19</v>
      </c>
      <c r="C90" s="1" t="s">
        <v>9</v>
      </c>
      <c r="D90" s="5">
        <v>1</v>
      </c>
      <c r="E90" s="8">
        <v>1.2175925925925926E-3</v>
      </c>
      <c r="F90" s="5">
        <v>24</v>
      </c>
      <c r="G90" s="5">
        <v>300.60000000000002</v>
      </c>
      <c r="H90" s="33">
        <f t="shared" si="1"/>
        <v>0</v>
      </c>
    </row>
    <row r="91" spans="1:8" ht="13" hidden="1" thickBot="1">
      <c r="A91" s="3">
        <v>44837</v>
      </c>
      <c r="B91" s="1" t="s">
        <v>19</v>
      </c>
      <c r="C91" s="1" t="s">
        <v>9</v>
      </c>
      <c r="D91" s="5">
        <v>2</v>
      </c>
      <c r="E91" s="8">
        <v>1.2175925925925926E-3</v>
      </c>
      <c r="F91" s="5">
        <v>24</v>
      </c>
      <c r="G91" s="5">
        <v>300.60000000000002</v>
      </c>
      <c r="H91" s="33">
        <f t="shared" si="1"/>
        <v>0</v>
      </c>
    </row>
    <row r="92" spans="1:8" ht="13" hidden="1" thickBot="1">
      <c r="A92" s="3">
        <v>44837</v>
      </c>
      <c r="B92" s="1" t="s">
        <v>19</v>
      </c>
      <c r="C92" s="1" t="s">
        <v>9</v>
      </c>
      <c r="D92" s="5">
        <v>3</v>
      </c>
      <c r="E92" s="8">
        <v>1.2175925925925926E-3</v>
      </c>
      <c r="F92" s="5">
        <v>24</v>
      </c>
      <c r="G92" s="5">
        <v>300.60000000000002</v>
      </c>
      <c r="H92" s="33">
        <f t="shared" si="1"/>
        <v>0</v>
      </c>
    </row>
    <row r="93" spans="1:8" ht="13" hidden="1" thickBot="1">
      <c r="A93" s="3">
        <v>44837</v>
      </c>
      <c r="B93" s="1" t="s">
        <v>19</v>
      </c>
      <c r="C93" s="1" t="s">
        <v>9</v>
      </c>
      <c r="D93" s="5">
        <v>4</v>
      </c>
      <c r="E93" s="8">
        <v>1.2175925925925926E-3</v>
      </c>
      <c r="F93" s="5">
        <v>24</v>
      </c>
      <c r="G93" s="5">
        <v>300.60000000000002</v>
      </c>
      <c r="H93" s="33">
        <f t="shared" si="1"/>
        <v>0</v>
      </c>
    </row>
    <row r="94" spans="1:8" ht="13" hidden="1" thickBot="1">
      <c r="A94" s="3">
        <v>44837</v>
      </c>
      <c r="B94" s="1" t="s">
        <v>19</v>
      </c>
      <c r="C94" s="1" t="s">
        <v>9</v>
      </c>
      <c r="D94" s="5">
        <v>5</v>
      </c>
      <c r="E94" s="8">
        <v>1.2175925925925926E-3</v>
      </c>
      <c r="F94" s="5">
        <v>24</v>
      </c>
      <c r="G94" s="5">
        <v>300.60000000000002</v>
      </c>
      <c r="H94" s="33">
        <f t="shared" si="1"/>
        <v>0</v>
      </c>
    </row>
    <row r="95" spans="1:8" ht="13" hidden="1" thickBot="1">
      <c r="A95" s="3">
        <v>44837</v>
      </c>
      <c r="B95" s="1" t="s">
        <v>19</v>
      </c>
      <c r="C95" s="1" t="s">
        <v>9</v>
      </c>
      <c r="D95" s="5">
        <v>6</v>
      </c>
      <c r="E95" s="8">
        <v>1.2175925925925926E-3</v>
      </c>
      <c r="F95" s="5">
        <v>24</v>
      </c>
      <c r="G95" s="5">
        <v>300.60000000000002</v>
      </c>
      <c r="H95" s="33">
        <f t="shared" si="1"/>
        <v>0</v>
      </c>
    </row>
    <row r="96" spans="1:8" ht="13" hidden="1" thickBot="1">
      <c r="A96" s="3">
        <v>44837</v>
      </c>
      <c r="B96" s="1" t="s">
        <v>19</v>
      </c>
      <c r="C96" s="1" t="s">
        <v>9</v>
      </c>
      <c r="D96" s="5">
        <v>7</v>
      </c>
      <c r="E96" s="8">
        <v>1.2175925925925926E-3</v>
      </c>
      <c r="F96" s="5">
        <v>24</v>
      </c>
      <c r="G96" s="5">
        <v>300.60000000000002</v>
      </c>
      <c r="H96" s="33">
        <f t="shared" si="1"/>
        <v>0</v>
      </c>
    </row>
    <row r="97" spans="1:8" ht="13" hidden="1" thickBot="1">
      <c r="A97" s="3">
        <v>44837</v>
      </c>
      <c r="B97" s="1" t="s">
        <v>19</v>
      </c>
      <c r="C97" s="1" t="s">
        <v>9</v>
      </c>
      <c r="D97" s="5">
        <v>8</v>
      </c>
      <c r="E97" s="8">
        <v>1.2175925925925926E-3</v>
      </c>
      <c r="F97" s="5">
        <v>24</v>
      </c>
      <c r="G97" s="5">
        <v>300.60000000000002</v>
      </c>
      <c r="H97" s="33">
        <f t="shared" si="1"/>
        <v>0</v>
      </c>
    </row>
    <row r="98" spans="1:8" ht="13" hidden="1" thickBot="1">
      <c r="A98" s="3">
        <v>44837</v>
      </c>
      <c r="B98" s="1" t="s">
        <v>19</v>
      </c>
      <c r="C98" s="1" t="s">
        <v>9</v>
      </c>
      <c r="D98" s="5">
        <v>9</v>
      </c>
      <c r="E98" s="8">
        <v>1.2175925925925926E-3</v>
      </c>
      <c r="F98" s="5">
        <v>24</v>
      </c>
      <c r="G98" s="5">
        <v>300.60000000000002</v>
      </c>
      <c r="H98" s="33">
        <f t="shared" si="1"/>
        <v>0</v>
      </c>
    </row>
    <row r="99" spans="1:8" ht="13" thickBot="1">
      <c r="A99" s="3">
        <v>44837</v>
      </c>
      <c r="B99" s="1" t="s">
        <v>19</v>
      </c>
      <c r="C99" s="1" t="s">
        <v>9</v>
      </c>
      <c r="D99" s="5">
        <v>10</v>
      </c>
      <c r="E99" s="8">
        <v>1.2175925925925926E-3</v>
      </c>
      <c r="F99" s="5">
        <v>24</v>
      </c>
      <c r="G99" s="5">
        <v>300.60000000000002</v>
      </c>
      <c r="H99" s="33">
        <f t="shared" si="1"/>
        <v>1</v>
      </c>
    </row>
    <row r="100" spans="1:8" ht="13" hidden="1" thickBot="1">
      <c r="A100" s="3">
        <v>44837</v>
      </c>
      <c r="B100" s="1" t="s">
        <v>20</v>
      </c>
      <c r="C100" s="1" t="s">
        <v>9</v>
      </c>
      <c r="D100" s="5">
        <v>1</v>
      </c>
      <c r="E100" s="8">
        <v>1.2222222222222222E-3</v>
      </c>
      <c r="F100" s="5">
        <v>23</v>
      </c>
      <c r="G100" s="5">
        <v>297.2</v>
      </c>
      <c r="H100" s="33">
        <f t="shared" si="1"/>
        <v>0</v>
      </c>
    </row>
    <row r="101" spans="1:8" ht="13" hidden="1" thickBot="1">
      <c r="A101" s="3">
        <v>44837</v>
      </c>
      <c r="B101" s="1" t="s">
        <v>20</v>
      </c>
      <c r="C101" s="1" t="s">
        <v>9</v>
      </c>
      <c r="D101" s="5">
        <v>2</v>
      </c>
      <c r="E101" s="8">
        <v>1.2222222222222222E-3</v>
      </c>
      <c r="F101" s="5">
        <v>23</v>
      </c>
      <c r="G101" s="5">
        <v>297.2</v>
      </c>
      <c r="H101" s="33">
        <f t="shared" si="1"/>
        <v>0</v>
      </c>
    </row>
    <row r="102" spans="1:8" ht="13" hidden="1" thickBot="1">
      <c r="A102" s="3">
        <v>44837</v>
      </c>
      <c r="B102" s="1" t="s">
        <v>20</v>
      </c>
      <c r="C102" s="1" t="s">
        <v>9</v>
      </c>
      <c r="D102" s="5">
        <v>3</v>
      </c>
      <c r="E102" s="8">
        <v>1.2222222222222222E-3</v>
      </c>
      <c r="F102" s="5">
        <v>23</v>
      </c>
      <c r="G102" s="5">
        <v>297.2</v>
      </c>
      <c r="H102" s="33">
        <f t="shared" si="1"/>
        <v>0</v>
      </c>
    </row>
    <row r="103" spans="1:8" ht="13" hidden="1" thickBot="1">
      <c r="A103" s="3">
        <v>44837</v>
      </c>
      <c r="B103" s="1" t="s">
        <v>20</v>
      </c>
      <c r="C103" s="1" t="s">
        <v>9</v>
      </c>
      <c r="D103" s="5">
        <v>4</v>
      </c>
      <c r="E103" s="8">
        <v>1.2222222222222222E-3</v>
      </c>
      <c r="F103" s="5">
        <v>23</v>
      </c>
      <c r="G103" s="5">
        <v>297.2</v>
      </c>
      <c r="H103" s="33">
        <f t="shared" si="1"/>
        <v>0</v>
      </c>
    </row>
    <row r="104" spans="1:8" ht="13" hidden="1" thickBot="1">
      <c r="A104" s="3">
        <v>44837</v>
      </c>
      <c r="B104" s="1" t="s">
        <v>20</v>
      </c>
      <c r="C104" s="1" t="s">
        <v>9</v>
      </c>
      <c r="D104" s="5">
        <v>5</v>
      </c>
      <c r="E104" s="8">
        <v>1.2222222222222222E-3</v>
      </c>
      <c r="F104" s="5">
        <v>23</v>
      </c>
      <c r="G104" s="5">
        <v>297.2</v>
      </c>
      <c r="H104" s="33">
        <f t="shared" si="1"/>
        <v>0</v>
      </c>
    </row>
    <row r="105" spans="1:8" ht="13" hidden="1" thickBot="1">
      <c r="A105" s="3">
        <v>44837</v>
      </c>
      <c r="B105" s="1" t="s">
        <v>20</v>
      </c>
      <c r="C105" s="1" t="s">
        <v>9</v>
      </c>
      <c r="D105" s="5">
        <v>6</v>
      </c>
      <c r="E105" s="8">
        <v>1.2222222222222222E-3</v>
      </c>
      <c r="F105" s="5">
        <v>23</v>
      </c>
      <c r="G105" s="5">
        <v>297.2</v>
      </c>
      <c r="H105" s="33">
        <f t="shared" si="1"/>
        <v>0</v>
      </c>
    </row>
    <row r="106" spans="1:8" ht="13" hidden="1" thickBot="1">
      <c r="A106" s="3">
        <v>44837</v>
      </c>
      <c r="B106" s="1" t="s">
        <v>20</v>
      </c>
      <c r="C106" s="1" t="s">
        <v>9</v>
      </c>
      <c r="D106" s="5">
        <v>7</v>
      </c>
      <c r="E106" s="8">
        <v>1.2222222222222222E-3</v>
      </c>
      <c r="F106" s="5">
        <v>23</v>
      </c>
      <c r="G106" s="5">
        <v>297.2</v>
      </c>
      <c r="H106" s="33">
        <f t="shared" si="1"/>
        <v>0</v>
      </c>
    </row>
    <row r="107" spans="1:8" ht="13" thickBot="1">
      <c r="A107" s="3">
        <v>44837</v>
      </c>
      <c r="B107" s="1" t="s">
        <v>20</v>
      </c>
      <c r="C107" s="1" t="s">
        <v>9</v>
      </c>
      <c r="D107" s="5">
        <v>8</v>
      </c>
      <c r="E107" s="8">
        <v>1.2222222222222222E-3</v>
      </c>
      <c r="F107" s="5">
        <v>23</v>
      </c>
      <c r="G107" s="5">
        <v>297.2</v>
      </c>
      <c r="H107" s="33">
        <f t="shared" si="1"/>
        <v>1</v>
      </c>
    </row>
    <row r="108" spans="1:8" ht="13" hidden="1" thickBot="1">
      <c r="A108" s="3">
        <v>44837</v>
      </c>
      <c r="B108" s="1" t="s">
        <v>21</v>
      </c>
      <c r="C108" s="1" t="s">
        <v>9</v>
      </c>
      <c r="D108" s="5">
        <v>1</v>
      </c>
      <c r="E108" s="8">
        <v>1.3356481481481481E-3</v>
      </c>
      <c r="F108" s="5">
        <v>22</v>
      </c>
      <c r="G108" s="5">
        <v>227.7</v>
      </c>
      <c r="H108" s="33">
        <f t="shared" si="1"/>
        <v>0</v>
      </c>
    </row>
    <row r="109" spans="1:8" ht="13" hidden="1" thickBot="1">
      <c r="A109" s="3">
        <v>44837</v>
      </c>
      <c r="B109" s="1" t="s">
        <v>21</v>
      </c>
      <c r="C109" s="1" t="s">
        <v>9</v>
      </c>
      <c r="D109" s="5">
        <v>2</v>
      </c>
      <c r="E109" s="8">
        <v>1.3356481481481481E-3</v>
      </c>
      <c r="F109" s="5">
        <v>22</v>
      </c>
      <c r="G109" s="5">
        <v>227.7</v>
      </c>
      <c r="H109" s="33">
        <f t="shared" si="1"/>
        <v>0</v>
      </c>
    </row>
    <row r="110" spans="1:8" ht="13" hidden="1" thickBot="1">
      <c r="A110" s="3">
        <v>44837</v>
      </c>
      <c r="B110" s="1" t="s">
        <v>21</v>
      </c>
      <c r="C110" s="1" t="s">
        <v>9</v>
      </c>
      <c r="D110" s="5">
        <v>3</v>
      </c>
      <c r="E110" s="8">
        <v>1.3356481481481481E-3</v>
      </c>
      <c r="F110" s="5">
        <v>22</v>
      </c>
      <c r="G110" s="5">
        <v>227.7</v>
      </c>
      <c r="H110" s="33">
        <f t="shared" si="1"/>
        <v>0</v>
      </c>
    </row>
    <row r="111" spans="1:8" ht="13" hidden="1" thickBot="1">
      <c r="A111" s="3">
        <v>44837</v>
      </c>
      <c r="B111" s="1" t="s">
        <v>21</v>
      </c>
      <c r="C111" s="1" t="s">
        <v>9</v>
      </c>
      <c r="D111" s="5">
        <v>4</v>
      </c>
      <c r="E111" s="8">
        <v>1.3356481481481481E-3</v>
      </c>
      <c r="F111" s="5">
        <v>22</v>
      </c>
      <c r="G111" s="5">
        <v>227.7</v>
      </c>
      <c r="H111" s="33">
        <f t="shared" si="1"/>
        <v>0</v>
      </c>
    </row>
    <row r="112" spans="1:8" ht="13" hidden="1" thickBot="1">
      <c r="A112" s="3">
        <v>44837</v>
      </c>
      <c r="B112" s="1" t="s">
        <v>21</v>
      </c>
      <c r="C112" s="1" t="s">
        <v>9</v>
      </c>
      <c r="D112" s="5">
        <v>5</v>
      </c>
      <c r="E112" s="8">
        <v>1.3356481481481481E-3</v>
      </c>
      <c r="F112" s="5">
        <v>22</v>
      </c>
      <c r="G112" s="5">
        <v>227.7</v>
      </c>
      <c r="H112" s="33">
        <f t="shared" si="1"/>
        <v>0</v>
      </c>
    </row>
    <row r="113" spans="1:8" ht="13" thickBot="1">
      <c r="A113" s="3">
        <v>44837</v>
      </c>
      <c r="B113" s="1" t="s">
        <v>21</v>
      </c>
      <c r="C113" s="1" t="s">
        <v>9</v>
      </c>
      <c r="D113" s="5">
        <v>6</v>
      </c>
      <c r="E113" s="8">
        <v>1.3356481481481481E-3</v>
      </c>
      <c r="F113" s="5">
        <v>22</v>
      </c>
      <c r="G113" s="5">
        <v>227.7</v>
      </c>
      <c r="H113" s="33">
        <f t="shared" si="1"/>
        <v>1</v>
      </c>
    </row>
    <row r="114" spans="1:8" ht="13" hidden="1" thickBot="1">
      <c r="A114" s="3">
        <v>44837</v>
      </c>
      <c r="B114" s="1" t="s">
        <v>22</v>
      </c>
      <c r="C114" s="1" t="s">
        <v>9</v>
      </c>
      <c r="D114" s="5">
        <v>1</v>
      </c>
      <c r="E114" s="8">
        <v>1.2534722222222222E-3</v>
      </c>
      <c r="F114" s="5">
        <v>24</v>
      </c>
      <c r="G114" s="5">
        <v>275.5</v>
      </c>
      <c r="H114" s="33">
        <f t="shared" si="1"/>
        <v>0</v>
      </c>
    </row>
    <row r="115" spans="1:8" ht="13" hidden="1" thickBot="1">
      <c r="A115" s="3">
        <v>44837</v>
      </c>
      <c r="B115" s="1" t="s">
        <v>22</v>
      </c>
      <c r="C115" s="1" t="s">
        <v>9</v>
      </c>
      <c r="D115" s="5">
        <v>2</v>
      </c>
      <c r="E115" s="8">
        <v>1.2534722222222222E-3</v>
      </c>
      <c r="F115" s="5">
        <v>24</v>
      </c>
      <c r="G115" s="5">
        <v>275.5</v>
      </c>
      <c r="H115" s="33">
        <f t="shared" si="1"/>
        <v>0</v>
      </c>
    </row>
    <row r="116" spans="1:8" ht="13" hidden="1" thickBot="1">
      <c r="A116" s="3">
        <v>44837</v>
      </c>
      <c r="B116" s="1" t="s">
        <v>22</v>
      </c>
      <c r="C116" s="1" t="s">
        <v>9</v>
      </c>
      <c r="D116" s="5">
        <v>3</v>
      </c>
      <c r="E116" s="8">
        <v>1.2534722222222222E-3</v>
      </c>
      <c r="F116" s="5">
        <v>24</v>
      </c>
      <c r="G116" s="5">
        <v>275.5</v>
      </c>
      <c r="H116" s="33">
        <f t="shared" si="1"/>
        <v>0</v>
      </c>
    </row>
    <row r="117" spans="1:8" ht="13" hidden="1" thickBot="1">
      <c r="A117" s="3">
        <v>44837</v>
      </c>
      <c r="B117" s="1" t="s">
        <v>22</v>
      </c>
      <c r="C117" s="1" t="s">
        <v>9</v>
      </c>
      <c r="D117" s="5">
        <v>4</v>
      </c>
      <c r="E117" s="8">
        <v>1.2534722222222222E-3</v>
      </c>
      <c r="F117" s="5">
        <v>24</v>
      </c>
      <c r="G117" s="5">
        <v>275.5</v>
      </c>
      <c r="H117" s="33">
        <f t="shared" si="1"/>
        <v>0</v>
      </c>
    </row>
    <row r="118" spans="1:8" ht="13" hidden="1" thickBot="1">
      <c r="A118" s="3">
        <v>44837</v>
      </c>
      <c r="B118" s="1" t="s">
        <v>22</v>
      </c>
      <c r="C118" s="1" t="s">
        <v>9</v>
      </c>
      <c r="D118" s="5">
        <v>5</v>
      </c>
      <c r="E118" s="8">
        <v>1.2534722222222222E-3</v>
      </c>
      <c r="F118" s="5">
        <v>24</v>
      </c>
      <c r="G118" s="5">
        <v>275.5</v>
      </c>
      <c r="H118" s="33">
        <f t="shared" si="1"/>
        <v>0</v>
      </c>
    </row>
    <row r="119" spans="1:8" ht="13" hidden="1" thickBot="1">
      <c r="A119" s="3">
        <v>44837</v>
      </c>
      <c r="B119" s="1" t="s">
        <v>22</v>
      </c>
      <c r="C119" s="1" t="s">
        <v>9</v>
      </c>
      <c r="D119" s="5">
        <v>6</v>
      </c>
      <c r="E119" s="8">
        <v>1.2534722222222222E-3</v>
      </c>
      <c r="F119" s="5">
        <v>24</v>
      </c>
      <c r="G119" s="5">
        <v>275.5</v>
      </c>
      <c r="H119" s="33">
        <f t="shared" si="1"/>
        <v>0</v>
      </c>
    </row>
    <row r="120" spans="1:8" ht="13" hidden="1" thickBot="1">
      <c r="A120" s="3">
        <v>44837</v>
      </c>
      <c r="B120" s="1" t="s">
        <v>22</v>
      </c>
      <c r="C120" s="1" t="s">
        <v>9</v>
      </c>
      <c r="D120" s="5">
        <v>7</v>
      </c>
      <c r="E120" s="8">
        <v>1.2534722222222222E-3</v>
      </c>
      <c r="F120" s="5">
        <v>24</v>
      </c>
      <c r="G120" s="5">
        <v>275.5</v>
      </c>
      <c r="H120" s="33">
        <f t="shared" si="1"/>
        <v>0</v>
      </c>
    </row>
    <row r="121" spans="1:8" ht="13" thickBot="1">
      <c r="A121" s="3">
        <v>44837</v>
      </c>
      <c r="B121" s="1" t="s">
        <v>22</v>
      </c>
      <c r="C121" s="1" t="s">
        <v>9</v>
      </c>
      <c r="D121" s="5">
        <v>8</v>
      </c>
      <c r="E121" s="8">
        <v>1.2534722222222222E-3</v>
      </c>
      <c r="F121" s="5">
        <v>24</v>
      </c>
      <c r="G121" s="5">
        <v>275.5</v>
      </c>
      <c r="H121" s="33">
        <f t="shared" si="1"/>
        <v>1</v>
      </c>
    </row>
    <row r="122" spans="1:8" ht="13" hidden="1" thickBot="1">
      <c r="A122" s="3">
        <v>44837</v>
      </c>
      <c r="B122" s="1" t="s">
        <v>23</v>
      </c>
      <c r="C122" s="1" t="s">
        <v>9</v>
      </c>
      <c r="D122" s="5">
        <v>1</v>
      </c>
      <c r="E122" s="8">
        <v>1.2731481481481483E-3</v>
      </c>
      <c r="F122" s="5">
        <v>22</v>
      </c>
      <c r="G122" s="5">
        <v>263</v>
      </c>
      <c r="H122" s="33">
        <f t="shared" si="1"/>
        <v>0</v>
      </c>
    </row>
    <row r="123" spans="1:8" ht="13" hidden="1" thickBot="1">
      <c r="A123" s="3">
        <v>44837</v>
      </c>
      <c r="B123" s="1" t="s">
        <v>23</v>
      </c>
      <c r="C123" s="1" t="s">
        <v>9</v>
      </c>
      <c r="D123" s="5">
        <v>2</v>
      </c>
      <c r="E123" s="8">
        <v>1.2731481481481483E-3</v>
      </c>
      <c r="F123" s="5">
        <v>22</v>
      </c>
      <c r="G123" s="5">
        <v>263</v>
      </c>
      <c r="H123" s="33">
        <f t="shared" si="1"/>
        <v>0</v>
      </c>
    </row>
    <row r="124" spans="1:8" ht="13" hidden="1" thickBot="1">
      <c r="A124" s="3">
        <v>44837</v>
      </c>
      <c r="B124" s="1" t="s">
        <v>23</v>
      </c>
      <c r="C124" s="1" t="s">
        <v>9</v>
      </c>
      <c r="D124" s="5">
        <v>3</v>
      </c>
      <c r="E124" s="8">
        <v>1.2731481481481483E-3</v>
      </c>
      <c r="F124" s="5">
        <v>22</v>
      </c>
      <c r="G124" s="5">
        <v>263</v>
      </c>
      <c r="H124" s="33">
        <f t="shared" si="1"/>
        <v>0</v>
      </c>
    </row>
    <row r="125" spans="1:8" ht="13" hidden="1" thickBot="1">
      <c r="A125" s="3">
        <v>44837</v>
      </c>
      <c r="B125" s="1" t="s">
        <v>23</v>
      </c>
      <c r="C125" s="1" t="s">
        <v>9</v>
      </c>
      <c r="D125" s="5">
        <v>4</v>
      </c>
      <c r="E125" s="8">
        <v>1.2731481481481483E-3</v>
      </c>
      <c r="F125" s="5">
        <v>22</v>
      </c>
      <c r="G125" s="5">
        <v>263</v>
      </c>
      <c r="H125" s="33">
        <f t="shared" si="1"/>
        <v>0</v>
      </c>
    </row>
    <row r="126" spans="1:8" ht="13" hidden="1" thickBot="1">
      <c r="A126" s="3">
        <v>44837</v>
      </c>
      <c r="B126" s="1" t="s">
        <v>23</v>
      </c>
      <c r="C126" s="1" t="s">
        <v>9</v>
      </c>
      <c r="D126" s="5">
        <v>5</v>
      </c>
      <c r="E126" s="8">
        <v>1.2731481481481483E-3</v>
      </c>
      <c r="F126" s="5">
        <v>22</v>
      </c>
      <c r="G126" s="5">
        <v>263</v>
      </c>
      <c r="H126" s="33">
        <f t="shared" si="1"/>
        <v>0</v>
      </c>
    </row>
    <row r="127" spans="1:8" ht="13" hidden="1" thickBot="1">
      <c r="A127" s="3">
        <v>44837</v>
      </c>
      <c r="B127" s="1" t="s">
        <v>23</v>
      </c>
      <c r="C127" s="1" t="s">
        <v>9</v>
      </c>
      <c r="D127" s="5">
        <v>6</v>
      </c>
      <c r="E127" s="8">
        <v>1.2731481481481483E-3</v>
      </c>
      <c r="F127" s="5">
        <v>22</v>
      </c>
      <c r="G127" s="5">
        <v>263</v>
      </c>
      <c r="H127" s="33">
        <f t="shared" si="1"/>
        <v>0</v>
      </c>
    </row>
    <row r="128" spans="1:8" ht="13" hidden="1" thickBot="1">
      <c r="A128" s="3">
        <v>44837</v>
      </c>
      <c r="B128" s="1" t="s">
        <v>23</v>
      </c>
      <c r="C128" s="1" t="s">
        <v>9</v>
      </c>
      <c r="D128" s="5">
        <v>7</v>
      </c>
      <c r="E128" s="8">
        <v>1.2731481481481483E-3</v>
      </c>
      <c r="F128" s="5">
        <v>22</v>
      </c>
      <c r="G128" s="5">
        <v>263</v>
      </c>
      <c r="H128" s="33">
        <f t="shared" si="1"/>
        <v>0</v>
      </c>
    </row>
    <row r="129" spans="1:8" ht="13" thickBot="1">
      <c r="A129" s="3">
        <v>44837</v>
      </c>
      <c r="B129" s="1" t="s">
        <v>23</v>
      </c>
      <c r="C129" s="1" t="s">
        <v>9</v>
      </c>
      <c r="D129" s="5">
        <v>8</v>
      </c>
      <c r="E129" s="8">
        <v>1.2731481481481483E-3</v>
      </c>
      <c r="F129" s="5">
        <v>22</v>
      </c>
      <c r="G129" s="5">
        <v>263</v>
      </c>
      <c r="H129" s="33">
        <f t="shared" si="1"/>
        <v>1</v>
      </c>
    </row>
    <row r="130" spans="1:8" ht="13" hidden="1" thickBot="1">
      <c r="A130" s="3">
        <v>44837</v>
      </c>
      <c r="B130" s="1" t="s">
        <v>24</v>
      </c>
      <c r="C130" s="1" t="s">
        <v>9</v>
      </c>
      <c r="D130" s="5">
        <v>1</v>
      </c>
      <c r="E130" s="8">
        <v>1.2835648148148146E-3</v>
      </c>
      <c r="F130" s="5">
        <v>22</v>
      </c>
      <c r="G130" s="5">
        <v>256.60000000000002</v>
      </c>
      <c r="H130" s="33">
        <f t="shared" si="1"/>
        <v>0</v>
      </c>
    </row>
    <row r="131" spans="1:8" ht="13" hidden="1" thickBot="1">
      <c r="A131" s="3">
        <v>44837</v>
      </c>
      <c r="B131" s="1" t="s">
        <v>24</v>
      </c>
      <c r="C131" s="1" t="s">
        <v>9</v>
      </c>
      <c r="D131" s="5">
        <v>2</v>
      </c>
      <c r="E131" s="8">
        <v>1.2835648148148146E-3</v>
      </c>
      <c r="F131" s="5">
        <v>22</v>
      </c>
      <c r="G131" s="5">
        <v>256.60000000000002</v>
      </c>
      <c r="H131" s="33">
        <f t="shared" si="1"/>
        <v>0</v>
      </c>
    </row>
    <row r="132" spans="1:8" ht="13" hidden="1" thickBot="1">
      <c r="A132" s="3">
        <v>44837</v>
      </c>
      <c r="B132" s="1" t="s">
        <v>24</v>
      </c>
      <c r="C132" s="1" t="s">
        <v>9</v>
      </c>
      <c r="D132" s="5">
        <v>3</v>
      </c>
      <c r="E132" s="8">
        <v>1.2835648148148146E-3</v>
      </c>
      <c r="F132" s="5">
        <v>22</v>
      </c>
      <c r="G132" s="5">
        <v>256.60000000000002</v>
      </c>
      <c r="H132" s="33">
        <f t="shared" ref="H132:H195" si="2">IF(D132&lt;D133,0,1)</f>
        <v>0</v>
      </c>
    </row>
    <row r="133" spans="1:8" ht="13" hidden="1" thickBot="1">
      <c r="A133" s="3">
        <v>44837</v>
      </c>
      <c r="B133" s="1" t="s">
        <v>24</v>
      </c>
      <c r="C133" s="1" t="s">
        <v>9</v>
      </c>
      <c r="D133" s="5">
        <v>4</v>
      </c>
      <c r="E133" s="8">
        <v>1.2835648148148146E-3</v>
      </c>
      <c r="F133" s="5">
        <v>22</v>
      </c>
      <c r="G133" s="5">
        <v>256.60000000000002</v>
      </c>
      <c r="H133" s="33">
        <f t="shared" si="2"/>
        <v>0</v>
      </c>
    </row>
    <row r="134" spans="1:8" ht="13" hidden="1" thickBot="1">
      <c r="A134" s="3">
        <v>44837</v>
      </c>
      <c r="B134" s="1" t="s">
        <v>24</v>
      </c>
      <c r="C134" s="1" t="s">
        <v>9</v>
      </c>
      <c r="D134" s="5">
        <v>5</v>
      </c>
      <c r="E134" s="8">
        <v>1.2835648148148146E-3</v>
      </c>
      <c r="F134" s="5">
        <v>22</v>
      </c>
      <c r="G134" s="5">
        <v>256.60000000000002</v>
      </c>
      <c r="H134" s="33">
        <f t="shared" si="2"/>
        <v>0</v>
      </c>
    </row>
    <row r="135" spans="1:8" ht="13" hidden="1" thickBot="1">
      <c r="A135" s="3">
        <v>44837</v>
      </c>
      <c r="B135" s="1" t="s">
        <v>24</v>
      </c>
      <c r="C135" s="1" t="s">
        <v>9</v>
      </c>
      <c r="D135" s="5">
        <v>6</v>
      </c>
      <c r="E135" s="8">
        <v>1.2835648148148146E-3</v>
      </c>
      <c r="F135" s="5">
        <v>22</v>
      </c>
      <c r="G135" s="5">
        <v>256.60000000000002</v>
      </c>
      <c r="H135" s="33">
        <f t="shared" si="2"/>
        <v>0</v>
      </c>
    </row>
    <row r="136" spans="1:8" ht="13" hidden="1" thickBot="1">
      <c r="A136" s="3">
        <v>44837</v>
      </c>
      <c r="B136" s="1" t="s">
        <v>24</v>
      </c>
      <c r="C136" s="1" t="s">
        <v>9</v>
      </c>
      <c r="D136" s="5">
        <v>7</v>
      </c>
      <c r="E136" s="8">
        <v>1.2835648148148146E-3</v>
      </c>
      <c r="F136" s="5">
        <v>22</v>
      </c>
      <c r="G136" s="5">
        <v>256.60000000000002</v>
      </c>
      <c r="H136" s="33">
        <f t="shared" si="2"/>
        <v>0</v>
      </c>
    </row>
    <row r="137" spans="1:8" ht="13" thickBot="1">
      <c r="A137" s="3">
        <v>44837</v>
      </c>
      <c r="B137" s="1" t="s">
        <v>24</v>
      </c>
      <c r="C137" s="1" t="s">
        <v>9</v>
      </c>
      <c r="D137" s="5">
        <v>8</v>
      </c>
      <c r="E137" s="8">
        <v>1.2835648148148146E-3</v>
      </c>
      <c r="F137" s="5">
        <v>22</v>
      </c>
      <c r="G137" s="5">
        <v>256.60000000000002</v>
      </c>
      <c r="H137" s="33">
        <f t="shared" si="2"/>
        <v>1</v>
      </c>
    </row>
    <row r="138" spans="1:8" ht="13" hidden="1" thickBot="1">
      <c r="A138" s="3">
        <v>44837</v>
      </c>
      <c r="B138" s="1" t="s">
        <v>25</v>
      </c>
      <c r="C138" s="1" t="s">
        <v>9</v>
      </c>
      <c r="D138" s="5">
        <v>1</v>
      </c>
      <c r="E138" s="8">
        <v>1.3611111111111109E-3</v>
      </c>
      <c r="F138" s="5">
        <v>22</v>
      </c>
      <c r="G138" s="5">
        <v>215.2</v>
      </c>
      <c r="H138" s="33">
        <f t="shared" si="2"/>
        <v>0</v>
      </c>
    </row>
    <row r="139" spans="1:8" ht="13" hidden="1" thickBot="1">
      <c r="A139" s="3">
        <v>44837</v>
      </c>
      <c r="B139" s="1" t="s">
        <v>25</v>
      </c>
      <c r="C139" s="1" t="s">
        <v>9</v>
      </c>
      <c r="D139" s="5">
        <v>2</v>
      </c>
      <c r="E139" s="8">
        <v>1.3611111111111109E-3</v>
      </c>
      <c r="F139" s="5">
        <v>22</v>
      </c>
      <c r="G139" s="5">
        <v>215.2</v>
      </c>
      <c r="H139" s="33">
        <f t="shared" si="2"/>
        <v>0</v>
      </c>
    </row>
    <row r="140" spans="1:8" ht="13" hidden="1" thickBot="1">
      <c r="A140" s="3">
        <v>44837</v>
      </c>
      <c r="B140" s="1" t="s">
        <v>25</v>
      </c>
      <c r="C140" s="1" t="s">
        <v>9</v>
      </c>
      <c r="D140" s="5">
        <v>3</v>
      </c>
      <c r="E140" s="8">
        <v>1.3611111111111109E-3</v>
      </c>
      <c r="F140" s="5">
        <v>22</v>
      </c>
      <c r="G140" s="5">
        <v>215.2</v>
      </c>
      <c r="H140" s="33">
        <f t="shared" si="2"/>
        <v>0</v>
      </c>
    </row>
    <row r="141" spans="1:8" ht="13" hidden="1" thickBot="1">
      <c r="A141" s="3">
        <v>44837</v>
      </c>
      <c r="B141" s="1" t="s">
        <v>25</v>
      </c>
      <c r="C141" s="1" t="s">
        <v>9</v>
      </c>
      <c r="D141" s="5">
        <v>4</v>
      </c>
      <c r="E141" s="8">
        <v>1.3611111111111109E-3</v>
      </c>
      <c r="F141" s="5">
        <v>22</v>
      </c>
      <c r="G141" s="5">
        <v>215.2</v>
      </c>
      <c r="H141" s="33">
        <f t="shared" si="2"/>
        <v>0</v>
      </c>
    </row>
    <row r="142" spans="1:8" ht="13" hidden="1" thickBot="1">
      <c r="A142" s="3">
        <v>44837</v>
      </c>
      <c r="B142" s="1" t="s">
        <v>25</v>
      </c>
      <c r="C142" s="1" t="s">
        <v>9</v>
      </c>
      <c r="D142" s="5">
        <v>5</v>
      </c>
      <c r="E142" s="8">
        <v>1.3611111111111109E-3</v>
      </c>
      <c r="F142" s="5">
        <v>22</v>
      </c>
      <c r="G142" s="5">
        <v>215.2</v>
      </c>
      <c r="H142" s="33">
        <f t="shared" si="2"/>
        <v>0</v>
      </c>
    </row>
    <row r="143" spans="1:8" ht="13" hidden="1" thickBot="1">
      <c r="A143" s="3">
        <v>44837</v>
      </c>
      <c r="B143" s="1" t="s">
        <v>25</v>
      </c>
      <c r="C143" s="1" t="s">
        <v>9</v>
      </c>
      <c r="D143" s="5">
        <v>6</v>
      </c>
      <c r="E143" s="8">
        <v>1.3611111111111109E-3</v>
      </c>
      <c r="F143" s="5">
        <v>22</v>
      </c>
      <c r="G143" s="5">
        <v>215.2</v>
      </c>
      <c r="H143" s="33">
        <f t="shared" si="2"/>
        <v>0</v>
      </c>
    </row>
    <row r="144" spans="1:8" ht="13" hidden="1" thickBot="1">
      <c r="A144" s="3">
        <v>44837</v>
      </c>
      <c r="B144" s="1" t="s">
        <v>25</v>
      </c>
      <c r="C144" s="1" t="s">
        <v>9</v>
      </c>
      <c r="D144" s="5">
        <v>7</v>
      </c>
      <c r="E144" s="8">
        <v>1.3611111111111109E-3</v>
      </c>
      <c r="F144" s="5">
        <v>22</v>
      </c>
      <c r="G144" s="5">
        <v>215.2</v>
      </c>
      <c r="H144" s="33">
        <f t="shared" si="2"/>
        <v>0</v>
      </c>
    </row>
    <row r="145" spans="1:8" ht="13" thickBot="1">
      <c r="A145" s="3">
        <v>44837</v>
      </c>
      <c r="B145" s="1" t="s">
        <v>25</v>
      </c>
      <c r="C145" s="1" t="s">
        <v>9</v>
      </c>
      <c r="D145" s="5">
        <v>8</v>
      </c>
      <c r="E145" s="8">
        <v>1.3611111111111109E-3</v>
      </c>
      <c r="F145" s="5">
        <v>22</v>
      </c>
      <c r="G145" s="5">
        <v>215.2</v>
      </c>
      <c r="H145" s="33">
        <f t="shared" si="2"/>
        <v>1</v>
      </c>
    </row>
    <row r="146" spans="1:8" ht="13" hidden="1" thickBot="1">
      <c r="A146" s="3">
        <v>44837</v>
      </c>
      <c r="B146" s="1" t="s">
        <v>26</v>
      </c>
      <c r="C146" s="1" t="s">
        <v>9</v>
      </c>
      <c r="D146" s="5">
        <v>1</v>
      </c>
      <c r="E146" s="8">
        <v>1.2731481481481483E-3</v>
      </c>
      <c r="F146" s="5">
        <v>22</v>
      </c>
      <c r="G146" s="5">
        <v>263</v>
      </c>
      <c r="H146" s="33">
        <f t="shared" si="2"/>
        <v>0</v>
      </c>
    </row>
    <row r="147" spans="1:8" ht="13" hidden="1" thickBot="1">
      <c r="A147" s="3">
        <v>44837</v>
      </c>
      <c r="B147" s="1" t="s">
        <v>26</v>
      </c>
      <c r="C147" s="1" t="s">
        <v>9</v>
      </c>
      <c r="D147" s="5">
        <v>2</v>
      </c>
      <c r="E147" s="8">
        <v>1.2731481481481483E-3</v>
      </c>
      <c r="F147" s="5">
        <v>22</v>
      </c>
      <c r="G147" s="5">
        <v>263</v>
      </c>
      <c r="H147" s="33">
        <f t="shared" si="2"/>
        <v>0</v>
      </c>
    </row>
    <row r="148" spans="1:8" ht="13" hidden="1" thickBot="1">
      <c r="A148" s="3">
        <v>44837</v>
      </c>
      <c r="B148" s="1" t="s">
        <v>26</v>
      </c>
      <c r="C148" s="1" t="s">
        <v>9</v>
      </c>
      <c r="D148" s="5">
        <v>3</v>
      </c>
      <c r="E148" s="8">
        <v>1.2731481481481483E-3</v>
      </c>
      <c r="F148" s="5">
        <v>22</v>
      </c>
      <c r="G148" s="5">
        <v>263</v>
      </c>
      <c r="H148" s="33">
        <f t="shared" si="2"/>
        <v>0</v>
      </c>
    </row>
    <row r="149" spans="1:8" ht="13" hidden="1" thickBot="1">
      <c r="A149" s="3">
        <v>44837</v>
      </c>
      <c r="B149" s="1" t="s">
        <v>26</v>
      </c>
      <c r="C149" s="1" t="s">
        <v>9</v>
      </c>
      <c r="D149" s="5">
        <v>4</v>
      </c>
      <c r="E149" s="8">
        <v>1.2731481481481483E-3</v>
      </c>
      <c r="F149" s="5">
        <v>22</v>
      </c>
      <c r="G149" s="5">
        <v>263</v>
      </c>
      <c r="H149" s="33">
        <f t="shared" si="2"/>
        <v>0</v>
      </c>
    </row>
    <row r="150" spans="1:8" ht="13" hidden="1" thickBot="1">
      <c r="A150" s="3">
        <v>44837</v>
      </c>
      <c r="B150" s="1" t="s">
        <v>26</v>
      </c>
      <c r="C150" s="1" t="s">
        <v>9</v>
      </c>
      <c r="D150" s="5">
        <v>5</v>
      </c>
      <c r="E150" s="8">
        <v>1.2731481481481483E-3</v>
      </c>
      <c r="F150" s="5">
        <v>22</v>
      </c>
      <c r="G150" s="5">
        <v>263</v>
      </c>
      <c r="H150" s="33">
        <f t="shared" si="2"/>
        <v>0</v>
      </c>
    </row>
    <row r="151" spans="1:8" ht="13" hidden="1" thickBot="1">
      <c r="A151" s="3">
        <v>44837</v>
      </c>
      <c r="B151" s="1" t="s">
        <v>26</v>
      </c>
      <c r="C151" s="1" t="s">
        <v>9</v>
      </c>
      <c r="D151" s="5">
        <v>6</v>
      </c>
      <c r="E151" s="8">
        <v>1.2731481481481483E-3</v>
      </c>
      <c r="F151" s="5">
        <v>22</v>
      </c>
      <c r="G151" s="5">
        <v>263</v>
      </c>
      <c r="H151" s="33">
        <f t="shared" si="2"/>
        <v>0</v>
      </c>
    </row>
    <row r="152" spans="1:8" ht="13" hidden="1" thickBot="1">
      <c r="A152" s="3">
        <v>44837</v>
      </c>
      <c r="B152" s="1" t="s">
        <v>26</v>
      </c>
      <c r="C152" s="1" t="s">
        <v>9</v>
      </c>
      <c r="D152" s="5">
        <v>7</v>
      </c>
      <c r="E152" s="8">
        <v>1.2731481481481483E-3</v>
      </c>
      <c r="F152" s="5">
        <v>22</v>
      </c>
      <c r="G152" s="5">
        <v>263</v>
      </c>
      <c r="H152" s="33">
        <f t="shared" si="2"/>
        <v>0</v>
      </c>
    </row>
    <row r="153" spans="1:8" ht="13" hidden="1" thickBot="1">
      <c r="A153" s="3">
        <v>44837</v>
      </c>
      <c r="B153" s="1" t="s">
        <v>26</v>
      </c>
      <c r="C153" s="1" t="s">
        <v>9</v>
      </c>
      <c r="D153" s="5">
        <v>8</v>
      </c>
      <c r="E153" s="8">
        <v>1.2731481481481483E-3</v>
      </c>
      <c r="F153" s="5">
        <v>22</v>
      </c>
      <c r="G153" s="5">
        <v>263</v>
      </c>
      <c r="H153" s="33">
        <f t="shared" si="2"/>
        <v>0</v>
      </c>
    </row>
    <row r="154" spans="1:8" ht="13" hidden="1" thickBot="1">
      <c r="A154" s="3">
        <v>44837</v>
      </c>
      <c r="B154" s="1" t="s">
        <v>26</v>
      </c>
      <c r="C154" s="1" t="s">
        <v>9</v>
      </c>
      <c r="D154" s="5">
        <v>9</v>
      </c>
      <c r="E154" s="8">
        <v>1.2731481481481483E-3</v>
      </c>
      <c r="F154" s="5">
        <v>22</v>
      </c>
      <c r="G154" s="5">
        <v>263</v>
      </c>
      <c r="H154" s="33">
        <f t="shared" si="2"/>
        <v>0</v>
      </c>
    </row>
    <row r="155" spans="1:8" ht="13" thickBot="1">
      <c r="A155" s="3">
        <v>44837</v>
      </c>
      <c r="B155" s="1" t="s">
        <v>26</v>
      </c>
      <c r="C155" s="1" t="s">
        <v>9</v>
      </c>
      <c r="D155" s="5">
        <v>10</v>
      </c>
      <c r="E155" s="8">
        <v>1.2731481481481483E-3</v>
      </c>
      <c r="F155" s="5">
        <v>22</v>
      </c>
      <c r="G155" s="5">
        <v>263</v>
      </c>
      <c r="H155" s="33">
        <f t="shared" si="2"/>
        <v>1</v>
      </c>
    </row>
    <row r="156" spans="1:8" ht="13" hidden="1" thickBot="1">
      <c r="A156" s="3">
        <v>44837</v>
      </c>
      <c r="B156" s="1" t="s">
        <v>27</v>
      </c>
      <c r="C156" s="1" t="s">
        <v>9</v>
      </c>
      <c r="D156" s="5">
        <v>1</v>
      </c>
      <c r="E156" s="8">
        <v>1.179398148148148E-3</v>
      </c>
      <c r="F156" s="5">
        <v>23</v>
      </c>
      <c r="G156" s="5">
        <v>330.8</v>
      </c>
      <c r="H156" s="33">
        <f t="shared" si="2"/>
        <v>0</v>
      </c>
    </row>
    <row r="157" spans="1:8" ht="13" hidden="1" thickBot="1">
      <c r="A157" s="3">
        <v>44837</v>
      </c>
      <c r="B157" s="1" t="s">
        <v>27</v>
      </c>
      <c r="C157" s="1" t="s">
        <v>9</v>
      </c>
      <c r="D157" s="5">
        <v>2</v>
      </c>
      <c r="E157" s="8">
        <v>1.179398148148148E-3</v>
      </c>
      <c r="F157" s="5">
        <v>23</v>
      </c>
      <c r="G157" s="5">
        <v>330.8</v>
      </c>
      <c r="H157" s="33">
        <f t="shared" si="2"/>
        <v>0</v>
      </c>
    </row>
    <row r="158" spans="1:8" ht="13" hidden="1" thickBot="1">
      <c r="A158" s="3">
        <v>44837</v>
      </c>
      <c r="B158" s="1" t="s">
        <v>27</v>
      </c>
      <c r="C158" s="1" t="s">
        <v>9</v>
      </c>
      <c r="D158" s="5">
        <v>3</v>
      </c>
      <c r="E158" s="8">
        <v>1.179398148148148E-3</v>
      </c>
      <c r="F158" s="5">
        <v>23</v>
      </c>
      <c r="G158" s="5">
        <v>330.8</v>
      </c>
      <c r="H158" s="33">
        <f t="shared" si="2"/>
        <v>0</v>
      </c>
    </row>
    <row r="159" spans="1:8" ht="13" hidden="1" thickBot="1">
      <c r="A159" s="3">
        <v>44837</v>
      </c>
      <c r="B159" s="1" t="s">
        <v>27</v>
      </c>
      <c r="C159" s="1" t="s">
        <v>9</v>
      </c>
      <c r="D159" s="5">
        <v>4</v>
      </c>
      <c r="E159" s="8">
        <v>1.179398148148148E-3</v>
      </c>
      <c r="F159" s="5">
        <v>23</v>
      </c>
      <c r="G159" s="5">
        <v>330.8</v>
      </c>
      <c r="H159" s="33">
        <f t="shared" si="2"/>
        <v>0</v>
      </c>
    </row>
    <row r="160" spans="1:8" ht="13" hidden="1" thickBot="1">
      <c r="A160" s="3">
        <v>44837</v>
      </c>
      <c r="B160" s="1" t="s">
        <v>27</v>
      </c>
      <c r="C160" s="1" t="s">
        <v>9</v>
      </c>
      <c r="D160" s="5">
        <v>5</v>
      </c>
      <c r="E160" s="8">
        <v>1.179398148148148E-3</v>
      </c>
      <c r="F160" s="5">
        <v>23</v>
      </c>
      <c r="G160" s="5">
        <v>330.8</v>
      </c>
      <c r="H160" s="33">
        <f t="shared" si="2"/>
        <v>0</v>
      </c>
    </row>
    <row r="161" spans="1:8" ht="13" hidden="1" thickBot="1">
      <c r="A161" s="3">
        <v>44837</v>
      </c>
      <c r="B161" s="1" t="s">
        <v>27</v>
      </c>
      <c r="C161" s="1" t="s">
        <v>9</v>
      </c>
      <c r="D161" s="5">
        <v>6</v>
      </c>
      <c r="E161" s="8">
        <v>1.179398148148148E-3</v>
      </c>
      <c r="F161" s="5">
        <v>23</v>
      </c>
      <c r="G161" s="5">
        <v>330.8</v>
      </c>
      <c r="H161" s="33">
        <f t="shared" si="2"/>
        <v>0</v>
      </c>
    </row>
    <row r="162" spans="1:8" ht="13" hidden="1" thickBot="1">
      <c r="A162" s="3">
        <v>44837</v>
      </c>
      <c r="B162" s="1" t="s">
        <v>27</v>
      </c>
      <c r="C162" s="1" t="s">
        <v>9</v>
      </c>
      <c r="D162" s="5">
        <v>7</v>
      </c>
      <c r="E162" s="8">
        <v>1.179398148148148E-3</v>
      </c>
      <c r="F162" s="5">
        <v>23</v>
      </c>
      <c r="G162" s="5">
        <v>330.8</v>
      </c>
      <c r="H162" s="33">
        <f t="shared" si="2"/>
        <v>0</v>
      </c>
    </row>
    <row r="163" spans="1:8" ht="13" hidden="1" thickBot="1">
      <c r="A163" s="3">
        <v>44837</v>
      </c>
      <c r="B163" s="1" t="s">
        <v>27</v>
      </c>
      <c r="C163" s="1" t="s">
        <v>9</v>
      </c>
      <c r="D163" s="5">
        <v>8</v>
      </c>
      <c r="E163" s="8">
        <v>1.179398148148148E-3</v>
      </c>
      <c r="F163" s="5">
        <v>23</v>
      </c>
      <c r="G163" s="5">
        <v>330.8</v>
      </c>
      <c r="H163" s="33">
        <f t="shared" si="2"/>
        <v>0</v>
      </c>
    </row>
    <row r="164" spans="1:8" ht="13" hidden="1" thickBot="1">
      <c r="A164" s="3">
        <v>44837</v>
      </c>
      <c r="B164" s="1" t="s">
        <v>27</v>
      </c>
      <c r="C164" s="1" t="s">
        <v>9</v>
      </c>
      <c r="D164" s="5">
        <v>9</v>
      </c>
      <c r="E164" s="8">
        <v>1.179398148148148E-3</v>
      </c>
      <c r="F164" s="5">
        <v>23</v>
      </c>
      <c r="G164" s="5">
        <v>330.8</v>
      </c>
      <c r="H164" s="33">
        <f t="shared" si="2"/>
        <v>0</v>
      </c>
    </row>
    <row r="165" spans="1:8" ht="13" thickBot="1">
      <c r="A165" s="3">
        <v>44837</v>
      </c>
      <c r="B165" s="1" t="s">
        <v>27</v>
      </c>
      <c r="C165" s="1" t="s">
        <v>9</v>
      </c>
      <c r="D165" s="5">
        <v>10</v>
      </c>
      <c r="E165" s="8">
        <v>1.179398148148148E-3</v>
      </c>
      <c r="F165" s="5">
        <v>23</v>
      </c>
      <c r="G165" s="5">
        <v>330.8</v>
      </c>
      <c r="H165" s="33">
        <f t="shared" si="2"/>
        <v>1</v>
      </c>
    </row>
    <row r="166" spans="1:8" ht="13" hidden="1" thickBot="1">
      <c r="A166" s="3">
        <v>44837</v>
      </c>
      <c r="B166" s="1" t="s">
        <v>28</v>
      </c>
      <c r="C166" s="1" t="s">
        <v>9</v>
      </c>
      <c r="D166" s="5">
        <v>1</v>
      </c>
      <c r="E166" s="8">
        <v>1.3136574074074075E-3</v>
      </c>
      <c r="F166" s="5">
        <v>25</v>
      </c>
      <c r="G166" s="5">
        <v>239.4</v>
      </c>
      <c r="H166" s="33">
        <f t="shared" si="2"/>
        <v>0</v>
      </c>
    </row>
    <row r="167" spans="1:8" ht="13" hidden="1" thickBot="1">
      <c r="A167" s="3">
        <v>44837</v>
      </c>
      <c r="B167" s="1" t="s">
        <v>28</v>
      </c>
      <c r="C167" s="1" t="s">
        <v>9</v>
      </c>
      <c r="D167" s="5">
        <v>2</v>
      </c>
      <c r="E167" s="8">
        <v>1.3136574074074075E-3</v>
      </c>
      <c r="F167" s="5">
        <v>25</v>
      </c>
      <c r="G167" s="5">
        <v>239.4</v>
      </c>
      <c r="H167" s="33">
        <f t="shared" si="2"/>
        <v>0</v>
      </c>
    </row>
    <row r="168" spans="1:8" ht="13" hidden="1" thickBot="1">
      <c r="A168" s="3">
        <v>44837</v>
      </c>
      <c r="B168" s="1" t="s">
        <v>28</v>
      </c>
      <c r="C168" s="1" t="s">
        <v>9</v>
      </c>
      <c r="D168" s="5">
        <v>3</v>
      </c>
      <c r="E168" s="8">
        <v>1.3136574074074075E-3</v>
      </c>
      <c r="F168" s="5">
        <v>25</v>
      </c>
      <c r="G168" s="5">
        <v>239.4</v>
      </c>
      <c r="H168" s="33">
        <f t="shared" si="2"/>
        <v>0</v>
      </c>
    </row>
    <row r="169" spans="1:8" ht="13" hidden="1" thickBot="1">
      <c r="A169" s="3">
        <v>44837</v>
      </c>
      <c r="B169" s="1" t="s">
        <v>28</v>
      </c>
      <c r="C169" s="1" t="s">
        <v>9</v>
      </c>
      <c r="D169" s="5">
        <v>4</v>
      </c>
      <c r="E169" s="8">
        <v>1.3136574074074075E-3</v>
      </c>
      <c r="F169" s="5">
        <v>25</v>
      </c>
      <c r="G169" s="5">
        <v>239.4</v>
      </c>
      <c r="H169" s="33">
        <f t="shared" si="2"/>
        <v>0</v>
      </c>
    </row>
    <row r="170" spans="1:8" ht="13" hidden="1" thickBot="1">
      <c r="A170" s="3">
        <v>44837</v>
      </c>
      <c r="B170" s="1" t="s">
        <v>28</v>
      </c>
      <c r="C170" s="1" t="s">
        <v>9</v>
      </c>
      <c r="D170" s="5">
        <v>5</v>
      </c>
      <c r="E170" s="8">
        <v>1.3136574074074075E-3</v>
      </c>
      <c r="F170" s="5">
        <v>25</v>
      </c>
      <c r="G170" s="5">
        <v>239.4</v>
      </c>
      <c r="H170" s="33">
        <f t="shared" si="2"/>
        <v>0</v>
      </c>
    </row>
    <row r="171" spans="1:8" ht="13" thickBot="1">
      <c r="A171" s="3">
        <v>44837</v>
      </c>
      <c r="B171" s="1" t="s">
        <v>28</v>
      </c>
      <c r="C171" s="1" t="s">
        <v>9</v>
      </c>
      <c r="D171" s="5">
        <v>6</v>
      </c>
      <c r="E171" s="8">
        <v>1.3136574074074075E-3</v>
      </c>
      <c r="F171" s="5">
        <v>25</v>
      </c>
      <c r="G171" s="5">
        <v>239.4</v>
      </c>
      <c r="H171" s="33">
        <f t="shared" si="2"/>
        <v>1</v>
      </c>
    </row>
    <row r="172" spans="1:8" ht="13" hidden="1" thickBot="1">
      <c r="A172" s="3">
        <v>44837</v>
      </c>
      <c r="B172" s="1" t="s">
        <v>29</v>
      </c>
      <c r="C172" s="1" t="s">
        <v>9</v>
      </c>
      <c r="D172" s="5">
        <v>1</v>
      </c>
      <c r="E172" s="8">
        <v>1.1863425925925928E-3</v>
      </c>
      <c r="F172" s="5">
        <v>23</v>
      </c>
      <c r="G172" s="5">
        <v>325</v>
      </c>
      <c r="H172" s="33">
        <f t="shared" si="2"/>
        <v>0</v>
      </c>
    </row>
    <row r="173" spans="1:8" ht="13" hidden="1" thickBot="1">
      <c r="A173" s="3">
        <v>44837</v>
      </c>
      <c r="B173" s="1" t="s">
        <v>29</v>
      </c>
      <c r="C173" s="1" t="s">
        <v>9</v>
      </c>
      <c r="D173" s="5">
        <v>2</v>
      </c>
      <c r="E173" s="8">
        <v>1.1863425925925928E-3</v>
      </c>
      <c r="F173" s="5">
        <v>23</v>
      </c>
      <c r="G173" s="5">
        <v>325</v>
      </c>
      <c r="H173" s="33">
        <f t="shared" si="2"/>
        <v>0</v>
      </c>
    </row>
    <row r="174" spans="1:8" ht="13" hidden="1" thickBot="1">
      <c r="A174" s="3">
        <v>44837</v>
      </c>
      <c r="B174" s="1" t="s">
        <v>29</v>
      </c>
      <c r="C174" s="1" t="s">
        <v>9</v>
      </c>
      <c r="D174" s="5">
        <v>3</v>
      </c>
      <c r="E174" s="8">
        <v>1.1863425925925928E-3</v>
      </c>
      <c r="F174" s="5">
        <v>23</v>
      </c>
      <c r="G174" s="5">
        <v>325</v>
      </c>
      <c r="H174" s="33">
        <f t="shared" si="2"/>
        <v>0</v>
      </c>
    </row>
    <row r="175" spans="1:8" ht="13" hidden="1" thickBot="1">
      <c r="A175" s="3">
        <v>44837</v>
      </c>
      <c r="B175" s="1" t="s">
        <v>29</v>
      </c>
      <c r="C175" s="1" t="s">
        <v>9</v>
      </c>
      <c r="D175" s="5">
        <v>4</v>
      </c>
      <c r="E175" s="8">
        <v>1.1863425925925928E-3</v>
      </c>
      <c r="F175" s="5">
        <v>23</v>
      </c>
      <c r="G175" s="5">
        <v>325</v>
      </c>
      <c r="H175" s="33">
        <f t="shared" si="2"/>
        <v>0</v>
      </c>
    </row>
    <row r="176" spans="1:8" ht="13" hidden="1" thickBot="1">
      <c r="A176" s="3">
        <v>44837</v>
      </c>
      <c r="B176" s="1" t="s">
        <v>29</v>
      </c>
      <c r="C176" s="1" t="s">
        <v>9</v>
      </c>
      <c r="D176" s="5">
        <v>5</v>
      </c>
      <c r="E176" s="8">
        <v>1.1863425925925928E-3</v>
      </c>
      <c r="F176" s="5">
        <v>23</v>
      </c>
      <c r="G176" s="5">
        <v>325</v>
      </c>
      <c r="H176" s="33">
        <f t="shared" si="2"/>
        <v>0</v>
      </c>
    </row>
    <row r="177" spans="1:8" ht="13" hidden="1" thickBot="1">
      <c r="A177" s="3">
        <v>44837</v>
      </c>
      <c r="B177" s="1" t="s">
        <v>29</v>
      </c>
      <c r="C177" s="1" t="s">
        <v>9</v>
      </c>
      <c r="D177" s="5">
        <v>6</v>
      </c>
      <c r="E177" s="8">
        <v>1.1863425925925928E-3</v>
      </c>
      <c r="F177" s="5">
        <v>23</v>
      </c>
      <c r="G177" s="5">
        <v>325</v>
      </c>
      <c r="H177" s="33">
        <f t="shared" si="2"/>
        <v>0</v>
      </c>
    </row>
    <row r="178" spans="1:8" ht="13" hidden="1" thickBot="1">
      <c r="A178" s="3">
        <v>44837</v>
      </c>
      <c r="B178" s="1" t="s">
        <v>29</v>
      </c>
      <c r="C178" s="1" t="s">
        <v>9</v>
      </c>
      <c r="D178" s="5">
        <v>7</v>
      </c>
      <c r="E178" s="8">
        <v>1.1863425925925928E-3</v>
      </c>
      <c r="F178" s="5">
        <v>23</v>
      </c>
      <c r="G178" s="5">
        <v>325</v>
      </c>
      <c r="H178" s="33">
        <f t="shared" si="2"/>
        <v>0</v>
      </c>
    </row>
    <row r="179" spans="1:8" ht="13" hidden="1" thickBot="1">
      <c r="A179" s="3">
        <v>44837</v>
      </c>
      <c r="B179" s="1" t="s">
        <v>29</v>
      </c>
      <c r="C179" s="1" t="s">
        <v>9</v>
      </c>
      <c r="D179" s="5">
        <v>8</v>
      </c>
      <c r="E179" s="8">
        <v>1.1863425925925928E-3</v>
      </c>
      <c r="F179" s="5">
        <v>23</v>
      </c>
      <c r="G179" s="5">
        <v>325</v>
      </c>
      <c r="H179" s="33">
        <f t="shared" si="2"/>
        <v>0</v>
      </c>
    </row>
    <row r="180" spans="1:8" ht="13" hidden="1" thickBot="1">
      <c r="A180" s="3">
        <v>44837</v>
      </c>
      <c r="B180" s="1" t="s">
        <v>29</v>
      </c>
      <c r="C180" s="1" t="s">
        <v>9</v>
      </c>
      <c r="D180" s="5">
        <v>9</v>
      </c>
      <c r="E180" s="8">
        <v>1.1863425925925928E-3</v>
      </c>
      <c r="F180" s="5">
        <v>23</v>
      </c>
      <c r="G180" s="5">
        <v>325</v>
      </c>
      <c r="H180" s="33">
        <f t="shared" si="2"/>
        <v>0</v>
      </c>
    </row>
    <row r="181" spans="1:8" ht="13" thickBot="1">
      <c r="A181" s="3">
        <v>44837</v>
      </c>
      <c r="B181" s="1" t="s">
        <v>29</v>
      </c>
      <c r="C181" s="1" t="s">
        <v>9</v>
      </c>
      <c r="D181" s="5">
        <v>10</v>
      </c>
      <c r="E181" s="8">
        <v>1.1863425925925928E-3</v>
      </c>
      <c r="F181" s="5">
        <v>23</v>
      </c>
      <c r="G181" s="5">
        <v>325</v>
      </c>
      <c r="H181" s="33">
        <f t="shared" si="2"/>
        <v>1</v>
      </c>
    </row>
    <row r="182" spans="1:8" ht="13" hidden="1" thickBot="1">
      <c r="A182" s="3">
        <v>44837</v>
      </c>
      <c r="B182" s="1" t="s">
        <v>30</v>
      </c>
      <c r="C182" s="1" t="s">
        <v>9</v>
      </c>
      <c r="D182" s="5">
        <v>1</v>
      </c>
      <c r="E182" s="8">
        <v>1.2777777777777776E-3</v>
      </c>
      <c r="F182" s="5">
        <v>29</v>
      </c>
      <c r="G182" s="5">
        <v>260.10000000000002</v>
      </c>
      <c r="H182" s="33">
        <f t="shared" si="2"/>
        <v>0</v>
      </c>
    </row>
    <row r="183" spans="1:8" ht="13" hidden="1" thickBot="1">
      <c r="A183" s="3">
        <v>44837</v>
      </c>
      <c r="B183" s="1" t="s">
        <v>30</v>
      </c>
      <c r="C183" s="1" t="s">
        <v>9</v>
      </c>
      <c r="D183" s="5">
        <v>2</v>
      </c>
      <c r="E183" s="8">
        <v>1.2777777777777776E-3</v>
      </c>
      <c r="F183" s="5">
        <v>29</v>
      </c>
      <c r="G183" s="5">
        <v>260.10000000000002</v>
      </c>
      <c r="H183" s="33">
        <f t="shared" si="2"/>
        <v>0</v>
      </c>
    </row>
    <row r="184" spans="1:8" ht="13" hidden="1" thickBot="1">
      <c r="A184" s="3">
        <v>44837</v>
      </c>
      <c r="B184" s="1" t="s">
        <v>30</v>
      </c>
      <c r="C184" s="1" t="s">
        <v>9</v>
      </c>
      <c r="D184" s="5">
        <v>3</v>
      </c>
      <c r="E184" s="8">
        <v>1.2777777777777776E-3</v>
      </c>
      <c r="F184" s="5">
        <v>29</v>
      </c>
      <c r="G184" s="5">
        <v>260.10000000000002</v>
      </c>
      <c r="H184" s="33">
        <f t="shared" si="2"/>
        <v>0</v>
      </c>
    </row>
    <row r="185" spans="1:8" ht="13" hidden="1" thickBot="1">
      <c r="A185" s="3">
        <v>44837</v>
      </c>
      <c r="B185" s="1" t="s">
        <v>30</v>
      </c>
      <c r="C185" s="1" t="s">
        <v>9</v>
      </c>
      <c r="D185" s="5">
        <v>4</v>
      </c>
      <c r="E185" s="8">
        <v>1.2777777777777776E-3</v>
      </c>
      <c r="F185" s="5">
        <v>29</v>
      </c>
      <c r="G185" s="5">
        <v>260.10000000000002</v>
      </c>
      <c r="H185" s="33">
        <f t="shared" si="2"/>
        <v>0</v>
      </c>
    </row>
    <row r="186" spans="1:8" ht="13" hidden="1" thickBot="1">
      <c r="A186" s="3">
        <v>44837</v>
      </c>
      <c r="B186" s="1" t="s">
        <v>30</v>
      </c>
      <c r="C186" s="1" t="s">
        <v>9</v>
      </c>
      <c r="D186" s="5">
        <v>5</v>
      </c>
      <c r="E186" s="8">
        <v>1.2777777777777776E-3</v>
      </c>
      <c r="F186" s="5">
        <v>29</v>
      </c>
      <c r="G186" s="5">
        <v>260.10000000000002</v>
      </c>
      <c r="H186" s="33">
        <f t="shared" si="2"/>
        <v>0</v>
      </c>
    </row>
    <row r="187" spans="1:8" ht="13" thickBot="1">
      <c r="A187" s="3">
        <v>44837</v>
      </c>
      <c r="B187" s="1" t="s">
        <v>30</v>
      </c>
      <c r="C187" s="1" t="s">
        <v>9</v>
      </c>
      <c r="D187" s="5">
        <v>6</v>
      </c>
      <c r="E187" s="8">
        <v>1.2777777777777776E-3</v>
      </c>
      <c r="F187" s="5">
        <v>29</v>
      </c>
      <c r="G187" s="5">
        <v>260.10000000000002</v>
      </c>
      <c r="H187" s="33">
        <f t="shared" si="2"/>
        <v>1</v>
      </c>
    </row>
    <row r="188" spans="1:8" ht="13" hidden="1" thickBot="1">
      <c r="A188" s="3">
        <v>44837</v>
      </c>
      <c r="B188" s="1" t="s">
        <v>31</v>
      </c>
      <c r="C188" s="1" t="s">
        <v>9</v>
      </c>
      <c r="D188" s="5">
        <v>1</v>
      </c>
      <c r="E188" s="8">
        <v>1.2129629629629628E-3</v>
      </c>
      <c r="F188" s="5">
        <v>23</v>
      </c>
      <c r="G188" s="5">
        <v>304.10000000000002</v>
      </c>
      <c r="H188" s="33">
        <f t="shared" si="2"/>
        <v>0</v>
      </c>
    </row>
    <row r="189" spans="1:8" ht="13" hidden="1" thickBot="1">
      <c r="A189" s="3">
        <v>44837</v>
      </c>
      <c r="B189" s="1" t="s">
        <v>31</v>
      </c>
      <c r="C189" s="1" t="s">
        <v>9</v>
      </c>
      <c r="D189" s="5">
        <v>2</v>
      </c>
      <c r="E189" s="8">
        <v>1.2129629629629628E-3</v>
      </c>
      <c r="F189" s="5">
        <v>23</v>
      </c>
      <c r="G189" s="5">
        <v>304.10000000000002</v>
      </c>
      <c r="H189" s="33">
        <f t="shared" si="2"/>
        <v>0</v>
      </c>
    </row>
    <row r="190" spans="1:8" ht="13" hidden="1" thickBot="1">
      <c r="A190" s="3">
        <v>44837</v>
      </c>
      <c r="B190" s="1" t="s">
        <v>31</v>
      </c>
      <c r="C190" s="1" t="s">
        <v>9</v>
      </c>
      <c r="D190" s="5">
        <v>3</v>
      </c>
      <c r="E190" s="8">
        <v>1.2129629629629628E-3</v>
      </c>
      <c r="F190" s="5">
        <v>23</v>
      </c>
      <c r="G190" s="5">
        <v>304.10000000000002</v>
      </c>
      <c r="H190" s="33">
        <f t="shared" si="2"/>
        <v>0</v>
      </c>
    </row>
    <row r="191" spans="1:8" ht="13" hidden="1" thickBot="1">
      <c r="A191" s="3">
        <v>44837</v>
      </c>
      <c r="B191" s="1" t="s">
        <v>31</v>
      </c>
      <c r="C191" s="1" t="s">
        <v>9</v>
      </c>
      <c r="D191" s="5">
        <v>4</v>
      </c>
      <c r="E191" s="8">
        <v>1.2129629629629628E-3</v>
      </c>
      <c r="F191" s="5">
        <v>23</v>
      </c>
      <c r="G191" s="5">
        <v>304.10000000000002</v>
      </c>
      <c r="H191" s="33">
        <f t="shared" si="2"/>
        <v>0</v>
      </c>
    </row>
    <row r="192" spans="1:8" ht="13" hidden="1" thickBot="1">
      <c r="A192" s="3">
        <v>44837</v>
      </c>
      <c r="B192" s="1" t="s">
        <v>31</v>
      </c>
      <c r="C192" s="1" t="s">
        <v>9</v>
      </c>
      <c r="D192" s="5">
        <v>5</v>
      </c>
      <c r="E192" s="8">
        <v>1.2129629629629628E-3</v>
      </c>
      <c r="F192" s="5">
        <v>23</v>
      </c>
      <c r="G192" s="5">
        <v>304.10000000000002</v>
      </c>
      <c r="H192" s="33">
        <f t="shared" si="2"/>
        <v>0</v>
      </c>
    </row>
    <row r="193" spans="1:8" ht="13" hidden="1" thickBot="1">
      <c r="A193" s="3">
        <v>44837</v>
      </c>
      <c r="B193" s="1" t="s">
        <v>31</v>
      </c>
      <c r="C193" s="1" t="s">
        <v>9</v>
      </c>
      <c r="D193" s="5">
        <v>6</v>
      </c>
      <c r="E193" s="8">
        <v>1.2129629629629628E-3</v>
      </c>
      <c r="F193" s="5">
        <v>23</v>
      </c>
      <c r="G193" s="5">
        <v>304.10000000000002</v>
      </c>
      <c r="H193" s="33">
        <f t="shared" si="2"/>
        <v>0</v>
      </c>
    </row>
    <row r="194" spans="1:8" ht="13" hidden="1" thickBot="1">
      <c r="A194" s="3">
        <v>44837</v>
      </c>
      <c r="B194" s="1" t="s">
        <v>31</v>
      </c>
      <c r="C194" s="1" t="s">
        <v>9</v>
      </c>
      <c r="D194" s="5">
        <v>7</v>
      </c>
      <c r="E194" s="8">
        <v>1.2129629629629628E-3</v>
      </c>
      <c r="F194" s="5">
        <v>23</v>
      </c>
      <c r="G194" s="5">
        <v>304.10000000000002</v>
      </c>
      <c r="H194" s="33">
        <f t="shared" si="2"/>
        <v>0</v>
      </c>
    </row>
    <row r="195" spans="1:8" ht="13" hidden="1" thickBot="1">
      <c r="A195" s="3">
        <v>44837</v>
      </c>
      <c r="B195" s="1" t="s">
        <v>31</v>
      </c>
      <c r="C195" s="1" t="s">
        <v>9</v>
      </c>
      <c r="D195" s="5">
        <v>8</v>
      </c>
      <c r="E195" s="8">
        <v>1.2129629629629628E-3</v>
      </c>
      <c r="F195" s="5">
        <v>23</v>
      </c>
      <c r="G195" s="5">
        <v>304.10000000000002</v>
      </c>
      <c r="H195" s="33">
        <f t="shared" si="2"/>
        <v>0</v>
      </c>
    </row>
    <row r="196" spans="1:8" ht="13" hidden="1" thickBot="1">
      <c r="A196" s="3">
        <v>44837</v>
      </c>
      <c r="B196" s="1" t="s">
        <v>31</v>
      </c>
      <c r="C196" s="1" t="s">
        <v>9</v>
      </c>
      <c r="D196" s="5">
        <v>9</v>
      </c>
      <c r="E196" s="8">
        <v>1.2129629629629628E-3</v>
      </c>
      <c r="F196" s="5">
        <v>23</v>
      </c>
      <c r="G196" s="5">
        <v>304.10000000000002</v>
      </c>
      <c r="H196" s="33">
        <f t="shared" ref="H196:H259" si="3">IF(D196&lt;D197,0,1)</f>
        <v>0</v>
      </c>
    </row>
    <row r="197" spans="1:8" ht="13" hidden="1" thickBot="1">
      <c r="A197" s="3">
        <v>44837</v>
      </c>
      <c r="B197" s="1" t="s">
        <v>31</v>
      </c>
      <c r="C197" s="1" t="s">
        <v>9</v>
      </c>
      <c r="D197" s="5">
        <v>10</v>
      </c>
      <c r="E197" s="8">
        <v>1.2129629629629628E-3</v>
      </c>
      <c r="F197" s="5">
        <v>23</v>
      </c>
      <c r="G197" s="5">
        <v>304.10000000000002</v>
      </c>
      <c r="H197" s="33">
        <f t="shared" si="3"/>
        <v>0</v>
      </c>
    </row>
    <row r="198" spans="1:8" ht="13" hidden="1" thickBot="1">
      <c r="A198" s="3">
        <v>44837</v>
      </c>
      <c r="B198" s="1" t="s">
        <v>31</v>
      </c>
      <c r="C198" s="1" t="s">
        <v>9</v>
      </c>
      <c r="D198" s="5">
        <v>11</v>
      </c>
      <c r="E198" s="8">
        <v>1.2129629629629628E-3</v>
      </c>
      <c r="F198" s="5">
        <v>23</v>
      </c>
      <c r="G198" s="5">
        <v>304.10000000000002</v>
      </c>
      <c r="H198" s="33">
        <f t="shared" si="3"/>
        <v>0</v>
      </c>
    </row>
    <row r="199" spans="1:8" ht="13" thickBot="1">
      <c r="A199" s="3">
        <v>44837</v>
      </c>
      <c r="B199" s="1" t="s">
        <v>31</v>
      </c>
      <c r="C199" s="1" t="s">
        <v>9</v>
      </c>
      <c r="D199" s="5">
        <v>12</v>
      </c>
      <c r="E199" s="8">
        <v>1.2129629629629628E-3</v>
      </c>
      <c r="F199" s="5">
        <v>23</v>
      </c>
      <c r="G199" s="5">
        <v>304.10000000000002</v>
      </c>
      <c r="H199" s="33">
        <f t="shared" si="3"/>
        <v>1</v>
      </c>
    </row>
    <row r="200" spans="1:8" ht="13" hidden="1" thickBot="1">
      <c r="A200" s="3">
        <v>44837</v>
      </c>
      <c r="B200" s="1" t="s">
        <v>32</v>
      </c>
      <c r="C200" s="1" t="s">
        <v>9</v>
      </c>
      <c r="D200" s="5">
        <v>1</v>
      </c>
      <c r="E200" s="8">
        <v>1.3275462962962963E-3</v>
      </c>
      <c r="F200" s="5">
        <v>22</v>
      </c>
      <c r="G200" s="5">
        <v>231.9</v>
      </c>
      <c r="H200" s="33">
        <f t="shared" si="3"/>
        <v>0</v>
      </c>
    </row>
    <row r="201" spans="1:8" ht="13" hidden="1" thickBot="1">
      <c r="A201" s="3">
        <v>44837</v>
      </c>
      <c r="B201" s="1" t="s">
        <v>32</v>
      </c>
      <c r="C201" s="1" t="s">
        <v>9</v>
      </c>
      <c r="D201" s="5">
        <v>2</v>
      </c>
      <c r="E201" s="8">
        <v>1.3275462962962963E-3</v>
      </c>
      <c r="F201" s="5">
        <v>22</v>
      </c>
      <c r="G201" s="5">
        <v>231.9</v>
      </c>
      <c r="H201" s="33">
        <f t="shared" si="3"/>
        <v>0</v>
      </c>
    </row>
    <row r="202" spans="1:8" ht="13" hidden="1" thickBot="1">
      <c r="A202" s="3">
        <v>44837</v>
      </c>
      <c r="B202" s="1" t="s">
        <v>32</v>
      </c>
      <c r="C202" s="1" t="s">
        <v>9</v>
      </c>
      <c r="D202" s="5">
        <v>3</v>
      </c>
      <c r="E202" s="8">
        <v>1.3275462962962963E-3</v>
      </c>
      <c r="F202" s="5">
        <v>22</v>
      </c>
      <c r="G202" s="5">
        <v>231.9</v>
      </c>
      <c r="H202" s="33">
        <f t="shared" si="3"/>
        <v>0</v>
      </c>
    </row>
    <row r="203" spans="1:8" ht="13" hidden="1" thickBot="1">
      <c r="A203" s="3">
        <v>44837</v>
      </c>
      <c r="B203" s="1" t="s">
        <v>32</v>
      </c>
      <c r="C203" s="1" t="s">
        <v>9</v>
      </c>
      <c r="D203" s="5">
        <v>4</v>
      </c>
      <c r="E203" s="8">
        <v>1.3275462962962963E-3</v>
      </c>
      <c r="F203" s="5">
        <v>22</v>
      </c>
      <c r="G203" s="5">
        <v>231.9</v>
      </c>
      <c r="H203" s="33">
        <f t="shared" si="3"/>
        <v>0</v>
      </c>
    </row>
    <row r="204" spans="1:8" ht="13" hidden="1" thickBot="1">
      <c r="A204" s="3">
        <v>44837</v>
      </c>
      <c r="B204" s="1" t="s">
        <v>32</v>
      </c>
      <c r="C204" s="1" t="s">
        <v>9</v>
      </c>
      <c r="D204" s="5">
        <v>5</v>
      </c>
      <c r="E204" s="8">
        <v>1.3275462962962963E-3</v>
      </c>
      <c r="F204" s="5">
        <v>22</v>
      </c>
      <c r="G204" s="5">
        <v>231.9</v>
      </c>
      <c r="H204" s="33">
        <f t="shared" si="3"/>
        <v>0</v>
      </c>
    </row>
    <row r="205" spans="1:8" ht="13" thickBot="1">
      <c r="A205" s="3">
        <v>44837</v>
      </c>
      <c r="B205" s="1" t="s">
        <v>32</v>
      </c>
      <c r="C205" s="1" t="s">
        <v>9</v>
      </c>
      <c r="D205" s="5">
        <v>6</v>
      </c>
      <c r="E205" s="8">
        <v>1.3275462962962963E-3</v>
      </c>
      <c r="F205" s="5">
        <v>22</v>
      </c>
      <c r="G205" s="5">
        <v>231.9</v>
      </c>
      <c r="H205" s="33">
        <f t="shared" si="3"/>
        <v>1</v>
      </c>
    </row>
    <row r="206" spans="1:8" ht="15" hidden="1" thickBot="1">
      <c r="A206" s="3">
        <v>44837</v>
      </c>
      <c r="B206" s="1" t="s">
        <v>33</v>
      </c>
      <c r="C206" s="1" t="s">
        <v>9</v>
      </c>
      <c r="D206" s="5">
        <v>1</v>
      </c>
      <c r="E206" s="6">
        <v>1.3854166666666667E-3</v>
      </c>
      <c r="F206" s="7">
        <v>23</v>
      </c>
      <c r="G206" s="7">
        <v>204</v>
      </c>
      <c r="H206" s="33">
        <f t="shared" si="3"/>
        <v>0</v>
      </c>
    </row>
    <row r="207" spans="1:8" ht="15" hidden="1" thickBot="1">
      <c r="A207" s="3">
        <v>44837</v>
      </c>
      <c r="B207" s="1" t="s">
        <v>33</v>
      </c>
      <c r="C207" s="1" t="s">
        <v>9</v>
      </c>
      <c r="D207" s="5">
        <v>2</v>
      </c>
      <c r="E207" s="6">
        <v>1.3854166666666667E-3</v>
      </c>
      <c r="F207" s="7">
        <v>23</v>
      </c>
      <c r="G207" s="7">
        <v>204</v>
      </c>
      <c r="H207" s="33">
        <f t="shared" si="3"/>
        <v>0</v>
      </c>
    </row>
    <row r="208" spans="1:8" ht="15" hidden="1" thickBot="1">
      <c r="A208" s="3">
        <v>44837</v>
      </c>
      <c r="B208" s="1" t="s">
        <v>33</v>
      </c>
      <c r="C208" s="1" t="s">
        <v>9</v>
      </c>
      <c r="D208" s="5">
        <v>3</v>
      </c>
      <c r="E208" s="6">
        <v>1.3854166666666667E-3</v>
      </c>
      <c r="F208" s="7">
        <v>23</v>
      </c>
      <c r="G208" s="7">
        <v>204</v>
      </c>
      <c r="H208" s="33">
        <f t="shared" si="3"/>
        <v>0</v>
      </c>
    </row>
    <row r="209" spans="1:8" ht="15" hidden="1" thickBot="1">
      <c r="A209" s="3">
        <v>44837</v>
      </c>
      <c r="B209" s="1" t="s">
        <v>33</v>
      </c>
      <c r="C209" s="1" t="s">
        <v>9</v>
      </c>
      <c r="D209" s="5">
        <v>4</v>
      </c>
      <c r="E209" s="6">
        <v>1.3854166666666667E-3</v>
      </c>
      <c r="F209" s="7">
        <v>23</v>
      </c>
      <c r="G209" s="7">
        <v>204</v>
      </c>
      <c r="H209" s="33">
        <f t="shared" si="3"/>
        <v>0</v>
      </c>
    </row>
    <row r="210" spans="1:8" ht="15" hidden="1" thickBot="1">
      <c r="A210" s="3">
        <v>44837</v>
      </c>
      <c r="B210" s="1" t="s">
        <v>33</v>
      </c>
      <c r="C210" s="1" t="s">
        <v>9</v>
      </c>
      <c r="D210" s="5">
        <v>5</v>
      </c>
      <c r="E210" s="6">
        <v>1.3854166666666667E-3</v>
      </c>
      <c r="F210" s="7">
        <v>23</v>
      </c>
      <c r="G210" s="7">
        <v>204</v>
      </c>
      <c r="H210" s="33">
        <f t="shared" si="3"/>
        <v>0</v>
      </c>
    </row>
    <row r="211" spans="1:8" ht="15" thickBot="1">
      <c r="A211" s="3">
        <v>44837</v>
      </c>
      <c r="B211" s="1" t="s">
        <v>33</v>
      </c>
      <c r="C211" s="1" t="s">
        <v>9</v>
      </c>
      <c r="D211" s="5">
        <v>6</v>
      </c>
      <c r="E211" s="6">
        <v>1.3854166666666667E-3</v>
      </c>
      <c r="F211" s="7">
        <v>23</v>
      </c>
      <c r="G211" s="7">
        <v>204</v>
      </c>
      <c r="H211" s="33">
        <f t="shared" si="3"/>
        <v>1</v>
      </c>
    </row>
    <row r="212" spans="1:8" ht="15" hidden="1" thickBot="1">
      <c r="A212" s="3">
        <v>44844</v>
      </c>
      <c r="B212" s="4" t="s">
        <v>34</v>
      </c>
      <c r="C212" s="4" t="s">
        <v>9</v>
      </c>
      <c r="D212" s="5">
        <v>1</v>
      </c>
      <c r="E212" s="6">
        <v>1.3310185185185185E-3</v>
      </c>
      <c r="F212" s="7">
        <v>21</v>
      </c>
      <c r="G212" s="7">
        <v>230.1</v>
      </c>
      <c r="H212" s="33">
        <f t="shared" si="3"/>
        <v>0</v>
      </c>
    </row>
    <row r="213" spans="1:8" ht="15" hidden="1" thickBot="1">
      <c r="A213" s="3">
        <v>44844</v>
      </c>
      <c r="B213" s="4" t="s">
        <v>34</v>
      </c>
      <c r="C213" s="4" t="s">
        <v>9</v>
      </c>
      <c r="D213" s="5">
        <v>2</v>
      </c>
      <c r="E213" s="6">
        <v>1.3310185185185185E-3</v>
      </c>
      <c r="F213" s="7">
        <v>21</v>
      </c>
      <c r="G213" s="7">
        <v>230.1</v>
      </c>
      <c r="H213" s="33">
        <f t="shared" si="3"/>
        <v>0</v>
      </c>
    </row>
    <row r="214" spans="1:8" ht="15" hidden="1" thickBot="1">
      <c r="A214" s="3">
        <v>44844</v>
      </c>
      <c r="B214" s="4" t="s">
        <v>34</v>
      </c>
      <c r="C214" s="4" t="s">
        <v>9</v>
      </c>
      <c r="D214" s="5">
        <v>3</v>
      </c>
      <c r="E214" s="6">
        <v>1.3310185185185185E-3</v>
      </c>
      <c r="F214" s="7">
        <v>21</v>
      </c>
      <c r="G214" s="7">
        <v>230.1</v>
      </c>
      <c r="H214" s="33">
        <f t="shared" si="3"/>
        <v>0</v>
      </c>
    </row>
    <row r="215" spans="1:8" ht="15" hidden="1" thickBot="1">
      <c r="A215" s="3">
        <v>44844</v>
      </c>
      <c r="B215" s="4" t="s">
        <v>34</v>
      </c>
      <c r="C215" s="4" t="s">
        <v>9</v>
      </c>
      <c r="D215" s="5">
        <v>4</v>
      </c>
      <c r="E215" s="6">
        <v>1.3310185185185185E-3</v>
      </c>
      <c r="F215" s="7">
        <v>21</v>
      </c>
      <c r="G215" s="7">
        <v>230.1</v>
      </c>
      <c r="H215" s="33">
        <f t="shared" si="3"/>
        <v>0</v>
      </c>
    </row>
    <row r="216" spans="1:8" ht="15" hidden="1" thickBot="1">
      <c r="A216" s="3">
        <v>44844</v>
      </c>
      <c r="B216" s="4" t="s">
        <v>34</v>
      </c>
      <c r="C216" s="4" t="s">
        <v>9</v>
      </c>
      <c r="D216" s="5">
        <v>5</v>
      </c>
      <c r="E216" s="6">
        <v>1.3310185185185185E-3</v>
      </c>
      <c r="F216" s="7">
        <v>21</v>
      </c>
      <c r="G216" s="7">
        <v>230.1</v>
      </c>
      <c r="H216" s="33">
        <f t="shared" si="3"/>
        <v>0</v>
      </c>
    </row>
    <row r="217" spans="1:8" ht="15" hidden="1" thickBot="1">
      <c r="A217" s="3">
        <v>44844</v>
      </c>
      <c r="B217" s="4" t="s">
        <v>34</v>
      </c>
      <c r="C217" s="4" t="s">
        <v>9</v>
      </c>
      <c r="D217" s="5">
        <v>6</v>
      </c>
      <c r="E217" s="6">
        <v>1.3310185185185185E-3</v>
      </c>
      <c r="F217" s="7">
        <v>21</v>
      </c>
      <c r="G217" s="7">
        <v>230.1</v>
      </c>
      <c r="H217" s="33">
        <f t="shared" si="3"/>
        <v>0</v>
      </c>
    </row>
    <row r="218" spans="1:8" ht="15" hidden="1" thickBot="1">
      <c r="A218" s="3">
        <v>44844</v>
      </c>
      <c r="B218" s="4" t="s">
        <v>34</v>
      </c>
      <c r="C218" s="4" t="s">
        <v>9</v>
      </c>
      <c r="D218" s="5">
        <v>7</v>
      </c>
      <c r="E218" s="6">
        <v>1.3310185185185185E-3</v>
      </c>
      <c r="F218" s="7">
        <v>21</v>
      </c>
      <c r="G218" s="7">
        <v>230.1</v>
      </c>
      <c r="H218" s="33">
        <f t="shared" si="3"/>
        <v>0</v>
      </c>
    </row>
    <row r="219" spans="1:8" ht="15" thickBot="1">
      <c r="A219" s="3">
        <v>44844</v>
      </c>
      <c r="B219" s="4" t="s">
        <v>34</v>
      </c>
      <c r="C219" s="4" t="s">
        <v>9</v>
      </c>
      <c r="D219" s="5">
        <v>8</v>
      </c>
      <c r="E219" s="6">
        <v>1.3310185185185185E-3</v>
      </c>
      <c r="F219" s="7">
        <v>21</v>
      </c>
      <c r="G219" s="7">
        <v>230.1</v>
      </c>
      <c r="H219" s="33">
        <f t="shared" si="3"/>
        <v>1</v>
      </c>
    </row>
    <row r="220" spans="1:8" ht="15" hidden="1" thickBot="1">
      <c r="A220" s="3">
        <v>44844</v>
      </c>
      <c r="B220" s="4" t="s">
        <v>29</v>
      </c>
      <c r="C220" s="4" t="s">
        <v>9</v>
      </c>
      <c r="D220" s="5">
        <v>1</v>
      </c>
      <c r="E220" s="6">
        <v>1.1782407407407408E-3</v>
      </c>
      <c r="F220" s="7">
        <v>23</v>
      </c>
      <c r="G220" s="7">
        <v>331.8</v>
      </c>
      <c r="H220" s="33">
        <f t="shared" si="3"/>
        <v>0</v>
      </c>
    </row>
    <row r="221" spans="1:8" ht="15" hidden="1" thickBot="1">
      <c r="A221" s="3">
        <v>44844</v>
      </c>
      <c r="B221" s="4" t="s">
        <v>29</v>
      </c>
      <c r="C221" s="4" t="s">
        <v>9</v>
      </c>
      <c r="D221" s="5">
        <v>2</v>
      </c>
      <c r="E221" s="6">
        <v>1.1782407407407408E-3</v>
      </c>
      <c r="F221" s="7">
        <v>23</v>
      </c>
      <c r="G221" s="7">
        <v>331.8</v>
      </c>
      <c r="H221" s="33">
        <f t="shared" si="3"/>
        <v>0</v>
      </c>
    </row>
    <row r="222" spans="1:8" ht="15" hidden="1" thickBot="1">
      <c r="A222" s="3">
        <v>44844</v>
      </c>
      <c r="B222" s="4" t="s">
        <v>29</v>
      </c>
      <c r="C222" s="4" t="s">
        <v>9</v>
      </c>
      <c r="D222" s="5">
        <v>3</v>
      </c>
      <c r="E222" s="6">
        <v>1.1782407407407408E-3</v>
      </c>
      <c r="F222" s="7">
        <v>23</v>
      </c>
      <c r="G222" s="7">
        <v>331.8</v>
      </c>
      <c r="H222" s="33">
        <f t="shared" si="3"/>
        <v>0</v>
      </c>
    </row>
    <row r="223" spans="1:8" ht="15" hidden="1" thickBot="1">
      <c r="A223" s="3">
        <v>44844</v>
      </c>
      <c r="B223" s="4" t="s">
        <v>29</v>
      </c>
      <c r="C223" s="4" t="s">
        <v>9</v>
      </c>
      <c r="D223" s="5">
        <v>4</v>
      </c>
      <c r="E223" s="6">
        <v>1.1782407407407408E-3</v>
      </c>
      <c r="F223" s="7">
        <v>23</v>
      </c>
      <c r="G223" s="7">
        <v>331.8</v>
      </c>
      <c r="H223" s="33">
        <f t="shared" si="3"/>
        <v>0</v>
      </c>
    </row>
    <row r="224" spans="1:8" ht="15" hidden="1" thickBot="1">
      <c r="A224" s="3">
        <v>44844</v>
      </c>
      <c r="B224" s="4" t="s">
        <v>29</v>
      </c>
      <c r="C224" s="4" t="s">
        <v>9</v>
      </c>
      <c r="D224" s="5">
        <v>5</v>
      </c>
      <c r="E224" s="6">
        <v>1.1782407407407408E-3</v>
      </c>
      <c r="F224" s="7">
        <v>23</v>
      </c>
      <c r="G224" s="7">
        <v>331.8</v>
      </c>
      <c r="H224" s="33">
        <f t="shared" si="3"/>
        <v>0</v>
      </c>
    </row>
    <row r="225" spans="1:8" ht="15" hidden="1" thickBot="1">
      <c r="A225" s="3">
        <v>44844</v>
      </c>
      <c r="B225" s="4" t="s">
        <v>29</v>
      </c>
      <c r="C225" s="4" t="s">
        <v>9</v>
      </c>
      <c r="D225" s="5">
        <v>6</v>
      </c>
      <c r="E225" s="6">
        <v>1.1782407407407408E-3</v>
      </c>
      <c r="F225" s="7">
        <v>23</v>
      </c>
      <c r="G225" s="7">
        <v>331.8</v>
      </c>
      <c r="H225" s="33">
        <f t="shared" si="3"/>
        <v>0</v>
      </c>
    </row>
    <row r="226" spans="1:8" ht="15" hidden="1" thickBot="1">
      <c r="A226" s="3">
        <v>44844</v>
      </c>
      <c r="B226" s="4" t="s">
        <v>29</v>
      </c>
      <c r="C226" s="4" t="s">
        <v>9</v>
      </c>
      <c r="D226" s="5">
        <v>7</v>
      </c>
      <c r="E226" s="6">
        <v>1.1782407407407408E-3</v>
      </c>
      <c r="F226" s="7">
        <v>23</v>
      </c>
      <c r="G226" s="7">
        <v>331.8</v>
      </c>
      <c r="H226" s="33">
        <f t="shared" si="3"/>
        <v>0</v>
      </c>
    </row>
    <row r="227" spans="1:8" ht="15" hidden="1" thickBot="1">
      <c r="A227" s="3">
        <v>44844</v>
      </c>
      <c r="B227" s="4" t="s">
        <v>29</v>
      </c>
      <c r="C227" s="4" t="s">
        <v>9</v>
      </c>
      <c r="D227" s="5">
        <v>8</v>
      </c>
      <c r="E227" s="6">
        <v>1.1782407407407408E-3</v>
      </c>
      <c r="F227" s="7">
        <v>23</v>
      </c>
      <c r="G227" s="7">
        <v>331.8</v>
      </c>
      <c r="H227" s="33">
        <f t="shared" si="3"/>
        <v>0</v>
      </c>
    </row>
    <row r="228" spans="1:8" ht="15" hidden="1" thickBot="1">
      <c r="A228" s="3">
        <v>44844</v>
      </c>
      <c r="B228" s="4" t="s">
        <v>29</v>
      </c>
      <c r="C228" s="4" t="s">
        <v>9</v>
      </c>
      <c r="D228" s="5">
        <v>9</v>
      </c>
      <c r="E228" s="6">
        <v>1.1782407407407408E-3</v>
      </c>
      <c r="F228" s="7">
        <v>23</v>
      </c>
      <c r="G228" s="7">
        <v>331.8</v>
      </c>
      <c r="H228" s="33">
        <f t="shared" si="3"/>
        <v>0</v>
      </c>
    </row>
    <row r="229" spans="1:8" ht="15" thickBot="1">
      <c r="A229" s="3">
        <v>44844</v>
      </c>
      <c r="B229" s="4" t="s">
        <v>29</v>
      </c>
      <c r="C229" s="4" t="s">
        <v>9</v>
      </c>
      <c r="D229" s="5">
        <v>10</v>
      </c>
      <c r="E229" s="6">
        <v>1.1782407407407408E-3</v>
      </c>
      <c r="F229" s="7">
        <v>23</v>
      </c>
      <c r="G229" s="7">
        <v>331.8</v>
      </c>
      <c r="H229" s="33">
        <f t="shared" si="3"/>
        <v>1</v>
      </c>
    </row>
    <row r="230" spans="1:8" ht="15" hidden="1" thickBot="1">
      <c r="A230" s="3">
        <v>44844</v>
      </c>
      <c r="B230" s="4" t="s">
        <v>30</v>
      </c>
      <c r="C230" s="4" t="s">
        <v>9</v>
      </c>
      <c r="D230" s="5">
        <v>1</v>
      </c>
      <c r="E230" s="6">
        <v>1.2986111111111113E-3</v>
      </c>
      <c r="F230" s="7">
        <v>22</v>
      </c>
      <c r="G230" s="7">
        <v>247.8</v>
      </c>
      <c r="H230" s="33">
        <f t="shared" si="3"/>
        <v>0</v>
      </c>
    </row>
    <row r="231" spans="1:8" ht="15" hidden="1" thickBot="1">
      <c r="A231" s="3">
        <v>44844</v>
      </c>
      <c r="B231" s="4" t="s">
        <v>30</v>
      </c>
      <c r="C231" s="4" t="s">
        <v>9</v>
      </c>
      <c r="D231" s="5">
        <v>2</v>
      </c>
      <c r="E231" s="6">
        <v>1.2986111111111113E-3</v>
      </c>
      <c r="F231" s="7">
        <v>22</v>
      </c>
      <c r="G231" s="7">
        <v>247.8</v>
      </c>
      <c r="H231" s="33">
        <f t="shared" si="3"/>
        <v>0</v>
      </c>
    </row>
    <row r="232" spans="1:8" ht="15" hidden="1" thickBot="1">
      <c r="A232" s="3">
        <v>44844</v>
      </c>
      <c r="B232" s="4" t="s">
        <v>30</v>
      </c>
      <c r="C232" s="4" t="s">
        <v>9</v>
      </c>
      <c r="D232" s="5">
        <v>3</v>
      </c>
      <c r="E232" s="6">
        <v>1.2986111111111113E-3</v>
      </c>
      <c r="F232" s="7">
        <v>22</v>
      </c>
      <c r="G232" s="7">
        <v>247.8</v>
      </c>
      <c r="H232" s="33">
        <f t="shared" si="3"/>
        <v>0</v>
      </c>
    </row>
    <row r="233" spans="1:8" ht="15" hidden="1" thickBot="1">
      <c r="A233" s="3">
        <v>44844</v>
      </c>
      <c r="B233" s="4" t="s">
        <v>30</v>
      </c>
      <c r="C233" s="4" t="s">
        <v>9</v>
      </c>
      <c r="D233" s="5">
        <v>4</v>
      </c>
      <c r="E233" s="6">
        <v>1.2986111111111113E-3</v>
      </c>
      <c r="F233" s="7">
        <v>22</v>
      </c>
      <c r="G233" s="7">
        <v>247.8</v>
      </c>
      <c r="H233" s="33">
        <f t="shared" si="3"/>
        <v>0</v>
      </c>
    </row>
    <row r="234" spans="1:8" ht="15" hidden="1" thickBot="1">
      <c r="A234" s="3">
        <v>44844</v>
      </c>
      <c r="B234" s="4" t="s">
        <v>30</v>
      </c>
      <c r="C234" s="4" t="s">
        <v>9</v>
      </c>
      <c r="D234" s="5">
        <v>5</v>
      </c>
      <c r="E234" s="6">
        <v>1.2986111111111113E-3</v>
      </c>
      <c r="F234" s="7">
        <v>22</v>
      </c>
      <c r="G234" s="7">
        <v>247.8</v>
      </c>
      <c r="H234" s="33">
        <f t="shared" si="3"/>
        <v>0</v>
      </c>
    </row>
    <row r="235" spans="1:8" ht="15" hidden="1" thickBot="1">
      <c r="A235" s="3">
        <v>44844</v>
      </c>
      <c r="B235" s="4" t="s">
        <v>30</v>
      </c>
      <c r="C235" s="4" t="s">
        <v>9</v>
      </c>
      <c r="D235" s="5">
        <v>6</v>
      </c>
      <c r="E235" s="6">
        <v>1.2986111111111113E-3</v>
      </c>
      <c r="F235" s="7">
        <v>22</v>
      </c>
      <c r="G235" s="7">
        <v>247.8</v>
      </c>
      <c r="H235" s="33">
        <f t="shared" si="3"/>
        <v>0</v>
      </c>
    </row>
    <row r="236" spans="1:8" ht="15" hidden="1" thickBot="1">
      <c r="A236" s="3">
        <v>44844</v>
      </c>
      <c r="B236" s="4" t="s">
        <v>30</v>
      </c>
      <c r="C236" s="4" t="s">
        <v>9</v>
      </c>
      <c r="D236" s="5">
        <v>7</v>
      </c>
      <c r="E236" s="6">
        <v>1.2986111111111113E-3</v>
      </c>
      <c r="F236" s="7">
        <v>22</v>
      </c>
      <c r="G236" s="7">
        <v>247.8</v>
      </c>
      <c r="H236" s="33">
        <f t="shared" si="3"/>
        <v>0</v>
      </c>
    </row>
    <row r="237" spans="1:8" ht="15" thickBot="1">
      <c r="A237" s="3">
        <v>44844</v>
      </c>
      <c r="B237" s="4" t="s">
        <v>30</v>
      </c>
      <c r="C237" s="4" t="s">
        <v>9</v>
      </c>
      <c r="D237" s="5">
        <v>8</v>
      </c>
      <c r="E237" s="6">
        <v>1.2986111111111113E-3</v>
      </c>
      <c r="F237" s="7">
        <v>22</v>
      </c>
      <c r="G237" s="7">
        <v>247.8</v>
      </c>
      <c r="H237" s="33">
        <f t="shared" si="3"/>
        <v>1</v>
      </c>
    </row>
    <row r="238" spans="1:8" ht="15" hidden="1" thickBot="1">
      <c r="A238" s="3">
        <v>44844</v>
      </c>
      <c r="B238" s="4" t="s">
        <v>15</v>
      </c>
      <c r="C238" s="4" t="s">
        <v>9</v>
      </c>
      <c r="D238" s="5">
        <v>1</v>
      </c>
      <c r="E238" s="6">
        <v>1.3240740740740741E-3</v>
      </c>
      <c r="F238" s="7">
        <v>23</v>
      </c>
      <c r="G238" s="7">
        <v>233.8</v>
      </c>
      <c r="H238" s="33">
        <f t="shared" si="3"/>
        <v>0</v>
      </c>
    </row>
    <row r="239" spans="1:8" ht="15" hidden="1" thickBot="1">
      <c r="A239" s="3">
        <v>44844</v>
      </c>
      <c r="B239" s="4" t="s">
        <v>15</v>
      </c>
      <c r="C239" s="4" t="s">
        <v>9</v>
      </c>
      <c r="D239" s="5">
        <v>2</v>
      </c>
      <c r="E239" s="6">
        <v>1.3240740740740741E-3</v>
      </c>
      <c r="F239" s="7">
        <v>23</v>
      </c>
      <c r="G239" s="7">
        <v>233.8</v>
      </c>
      <c r="H239" s="33">
        <f t="shared" si="3"/>
        <v>0</v>
      </c>
    </row>
    <row r="240" spans="1:8" ht="15" hidden="1" thickBot="1">
      <c r="A240" s="3">
        <v>44844</v>
      </c>
      <c r="B240" s="4" t="s">
        <v>15</v>
      </c>
      <c r="C240" s="4" t="s">
        <v>9</v>
      </c>
      <c r="D240" s="5">
        <v>3</v>
      </c>
      <c r="E240" s="6">
        <v>1.3240740740740741E-3</v>
      </c>
      <c r="F240" s="7">
        <v>23</v>
      </c>
      <c r="G240" s="7">
        <v>233.8</v>
      </c>
      <c r="H240" s="33">
        <f t="shared" si="3"/>
        <v>0</v>
      </c>
    </row>
    <row r="241" spans="1:8" ht="15" hidden="1" thickBot="1">
      <c r="A241" s="3">
        <v>44844</v>
      </c>
      <c r="B241" s="4" t="s">
        <v>15</v>
      </c>
      <c r="C241" s="4" t="s">
        <v>9</v>
      </c>
      <c r="D241" s="5">
        <v>4</v>
      </c>
      <c r="E241" s="6">
        <v>1.3240740740740741E-3</v>
      </c>
      <c r="F241" s="7">
        <v>23</v>
      </c>
      <c r="G241" s="7">
        <v>233.8</v>
      </c>
      <c r="H241" s="33">
        <f t="shared" si="3"/>
        <v>0</v>
      </c>
    </row>
    <row r="242" spans="1:8" ht="15" hidden="1" thickBot="1">
      <c r="A242" s="3">
        <v>44844</v>
      </c>
      <c r="B242" s="4" t="s">
        <v>15</v>
      </c>
      <c r="C242" s="4" t="s">
        <v>9</v>
      </c>
      <c r="D242" s="5">
        <v>5</v>
      </c>
      <c r="E242" s="6">
        <v>1.3240740740740741E-3</v>
      </c>
      <c r="F242" s="7">
        <v>23</v>
      </c>
      <c r="G242" s="7">
        <v>233.8</v>
      </c>
      <c r="H242" s="33">
        <f t="shared" si="3"/>
        <v>0</v>
      </c>
    </row>
    <row r="243" spans="1:8" ht="15" hidden="1" thickBot="1">
      <c r="A243" s="3">
        <v>44844</v>
      </c>
      <c r="B243" s="4" t="s">
        <v>15</v>
      </c>
      <c r="C243" s="4" t="s">
        <v>9</v>
      </c>
      <c r="D243" s="5">
        <v>6</v>
      </c>
      <c r="E243" s="6">
        <v>1.3240740740740741E-3</v>
      </c>
      <c r="F243" s="7">
        <v>23</v>
      </c>
      <c r="G243" s="7">
        <v>233.8</v>
      </c>
      <c r="H243" s="33">
        <f t="shared" si="3"/>
        <v>0</v>
      </c>
    </row>
    <row r="244" spans="1:8" ht="15" hidden="1" thickBot="1">
      <c r="A244" s="3">
        <v>44844</v>
      </c>
      <c r="B244" s="4" t="s">
        <v>15</v>
      </c>
      <c r="C244" s="4" t="s">
        <v>9</v>
      </c>
      <c r="D244" s="5">
        <v>7</v>
      </c>
      <c r="E244" s="6">
        <v>1.3240740740740741E-3</v>
      </c>
      <c r="F244" s="7">
        <v>23</v>
      </c>
      <c r="G244" s="7">
        <v>233.8</v>
      </c>
      <c r="H244" s="33">
        <f t="shared" si="3"/>
        <v>0</v>
      </c>
    </row>
    <row r="245" spans="1:8" ht="15" hidden="1" thickBot="1">
      <c r="A245" s="3">
        <v>44844</v>
      </c>
      <c r="B245" s="4" t="s">
        <v>15</v>
      </c>
      <c r="C245" s="4" t="s">
        <v>9</v>
      </c>
      <c r="D245" s="5">
        <v>8</v>
      </c>
      <c r="E245" s="6">
        <v>1.3240740740740741E-3</v>
      </c>
      <c r="F245" s="7">
        <v>23</v>
      </c>
      <c r="G245" s="7">
        <v>233.8</v>
      </c>
      <c r="H245" s="33">
        <f t="shared" si="3"/>
        <v>0</v>
      </c>
    </row>
    <row r="246" spans="1:8" ht="15" hidden="1" thickBot="1">
      <c r="A246" s="3">
        <v>44844</v>
      </c>
      <c r="B246" s="4" t="s">
        <v>15</v>
      </c>
      <c r="C246" s="4" t="s">
        <v>9</v>
      </c>
      <c r="D246" s="5">
        <v>9</v>
      </c>
      <c r="E246" s="6">
        <v>1.3240740740740741E-3</v>
      </c>
      <c r="F246" s="7">
        <v>23</v>
      </c>
      <c r="G246" s="7">
        <v>233.8</v>
      </c>
      <c r="H246" s="33">
        <f t="shared" si="3"/>
        <v>0</v>
      </c>
    </row>
    <row r="247" spans="1:8" ht="15" thickBot="1">
      <c r="A247" s="3">
        <v>44844</v>
      </c>
      <c r="B247" s="4" t="s">
        <v>15</v>
      </c>
      <c r="C247" s="4" t="s">
        <v>9</v>
      </c>
      <c r="D247" s="5">
        <v>10</v>
      </c>
      <c r="E247" s="6">
        <v>1.3240740740740741E-3</v>
      </c>
      <c r="F247" s="7">
        <v>23</v>
      </c>
      <c r="G247" s="7">
        <v>233.8</v>
      </c>
      <c r="H247" s="33">
        <f t="shared" si="3"/>
        <v>1</v>
      </c>
    </row>
    <row r="248" spans="1:8" ht="15" hidden="1" thickBot="1">
      <c r="A248" s="3">
        <v>44844</v>
      </c>
      <c r="B248" s="4" t="s">
        <v>20</v>
      </c>
      <c r="C248" s="4" t="s">
        <v>9</v>
      </c>
      <c r="D248" s="5">
        <v>1</v>
      </c>
      <c r="E248" s="6">
        <v>1.21875E-3</v>
      </c>
      <c r="F248" s="7">
        <v>23</v>
      </c>
      <c r="G248" s="7">
        <v>299.8</v>
      </c>
      <c r="H248" s="33">
        <f t="shared" si="3"/>
        <v>0</v>
      </c>
    </row>
    <row r="249" spans="1:8" ht="15" hidden="1" thickBot="1">
      <c r="A249" s="3">
        <v>44844</v>
      </c>
      <c r="B249" s="4" t="s">
        <v>20</v>
      </c>
      <c r="C249" s="4" t="s">
        <v>9</v>
      </c>
      <c r="D249" s="5">
        <v>2</v>
      </c>
      <c r="E249" s="6">
        <v>1.21875E-3</v>
      </c>
      <c r="F249" s="7">
        <v>23</v>
      </c>
      <c r="G249" s="7">
        <v>299.8</v>
      </c>
      <c r="H249" s="33">
        <f t="shared" si="3"/>
        <v>0</v>
      </c>
    </row>
    <row r="250" spans="1:8" ht="15" hidden="1" thickBot="1">
      <c r="A250" s="3">
        <v>44844</v>
      </c>
      <c r="B250" s="4" t="s">
        <v>20</v>
      </c>
      <c r="C250" s="4" t="s">
        <v>9</v>
      </c>
      <c r="D250" s="5">
        <v>3</v>
      </c>
      <c r="E250" s="6">
        <v>1.21875E-3</v>
      </c>
      <c r="F250" s="7">
        <v>23</v>
      </c>
      <c r="G250" s="7">
        <v>299.8</v>
      </c>
      <c r="H250" s="33">
        <f t="shared" si="3"/>
        <v>0</v>
      </c>
    </row>
    <row r="251" spans="1:8" ht="15" hidden="1" thickBot="1">
      <c r="A251" s="3">
        <v>44844</v>
      </c>
      <c r="B251" s="4" t="s">
        <v>20</v>
      </c>
      <c r="C251" s="4" t="s">
        <v>9</v>
      </c>
      <c r="D251" s="5">
        <v>4</v>
      </c>
      <c r="E251" s="6">
        <v>1.21875E-3</v>
      </c>
      <c r="F251" s="7">
        <v>23</v>
      </c>
      <c r="G251" s="7">
        <v>299.8</v>
      </c>
      <c r="H251" s="33">
        <f t="shared" si="3"/>
        <v>0</v>
      </c>
    </row>
    <row r="252" spans="1:8" ht="15" hidden="1" thickBot="1">
      <c r="A252" s="3">
        <v>44844</v>
      </c>
      <c r="B252" s="4" t="s">
        <v>20</v>
      </c>
      <c r="C252" s="4" t="s">
        <v>9</v>
      </c>
      <c r="D252" s="5">
        <v>5</v>
      </c>
      <c r="E252" s="6">
        <v>1.21875E-3</v>
      </c>
      <c r="F252" s="7">
        <v>23</v>
      </c>
      <c r="G252" s="7">
        <v>299.8</v>
      </c>
      <c r="H252" s="33">
        <f t="shared" si="3"/>
        <v>0</v>
      </c>
    </row>
    <row r="253" spans="1:8" ht="15" hidden="1" thickBot="1">
      <c r="A253" s="3">
        <v>44844</v>
      </c>
      <c r="B253" s="4" t="s">
        <v>20</v>
      </c>
      <c r="C253" s="4" t="s">
        <v>9</v>
      </c>
      <c r="D253" s="5">
        <v>6</v>
      </c>
      <c r="E253" s="6">
        <v>1.21875E-3</v>
      </c>
      <c r="F253" s="7">
        <v>23</v>
      </c>
      <c r="G253" s="7">
        <v>299.8</v>
      </c>
      <c r="H253" s="33">
        <f t="shared" si="3"/>
        <v>0</v>
      </c>
    </row>
    <row r="254" spans="1:8" ht="15" hidden="1" thickBot="1">
      <c r="A254" s="3">
        <v>44844</v>
      </c>
      <c r="B254" s="4" t="s">
        <v>20</v>
      </c>
      <c r="C254" s="4" t="s">
        <v>9</v>
      </c>
      <c r="D254" s="5">
        <v>7</v>
      </c>
      <c r="E254" s="6">
        <v>1.21875E-3</v>
      </c>
      <c r="F254" s="7">
        <v>23</v>
      </c>
      <c r="G254" s="7">
        <v>299.8</v>
      </c>
      <c r="H254" s="33">
        <f t="shared" si="3"/>
        <v>0</v>
      </c>
    </row>
    <row r="255" spans="1:8" ht="15" thickBot="1">
      <c r="A255" s="3">
        <v>44844</v>
      </c>
      <c r="B255" s="4" t="s">
        <v>20</v>
      </c>
      <c r="C255" s="4" t="s">
        <v>9</v>
      </c>
      <c r="D255" s="5">
        <v>8</v>
      </c>
      <c r="E255" s="6">
        <v>1.21875E-3</v>
      </c>
      <c r="F255" s="7">
        <v>23</v>
      </c>
      <c r="G255" s="7">
        <v>299.8</v>
      </c>
      <c r="H255" s="33">
        <f t="shared" si="3"/>
        <v>1</v>
      </c>
    </row>
    <row r="256" spans="1:8" ht="15" hidden="1" thickBot="1">
      <c r="A256" s="3">
        <v>44844</v>
      </c>
      <c r="B256" s="4" t="s">
        <v>21</v>
      </c>
      <c r="C256" s="4" t="s">
        <v>9</v>
      </c>
      <c r="D256" s="5">
        <v>1</v>
      </c>
      <c r="E256" s="6">
        <v>1.3148148148148147E-3</v>
      </c>
      <c r="F256" s="7">
        <v>22</v>
      </c>
      <c r="G256" s="7">
        <v>238.7</v>
      </c>
      <c r="H256" s="33">
        <f t="shared" si="3"/>
        <v>0</v>
      </c>
    </row>
    <row r="257" spans="1:8" ht="15" hidden="1" thickBot="1">
      <c r="A257" s="3">
        <v>44844</v>
      </c>
      <c r="B257" s="4" t="s">
        <v>21</v>
      </c>
      <c r="C257" s="4" t="s">
        <v>9</v>
      </c>
      <c r="D257" s="5">
        <v>2</v>
      </c>
      <c r="E257" s="6">
        <v>1.3148148148148147E-3</v>
      </c>
      <c r="F257" s="7">
        <v>22</v>
      </c>
      <c r="G257" s="7">
        <v>238.7</v>
      </c>
      <c r="H257" s="33">
        <f t="shared" si="3"/>
        <v>0</v>
      </c>
    </row>
    <row r="258" spans="1:8" ht="15" hidden="1" thickBot="1">
      <c r="A258" s="3">
        <v>44844</v>
      </c>
      <c r="B258" s="4" t="s">
        <v>21</v>
      </c>
      <c r="C258" s="4" t="s">
        <v>9</v>
      </c>
      <c r="D258" s="5">
        <v>3</v>
      </c>
      <c r="E258" s="6">
        <v>1.3148148148148147E-3</v>
      </c>
      <c r="F258" s="7">
        <v>22</v>
      </c>
      <c r="G258" s="7">
        <v>238.7</v>
      </c>
      <c r="H258" s="33">
        <f t="shared" si="3"/>
        <v>0</v>
      </c>
    </row>
    <row r="259" spans="1:8" ht="15" hidden="1" thickBot="1">
      <c r="A259" s="3">
        <v>44844</v>
      </c>
      <c r="B259" s="4" t="s">
        <v>21</v>
      </c>
      <c r="C259" s="4" t="s">
        <v>9</v>
      </c>
      <c r="D259" s="5">
        <v>4</v>
      </c>
      <c r="E259" s="6">
        <v>1.3148148148148147E-3</v>
      </c>
      <c r="F259" s="7">
        <v>22</v>
      </c>
      <c r="G259" s="7">
        <v>238.7</v>
      </c>
      <c r="H259" s="33">
        <f t="shared" si="3"/>
        <v>0</v>
      </c>
    </row>
    <row r="260" spans="1:8" ht="15" hidden="1" thickBot="1">
      <c r="A260" s="3">
        <v>44844</v>
      </c>
      <c r="B260" s="4" t="s">
        <v>21</v>
      </c>
      <c r="C260" s="4" t="s">
        <v>9</v>
      </c>
      <c r="D260" s="5">
        <v>5</v>
      </c>
      <c r="E260" s="6">
        <v>1.3148148148148147E-3</v>
      </c>
      <c r="F260" s="7">
        <v>22</v>
      </c>
      <c r="G260" s="7">
        <v>238.7</v>
      </c>
      <c r="H260" s="33">
        <f t="shared" ref="H260:H323" si="4">IF(D260&lt;D261,0,1)</f>
        <v>0</v>
      </c>
    </row>
    <row r="261" spans="1:8" ht="15" hidden="1" thickBot="1">
      <c r="A261" s="3">
        <v>44844</v>
      </c>
      <c r="B261" s="4" t="s">
        <v>21</v>
      </c>
      <c r="C261" s="4" t="s">
        <v>9</v>
      </c>
      <c r="D261" s="5">
        <v>6</v>
      </c>
      <c r="E261" s="6">
        <v>1.3148148148148147E-3</v>
      </c>
      <c r="F261" s="7">
        <v>22</v>
      </c>
      <c r="G261" s="7">
        <v>238.7</v>
      </c>
      <c r="H261" s="33">
        <f t="shared" si="4"/>
        <v>0</v>
      </c>
    </row>
    <row r="262" spans="1:8" ht="15" hidden="1" thickBot="1">
      <c r="A262" s="3">
        <v>44844</v>
      </c>
      <c r="B262" s="4" t="s">
        <v>21</v>
      </c>
      <c r="C262" s="4" t="s">
        <v>9</v>
      </c>
      <c r="D262" s="5">
        <v>7</v>
      </c>
      <c r="E262" s="6">
        <v>1.3148148148148147E-3</v>
      </c>
      <c r="F262" s="7">
        <v>22</v>
      </c>
      <c r="G262" s="7">
        <v>238.7</v>
      </c>
      <c r="H262" s="33">
        <f t="shared" si="4"/>
        <v>0</v>
      </c>
    </row>
    <row r="263" spans="1:8" ht="15" thickBot="1">
      <c r="A263" s="3">
        <v>44844</v>
      </c>
      <c r="B263" s="4" t="s">
        <v>21</v>
      </c>
      <c r="C263" s="4" t="s">
        <v>9</v>
      </c>
      <c r="D263" s="5">
        <v>8</v>
      </c>
      <c r="E263" s="6">
        <v>1.3148148148148147E-3</v>
      </c>
      <c r="F263" s="7">
        <v>22</v>
      </c>
      <c r="G263" s="7">
        <v>238.7</v>
      </c>
      <c r="H263" s="33">
        <f t="shared" si="4"/>
        <v>1</v>
      </c>
    </row>
    <row r="264" spans="1:8" ht="15" hidden="1" thickBot="1">
      <c r="A264" s="3">
        <v>44844</v>
      </c>
      <c r="B264" s="4" t="s">
        <v>14</v>
      </c>
      <c r="C264" s="4" t="s">
        <v>9</v>
      </c>
      <c r="D264" s="5">
        <v>1</v>
      </c>
      <c r="E264" s="6">
        <v>1.2905092592592593E-3</v>
      </c>
      <c r="F264" s="7">
        <v>23</v>
      </c>
      <c r="G264" s="7">
        <v>252.5</v>
      </c>
      <c r="H264" s="33">
        <f t="shared" si="4"/>
        <v>0</v>
      </c>
    </row>
    <row r="265" spans="1:8" ht="15" hidden="1" thickBot="1">
      <c r="A265" s="3">
        <v>44844</v>
      </c>
      <c r="B265" s="4" t="s">
        <v>14</v>
      </c>
      <c r="C265" s="4" t="s">
        <v>9</v>
      </c>
      <c r="D265" s="5">
        <v>2</v>
      </c>
      <c r="E265" s="6">
        <v>1.2905092592592593E-3</v>
      </c>
      <c r="F265" s="7">
        <v>23</v>
      </c>
      <c r="G265" s="7">
        <v>252.5</v>
      </c>
      <c r="H265" s="33">
        <f t="shared" si="4"/>
        <v>0</v>
      </c>
    </row>
    <row r="266" spans="1:8" ht="15" hidden="1" thickBot="1">
      <c r="A266" s="3">
        <v>44844</v>
      </c>
      <c r="B266" s="4" t="s">
        <v>14</v>
      </c>
      <c r="C266" s="4" t="s">
        <v>9</v>
      </c>
      <c r="D266" s="5">
        <v>3</v>
      </c>
      <c r="E266" s="6">
        <v>1.2905092592592593E-3</v>
      </c>
      <c r="F266" s="7">
        <v>23</v>
      </c>
      <c r="G266" s="7">
        <v>252.5</v>
      </c>
      <c r="H266" s="33">
        <f t="shared" si="4"/>
        <v>0</v>
      </c>
    </row>
    <row r="267" spans="1:8" ht="15" hidden="1" thickBot="1">
      <c r="A267" s="3">
        <v>44844</v>
      </c>
      <c r="B267" s="4" t="s">
        <v>14</v>
      </c>
      <c r="C267" s="4" t="s">
        <v>9</v>
      </c>
      <c r="D267" s="5">
        <v>4</v>
      </c>
      <c r="E267" s="6">
        <v>1.2905092592592593E-3</v>
      </c>
      <c r="F267" s="7">
        <v>23</v>
      </c>
      <c r="G267" s="7">
        <v>252.5</v>
      </c>
      <c r="H267" s="33">
        <f t="shared" si="4"/>
        <v>0</v>
      </c>
    </row>
    <row r="268" spans="1:8" ht="15" hidden="1" thickBot="1">
      <c r="A268" s="3">
        <v>44844</v>
      </c>
      <c r="B268" s="4" t="s">
        <v>14</v>
      </c>
      <c r="C268" s="4" t="s">
        <v>9</v>
      </c>
      <c r="D268" s="5">
        <v>5</v>
      </c>
      <c r="E268" s="6">
        <v>1.2905092592592593E-3</v>
      </c>
      <c r="F268" s="7">
        <v>23</v>
      </c>
      <c r="G268" s="7">
        <v>252.5</v>
      </c>
      <c r="H268" s="33">
        <f t="shared" si="4"/>
        <v>0</v>
      </c>
    </row>
    <row r="269" spans="1:8" ht="15" hidden="1" thickBot="1">
      <c r="A269" s="3">
        <v>44844</v>
      </c>
      <c r="B269" s="4" t="s">
        <v>14</v>
      </c>
      <c r="C269" s="4" t="s">
        <v>9</v>
      </c>
      <c r="D269" s="5">
        <v>6</v>
      </c>
      <c r="E269" s="6">
        <v>1.2905092592592593E-3</v>
      </c>
      <c r="F269" s="7">
        <v>23</v>
      </c>
      <c r="G269" s="7">
        <v>252.5</v>
      </c>
      <c r="H269" s="33">
        <f t="shared" si="4"/>
        <v>0</v>
      </c>
    </row>
    <row r="270" spans="1:8" ht="15" hidden="1" thickBot="1">
      <c r="A270" s="3">
        <v>44844</v>
      </c>
      <c r="B270" s="4" t="s">
        <v>14</v>
      </c>
      <c r="C270" s="4" t="s">
        <v>9</v>
      </c>
      <c r="D270" s="5">
        <v>7</v>
      </c>
      <c r="E270" s="6">
        <v>1.2905092592592593E-3</v>
      </c>
      <c r="F270" s="7">
        <v>23</v>
      </c>
      <c r="G270" s="7">
        <v>252.5</v>
      </c>
      <c r="H270" s="33">
        <f t="shared" si="4"/>
        <v>0</v>
      </c>
    </row>
    <row r="271" spans="1:8" ht="15" hidden="1" thickBot="1">
      <c r="A271" s="3">
        <v>44844</v>
      </c>
      <c r="B271" s="4" t="s">
        <v>14</v>
      </c>
      <c r="C271" s="4" t="s">
        <v>9</v>
      </c>
      <c r="D271" s="5">
        <v>8</v>
      </c>
      <c r="E271" s="6">
        <v>1.2905092592592593E-3</v>
      </c>
      <c r="F271" s="7">
        <v>23</v>
      </c>
      <c r="G271" s="7">
        <v>252.5</v>
      </c>
      <c r="H271" s="33">
        <f t="shared" si="4"/>
        <v>0</v>
      </c>
    </row>
    <row r="272" spans="1:8" ht="15" hidden="1" thickBot="1">
      <c r="A272" s="3">
        <v>44844</v>
      </c>
      <c r="B272" s="4" t="s">
        <v>14</v>
      </c>
      <c r="C272" s="4" t="s">
        <v>9</v>
      </c>
      <c r="D272" s="5">
        <v>9</v>
      </c>
      <c r="E272" s="6">
        <v>1.2905092592592593E-3</v>
      </c>
      <c r="F272" s="7">
        <v>23</v>
      </c>
      <c r="G272" s="7">
        <v>252.5</v>
      </c>
      <c r="H272" s="33">
        <f t="shared" si="4"/>
        <v>0</v>
      </c>
    </row>
    <row r="273" spans="1:8" ht="15" hidden="1" thickBot="1">
      <c r="A273" s="3">
        <v>44844</v>
      </c>
      <c r="B273" s="4" t="s">
        <v>14</v>
      </c>
      <c r="C273" s="4" t="s">
        <v>9</v>
      </c>
      <c r="D273" s="5">
        <v>10</v>
      </c>
      <c r="E273" s="6">
        <v>1.2905092592592593E-3</v>
      </c>
      <c r="F273" s="7">
        <v>23</v>
      </c>
      <c r="G273" s="7">
        <v>252.5</v>
      </c>
      <c r="H273" s="33">
        <f t="shared" si="4"/>
        <v>0</v>
      </c>
    </row>
    <row r="274" spans="1:8" ht="15" hidden="1" thickBot="1">
      <c r="A274" s="3">
        <v>44844</v>
      </c>
      <c r="B274" s="4" t="s">
        <v>14</v>
      </c>
      <c r="C274" s="4" t="s">
        <v>9</v>
      </c>
      <c r="D274" s="5">
        <v>11</v>
      </c>
      <c r="E274" s="6">
        <v>1.2905092592592593E-3</v>
      </c>
      <c r="F274" s="7">
        <v>23</v>
      </c>
      <c r="G274" s="7">
        <v>252.5</v>
      </c>
      <c r="H274" s="33">
        <f t="shared" si="4"/>
        <v>0</v>
      </c>
    </row>
    <row r="275" spans="1:8" ht="15" thickBot="1">
      <c r="A275" s="3">
        <v>44844</v>
      </c>
      <c r="B275" s="4" t="s">
        <v>14</v>
      </c>
      <c r="C275" s="4" t="s">
        <v>9</v>
      </c>
      <c r="D275" s="5">
        <v>12</v>
      </c>
      <c r="E275" s="6">
        <v>1.2905092592592593E-3</v>
      </c>
      <c r="F275" s="7">
        <v>23</v>
      </c>
      <c r="G275" s="7">
        <v>252.5</v>
      </c>
      <c r="H275" s="33">
        <f t="shared" si="4"/>
        <v>1</v>
      </c>
    </row>
    <row r="276" spans="1:8" ht="15" hidden="1" thickBot="1">
      <c r="A276" s="3">
        <v>44844</v>
      </c>
      <c r="B276" s="4" t="s">
        <v>25</v>
      </c>
      <c r="C276" s="4" t="s">
        <v>9</v>
      </c>
      <c r="D276" s="5">
        <v>1</v>
      </c>
      <c r="E276" s="6">
        <v>1.3298611111111113E-3</v>
      </c>
      <c r="F276" s="7">
        <v>22</v>
      </c>
      <c r="G276" s="7">
        <v>230.7</v>
      </c>
      <c r="H276" s="33">
        <f t="shared" si="4"/>
        <v>0</v>
      </c>
    </row>
    <row r="277" spans="1:8" ht="15" hidden="1" thickBot="1">
      <c r="A277" s="3">
        <v>44844</v>
      </c>
      <c r="B277" s="4" t="s">
        <v>25</v>
      </c>
      <c r="C277" s="4" t="s">
        <v>9</v>
      </c>
      <c r="D277" s="5">
        <v>2</v>
      </c>
      <c r="E277" s="6">
        <v>1.3298611111111113E-3</v>
      </c>
      <c r="F277" s="7">
        <v>22</v>
      </c>
      <c r="G277" s="7">
        <v>230.7</v>
      </c>
      <c r="H277" s="33">
        <f t="shared" si="4"/>
        <v>0</v>
      </c>
    </row>
    <row r="278" spans="1:8" ht="15" hidden="1" thickBot="1">
      <c r="A278" s="3">
        <v>44844</v>
      </c>
      <c r="B278" s="4" t="s">
        <v>25</v>
      </c>
      <c r="C278" s="4" t="s">
        <v>9</v>
      </c>
      <c r="D278" s="5">
        <v>3</v>
      </c>
      <c r="E278" s="6">
        <v>1.3298611111111113E-3</v>
      </c>
      <c r="F278" s="7">
        <v>22</v>
      </c>
      <c r="G278" s="7">
        <v>230.7</v>
      </c>
      <c r="H278" s="33">
        <f t="shared" si="4"/>
        <v>0</v>
      </c>
    </row>
    <row r="279" spans="1:8" ht="15" hidden="1" thickBot="1">
      <c r="A279" s="3">
        <v>44844</v>
      </c>
      <c r="B279" s="4" t="s">
        <v>25</v>
      </c>
      <c r="C279" s="4" t="s">
        <v>9</v>
      </c>
      <c r="D279" s="5">
        <v>4</v>
      </c>
      <c r="E279" s="6">
        <v>1.3298611111111113E-3</v>
      </c>
      <c r="F279" s="7">
        <v>22</v>
      </c>
      <c r="G279" s="7">
        <v>230.7</v>
      </c>
      <c r="H279" s="33">
        <f t="shared" si="4"/>
        <v>0</v>
      </c>
    </row>
    <row r="280" spans="1:8" ht="15" hidden="1" thickBot="1">
      <c r="A280" s="3">
        <v>44844</v>
      </c>
      <c r="B280" s="4" t="s">
        <v>25</v>
      </c>
      <c r="C280" s="4" t="s">
        <v>9</v>
      </c>
      <c r="D280" s="5">
        <v>5</v>
      </c>
      <c r="E280" s="6">
        <v>1.3298611111111113E-3</v>
      </c>
      <c r="F280" s="7">
        <v>22</v>
      </c>
      <c r="G280" s="7">
        <v>230.7</v>
      </c>
      <c r="H280" s="33">
        <f t="shared" si="4"/>
        <v>0</v>
      </c>
    </row>
    <row r="281" spans="1:8" ht="15" hidden="1" thickBot="1">
      <c r="A281" s="3">
        <v>44844</v>
      </c>
      <c r="B281" s="4" t="s">
        <v>25</v>
      </c>
      <c r="C281" s="4" t="s">
        <v>9</v>
      </c>
      <c r="D281" s="5">
        <v>6</v>
      </c>
      <c r="E281" s="6">
        <v>1.3298611111111113E-3</v>
      </c>
      <c r="F281" s="7">
        <v>22</v>
      </c>
      <c r="G281" s="7">
        <v>230.7</v>
      </c>
      <c r="H281" s="33">
        <f t="shared" si="4"/>
        <v>0</v>
      </c>
    </row>
    <row r="282" spans="1:8" ht="15" hidden="1" thickBot="1">
      <c r="A282" s="3">
        <v>44844</v>
      </c>
      <c r="B282" s="4" t="s">
        <v>25</v>
      </c>
      <c r="C282" s="4" t="s">
        <v>9</v>
      </c>
      <c r="D282" s="5">
        <v>7</v>
      </c>
      <c r="E282" s="6">
        <v>1.3298611111111113E-3</v>
      </c>
      <c r="F282" s="7">
        <v>22</v>
      </c>
      <c r="G282" s="7">
        <v>230.7</v>
      </c>
      <c r="H282" s="33">
        <f t="shared" si="4"/>
        <v>0</v>
      </c>
    </row>
    <row r="283" spans="1:8" ht="15" hidden="1" thickBot="1">
      <c r="A283" s="3">
        <v>44844</v>
      </c>
      <c r="B283" s="4" t="s">
        <v>25</v>
      </c>
      <c r="C283" s="4" t="s">
        <v>9</v>
      </c>
      <c r="D283" s="5">
        <v>8</v>
      </c>
      <c r="E283" s="6">
        <v>1.3298611111111113E-3</v>
      </c>
      <c r="F283" s="7">
        <v>22</v>
      </c>
      <c r="G283" s="7">
        <v>230.7</v>
      </c>
      <c r="H283" s="33">
        <f t="shared" si="4"/>
        <v>0</v>
      </c>
    </row>
    <row r="284" spans="1:8" ht="15" hidden="1" thickBot="1">
      <c r="A284" s="3">
        <v>44844</v>
      </c>
      <c r="B284" s="4" t="s">
        <v>25</v>
      </c>
      <c r="C284" s="4" t="s">
        <v>9</v>
      </c>
      <c r="D284" s="5">
        <v>9</v>
      </c>
      <c r="E284" s="6">
        <v>1.3298611111111113E-3</v>
      </c>
      <c r="F284" s="7">
        <v>22</v>
      </c>
      <c r="G284" s="7">
        <v>230.7</v>
      </c>
      <c r="H284" s="33">
        <f t="shared" si="4"/>
        <v>0</v>
      </c>
    </row>
    <row r="285" spans="1:8" ht="15" thickBot="1">
      <c r="A285" s="3">
        <v>44844</v>
      </c>
      <c r="B285" s="4" t="s">
        <v>25</v>
      </c>
      <c r="C285" s="4" t="s">
        <v>9</v>
      </c>
      <c r="D285" s="5">
        <v>10</v>
      </c>
      <c r="E285" s="6">
        <v>1.3298611111111113E-3</v>
      </c>
      <c r="F285" s="7">
        <v>22</v>
      </c>
      <c r="G285" s="7">
        <v>230.7</v>
      </c>
      <c r="H285" s="33">
        <f t="shared" si="4"/>
        <v>1</v>
      </c>
    </row>
    <row r="286" spans="1:8" ht="15" hidden="1" thickBot="1">
      <c r="A286" s="3">
        <v>44844</v>
      </c>
      <c r="B286" s="4" t="s">
        <v>12</v>
      </c>
      <c r="C286" s="4" t="s">
        <v>9</v>
      </c>
      <c r="D286" s="5">
        <v>1</v>
      </c>
      <c r="E286" s="6">
        <v>1.2569444444444444E-3</v>
      </c>
      <c r="F286" s="7">
        <v>23</v>
      </c>
      <c r="G286" s="7">
        <v>273.3</v>
      </c>
      <c r="H286" s="33">
        <f t="shared" si="4"/>
        <v>0</v>
      </c>
    </row>
    <row r="287" spans="1:8" ht="15" hidden="1" thickBot="1">
      <c r="A287" s="3">
        <v>44844</v>
      </c>
      <c r="B287" s="4" t="s">
        <v>12</v>
      </c>
      <c r="C287" s="4" t="s">
        <v>9</v>
      </c>
      <c r="D287" s="5">
        <v>2</v>
      </c>
      <c r="E287" s="6">
        <v>1.2569444444444444E-3</v>
      </c>
      <c r="F287" s="7">
        <v>23</v>
      </c>
      <c r="G287" s="7">
        <v>273.3</v>
      </c>
      <c r="H287" s="33">
        <f t="shared" si="4"/>
        <v>0</v>
      </c>
    </row>
    <row r="288" spans="1:8" ht="15" hidden="1" thickBot="1">
      <c r="A288" s="3">
        <v>44844</v>
      </c>
      <c r="B288" s="4" t="s">
        <v>12</v>
      </c>
      <c r="C288" s="4" t="s">
        <v>9</v>
      </c>
      <c r="D288" s="5">
        <v>3</v>
      </c>
      <c r="E288" s="6">
        <v>1.2569444444444444E-3</v>
      </c>
      <c r="F288" s="7">
        <v>23</v>
      </c>
      <c r="G288" s="7">
        <v>273.3</v>
      </c>
      <c r="H288" s="33">
        <f t="shared" si="4"/>
        <v>0</v>
      </c>
    </row>
    <row r="289" spans="1:8" ht="15" hidden="1" thickBot="1">
      <c r="A289" s="3">
        <v>44844</v>
      </c>
      <c r="B289" s="4" t="s">
        <v>12</v>
      </c>
      <c r="C289" s="4" t="s">
        <v>9</v>
      </c>
      <c r="D289" s="5">
        <v>4</v>
      </c>
      <c r="E289" s="6">
        <v>1.2569444444444444E-3</v>
      </c>
      <c r="F289" s="7">
        <v>23</v>
      </c>
      <c r="G289" s="7">
        <v>273.3</v>
      </c>
      <c r="H289" s="33">
        <f t="shared" si="4"/>
        <v>0</v>
      </c>
    </row>
    <row r="290" spans="1:8" ht="15" hidden="1" thickBot="1">
      <c r="A290" s="3">
        <v>44844</v>
      </c>
      <c r="B290" s="4" t="s">
        <v>12</v>
      </c>
      <c r="C290" s="4" t="s">
        <v>9</v>
      </c>
      <c r="D290" s="5">
        <v>5</v>
      </c>
      <c r="E290" s="6">
        <v>1.2569444444444444E-3</v>
      </c>
      <c r="F290" s="7">
        <v>23</v>
      </c>
      <c r="G290" s="7">
        <v>273.3</v>
      </c>
      <c r="H290" s="33">
        <f t="shared" si="4"/>
        <v>0</v>
      </c>
    </row>
    <row r="291" spans="1:8" ht="15" hidden="1" thickBot="1">
      <c r="A291" s="3">
        <v>44844</v>
      </c>
      <c r="B291" s="4" t="s">
        <v>12</v>
      </c>
      <c r="C291" s="4" t="s">
        <v>9</v>
      </c>
      <c r="D291" s="5">
        <v>6</v>
      </c>
      <c r="E291" s="6">
        <v>1.2569444444444444E-3</v>
      </c>
      <c r="F291" s="7">
        <v>23</v>
      </c>
      <c r="G291" s="7">
        <v>273.3</v>
      </c>
      <c r="H291" s="33">
        <f t="shared" si="4"/>
        <v>0</v>
      </c>
    </row>
    <row r="292" spans="1:8" ht="15" hidden="1" thickBot="1">
      <c r="A292" s="3">
        <v>44844</v>
      </c>
      <c r="B292" s="4" t="s">
        <v>12</v>
      </c>
      <c r="C292" s="4" t="s">
        <v>9</v>
      </c>
      <c r="D292" s="5">
        <v>7</v>
      </c>
      <c r="E292" s="6">
        <v>1.2569444444444444E-3</v>
      </c>
      <c r="F292" s="7">
        <v>23</v>
      </c>
      <c r="G292" s="7">
        <v>273.3</v>
      </c>
      <c r="H292" s="33">
        <f t="shared" si="4"/>
        <v>0</v>
      </c>
    </row>
    <row r="293" spans="1:8" ht="15" hidden="1" thickBot="1">
      <c r="A293" s="3">
        <v>44844</v>
      </c>
      <c r="B293" s="4" t="s">
        <v>12</v>
      </c>
      <c r="C293" s="4" t="s">
        <v>9</v>
      </c>
      <c r="D293" s="5">
        <v>8</v>
      </c>
      <c r="E293" s="6">
        <v>1.2569444444444444E-3</v>
      </c>
      <c r="F293" s="7">
        <v>23</v>
      </c>
      <c r="G293" s="7">
        <v>273.3</v>
      </c>
      <c r="H293" s="33">
        <f t="shared" si="4"/>
        <v>0</v>
      </c>
    </row>
    <row r="294" spans="1:8" ht="15" hidden="1" thickBot="1">
      <c r="A294" s="3">
        <v>44844</v>
      </c>
      <c r="B294" s="4" t="s">
        <v>12</v>
      </c>
      <c r="C294" s="4" t="s">
        <v>9</v>
      </c>
      <c r="D294" s="5">
        <v>9</v>
      </c>
      <c r="E294" s="6">
        <v>1.2569444444444444E-3</v>
      </c>
      <c r="F294" s="7">
        <v>23</v>
      </c>
      <c r="G294" s="7">
        <v>273.3</v>
      </c>
      <c r="H294" s="33">
        <f t="shared" si="4"/>
        <v>0</v>
      </c>
    </row>
    <row r="295" spans="1:8" ht="15" thickBot="1">
      <c r="A295" s="3">
        <v>44844</v>
      </c>
      <c r="B295" s="4" t="s">
        <v>12</v>
      </c>
      <c r="C295" s="4" t="s">
        <v>9</v>
      </c>
      <c r="D295" s="5">
        <v>10</v>
      </c>
      <c r="E295" s="6">
        <v>1.2569444444444444E-3</v>
      </c>
      <c r="F295" s="7">
        <v>23</v>
      </c>
      <c r="G295" s="7">
        <v>273.3</v>
      </c>
      <c r="H295" s="33">
        <f t="shared" si="4"/>
        <v>1</v>
      </c>
    </row>
    <row r="296" spans="1:8" ht="15" hidden="1" thickBot="1">
      <c r="A296" s="3">
        <v>44844</v>
      </c>
      <c r="B296" s="4" t="s">
        <v>24</v>
      </c>
      <c r="C296" s="4" t="s">
        <v>9</v>
      </c>
      <c r="D296" s="5">
        <v>1</v>
      </c>
      <c r="E296" s="6">
        <v>1.2835648148148146E-3</v>
      </c>
      <c r="F296" s="7">
        <v>23</v>
      </c>
      <c r="G296" s="7">
        <v>256.60000000000002</v>
      </c>
      <c r="H296" s="33">
        <f t="shared" si="4"/>
        <v>0</v>
      </c>
    </row>
    <row r="297" spans="1:8" ht="15" hidden="1" thickBot="1">
      <c r="A297" s="3">
        <v>44844</v>
      </c>
      <c r="B297" s="4" t="s">
        <v>24</v>
      </c>
      <c r="C297" s="4" t="s">
        <v>9</v>
      </c>
      <c r="D297" s="5">
        <v>2</v>
      </c>
      <c r="E297" s="6">
        <v>1.2835648148148146E-3</v>
      </c>
      <c r="F297" s="7">
        <v>23</v>
      </c>
      <c r="G297" s="7">
        <v>256.60000000000002</v>
      </c>
      <c r="H297" s="33">
        <f t="shared" si="4"/>
        <v>0</v>
      </c>
    </row>
    <row r="298" spans="1:8" ht="15" hidden="1" thickBot="1">
      <c r="A298" s="3">
        <v>44844</v>
      </c>
      <c r="B298" s="4" t="s">
        <v>24</v>
      </c>
      <c r="C298" s="4" t="s">
        <v>9</v>
      </c>
      <c r="D298" s="5">
        <v>3</v>
      </c>
      <c r="E298" s="6">
        <v>1.2835648148148146E-3</v>
      </c>
      <c r="F298" s="7">
        <v>23</v>
      </c>
      <c r="G298" s="7">
        <v>256.60000000000002</v>
      </c>
      <c r="H298" s="33">
        <f t="shared" si="4"/>
        <v>0</v>
      </c>
    </row>
    <row r="299" spans="1:8" ht="15" hidden="1" thickBot="1">
      <c r="A299" s="3">
        <v>44844</v>
      </c>
      <c r="B299" s="4" t="s">
        <v>24</v>
      </c>
      <c r="C299" s="4" t="s">
        <v>9</v>
      </c>
      <c r="D299" s="5">
        <v>4</v>
      </c>
      <c r="E299" s="6">
        <v>1.2835648148148146E-3</v>
      </c>
      <c r="F299" s="7">
        <v>23</v>
      </c>
      <c r="G299" s="7">
        <v>256.60000000000002</v>
      </c>
      <c r="H299" s="33">
        <f t="shared" si="4"/>
        <v>0</v>
      </c>
    </row>
    <row r="300" spans="1:8" ht="15" hidden="1" thickBot="1">
      <c r="A300" s="3">
        <v>44844</v>
      </c>
      <c r="B300" s="4" t="s">
        <v>24</v>
      </c>
      <c r="C300" s="4" t="s">
        <v>9</v>
      </c>
      <c r="D300" s="5">
        <v>5</v>
      </c>
      <c r="E300" s="6">
        <v>1.2835648148148146E-3</v>
      </c>
      <c r="F300" s="7">
        <v>23</v>
      </c>
      <c r="G300" s="7">
        <v>256.60000000000002</v>
      </c>
      <c r="H300" s="33">
        <f t="shared" si="4"/>
        <v>0</v>
      </c>
    </row>
    <row r="301" spans="1:8" ht="15" hidden="1" thickBot="1">
      <c r="A301" s="3">
        <v>44844</v>
      </c>
      <c r="B301" s="4" t="s">
        <v>24</v>
      </c>
      <c r="C301" s="4" t="s">
        <v>9</v>
      </c>
      <c r="D301" s="5">
        <v>6</v>
      </c>
      <c r="E301" s="6">
        <v>1.2835648148148146E-3</v>
      </c>
      <c r="F301" s="7">
        <v>23</v>
      </c>
      <c r="G301" s="7">
        <v>256.60000000000002</v>
      </c>
      <c r="H301" s="33">
        <f t="shared" si="4"/>
        <v>0</v>
      </c>
    </row>
    <row r="302" spans="1:8" ht="15" hidden="1" thickBot="1">
      <c r="A302" s="3">
        <v>44844</v>
      </c>
      <c r="B302" s="4" t="s">
        <v>24</v>
      </c>
      <c r="C302" s="4" t="s">
        <v>9</v>
      </c>
      <c r="D302" s="5">
        <v>7</v>
      </c>
      <c r="E302" s="6">
        <v>1.2835648148148146E-3</v>
      </c>
      <c r="F302" s="7">
        <v>23</v>
      </c>
      <c r="G302" s="7">
        <v>256.60000000000002</v>
      </c>
      <c r="H302" s="33">
        <f t="shared" si="4"/>
        <v>0</v>
      </c>
    </row>
    <row r="303" spans="1:8" ht="15" hidden="1" thickBot="1">
      <c r="A303" s="3">
        <v>44844</v>
      </c>
      <c r="B303" s="4" t="s">
        <v>24</v>
      </c>
      <c r="C303" s="4" t="s">
        <v>9</v>
      </c>
      <c r="D303" s="5">
        <v>8</v>
      </c>
      <c r="E303" s="6">
        <v>1.2835648148148146E-3</v>
      </c>
      <c r="F303" s="7">
        <v>23</v>
      </c>
      <c r="G303" s="7">
        <v>256.60000000000002</v>
      </c>
      <c r="H303" s="33">
        <f t="shared" si="4"/>
        <v>0</v>
      </c>
    </row>
    <row r="304" spans="1:8" ht="15" hidden="1" thickBot="1">
      <c r="A304" s="3">
        <v>44844</v>
      </c>
      <c r="B304" s="4" t="s">
        <v>24</v>
      </c>
      <c r="C304" s="4" t="s">
        <v>9</v>
      </c>
      <c r="D304" s="5">
        <v>9</v>
      </c>
      <c r="E304" s="6">
        <v>1.2835648148148146E-3</v>
      </c>
      <c r="F304" s="7">
        <v>23</v>
      </c>
      <c r="G304" s="7">
        <v>256.60000000000002</v>
      </c>
      <c r="H304" s="33">
        <f t="shared" si="4"/>
        <v>0</v>
      </c>
    </row>
    <row r="305" spans="1:8" ht="15" thickBot="1">
      <c r="A305" s="3">
        <v>44844</v>
      </c>
      <c r="B305" s="4" t="s">
        <v>24</v>
      </c>
      <c r="C305" s="4" t="s">
        <v>9</v>
      </c>
      <c r="D305" s="5">
        <v>10</v>
      </c>
      <c r="E305" s="6">
        <v>1.2835648148148146E-3</v>
      </c>
      <c r="F305" s="7">
        <v>23</v>
      </c>
      <c r="G305" s="7">
        <v>256.60000000000002</v>
      </c>
      <c r="H305" s="33">
        <f t="shared" si="4"/>
        <v>1</v>
      </c>
    </row>
    <row r="306" spans="1:8" ht="15" hidden="1" thickBot="1">
      <c r="A306" s="3">
        <v>44844</v>
      </c>
      <c r="B306" s="4" t="s">
        <v>28</v>
      </c>
      <c r="C306" s="4" t="s">
        <v>9</v>
      </c>
      <c r="D306" s="5">
        <v>1</v>
      </c>
      <c r="E306" s="6">
        <v>1.3263888888888891E-3</v>
      </c>
      <c r="F306" s="7">
        <v>25</v>
      </c>
      <c r="G306" s="7">
        <v>232.5</v>
      </c>
      <c r="H306" s="33">
        <f t="shared" si="4"/>
        <v>0</v>
      </c>
    </row>
    <row r="307" spans="1:8" ht="15" hidden="1" thickBot="1">
      <c r="A307" s="3">
        <v>44844</v>
      </c>
      <c r="B307" s="4" t="s">
        <v>28</v>
      </c>
      <c r="C307" s="4" t="s">
        <v>9</v>
      </c>
      <c r="D307" s="5">
        <v>2</v>
      </c>
      <c r="E307" s="6">
        <v>1.3263888888888891E-3</v>
      </c>
      <c r="F307" s="7">
        <v>25</v>
      </c>
      <c r="G307" s="7">
        <v>232.5</v>
      </c>
      <c r="H307" s="33">
        <f t="shared" si="4"/>
        <v>0</v>
      </c>
    </row>
    <row r="308" spans="1:8" ht="15" hidden="1" thickBot="1">
      <c r="A308" s="3">
        <v>44844</v>
      </c>
      <c r="B308" s="4" t="s">
        <v>28</v>
      </c>
      <c r="C308" s="4" t="s">
        <v>9</v>
      </c>
      <c r="D308" s="5">
        <v>3</v>
      </c>
      <c r="E308" s="6">
        <v>1.3263888888888891E-3</v>
      </c>
      <c r="F308" s="7">
        <v>25</v>
      </c>
      <c r="G308" s="7">
        <v>232.5</v>
      </c>
      <c r="H308" s="33">
        <f t="shared" si="4"/>
        <v>0</v>
      </c>
    </row>
    <row r="309" spans="1:8" ht="15" hidden="1" thickBot="1">
      <c r="A309" s="3">
        <v>44844</v>
      </c>
      <c r="B309" s="4" t="s">
        <v>28</v>
      </c>
      <c r="C309" s="4" t="s">
        <v>9</v>
      </c>
      <c r="D309" s="5">
        <v>4</v>
      </c>
      <c r="E309" s="6">
        <v>1.3263888888888891E-3</v>
      </c>
      <c r="F309" s="7">
        <v>25</v>
      </c>
      <c r="G309" s="7">
        <v>232.5</v>
      </c>
      <c r="H309" s="33">
        <f t="shared" si="4"/>
        <v>0</v>
      </c>
    </row>
    <row r="310" spans="1:8" ht="15" hidden="1" thickBot="1">
      <c r="A310" s="3">
        <v>44844</v>
      </c>
      <c r="B310" s="4" t="s">
        <v>28</v>
      </c>
      <c r="C310" s="4" t="s">
        <v>9</v>
      </c>
      <c r="D310" s="5">
        <v>5</v>
      </c>
      <c r="E310" s="6">
        <v>1.3263888888888891E-3</v>
      </c>
      <c r="F310" s="7">
        <v>25</v>
      </c>
      <c r="G310" s="7">
        <v>232.5</v>
      </c>
      <c r="H310" s="33">
        <f t="shared" si="4"/>
        <v>0</v>
      </c>
    </row>
    <row r="311" spans="1:8" ht="15" hidden="1" thickBot="1">
      <c r="A311" s="3">
        <v>44844</v>
      </c>
      <c r="B311" s="4" t="s">
        <v>28</v>
      </c>
      <c r="C311" s="4" t="s">
        <v>9</v>
      </c>
      <c r="D311" s="5">
        <v>6</v>
      </c>
      <c r="E311" s="6">
        <v>1.3263888888888891E-3</v>
      </c>
      <c r="F311" s="7">
        <v>25</v>
      </c>
      <c r="G311" s="7">
        <v>232.5</v>
      </c>
      <c r="H311" s="33">
        <f t="shared" si="4"/>
        <v>0</v>
      </c>
    </row>
    <row r="312" spans="1:8" ht="15" hidden="1" thickBot="1">
      <c r="A312" s="3">
        <v>44844</v>
      </c>
      <c r="B312" s="4" t="s">
        <v>28</v>
      </c>
      <c r="C312" s="4" t="s">
        <v>9</v>
      </c>
      <c r="D312" s="5">
        <v>7</v>
      </c>
      <c r="E312" s="6">
        <v>1.3263888888888891E-3</v>
      </c>
      <c r="F312" s="7">
        <v>25</v>
      </c>
      <c r="G312" s="7">
        <v>232.5</v>
      </c>
      <c r="H312" s="33">
        <f t="shared" si="4"/>
        <v>0</v>
      </c>
    </row>
    <row r="313" spans="1:8" ht="15" thickBot="1">
      <c r="A313" s="3">
        <v>44844</v>
      </c>
      <c r="B313" s="4" t="s">
        <v>28</v>
      </c>
      <c r="C313" s="4" t="s">
        <v>9</v>
      </c>
      <c r="D313" s="5">
        <v>8</v>
      </c>
      <c r="E313" s="6">
        <v>1.3263888888888891E-3</v>
      </c>
      <c r="F313" s="7">
        <v>25</v>
      </c>
      <c r="G313" s="7">
        <v>232.5</v>
      </c>
      <c r="H313" s="33">
        <f t="shared" si="4"/>
        <v>1</v>
      </c>
    </row>
    <row r="314" spans="1:8" ht="15" hidden="1" thickBot="1">
      <c r="A314" s="3">
        <v>44844</v>
      </c>
      <c r="B314" s="4" t="s">
        <v>19</v>
      </c>
      <c r="C314" s="4" t="s">
        <v>9</v>
      </c>
      <c r="D314" s="5">
        <v>1</v>
      </c>
      <c r="E314" s="6">
        <v>1.2060185185185186E-3</v>
      </c>
      <c r="F314" s="7">
        <v>24</v>
      </c>
      <c r="G314" s="7">
        <v>309.39999999999998</v>
      </c>
      <c r="H314" s="33">
        <f t="shared" si="4"/>
        <v>0</v>
      </c>
    </row>
    <row r="315" spans="1:8" ht="15" hidden="1" thickBot="1">
      <c r="A315" s="3">
        <v>44844</v>
      </c>
      <c r="B315" s="4" t="s">
        <v>19</v>
      </c>
      <c r="C315" s="4" t="s">
        <v>9</v>
      </c>
      <c r="D315" s="5">
        <v>2</v>
      </c>
      <c r="E315" s="6">
        <v>1.2060185185185186E-3</v>
      </c>
      <c r="F315" s="7">
        <v>24</v>
      </c>
      <c r="G315" s="7">
        <v>309.39999999999998</v>
      </c>
      <c r="H315" s="33">
        <f t="shared" si="4"/>
        <v>0</v>
      </c>
    </row>
    <row r="316" spans="1:8" ht="15" hidden="1" thickBot="1">
      <c r="A316" s="3">
        <v>44844</v>
      </c>
      <c r="B316" s="4" t="s">
        <v>19</v>
      </c>
      <c r="C316" s="4" t="s">
        <v>9</v>
      </c>
      <c r="D316" s="5">
        <v>3</v>
      </c>
      <c r="E316" s="6">
        <v>1.2060185185185186E-3</v>
      </c>
      <c r="F316" s="7">
        <v>24</v>
      </c>
      <c r="G316" s="7">
        <v>309.39999999999998</v>
      </c>
      <c r="H316" s="33">
        <f t="shared" si="4"/>
        <v>0</v>
      </c>
    </row>
    <row r="317" spans="1:8" ht="15" hidden="1" thickBot="1">
      <c r="A317" s="3">
        <v>44844</v>
      </c>
      <c r="B317" s="4" t="s">
        <v>19</v>
      </c>
      <c r="C317" s="4" t="s">
        <v>9</v>
      </c>
      <c r="D317" s="5">
        <v>4</v>
      </c>
      <c r="E317" s="6">
        <v>1.2060185185185186E-3</v>
      </c>
      <c r="F317" s="7">
        <v>24</v>
      </c>
      <c r="G317" s="7">
        <v>309.39999999999998</v>
      </c>
      <c r="H317" s="33">
        <f t="shared" si="4"/>
        <v>0</v>
      </c>
    </row>
    <row r="318" spans="1:8" ht="15" hidden="1" thickBot="1">
      <c r="A318" s="3">
        <v>44844</v>
      </c>
      <c r="B318" s="4" t="s">
        <v>19</v>
      </c>
      <c r="C318" s="4" t="s">
        <v>9</v>
      </c>
      <c r="D318" s="5">
        <v>5</v>
      </c>
      <c r="E318" s="6">
        <v>1.2060185185185186E-3</v>
      </c>
      <c r="F318" s="7">
        <v>24</v>
      </c>
      <c r="G318" s="7">
        <v>309.39999999999998</v>
      </c>
      <c r="H318" s="33">
        <f t="shared" si="4"/>
        <v>0</v>
      </c>
    </row>
    <row r="319" spans="1:8" ht="15" hidden="1" thickBot="1">
      <c r="A319" s="3">
        <v>44844</v>
      </c>
      <c r="B319" s="4" t="s">
        <v>19</v>
      </c>
      <c r="C319" s="4" t="s">
        <v>9</v>
      </c>
      <c r="D319" s="5">
        <v>6</v>
      </c>
      <c r="E319" s="6">
        <v>1.2060185185185186E-3</v>
      </c>
      <c r="F319" s="7">
        <v>24</v>
      </c>
      <c r="G319" s="7">
        <v>309.39999999999998</v>
      </c>
      <c r="H319" s="33">
        <f t="shared" si="4"/>
        <v>0</v>
      </c>
    </row>
    <row r="320" spans="1:8" ht="15" hidden="1" thickBot="1">
      <c r="A320" s="3">
        <v>44844</v>
      </c>
      <c r="B320" s="4" t="s">
        <v>19</v>
      </c>
      <c r="C320" s="4" t="s">
        <v>9</v>
      </c>
      <c r="D320" s="5">
        <v>7</v>
      </c>
      <c r="E320" s="6">
        <v>1.2060185185185186E-3</v>
      </c>
      <c r="F320" s="7">
        <v>24</v>
      </c>
      <c r="G320" s="7">
        <v>309.39999999999998</v>
      </c>
      <c r="H320" s="33">
        <f t="shared" si="4"/>
        <v>0</v>
      </c>
    </row>
    <row r="321" spans="1:8" ht="15" hidden="1" thickBot="1">
      <c r="A321" s="3">
        <v>44844</v>
      </c>
      <c r="B321" s="4" t="s">
        <v>19</v>
      </c>
      <c r="C321" s="4" t="s">
        <v>9</v>
      </c>
      <c r="D321" s="5">
        <v>8</v>
      </c>
      <c r="E321" s="6">
        <v>1.2060185185185186E-3</v>
      </c>
      <c r="F321" s="7">
        <v>24</v>
      </c>
      <c r="G321" s="7">
        <v>309.39999999999998</v>
      </c>
      <c r="H321" s="33">
        <f t="shared" si="4"/>
        <v>0</v>
      </c>
    </row>
    <row r="322" spans="1:8" ht="15" hidden="1" thickBot="1">
      <c r="A322" s="3">
        <v>44844</v>
      </c>
      <c r="B322" s="4" t="s">
        <v>19</v>
      </c>
      <c r="C322" s="4" t="s">
        <v>9</v>
      </c>
      <c r="D322" s="5">
        <v>9</v>
      </c>
      <c r="E322" s="6">
        <v>1.2060185185185186E-3</v>
      </c>
      <c r="F322" s="7">
        <v>24</v>
      </c>
      <c r="G322" s="7">
        <v>309.39999999999998</v>
      </c>
      <c r="H322" s="33">
        <f t="shared" si="4"/>
        <v>0</v>
      </c>
    </row>
    <row r="323" spans="1:8" ht="15" hidden="1" thickBot="1">
      <c r="A323" s="3">
        <v>44844</v>
      </c>
      <c r="B323" s="4" t="s">
        <v>19</v>
      </c>
      <c r="C323" s="4" t="s">
        <v>9</v>
      </c>
      <c r="D323" s="5">
        <v>10</v>
      </c>
      <c r="E323" s="6">
        <v>1.2060185185185186E-3</v>
      </c>
      <c r="F323" s="7">
        <v>24</v>
      </c>
      <c r="G323" s="7">
        <v>309.39999999999998</v>
      </c>
      <c r="H323" s="33">
        <f t="shared" si="4"/>
        <v>0</v>
      </c>
    </row>
    <row r="324" spans="1:8" ht="15" hidden="1" thickBot="1">
      <c r="A324" s="3">
        <v>44844</v>
      </c>
      <c r="B324" s="4" t="s">
        <v>19</v>
      </c>
      <c r="C324" s="4" t="s">
        <v>9</v>
      </c>
      <c r="D324" s="5">
        <v>11</v>
      </c>
      <c r="E324" s="6">
        <v>1.2060185185185186E-3</v>
      </c>
      <c r="F324" s="7">
        <v>24</v>
      </c>
      <c r="G324" s="7">
        <v>309.39999999999998</v>
      </c>
      <c r="H324" s="33">
        <f t="shared" ref="H324:H387" si="5">IF(D324&lt;D325,0,1)</f>
        <v>0</v>
      </c>
    </row>
    <row r="325" spans="1:8" ht="15" thickBot="1">
      <c r="A325" s="3">
        <v>44844</v>
      </c>
      <c r="B325" s="4" t="s">
        <v>19</v>
      </c>
      <c r="C325" s="4" t="s">
        <v>9</v>
      </c>
      <c r="D325" s="5">
        <v>12</v>
      </c>
      <c r="E325" s="6">
        <v>1.2060185185185186E-3</v>
      </c>
      <c r="F325" s="7">
        <v>24</v>
      </c>
      <c r="G325" s="7">
        <v>309.39999999999998</v>
      </c>
      <c r="H325" s="33">
        <f t="shared" si="5"/>
        <v>1</v>
      </c>
    </row>
    <row r="326" spans="1:8" ht="15" hidden="1" thickBot="1">
      <c r="A326" s="3">
        <v>44844</v>
      </c>
      <c r="B326" s="4" t="s">
        <v>35</v>
      </c>
      <c r="C326" s="4" t="s">
        <v>9</v>
      </c>
      <c r="D326" s="5">
        <v>1</v>
      </c>
      <c r="E326" s="6">
        <v>1.2222222222222222E-3</v>
      </c>
      <c r="F326" s="7">
        <v>24</v>
      </c>
      <c r="G326" s="7">
        <v>297.2</v>
      </c>
      <c r="H326" s="33">
        <f t="shared" si="5"/>
        <v>0</v>
      </c>
    </row>
    <row r="327" spans="1:8" ht="15" hidden="1" thickBot="1">
      <c r="A327" s="3">
        <v>44844</v>
      </c>
      <c r="B327" s="4" t="s">
        <v>35</v>
      </c>
      <c r="C327" s="4" t="s">
        <v>9</v>
      </c>
      <c r="D327" s="5">
        <v>2</v>
      </c>
      <c r="E327" s="6">
        <v>1.2222222222222222E-3</v>
      </c>
      <c r="F327" s="7">
        <v>24</v>
      </c>
      <c r="G327" s="7">
        <v>297.2</v>
      </c>
      <c r="H327" s="33">
        <f t="shared" si="5"/>
        <v>0</v>
      </c>
    </row>
    <row r="328" spans="1:8" ht="15" hidden="1" thickBot="1">
      <c r="A328" s="3">
        <v>44844</v>
      </c>
      <c r="B328" s="4" t="s">
        <v>35</v>
      </c>
      <c r="C328" s="4" t="s">
        <v>9</v>
      </c>
      <c r="D328" s="5">
        <v>3</v>
      </c>
      <c r="E328" s="6">
        <v>1.2222222222222222E-3</v>
      </c>
      <c r="F328" s="7">
        <v>24</v>
      </c>
      <c r="G328" s="7">
        <v>297.2</v>
      </c>
      <c r="H328" s="33">
        <f t="shared" si="5"/>
        <v>0</v>
      </c>
    </row>
    <row r="329" spans="1:8" ht="15" hidden="1" thickBot="1">
      <c r="A329" s="3">
        <v>44844</v>
      </c>
      <c r="B329" s="4" t="s">
        <v>35</v>
      </c>
      <c r="C329" s="4" t="s">
        <v>9</v>
      </c>
      <c r="D329" s="5">
        <v>4</v>
      </c>
      <c r="E329" s="6">
        <v>1.2222222222222222E-3</v>
      </c>
      <c r="F329" s="7">
        <v>24</v>
      </c>
      <c r="G329" s="7">
        <v>297.2</v>
      </c>
      <c r="H329" s="33">
        <f t="shared" si="5"/>
        <v>0</v>
      </c>
    </row>
    <row r="330" spans="1:8" ht="15" hidden="1" thickBot="1">
      <c r="A330" s="3">
        <v>44844</v>
      </c>
      <c r="B330" s="4" t="s">
        <v>35</v>
      </c>
      <c r="C330" s="4" t="s">
        <v>9</v>
      </c>
      <c r="D330" s="5">
        <v>5</v>
      </c>
      <c r="E330" s="6">
        <v>1.2222222222222222E-3</v>
      </c>
      <c r="F330" s="7">
        <v>24</v>
      </c>
      <c r="G330" s="7">
        <v>297.2</v>
      </c>
      <c r="H330" s="33">
        <f t="shared" si="5"/>
        <v>0</v>
      </c>
    </row>
    <row r="331" spans="1:8" ht="15" hidden="1" thickBot="1">
      <c r="A331" s="3">
        <v>44844</v>
      </c>
      <c r="B331" s="4" t="s">
        <v>35</v>
      </c>
      <c r="C331" s="4" t="s">
        <v>9</v>
      </c>
      <c r="D331" s="5">
        <v>6</v>
      </c>
      <c r="E331" s="6">
        <v>1.2222222222222222E-3</v>
      </c>
      <c r="F331" s="7">
        <v>24</v>
      </c>
      <c r="G331" s="7">
        <v>297.2</v>
      </c>
      <c r="H331" s="33">
        <f t="shared" si="5"/>
        <v>0</v>
      </c>
    </row>
    <row r="332" spans="1:8" ht="15" hidden="1" thickBot="1">
      <c r="A332" s="3">
        <v>44844</v>
      </c>
      <c r="B332" s="4" t="s">
        <v>35</v>
      </c>
      <c r="C332" s="4" t="s">
        <v>9</v>
      </c>
      <c r="D332" s="5">
        <v>7</v>
      </c>
      <c r="E332" s="6">
        <v>1.2222222222222222E-3</v>
      </c>
      <c r="F332" s="7">
        <v>24</v>
      </c>
      <c r="G332" s="7">
        <v>297.2</v>
      </c>
      <c r="H332" s="33">
        <f t="shared" si="5"/>
        <v>0</v>
      </c>
    </row>
    <row r="333" spans="1:8" ht="15" hidden="1" thickBot="1">
      <c r="A333" s="3">
        <v>44844</v>
      </c>
      <c r="B333" s="4" t="s">
        <v>35</v>
      </c>
      <c r="C333" s="4" t="s">
        <v>9</v>
      </c>
      <c r="D333" s="5">
        <v>8</v>
      </c>
      <c r="E333" s="6">
        <v>1.2222222222222222E-3</v>
      </c>
      <c r="F333" s="7">
        <v>24</v>
      </c>
      <c r="G333" s="7">
        <v>297.2</v>
      </c>
      <c r="H333" s="33">
        <f t="shared" si="5"/>
        <v>0</v>
      </c>
    </row>
    <row r="334" spans="1:8" ht="15" hidden="1" thickBot="1">
      <c r="A334" s="3">
        <v>44844</v>
      </c>
      <c r="B334" s="4" t="s">
        <v>35</v>
      </c>
      <c r="C334" s="4" t="s">
        <v>9</v>
      </c>
      <c r="D334" s="5">
        <v>9</v>
      </c>
      <c r="E334" s="6">
        <v>1.2222222222222222E-3</v>
      </c>
      <c r="F334" s="7">
        <v>24</v>
      </c>
      <c r="G334" s="7">
        <v>297.2</v>
      </c>
      <c r="H334" s="33">
        <f t="shared" si="5"/>
        <v>0</v>
      </c>
    </row>
    <row r="335" spans="1:8" ht="15" hidden="1" thickBot="1">
      <c r="A335" s="3">
        <v>44844</v>
      </c>
      <c r="B335" s="4" t="s">
        <v>35</v>
      </c>
      <c r="C335" s="4" t="s">
        <v>9</v>
      </c>
      <c r="D335" s="5">
        <v>10</v>
      </c>
      <c r="E335" s="6">
        <v>1.2222222222222222E-3</v>
      </c>
      <c r="F335" s="7">
        <v>24</v>
      </c>
      <c r="G335" s="7">
        <v>297.2</v>
      </c>
      <c r="H335" s="33">
        <f t="shared" si="5"/>
        <v>0</v>
      </c>
    </row>
    <row r="336" spans="1:8" ht="15" hidden="1" thickBot="1">
      <c r="A336" s="3">
        <v>44844</v>
      </c>
      <c r="B336" s="4" t="s">
        <v>35</v>
      </c>
      <c r="C336" s="4" t="s">
        <v>9</v>
      </c>
      <c r="D336" s="5">
        <v>11</v>
      </c>
      <c r="E336" s="6">
        <v>1.2222222222222222E-3</v>
      </c>
      <c r="F336" s="7">
        <v>24</v>
      </c>
      <c r="G336" s="7">
        <v>297.2</v>
      </c>
      <c r="H336" s="33">
        <f t="shared" si="5"/>
        <v>0</v>
      </c>
    </row>
    <row r="337" spans="1:8" ht="15" thickBot="1">
      <c r="A337" s="3">
        <v>44844</v>
      </c>
      <c r="B337" s="4" t="s">
        <v>35</v>
      </c>
      <c r="C337" s="4" t="s">
        <v>9</v>
      </c>
      <c r="D337" s="5">
        <v>12</v>
      </c>
      <c r="E337" s="6">
        <v>1.2222222222222222E-3</v>
      </c>
      <c r="F337" s="7">
        <v>24</v>
      </c>
      <c r="G337" s="7">
        <v>297.2</v>
      </c>
      <c r="H337" s="33">
        <f t="shared" si="5"/>
        <v>1</v>
      </c>
    </row>
    <row r="338" spans="1:8" ht="15" hidden="1" thickBot="1">
      <c r="A338" s="3">
        <v>44844</v>
      </c>
      <c r="B338" s="4" t="s">
        <v>36</v>
      </c>
      <c r="C338" s="4" t="s">
        <v>9</v>
      </c>
      <c r="D338" s="5">
        <v>1</v>
      </c>
      <c r="E338" s="6">
        <v>1.3425925925925925E-3</v>
      </c>
      <c r="F338" s="7">
        <v>23</v>
      </c>
      <c r="G338" s="7">
        <v>224.2</v>
      </c>
      <c r="H338" s="33">
        <f t="shared" si="5"/>
        <v>0</v>
      </c>
    </row>
    <row r="339" spans="1:8" ht="15" hidden="1" thickBot="1">
      <c r="A339" s="3">
        <v>44844</v>
      </c>
      <c r="B339" s="4" t="s">
        <v>36</v>
      </c>
      <c r="C339" s="4" t="s">
        <v>9</v>
      </c>
      <c r="D339" s="5">
        <v>2</v>
      </c>
      <c r="E339" s="6">
        <v>1.3425925925925925E-3</v>
      </c>
      <c r="F339" s="7">
        <v>23</v>
      </c>
      <c r="G339" s="7">
        <v>224.2</v>
      </c>
      <c r="H339" s="33">
        <f t="shared" si="5"/>
        <v>0</v>
      </c>
    </row>
    <row r="340" spans="1:8" ht="15" hidden="1" thickBot="1">
      <c r="A340" s="3">
        <v>44844</v>
      </c>
      <c r="B340" s="4" t="s">
        <v>36</v>
      </c>
      <c r="C340" s="4" t="s">
        <v>9</v>
      </c>
      <c r="D340" s="5">
        <v>3</v>
      </c>
      <c r="E340" s="6">
        <v>1.3425925925925925E-3</v>
      </c>
      <c r="F340" s="7">
        <v>23</v>
      </c>
      <c r="G340" s="7">
        <v>224.2</v>
      </c>
      <c r="H340" s="33">
        <f t="shared" si="5"/>
        <v>0</v>
      </c>
    </row>
    <row r="341" spans="1:8" ht="15" hidden="1" thickBot="1">
      <c r="A341" s="3">
        <v>44844</v>
      </c>
      <c r="B341" s="4" t="s">
        <v>36</v>
      </c>
      <c r="C341" s="4" t="s">
        <v>9</v>
      </c>
      <c r="D341" s="5">
        <v>4</v>
      </c>
      <c r="E341" s="6">
        <v>1.3425925925925925E-3</v>
      </c>
      <c r="F341" s="7">
        <v>23</v>
      </c>
      <c r="G341" s="7">
        <v>224.2</v>
      </c>
      <c r="H341" s="33">
        <f t="shared" si="5"/>
        <v>0</v>
      </c>
    </row>
    <row r="342" spans="1:8" ht="15" hidden="1" thickBot="1">
      <c r="A342" s="3">
        <v>44844</v>
      </c>
      <c r="B342" s="4" t="s">
        <v>36</v>
      </c>
      <c r="C342" s="4" t="s">
        <v>9</v>
      </c>
      <c r="D342" s="5">
        <v>5</v>
      </c>
      <c r="E342" s="6">
        <v>1.3425925925925925E-3</v>
      </c>
      <c r="F342" s="7">
        <v>23</v>
      </c>
      <c r="G342" s="7">
        <v>224.2</v>
      </c>
      <c r="H342" s="33">
        <f t="shared" si="5"/>
        <v>0</v>
      </c>
    </row>
    <row r="343" spans="1:8" ht="15" hidden="1" thickBot="1">
      <c r="A343" s="3">
        <v>44844</v>
      </c>
      <c r="B343" s="4" t="s">
        <v>36</v>
      </c>
      <c r="C343" s="4" t="s">
        <v>9</v>
      </c>
      <c r="D343" s="5">
        <v>6</v>
      </c>
      <c r="E343" s="6">
        <v>1.3425925925925925E-3</v>
      </c>
      <c r="F343" s="7">
        <v>23</v>
      </c>
      <c r="G343" s="7">
        <v>224.2</v>
      </c>
      <c r="H343" s="33">
        <f t="shared" si="5"/>
        <v>0</v>
      </c>
    </row>
    <row r="344" spans="1:8" ht="15" hidden="1" thickBot="1">
      <c r="A344" s="3">
        <v>44844</v>
      </c>
      <c r="B344" s="4" t="s">
        <v>36</v>
      </c>
      <c r="C344" s="4" t="s">
        <v>9</v>
      </c>
      <c r="D344" s="5">
        <v>7</v>
      </c>
      <c r="E344" s="6">
        <v>1.3425925925925925E-3</v>
      </c>
      <c r="F344" s="7">
        <v>23</v>
      </c>
      <c r="G344" s="7">
        <v>224.2</v>
      </c>
      <c r="H344" s="33">
        <f t="shared" si="5"/>
        <v>0</v>
      </c>
    </row>
    <row r="345" spans="1:8" ht="15" thickBot="1">
      <c r="A345" s="3">
        <v>44844</v>
      </c>
      <c r="B345" s="4" t="s">
        <v>36</v>
      </c>
      <c r="C345" s="4" t="s">
        <v>9</v>
      </c>
      <c r="D345" s="5">
        <v>8</v>
      </c>
      <c r="E345" s="6">
        <v>1.3425925925925925E-3</v>
      </c>
      <c r="F345" s="7">
        <v>23</v>
      </c>
      <c r="G345" s="7">
        <v>224.2</v>
      </c>
      <c r="H345" s="33">
        <f t="shared" si="5"/>
        <v>1</v>
      </c>
    </row>
    <row r="346" spans="1:8" ht="15" hidden="1" thickBot="1">
      <c r="A346" s="3">
        <v>44844</v>
      </c>
      <c r="B346" s="4" t="s">
        <v>11</v>
      </c>
      <c r="C346" s="4" t="s">
        <v>9</v>
      </c>
      <c r="D346" s="5">
        <v>1</v>
      </c>
      <c r="E346" s="6">
        <v>1.3136574074074075E-3</v>
      </c>
      <c r="F346" s="7">
        <v>23</v>
      </c>
      <c r="G346" s="7">
        <v>239.4</v>
      </c>
      <c r="H346" s="33">
        <f t="shared" si="5"/>
        <v>0</v>
      </c>
    </row>
    <row r="347" spans="1:8" ht="15" hidden="1" thickBot="1">
      <c r="A347" s="3">
        <v>44844</v>
      </c>
      <c r="B347" s="4" t="s">
        <v>11</v>
      </c>
      <c r="C347" s="4" t="s">
        <v>9</v>
      </c>
      <c r="D347" s="5">
        <v>2</v>
      </c>
      <c r="E347" s="6">
        <v>1.3136574074074075E-3</v>
      </c>
      <c r="F347" s="7">
        <v>23</v>
      </c>
      <c r="G347" s="7">
        <v>239.4</v>
      </c>
      <c r="H347" s="33">
        <f t="shared" si="5"/>
        <v>0</v>
      </c>
    </row>
    <row r="348" spans="1:8" ht="15" hidden="1" thickBot="1">
      <c r="A348" s="3">
        <v>44844</v>
      </c>
      <c r="B348" s="4" t="s">
        <v>11</v>
      </c>
      <c r="C348" s="4" t="s">
        <v>9</v>
      </c>
      <c r="D348" s="5">
        <v>3</v>
      </c>
      <c r="E348" s="6">
        <v>1.3136574074074075E-3</v>
      </c>
      <c r="F348" s="7">
        <v>23</v>
      </c>
      <c r="G348" s="7">
        <v>239.4</v>
      </c>
      <c r="H348" s="33">
        <f t="shared" si="5"/>
        <v>0</v>
      </c>
    </row>
    <row r="349" spans="1:8" ht="15" hidden="1" thickBot="1">
      <c r="A349" s="3">
        <v>44844</v>
      </c>
      <c r="B349" s="4" t="s">
        <v>11</v>
      </c>
      <c r="C349" s="4" t="s">
        <v>9</v>
      </c>
      <c r="D349" s="5">
        <v>4</v>
      </c>
      <c r="E349" s="6">
        <v>1.3136574074074075E-3</v>
      </c>
      <c r="F349" s="7">
        <v>23</v>
      </c>
      <c r="G349" s="7">
        <v>239.4</v>
      </c>
      <c r="H349" s="33">
        <f t="shared" si="5"/>
        <v>0</v>
      </c>
    </row>
    <row r="350" spans="1:8" ht="15" hidden="1" thickBot="1">
      <c r="A350" s="3">
        <v>44844</v>
      </c>
      <c r="B350" s="4" t="s">
        <v>11</v>
      </c>
      <c r="C350" s="4" t="s">
        <v>9</v>
      </c>
      <c r="D350" s="5">
        <v>5</v>
      </c>
      <c r="E350" s="6">
        <v>1.3136574074074075E-3</v>
      </c>
      <c r="F350" s="7">
        <v>23</v>
      </c>
      <c r="G350" s="7">
        <v>239.4</v>
      </c>
      <c r="H350" s="33">
        <f t="shared" si="5"/>
        <v>0</v>
      </c>
    </row>
    <row r="351" spans="1:8" ht="15" hidden="1" thickBot="1">
      <c r="A351" s="3">
        <v>44844</v>
      </c>
      <c r="B351" s="4" t="s">
        <v>11</v>
      </c>
      <c r="C351" s="4" t="s">
        <v>9</v>
      </c>
      <c r="D351" s="5">
        <v>6</v>
      </c>
      <c r="E351" s="6">
        <v>1.3136574074074075E-3</v>
      </c>
      <c r="F351" s="7">
        <v>23</v>
      </c>
      <c r="G351" s="7">
        <v>239.4</v>
      </c>
      <c r="H351" s="33">
        <f t="shared" si="5"/>
        <v>0</v>
      </c>
    </row>
    <row r="352" spans="1:8" ht="15" hidden="1" thickBot="1">
      <c r="A352" s="3">
        <v>44844</v>
      </c>
      <c r="B352" s="4" t="s">
        <v>11</v>
      </c>
      <c r="C352" s="4" t="s">
        <v>9</v>
      </c>
      <c r="D352" s="5">
        <v>7</v>
      </c>
      <c r="E352" s="6">
        <v>1.3136574074074075E-3</v>
      </c>
      <c r="F352" s="7">
        <v>23</v>
      </c>
      <c r="G352" s="7">
        <v>239.4</v>
      </c>
      <c r="H352" s="33">
        <f t="shared" si="5"/>
        <v>0</v>
      </c>
    </row>
    <row r="353" spans="1:8" ht="15" hidden="1" thickBot="1">
      <c r="A353" s="3">
        <v>44844</v>
      </c>
      <c r="B353" s="4" t="s">
        <v>11</v>
      </c>
      <c r="C353" s="4" t="s">
        <v>9</v>
      </c>
      <c r="D353" s="5">
        <v>8</v>
      </c>
      <c r="E353" s="6">
        <v>1.3136574074074075E-3</v>
      </c>
      <c r="F353" s="7">
        <v>23</v>
      </c>
      <c r="G353" s="7">
        <v>239.4</v>
      </c>
      <c r="H353" s="33">
        <f t="shared" si="5"/>
        <v>0</v>
      </c>
    </row>
    <row r="354" spans="1:8" ht="15" hidden="1" thickBot="1">
      <c r="A354" s="3">
        <v>44844</v>
      </c>
      <c r="B354" s="4" t="s">
        <v>11</v>
      </c>
      <c r="C354" s="4" t="s">
        <v>9</v>
      </c>
      <c r="D354" s="5">
        <v>9</v>
      </c>
      <c r="E354" s="6">
        <v>1.3136574074074075E-3</v>
      </c>
      <c r="F354" s="7">
        <v>23</v>
      </c>
      <c r="G354" s="7">
        <v>239.4</v>
      </c>
      <c r="H354" s="33">
        <f t="shared" si="5"/>
        <v>0</v>
      </c>
    </row>
    <row r="355" spans="1:8" ht="15" hidden="1" thickBot="1">
      <c r="A355" s="3">
        <v>44844</v>
      </c>
      <c r="B355" s="4" t="s">
        <v>11</v>
      </c>
      <c r="C355" s="4" t="s">
        <v>9</v>
      </c>
      <c r="D355" s="5">
        <v>10</v>
      </c>
      <c r="E355" s="6">
        <v>1.3136574074074075E-3</v>
      </c>
      <c r="F355" s="7">
        <v>23</v>
      </c>
      <c r="G355" s="7">
        <v>239.4</v>
      </c>
      <c r="H355" s="33">
        <f t="shared" si="5"/>
        <v>0</v>
      </c>
    </row>
    <row r="356" spans="1:8" ht="15" hidden="1" thickBot="1">
      <c r="A356" s="3">
        <v>44844</v>
      </c>
      <c r="B356" s="4" t="s">
        <v>11</v>
      </c>
      <c r="C356" s="4" t="s">
        <v>9</v>
      </c>
      <c r="D356" s="5">
        <v>11</v>
      </c>
      <c r="E356" s="6">
        <v>1.3136574074074075E-3</v>
      </c>
      <c r="F356" s="7">
        <v>23</v>
      </c>
      <c r="G356" s="7">
        <v>239.4</v>
      </c>
      <c r="H356" s="33">
        <f t="shared" si="5"/>
        <v>0</v>
      </c>
    </row>
    <row r="357" spans="1:8" ht="15" thickBot="1">
      <c r="A357" s="3">
        <v>44844</v>
      </c>
      <c r="B357" s="4" t="s">
        <v>11</v>
      </c>
      <c r="C357" s="4" t="s">
        <v>9</v>
      </c>
      <c r="D357" s="5">
        <v>12</v>
      </c>
      <c r="E357" s="6">
        <v>1.3136574074074075E-3</v>
      </c>
      <c r="F357" s="7">
        <v>23</v>
      </c>
      <c r="G357" s="7">
        <v>239.4</v>
      </c>
      <c r="H357" s="33">
        <f t="shared" si="5"/>
        <v>1</v>
      </c>
    </row>
    <row r="358" spans="1:8" ht="15" hidden="1" thickBot="1">
      <c r="A358" s="3">
        <v>44844</v>
      </c>
      <c r="B358" s="4" t="s">
        <v>16</v>
      </c>
      <c r="C358" s="4" t="s">
        <v>9</v>
      </c>
      <c r="D358" s="5">
        <v>1</v>
      </c>
      <c r="E358" s="6">
        <v>1.2395833333333334E-3</v>
      </c>
      <c r="F358" s="7">
        <v>22</v>
      </c>
      <c r="G358" s="7">
        <v>284.89999999999998</v>
      </c>
      <c r="H358" s="33">
        <f t="shared" si="5"/>
        <v>0</v>
      </c>
    </row>
    <row r="359" spans="1:8" ht="15" hidden="1" thickBot="1">
      <c r="A359" s="3">
        <v>44844</v>
      </c>
      <c r="B359" s="4" t="s">
        <v>16</v>
      </c>
      <c r="C359" s="1" t="s">
        <v>9</v>
      </c>
      <c r="D359" s="5">
        <v>2</v>
      </c>
      <c r="E359" s="6">
        <v>1.2395833333333334E-3</v>
      </c>
      <c r="F359" s="7">
        <v>22</v>
      </c>
      <c r="G359" s="7">
        <v>284.89999999999998</v>
      </c>
      <c r="H359" s="33">
        <f t="shared" si="5"/>
        <v>0</v>
      </c>
    </row>
    <row r="360" spans="1:8" ht="15" hidden="1" thickBot="1">
      <c r="A360" s="3">
        <v>44844</v>
      </c>
      <c r="B360" s="4" t="s">
        <v>16</v>
      </c>
      <c r="C360" s="1" t="s">
        <v>9</v>
      </c>
      <c r="D360" s="5">
        <v>3</v>
      </c>
      <c r="E360" s="6">
        <v>1.2395833333333334E-3</v>
      </c>
      <c r="F360" s="7">
        <v>22</v>
      </c>
      <c r="G360" s="7">
        <v>284.89999999999998</v>
      </c>
      <c r="H360" s="33">
        <f t="shared" si="5"/>
        <v>0</v>
      </c>
    </row>
    <row r="361" spans="1:8" ht="15" hidden="1" thickBot="1">
      <c r="A361" s="3">
        <v>44844</v>
      </c>
      <c r="B361" s="4" t="s">
        <v>16</v>
      </c>
      <c r="C361" s="1" t="s">
        <v>9</v>
      </c>
      <c r="D361" s="5">
        <v>4</v>
      </c>
      <c r="E361" s="6">
        <v>1.2395833333333334E-3</v>
      </c>
      <c r="F361" s="7">
        <v>22</v>
      </c>
      <c r="G361" s="7">
        <v>284.89999999999998</v>
      </c>
      <c r="H361" s="33">
        <f t="shared" si="5"/>
        <v>0</v>
      </c>
    </row>
    <row r="362" spans="1:8" ht="15" hidden="1" thickBot="1">
      <c r="A362" s="3">
        <v>44844</v>
      </c>
      <c r="B362" s="4" t="s">
        <v>16</v>
      </c>
      <c r="C362" s="1" t="s">
        <v>9</v>
      </c>
      <c r="D362" s="5">
        <v>5</v>
      </c>
      <c r="E362" s="6">
        <v>1.2395833333333334E-3</v>
      </c>
      <c r="F362" s="7">
        <v>22</v>
      </c>
      <c r="G362" s="7">
        <v>284.89999999999998</v>
      </c>
      <c r="H362" s="33">
        <f t="shared" si="5"/>
        <v>0</v>
      </c>
    </row>
    <row r="363" spans="1:8" ht="15" hidden="1" thickBot="1">
      <c r="A363" s="3">
        <v>44844</v>
      </c>
      <c r="B363" s="4" t="s">
        <v>16</v>
      </c>
      <c r="C363" s="1" t="s">
        <v>9</v>
      </c>
      <c r="D363" s="5">
        <v>6</v>
      </c>
      <c r="E363" s="6">
        <v>1.2395833333333334E-3</v>
      </c>
      <c r="F363" s="7">
        <v>22</v>
      </c>
      <c r="G363" s="7">
        <v>284.89999999999998</v>
      </c>
      <c r="H363" s="33">
        <f t="shared" si="5"/>
        <v>0</v>
      </c>
    </row>
    <row r="364" spans="1:8" ht="15" hidden="1" thickBot="1">
      <c r="A364" s="3">
        <v>44844</v>
      </c>
      <c r="B364" s="4" t="s">
        <v>16</v>
      </c>
      <c r="C364" s="1" t="s">
        <v>9</v>
      </c>
      <c r="D364" s="5">
        <v>7</v>
      </c>
      <c r="E364" s="6">
        <v>1.2395833333333334E-3</v>
      </c>
      <c r="F364" s="7">
        <v>22</v>
      </c>
      <c r="G364" s="7">
        <v>284.89999999999998</v>
      </c>
      <c r="H364" s="33">
        <f t="shared" si="5"/>
        <v>0</v>
      </c>
    </row>
    <row r="365" spans="1:8" ht="15" thickBot="1">
      <c r="A365" s="3">
        <v>44844</v>
      </c>
      <c r="B365" s="4" t="s">
        <v>16</v>
      </c>
      <c r="C365" s="1" t="s">
        <v>9</v>
      </c>
      <c r="D365" s="5">
        <v>8</v>
      </c>
      <c r="E365" s="6">
        <v>1.2395833333333334E-3</v>
      </c>
      <c r="F365" s="7">
        <v>22</v>
      </c>
      <c r="G365" s="7">
        <v>284.89999999999998</v>
      </c>
      <c r="H365" s="33">
        <f t="shared" si="5"/>
        <v>1</v>
      </c>
    </row>
    <row r="366" spans="1:8" ht="15" hidden="1" thickBot="1">
      <c r="A366" s="3">
        <v>44844</v>
      </c>
      <c r="B366" s="4" t="s">
        <v>22</v>
      </c>
      <c r="C366" s="4" t="s">
        <v>9</v>
      </c>
      <c r="D366" s="5">
        <v>1</v>
      </c>
      <c r="E366" s="6">
        <v>1.2465277777777776E-3</v>
      </c>
      <c r="F366" s="7">
        <v>24</v>
      </c>
      <c r="G366" s="7">
        <v>280.2</v>
      </c>
      <c r="H366" s="33">
        <f t="shared" si="5"/>
        <v>0</v>
      </c>
    </row>
    <row r="367" spans="1:8" ht="15" hidden="1" thickBot="1">
      <c r="A367" s="3">
        <v>44844</v>
      </c>
      <c r="B367" s="4" t="s">
        <v>22</v>
      </c>
      <c r="C367" s="1" t="s">
        <v>9</v>
      </c>
      <c r="D367" s="5">
        <v>2</v>
      </c>
      <c r="E367" s="6">
        <v>1.2465277777777776E-3</v>
      </c>
      <c r="F367" s="7">
        <v>24</v>
      </c>
      <c r="G367" s="7">
        <v>280.2</v>
      </c>
      <c r="H367" s="33">
        <f t="shared" si="5"/>
        <v>0</v>
      </c>
    </row>
    <row r="368" spans="1:8" ht="15" hidden="1" thickBot="1">
      <c r="A368" s="3">
        <v>44844</v>
      </c>
      <c r="B368" s="4" t="s">
        <v>22</v>
      </c>
      <c r="C368" s="1" t="s">
        <v>9</v>
      </c>
      <c r="D368" s="5">
        <v>3</v>
      </c>
      <c r="E368" s="6">
        <v>1.2465277777777776E-3</v>
      </c>
      <c r="F368" s="7">
        <v>24</v>
      </c>
      <c r="G368" s="7">
        <v>280.2</v>
      </c>
      <c r="H368" s="33">
        <f t="shared" si="5"/>
        <v>0</v>
      </c>
    </row>
    <row r="369" spans="1:8" ht="15" hidden="1" thickBot="1">
      <c r="A369" s="3">
        <v>44844</v>
      </c>
      <c r="B369" s="4" t="s">
        <v>22</v>
      </c>
      <c r="C369" s="1" t="s">
        <v>9</v>
      </c>
      <c r="D369" s="5">
        <v>4</v>
      </c>
      <c r="E369" s="6">
        <v>1.2465277777777776E-3</v>
      </c>
      <c r="F369" s="7">
        <v>24</v>
      </c>
      <c r="G369" s="7">
        <v>280.2</v>
      </c>
      <c r="H369" s="33">
        <f t="shared" si="5"/>
        <v>0</v>
      </c>
    </row>
    <row r="370" spans="1:8" ht="15" hidden="1" thickBot="1">
      <c r="A370" s="3">
        <v>44844</v>
      </c>
      <c r="B370" s="4" t="s">
        <v>22</v>
      </c>
      <c r="C370" s="1" t="s">
        <v>9</v>
      </c>
      <c r="D370" s="5">
        <v>5</v>
      </c>
      <c r="E370" s="6">
        <v>1.2465277777777776E-3</v>
      </c>
      <c r="F370" s="7">
        <v>24</v>
      </c>
      <c r="G370" s="7">
        <v>280.2</v>
      </c>
      <c r="H370" s="33">
        <f t="shared" si="5"/>
        <v>0</v>
      </c>
    </row>
    <row r="371" spans="1:8" ht="15" hidden="1" thickBot="1">
      <c r="A371" s="3">
        <v>44844</v>
      </c>
      <c r="B371" s="4" t="s">
        <v>22</v>
      </c>
      <c r="C371" s="1" t="s">
        <v>9</v>
      </c>
      <c r="D371" s="5">
        <v>6</v>
      </c>
      <c r="E371" s="6">
        <v>1.2465277777777776E-3</v>
      </c>
      <c r="F371" s="7">
        <v>24</v>
      </c>
      <c r="G371" s="7">
        <v>280.2</v>
      </c>
      <c r="H371" s="33">
        <f t="shared" si="5"/>
        <v>0</v>
      </c>
    </row>
    <row r="372" spans="1:8" ht="15" hidden="1" thickBot="1">
      <c r="A372" s="3">
        <v>44844</v>
      </c>
      <c r="B372" s="4" t="s">
        <v>22</v>
      </c>
      <c r="C372" s="1" t="s">
        <v>9</v>
      </c>
      <c r="D372" s="5">
        <v>7</v>
      </c>
      <c r="E372" s="6">
        <v>1.2465277777777776E-3</v>
      </c>
      <c r="F372" s="7">
        <v>24</v>
      </c>
      <c r="G372" s="7">
        <v>280.2</v>
      </c>
      <c r="H372" s="33">
        <f t="shared" si="5"/>
        <v>0</v>
      </c>
    </row>
    <row r="373" spans="1:8" ht="15" hidden="1" thickBot="1">
      <c r="A373" s="3">
        <v>44844</v>
      </c>
      <c r="B373" s="4" t="s">
        <v>22</v>
      </c>
      <c r="C373" s="1" t="s">
        <v>9</v>
      </c>
      <c r="D373" s="5">
        <v>8</v>
      </c>
      <c r="E373" s="6">
        <v>1.2465277777777776E-3</v>
      </c>
      <c r="F373" s="7">
        <v>24</v>
      </c>
      <c r="G373" s="7">
        <v>280.2</v>
      </c>
      <c r="H373" s="33">
        <f t="shared" si="5"/>
        <v>0</v>
      </c>
    </row>
    <row r="374" spans="1:8" ht="15" hidden="1" thickBot="1">
      <c r="A374" s="3">
        <v>44844</v>
      </c>
      <c r="B374" s="4" t="s">
        <v>22</v>
      </c>
      <c r="C374" s="4" t="s">
        <v>9</v>
      </c>
      <c r="D374" s="5">
        <v>9</v>
      </c>
      <c r="E374" s="6">
        <v>1.2465277777777776E-3</v>
      </c>
      <c r="F374" s="7">
        <v>24</v>
      </c>
      <c r="G374" s="7">
        <v>280.2</v>
      </c>
      <c r="H374" s="33">
        <f t="shared" si="5"/>
        <v>0</v>
      </c>
    </row>
    <row r="375" spans="1:8" ht="15" thickBot="1">
      <c r="A375" s="3">
        <v>44844</v>
      </c>
      <c r="B375" s="4" t="s">
        <v>22</v>
      </c>
      <c r="C375" s="1" t="s">
        <v>9</v>
      </c>
      <c r="D375" s="5">
        <v>10</v>
      </c>
      <c r="E375" s="6">
        <v>1.2465277777777776E-3</v>
      </c>
      <c r="F375" s="7">
        <v>24</v>
      </c>
      <c r="G375" s="7">
        <v>280.2</v>
      </c>
      <c r="H375" s="33">
        <f t="shared" si="5"/>
        <v>1</v>
      </c>
    </row>
    <row r="376" spans="1:8" ht="15" hidden="1" thickBot="1">
      <c r="A376" s="3">
        <v>44844</v>
      </c>
      <c r="B376" s="4" t="s">
        <v>10</v>
      </c>
      <c r="C376" s="1" t="s">
        <v>9</v>
      </c>
      <c r="D376" s="5">
        <v>1</v>
      </c>
      <c r="E376" s="6">
        <v>1.2476851851851852E-3</v>
      </c>
      <c r="F376" s="7">
        <v>23</v>
      </c>
      <c r="G376" s="7">
        <v>279.39999999999998</v>
      </c>
      <c r="H376" s="33">
        <f t="shared" si="5"/>
        <v>0</v>
      </c>
    </row>
    <row r="377" spans="1:8" ht="15" hidden="1" thickBot="1">
      <c r="A377" s="3">
        <v>44844</v>
      </c>
      <c r="B377" s="4" t="s">
        <v>10</v>
      </c>
      <c r="C377" s="1" t="s">
        <v>9</v>
      </c>
      <c r="D377" s="5">
        <v>2</v>
      </c>
      <c r="E377" s="6">
        <v>1.2476851851851852E-3</v>
      </c>
      <c r="F377" s="7">
        <v>23</v>
      </c>
      <c r="G377" s="7">
        <v>279.39999999999998</v>
      </c>
      <c r="H377" s="33">
        <f t="shared" si="5"/>
        <v>0</v>
      </c>
    </row>
    <row r="378" spans="1:8" ht="15" hidden="1" thickBot="1">
      <c r="A378" s="3">
        <v>44844</v>
      </c>
      <c r="B378" s="4" t="s">
        <v>10</v>
      </c>
      <c r="C378" s="1" t="s">
        <v>9</v>
      </c>
      <c r="D378" s="5">
        <v>3</v>
      </c>
      <c r="E378" s="6">
        <v>1.2476851851851852E-3</v>
      </c>
      <c r="F378" s="7">
        <v>23</v>
      </c>
      <c r="G378" s="7">
        <v>279.39999999999998</v>
      </c>
      <c r="H378" s="33">
        <f t="shared" si="5"/>
        <v>0</v>
      </c>
    </row>
    <row r="379" spans="1:8" ht="15" hidden="1" thickBot="1">
      <c r="A379" s="3">
        <v>44844</v>
      </c>
      <c r="B379" s="4" t="s">
        <v>10</v>
      </c>
      <c r="C379" s="1" t="s">
        <v>9</v>
      </c>
      <c r="D379" s="5">
        <v>4</v>
      </c>
      <c r="E379" s="6">
        <v>1.2476851851851852E-3</v>
      </c>
      <c r="F379" s="7">
        <v>23</v>
      </c>
      <c r="G379" s="7">
        <v>279.39999999999998</v>
      </c>
      <c r="H379" s="33">
        <f t="shared" si="5"/>
        <v>0</v>
      </c>
    </row>
    <row r="380" spans="1:8" ht="15" hidden="1" thickBot="1">
      <c r="A380" s="3">
        <v>44844</v>
      </c>
      <c r="B380" s="4" t="s">
        <v>10</v>
      </c>
      <c r="C380" s="1" t="s">
        <v>9</v>
      </c>
      <c r="D380" s="5">
        <v>5</v>
      </c>
      <c r="E380" s="6">
        <v>1.2476851851851852E-3</v>
      </c>
      <c r="F380" s="7">
        <v>23</v>
      </c>
      <c r="G380" s="7">
        <v>279.39999999999998</v>
      </c>
      <c r="H380" s="33">
        <f t="shared" si="5"/>
        <v>0</v>
      </c>
    </row>
    <row r="381" spans="1:8" ht="15" hidden="1" thickBot="1">
      <c r="A381" s="3">
        <v>44844</v>
      </c>
      <c r="B381" s="4" t="s">
        <v>10</v>
      </c>
      <c r="C381" s="1" t="s">
        <v>9</v>
      </c>
      <c r="D381" s="5">
        <v>6</v>
      </c>
      <c r="E381" s="6">
        <v>1.2476851851851852E-3</v>
      </c>
      <c r="F381" s="7">
        <v>23</v>
      </c>
      <c r="G381" s="7">
        <v>279.39999999999998</v>
      </c>
      <c r="H381" s="33">
        <f t="shared" si="5"/>
        <v>0</v>
      </c>
    </row>
    <row r="382" spans="1:8" ht="15" hidden="1" thickBot="1">
      <c r="A382" s="3">
        <v>44844</v>
      </c>
      <c r="B382" s="4" t="s">
        <v>10</v>
      </c>
      <c r="C382" s="4" t="s">
        <v>9</v>
      </c>
      <c r="D382" s="5">
        <v>7</v>
      </c>
      <c r="E382" s="6">
        <v>1.2476851851851852E-3</v>
      </c>
      <c r="F382" s="7">
        <v>23</v>
      </c>
      <c r="G382" s="7">
        <v>279.39999999999998</v>
      </c>
      <c r="H382" s="33">
        <f t="shared" si="5"/>
        <v>0</v>
      </c>
    </row>
    <row r="383" spans="1:8" ht="15" hidden="1" thickBot="1">
      <c r="A383" s="3">
        <v>44844</v>
      </c>
      <c r="B383" s="4" t="s">
        <v>10</v>
      </c>
      <c r="C383" s="1" t="s">
        <v>9</v>
      </c>
      <c r="D383" s="5">
        <v>8</v>
      </c>
      <c r="E383" s="6">
        <v>1.2476851851851852E-3</v>
      </c>
      <c r="F383" s="7">
        <v>23</v>
      </c>
      <c r="G383" s="7">
        <v>279.39999999999998</v>
      </c>
      <c r="H383" s="33">
        <f t="shared" si="5"/>
        <v>0</v>
      </c>
    </row>
    <row r="384" spans="1:8" ht="15" hidden="1" thickBot="1">
      <c r="A384" s="3">
        <v>44844</v>
      </c>
      <c r="B384" s="4" t="s">
        <v>10</v>
      </c>
      <c r="C384" s="1" t="s">
        <v>9</v>
      </c>
      <c r="D384" s="5">
        <v>9</v>
      </c>
      <c r="E384" s="6">
        <v>1.2476851851851852E-3</v>
      </c>
      <c r="F384" s="7">
        <v>23</v>
      </c>
      <c r="G384" s="7">
        <v>279.39999999999998</v>
      </c>
      <c r="H384" s="33">
        <f t="shared" si="5"/>
        <v>0</v>
      </c>
    </row>
    <row r="385" spans="1:8" ht="15" thickBot="1">
      <c r="A385" s="3">
        <v>44844</v>
      </c>
      <c r="B385" s="4" t="s">
        <v>10</v>
      </c>
      <c r="C385" s="1" t="s">
        <v>9</v>
      </c>
      <c r="D385" s="5">
        <v>10</v>
      </c>
      <c r="E385" s="6">
        <v>1.2476851851851852E-3</v>
      </c>
      <c r="F385" s="7">
        <v>23</v>
      </c>
      <c r="G385" s="7">
        <v>279.39999999999998</v>
      </c>
      <c r="H385" s="33">
        <f t="shared" si="5"/>
        <v>1</v>
      </c>
    </row>
    <row r="386" spans="1:8" ht="15" hidden="1" thickBot="1">
      <c r="A386" s="3">
        <v>44844</v>
      </c>
      <c r="B386" s="4" t="s">
        <v>18</v>
      </c>
      <c r="C386" s="1" t="s">
        <v>9</v>
      </c>
      <c r="D386" s="5">
        <v>1</v>
      </c>
      <c r="E386" s="6">
        <v>1.2210648148148148E-3</v>
      </c>
      <c r="F386" s="7">
        <v>23</v>
      </c>
      <c r="G386" s="7">
        <v>298.10000000000002</v>
      </c>
      <c r="H386" s="33">
        <f t="shared" si="5"/>
        <v>0</v>
      </c>
    </row>
    <row r="387" spans="1:8" ht="15" hidden="1" thickBot="1">
      <c r="A387" s="3">
        <v>44844</v>
      </c>
      <c r="B387" s="4" t="s">
        <v>18</v>
      </c>
      <c r="C387" s="1" t="s">
        <v>9</v>
      </c>
      <c r="D387" s="5">
        <v>2</v>
      </c>
      <c r="E387" s="6">
        <v>1.2210648148148148E-3</v>
      </c>
      <c r="F387" s="7">
        <v>23</v>
      </c>
      <c r="G387" s="7">
        <v>298.10000000000002</v>
      </c>
      <c r="H387" s="33">
        <f t="shared" si="5"/>
        <v>0</v>
      </c>
    </row>
    <row r="388" spans="1:8" ht="15" hidden="1" thickBot="1">
      <c r="A388" s="3">
        <v>44844</v>
      </c>
      <c r="B388" s="4" t="s">
        <v>18</v>
      </c>
      <c r="C388" s="1" t="s">
        <v>9</v>
      </c>
      <c r="D388" s="5">
        <v>3</v>
      </c>
      <c r="E388" s="6">
        <v>1.2210648148148148E-3</v>
      </c>
      <c r="F388" s="7">
        <v>23</v>
      </c>
      <c r="G388" s="7">
        <v>298.10000000000002</v>
      </c>
      <c r="H388" s="33">
        <f t="shared" ref="H388:H451" si="6">IF(D388&lt;D389,0,1)</f>
        <v>0</v>
      </c>
    </row>
    <row r="389" spans="1:8" ht="15" hidden="1" thickBot="1">
      <c r="A389" s="3">
        <v>44844</v>
      </c>
      <c r="B389" s="4" t="s">
        <v>18</v>
      </c>
      <c r="C389" s="1" t="s">
        <v>9</v>
      </c>
      <c r="D389" s="5">
        <v>4</v>
      </c>
      <c r="E389" s="6">
        <v>1.2210648148148148E-3</v>
      </c>
      <c r="F389" s="7">
        <v>23</v>
      </c>
      <c r="G389" s="7">
        <v>298.10000000000002</v>
      </c>
      <c r="H389" s="33">
        <f t="shared" si="6"/>
        <v>0</v>
      </c>
    </row>
    <row r="390" spans="1:8" ht="15" hidden="1" thickBot="1">
      <c r="A390" s="3">
        <v>44844</v>
      </c>
      <c r="B390" s="4" t="s">
        <v>18</v>
      </c>
      <c r="C390" s="4" t="s">
        <v>9</v>
      </c>
      <c r="D390" s="5">
        <v>5</v>
      </c>
      <c r="E390" s="6">
        <v>1.2210648148148148E-3</v>
      </c>
      <c r="F390" s="7">
        <v>23</v>
      </c>
      <c r="G390" s="7">
        <v>298.10000000000002</v>
      </c>
      <c r="H390" s="33">
        <f t="shared" si="6"/>
        <v>0</v>
      </c>
    </row>
    <row r="391" spans="1:8" ht="15" hidden="1" thickBot="1">
      <c r="A391" s="3">
        <v>44844</v>
      </c>
      <c r="B391" s="4" t="s">
        <v>18</v>
      </c>
      <c r="C391" s="1" t="s">
        <v>9</v>
      </c>
      <c r="D391" s="5">
        <v>6</v>
      </c>
      <c r="E391" s="6">
        <v>1.2210648148148148E-3</v>
      </c>
      <c r="F391" s="7">
        <v>23</v>
      </c>
      <c r="G391" s="7">
        <v>298.10000000000002</v>
      </c>
      <c r="H391" s="33">
        <f t="shared" si="6"/>
        <v>0</v>
      </c>
    </row>
    <row r="392" spans="1:8" ht="15" hidden="1" thickBot="1">
      <c r="A392" s="3">
        <v>44844</v>
      </c>
      <c r="B392" s="4" t="s">
        <v>18</v>
      </c>
      <c r="C392" s="1" t="s">
        <v>9</v>
      </c>
      <c r="D392" s="5">
        <v>7</v>
      </c>
      <c r="E392" s="6">
        <v>1.2210648148148148E-3</v>
      </c>
      <c r="F392" s="7">
        <v>23</v>
      </c>
      <c r="G392" s="7">
        <v>298.10000000000002</v>
      </c>
      <c r="H392" s="33">
        <f t="shared" si="6"/>
        <v>0</v>
      </c>
    </row>
    <row r="393" spans="1:8" ht="15" hidden="1" thickBot="1">
      <c r="A393" s="3">
        <v>44844</v>
      </c>
      <c r="B393" s="4" t="s">
        <v>18</v>
      </c>
      <c r="C393" s="1" t="s">
        <v>9</v>
      </c>
      <c r="D393" s="5">
        <v>8</v>
      </c>
      <c r="E393" s="6">
        <v>1.2210648148148148E-3</v>
      </c>
      <c r="F393" s="7">
        <v>23</v>
      </c>
      <c r="G393" s="7">
        <v>298.10000000000002</v>
      </c>
      <c r="H393" s="33">
        <f t="shared" si="6"/>
        <v>0</v>
      </c>
    </row>
    <row r="394" spans="1:8" ht="15" hidden="1" thickBot="1">
      <c r="A394" s="3">
        <v>44844</v>
      </c>
      <c r="B394" s="4" t="s">
        <v>18</v>
      </c>
      <c r="C394" s="1" t="s">
        <v>9</v>
      </c>
      <c r="D394" s="5">
        <v>9</v>
      </c>
      <c r="E394" s="6">
        <v>1.2210648148148148E-3</v>
      </c>
      <c r="F394" s="7">
        <v>23</v>
      </c>
      <c r="G394" s="7">
        <v>298.10000000000002</v>
      </c>
      <c r="H394" s="33">
        <f t="shared" si="6"/>
        <v>0</v>
      </c>
    </row>
    <row r="395" spans="1:8" ht="15" thickBot="1">
      <c r="A395" s="3">
        <v>44844</v>
      </c>
      <c r="B395" s="4" t="s">
        <v>18</v>
      </c>
      <c r="C395" s="1" t="s">
        <v>9</v>
      </c>
      <c r="D395" s="5">
        <v>10</v>
      </c>
      <c r="E395" s="6">
        <v>1.2210648148148148E-3</v>
      </c>
      <c r="F395" s="7">
        <v>23</v>
      </c>
      <c r="G395" s="7">
        <v>298.10000000000002</v>
      </c>
      <c r="H395" s="33">
        <f t="shared" si="6"/>
        <v>1</v>
      </c>
    </row>
    <row r="396" spans="1:8" ht="15" hidden="1" thickBot="1">
      <c r="A396" s="3">
        <v>44844</v>
      </c>
      <c r="B396" s="4" t="s">
        <v>27</v>
      </c>
      <c r="C396" s="1" t="s">
        <v>9</v>
      </c>
      <c r="D396" s="5">
        <v>1</v>
      </c>
      <c r="E396" s="6">
        <v>1.1944444444444446E-3</v>
      </c>
      <c r="F396" s="7">
        <v>24</v>
      </c>
      <c r="G396" s="7">
        <v>318.39999999999998</v>
      </c>
      <c r="H396" s="33">
        <f t="shared" si="6"/>
        <v>0</v>
      </c>
    </row>
    <row r="397" spans="1:8" ht="15" hidden="1" thickBot="1">
      <c r="A397" s="3">
        <v>44844</v>
      </c>
      <c r="B397" s="4" t="s">
        <v>27</v>
      </c>
      <c r="C397" s="1" t="s">
        <v>9</v>
      </c>
      <c r="D397" s="5">
        <v>2</v>
      </c>
      <c r="E397" s="6">
        <v>1.1944444444444446E-3</v>
      </c>
      <c r="F397" s="7">
        <v>24</v>
      </c>
      <c r="G397" s="7">
        <v>318.39999999999998</v>
      </c>
      <c r="H397" s="33">
        <f t="shared" si="6"/>
        <v>0</v>
      </c>
    </row>
    <row r="398" spans="1:8" ht="15" hidden="1" thickBot="1">
      <c r="A398" s="3">
        <v>44844</v>
      </c>
      <c r="B398" s="4" t="s">
        <v>27</v>
      </c>
      <c r="C398" s="4" t="s">
        <v>9</v>
      </c>
      <c r="D398" s="5">
        <v>3</v>
      </c>
      <c r="E398" s="6">
        <v>1.1944444444444446E-3</v>
      </c>
      <c r="F398" s="7">
        <v>24</v>
      </c>
      <c r="G398" s="7">
        <v>318.39999999999998</v>
      </c>
      <c r="H398" s="33">
        <f t="shared" si="6"/>
        <v>0</v>
      </c>
    </row>
    <row r="399" spans="1:8" ht="15" hidden="1" thickBot="1">
      <c r="A399" s="3">
        <v>44844</v>
      </c>
      <c r="B399" s="4" t="s">
        <v>27</v>
      </c>
      <c r="C399" s="1" t="s">
        <v>9</v>
      </c>
      <c r="D399" s="5">
        <v>4</v>
      </c>
      <c r="E399" s="6">
        <v>1.1944444444444446E-3</v>
      </c>
      <c r="F399" s="7">
        <v>24</v>
      </c>
      <c r="G399" s="7">
        <v>318.39999999999998</v>
      </c>
      <c r="H399" s="33">
        <f t="shared" si="6"/>
        <v>0</v>
      </c>
    </row>
    <row r="400" spans="1:8" ht="15" hidden="1" thickBot="1">
      <c r="A400" s="3">
        <v>44844</v>
      </c>
      <c r="B400" s="4" t="s">
        <v>27</v>
      </c>
      <c r="C400" s="1" t="s">
        <v>9</v>
      </c>
      <c r="D400" s="5">
        <v>5</v>
      </c>
      <c r="E400" s="6">
        <v>1.1944444444444446E-3</v>
      </c>
      <c r="F400" s="7">
        <v>24</v>
      </c>
      <c r="G400" s="7">
        <v>318.39999999999998</v>
      </c>
      <c r="H400" s="33">
        <f t="shared" si="6"/>
        <v>0</v>
      </c>
    </row>
    <row r="401" spans="1:8" ht="15" hidden="1" thickBot="1">
      <c r="A401" s="3">
        <v>44844</v>
      </c>
      <c r="B401" s="4" t="s">
        <v>27</v>
      </c>
      <c r="C401" s="1" t="s">
        <v>9</v>
      </c>
      <c r="D401" s="5">
        <v>6</v>
      </c>
      <c r="E401" s="6">
        <v>1.1944444444444446E-3</v>
      </c>
      <c r="F401" s="7">
        <v>24</v>
      </c>
      <c r="G401" s="7">
        <v>318.39999999999998</v>
      </c>
      <c r="H401" s="33">
        <f t="shared" si="6"/>
        <v>0</v>
      </c>
    </row>
    <row r="402" spans="1:8" ht="15" hidden="1" thickBot="1">
      <c r="A402" s="3">
        <v>44844</v>
      </c>
      <c r="B402" s="4" t="s">
        <v>27</v>
      </c>
      <c r="C402" s="1" t="s">
        <v>9</v>
      </c>
      <c r="D402" s="5">
        <v>7</v>
      </c>
      <c r="E402" s="6">
        <v>1.1944444444444446E-3</v>
      </c>
      <c r="F402" s="7">
        <v>24</v>
      </c>
      <c r="G402" s="7">
        <v>318.39999999999998</v>
      </c>
      <c r="H402" s="33">
        <f t="shared" si="6"/>
        <v>0</v>
      </c>
    </row>
    <row r="403" spans="1:8" ht="15" hidden="1" thickBot="1">
      <c r="A403" s="3">
        <v>44844</v>
      </c>
      <c r="B403" s="4" t="s">
        <v>27</v>
      </c>
      <c r="C403" s="1" t="s">
        <v>9</v>
      </c>
      <c r="D403" s="5">
        <v>8</v>
      </c>
      <c r="E403" s="6">
        <v>1.1944444444444446E-3</v>
      </c>
      <c r="F403" s="7">
        <v>24</v>
      </c>
      <c r="G403" s="7">
        <v>318.39999999999998</v>
      </c>
      <c r="H403" s="33">
        <f t="shared" si="6"/>
        <v>0</v>
      </c>
    </row>
    <row r="404" spans="1:8" ht="15" hidden="1" thickBot="1">
      <c r="A404" s="3">
        <v>44844</v>
      </c>
      <c r="B404" s="4" t="s">
        <v>27</v>
      </c>
      <c r="C404" s="1" t="s">
        <v>9</v>
      </c>
      <c r="D404" s="5">
        <v>9</v>
      </c>
      <c r="E404" s="6">
        <v>1.1944444444444446E-3</v>
      </c>
      <c r="F404" s="7">
        <v>24</v>
      </c>
      <c r="G404" s="7">
        <v>318.39999999999998</v>
      </c>
      <c r="H404" s="33">
        <f t="shared" si="6"/>
        <v>0</v>
      </c>
    </row>
    <row r="405" spans="1:8" ht="15" hidden="1" thickBot="1">
      <c r="A405" s="3">
        <v>44844</v>
      </c>
      <c r="B405" s="4" t="s">
        <v>27</v>
      </c>
      <c r="C405" s="1" t="s">
        <v>9</v>
      </c>
      <c r="D405" s="5">
        <v>10</v>
      </c>
      <c r="E405" s="6">
        <v>1.1944444444444446E-3</v>
      </c>
      <c r="F405" s="7">
        <v>24</v>
      </c>
      <c r="G405" s="7">
        <v>318.39999999999998</v>
      </c>
      <c r="H405" s="33">
        <f t="shared" si="6"/>
        <v>0</v>
      </c>
    </row>
    <row r="406" spans="1:8" ht="15" hidden="1" thickBot="1">
      <c r="A406" s="3">
        <v>44844</v>
      </c>
      <c r="B406" s="4" t="s">
        <v>27</v>
      </c>
      <c r="C406" s="4" t="s">
        <v>9</v>
      </c>
      <c r="D406" s="5">
        <v>11</v>
      </c>
      <c r="E406" s="6">
        <v>1.1944444444444446E-3</v>
      </c>
      <c r="F406" s="7">
        <v>24</v>
      </c>
      <c r="G406" s="7">
        <v>318.39999999999998</v>
      </c>
      <c r="H406" s="33">
        <f t="shared" si="6"/>
        <v>0</v>
      </c>
    </row>
    <row r="407" spans="1:8" ht="15" thickBot="1">
      <c r="A407" s="3">
        <v>44844</v>
      </c>
      <c r="B407" s="4" t="s">
        <v>27</v>
      </c>
      <c r="C407" s="1" t="s">
        <v>9</v>
      </c>
      <c r="D407" s="5">
        <v>12</v>
      </c>
      <c r="E407" s="6">
        <v>1.1944444444444446E-3</v>
      </c>
      <c r="F407" s="7">
        <v>24</v>
      </c>
      <c r="G407" s="7">
        <v>318.44098050000002</v>
      </c>
      <c r="H407" s="33">
        <f t="shared" si="6"/>
        <v>1</v>
      </c>
    </row>
    <row r="408" spans="1:8" ht="15" hidden="1" thickBot="1">
      <c r="A408" s="3">
        <v>44844</v>
      </c>
      <c r="B408" s="4" t="s">
        <v>26</v>
      </c>
      <c r="C408" s="1" t="s">
        <v>9</v>
      </c>
      <c r="D408" s="5">
        <v>1</v>
      </c>
      <c r="E408" s="6">
        <v>1.2384259259259258E-3</v>
      </c>
      <c r="F408" s="7">
        <v>22</v>
      </c>
      <c r="G408" s="7">
        <v>285.70425690000002</v>
      </c>
      <c r="H408" s="33">
        <f t="shared" si="6"/>
        <v>0</v>
      </c>
    </row>
    <row r="409" spans="1:8" ht="15" hidden="1" thickBot="1">
      <c r="A409" s="3">
        <v>44844</v>
      </c>
      <c r="B409" s="4" t="s">
        <v>26</v>
      </c>
      <c r="C409" s="1" t="s">
        <v>9</v>
      </c>
      <c r="D409" s="5">
        <v>2</v>
      </c>
      <c r="E409" s="6">
        <v>1.2384259259259258E-3</v>
      </c>
      <c r="F409" s="7">
        <v>22</v>
      </c>
      <c r="G409" s="7">
        <v>285.70425690000002</v>
      </c>
      <c r="H409" s="33">
        <f t="shared" si="6"/>
        <v>0</v>
      </c>
    </row>
    <row r="410" spans="1:8" ht="15" hidden="1" thickBot="1">
      <c r="A410" s="3">
        <v>44844</v>
      </c>
      <c r="B410" s="4" t="s">
        <v>26</v>
      </c>
      <c r="C410" s="1" t="s">
        <v>9</v>
      </c>
      <c r="D410" s="5">
        <v>3</v>
      </c>
      <c r="E410" s="6">
        <v>1.2384259259259258E-3</v>
      </c>
      <c r="F410" s="7">
        <v>22</v>
      </c>
      <c r="G410" s="7">
        <v>285.70425690000002</v>
      </c>
      <c r="H410" s="33">
        <f t="shared" si="6"/>
        <v>0</v>
      </c>
    </row>
    <row r="411" spans="1:8" ht="15" hidden="1" thickBot="1">
      <c r="A411" s="3">
        <v>44844</v>
      </c>
      <c r="B411" s="4" t="s">
        <v>26</v>
      </c>
      <c r="C411" s="1" t="s">
        <v>9</v>
      </c>
      <c r="D411" s="5">
        <v>4</v>
      </c>
      <c r="E411" s="6">
        <v>1.2384259259259258E-3</v>
      </c>
      <c r="F411" s="7">
        <v>22</v>
      </c>
      <c r="G411" s="7">
        <v>285.70425690000002</v>
      </c>
      <c r="H411" s="33">
        <f t="shared" si="6"/>
        <v>0</v>
      </c>
    </row>
    <row r="412" spans="1:8" ht="15" hidden="1" thickBot="1">
      <c r="A412" s="3">
        <v>44844</v>
      </c>
      <c r="B412" s="4" t="s">
        <v>26</v>
      </c>
      <c r="C412" s="1" t="s">
        <v>9</v>
      </c>
      <c r="D412" s="5">
        <v>5</v>
      </c>
      <c r="E412" s="6">
        <v>1.2384259259259258E-3</v>
      </c>
      <c r="F412" s="7">
        <v>22</v>
      </c>
      <c r="G412" s="7">
        <v>285.70425690000002</v>
      </c>
      <c r="H412" s="33">
        <f t="shared" si="6"/>
        <v>0</v>
      </c>
    </row>
    <row r="413" spans="1:8" ht="15" hidden="1" thickBot="1">
      <c r="A413" s="3">
        <v>44844</v>
      </c>
      <c r="B413" s="4" t="s">
        <v>26</v>
      </c>
      <c r="C413" s="1" t="s">
        <v>9</v>
      </c>
      <c r="D413" s="5">
        <v>6</v>
      </c>
      <c r="E413" s="6">
        <v>1.2384259259259258E-3</v>
      </c>
      <c r="F413" s="7">
        <v>22</v>
      </c>
      <c r="G413" s="7">
        <v>285.70425690000002</v>
      </c>
      <c r="H413" s="33">
        <f t="shared" si="6"/>
        <v>0</v>
      </c>
    </row>
    <row r="414" spans="1:8" ht="15" hidden="1" thickBot="1">
      <c r="A414" s="3">
        <v>44844</v>
      </c>
      <c r="B414" s="4" t="s">
        <v>26</v>
      </c>
      <c r="C414" s="4" t="s">
        <v>9</v>
      </c>
      <c r="D414" s="5">
        <v>7</v>
      </c>
      <c r="E414" s="6">
        <v>1.2384259259259258E-3</v>
      </c>
      <c r="F414" s="7">
        <v>22</v>
      </c>
      <c r="G414" s="7">
        <v>285.70425690000002</v>
      </c>
      <c r="H414" s="33">
        <f t="shared" si="6"/>
        <v>0</v>
      </c>
    </row>
    <row r="415" spans="1:8" ht="15" hidden="1" thickBot="1">
      <c r="A415" s="3">
        <v>44844</v>
      </c>
      <c r="B415" s="4" t="s">
        <v>26</v>
      </c>
      <c r="C415" s="1" t="s">
        <v>9</v>
      </c>
      <c r="D415" s="5">
        <v>8</v>
      </c>
      <c r="E415" s="6">
        <v>1.2384259259259258E-3</v>
      </c>
      <c r="F415" s="7">
        <v>22</v>
      </c>
      <c r="G415" s="7">
        <v>285.70425690000002</v>
      </c>
      <c r="H415" s="33">
        <f t="shared" si="6"/>
        <v>0</v>
      </c>
    </row>
    <row r="416" spans="1:8" ht="15" hidden="1" thickBot="1">
      <c r="A416" s="3">
        <v>44844</v>
      </c>
      <c r="B416" s="4" t="s">
        <v>26</v>
      </c>
      <c r="C416" s="1" t="s">
        <v>9</v>
      </c>
      <c r="D416" s="5">
        <v>9</v>
      </c>
      <c r="E416" s="6">
        <v>1.2384259259259258E-3</v>
      </c>
      <c r="F416" s="7">
        <v>22</v>
      </c>
      <c r="G416" s="7">
        <v>285.70425690000002</v>
      </c>
      <c r="H416" s="33">
        <f t="shared" si="6"/>
        <v>0</v>
      </c>
    </row>
    <row r="417" spans="1:8" ht="15" thickBot="1">
      <c r="A417" s="3">
        <v>44844</v>
      </c>
      <c r="B417" s="4" t="s">
        <v>26</v>
      </c>
      <c r="C417" s="1" t="s">
        <v>9</v>
      </c>
      <c r="D417" s="5">
        <v>10</v>
      </c>
      <c r="E417" s="6">
        <v>1.2384259259259258E-3</v>
      </c>
      <c r="F417" s="7">
        <v>22</v>
      </c>
      <c r="G417" s="7">
        <v>285.70425690000002</v>
      </c>
      <c r="H417" s="33">
        <f t="shared" si="6"/>
        <v>1</v>
      </c>
    </row>
    <row r="418" spans="1:8" ht="15" hidden="1" thickBot="1">
      <c r="A418" s="3">
        <v>44844</v>
      </c>
      <c r="B418" s="4" t="s">
        <v>32</v>
      </c>
      <c r="C418" s="1" t="s">
        <v>9</v>
      </c>
      <c r="D418" s="5">
        <v>1</v>
      </c>
      <c r="E418" s="6">
        <v>1.3159722222222221E-3</v>
      </c>
      <c r="F418" s="7">
        <v>22</v>
      </c>
      <c r="G418" s="7">
        <v>238.11494279999999</v>
      </c>
      <c r="H418" s="33">
        <f t="shared" si="6"/>
        <v>0</v>
      </c>
    </row>
    <row r="419" spans="1:8" ht="15" hidden="1" thickBot="1">
      <c r="A419" s="3">
        <v>44844</v>
      </c>
      <c r="B419" s="4" t="s">
        <v>32</v>
      </c>
      <c r="C419" s="1" t="s">
        <v>9</v>
      </c>
      <c r="D419" s="5">
        <v>2</v>
      </c>
      <c r="E419" s="6">
        <v>1.3159722222222221E-3</v>
      </c>
      <c r="F419" s="7">
        <v>22</v>
      </c>
      <c r="G419" s="7">
        <v>238.11494279999999</v>
      </c>
      <c r="H419" s="33">
        <f t="shared" si="6"/>
        <v>0</v>
      </c>
    </row>
    <row r="420" spans="1:8" ht="15" hidden="1" thickBot="1">
      <c r="A420" s="3">
        <v>44844</v>
      </c>
      <c r="B420" s="4" t="s">
        <v>32</v>
      </c>
      <c r="C420" s="1" t="s">
        <v>9</v>
      </c>
      <c r="D420" s="5">
        <v>3</v>
      </c>
      <c r="E420" s="6">
        <v>1.3159722222222221E-3</v>
      </c>
      <c r="F420" s="7">
        <v>22</v>
      </c>
      <c r="G420" s="7">
        <v>238.11494279999999</v>
      </c>
      <c r="H420" s="33">
        <f t="shared" si="6"/>
        <v>0</v>
      </c>
    </row>
    <row r="421" spans="1:8" ht="15" hidden="1" thickBot="1">
      <c r="A421" s="3">
        <v>44844</v>
      </c>
      <c r="B421" s="4" t="s">
        <v>32</v>
      </c>
      <c r="C421" s="1" t="s">
        <v>9</v>
      </c>
      <c r="D421" s="5">
        <v>4</v>
      </c>
      <c r="E421" s="6">
        <v>1.3159722222222221E-3</v>
      </c>
      <c r="F421" s="7">
        <v>22</v>
      </c>
      <c r="G421" s="7">
        <v>238.11494279999999</v>
      </c>
      <c r="H421" s="33">
        <f t="shared" si="6"/>
        <v>0</v>
      </c>
    </row>
    <row r="422" spans="1:8" ht="13" hidden="1" thickBot="1">
      <c r="A422" s="3">
        <v>44844</v>
      </c>
      <c r="B422" s="1" t="s">
        <v>32</v>
      </c>
      <c r="C422" s="1" t="s">
        <v>9</v>
      </c>
      <c r="D422" s="5">
        <v>5</v>
      </c>
      <c r="E422" s="8">
        <v>1.3159722222222221E-3</v>
      </c>
      <c r="F422" s="5">
        <v>22</v>
      </c>
      <c r="G422" s="5">
        <v>238.11494279999999</v>
      </c>
      <c r="H422" s="33">
        <f t="shared" si="6"/>
        <v>0</v>
      </c>
    </row>
    <row r="423" spans="1:8" ht="13" hidden="1" thickBot="1">
      <c r="A423" s="3">
        <v>44844</v>
      </c>
      <c r="B423" s="1" t="s">
        <v>32</v>
      </c>
      <c r="C423" s="1" t="s">
        <v>9</v>
      </c>
      <c r="D423" s="5">
        <v>6</v>
      </c>
      <c r="E423" s="8">
        <v>1.3159722222222221E-3</v>
      </c>
      <c r="F423" s="5">
        <v>22</v>
      </c>
      <c r="G423" s="5">
        <v>238.11494279999999</v>
      </c>
      <c r="H423" s="33">
        <f t="shared" si="6"/>
        <v>0</v>
      </c>
    </row>
    <row r="424" spans="1:8" ht="13" hidden="1" thickBot="1">
      <c r="A424" s="3">
        <v>44844</v>
      </c>
      <c r="B424" s="1" t="s">
        <v>32</v>
      </c>
      <c r="C424" s="1" t="s">
        <v>9</v>
      </c>
      <c r="D424" s="5">
        <v>7</v>
      </c>
      <c r="E424" s="8">
        <v>1.3159722222222221E-3</v>
      </c>
      <c r="F424" s="5">
        <v>22</v>
      </c>
      <c r="G424" s="5">
        <v>238.11494279999999</v>
      </c>
      <c r="H424" s="33">
        <f t="shared" si="6"/>
        <v>0</v>
      </c>
    </row>
    <row r="425" spans="1:8" ht="13" thickBot="1">
      <c r="A425" s="3">
        <v>44844</v>
      </c>
      <c r="B425" s="1" t="s">
        <v>32</v>
      </c>
      <c r="C425" s="1" t="s">
        <v>9</v>
      </c>
      <c r="D425" s="5">
        <v>8</v>
      </c>
      <c r="E425" s="8">
        <v>1.3159722222222221E-3</v>
      </c>
      <c r="F425" s="5">
        <v>22</v>
      </c>
      <c r="G425" s="5">
        <v>238.11494279999999</v>
      </c>
      <c r="H425" s="33">
        <f t="shared" si="6"/>
        <v>1</v>
      </c>
    </row>
    <row r="426" spans="1:8" ht="13" hidden="1" thickBot="1">
      <c r="A426" s="3">
        <v>44844</v>
      </c>
      <c r="B426" s="1" t="s">
        <v>31</v>
      </c>
      <c r="C426" s="1" t="s">
        <v>9</v>
      </c>
      <c r="D426" s="5">
        <v>1</v>
      </c>
      <c r="E426" s="8">
        <v>1.2094907407407408E-3</v>
      </c>
      <c r="F426" s="5">
        <v>23</v>
      </c>
      <c r="G426" s="5">
        <v>306.70381140000001</v>
      </c>
      <c r="H426" s="33">
        <f t="shared" si="6"/>
        <v>0</v>
      </c>
    </row>
    <row r="427" spans="1:8" ht="13" hidden="1" thickBot="1">
      <c r="A427" s="3">
        <v>44844</v>
      </c>
      <c r="B427" s="1" t="s">
        <v>31</v>
      </c>
      <c r="C427" s="1" t="s">
        <v>9</v>
      </c>
      <c r="D427" s="5">
        <v>2</v>
      </c>
      <c r="E427" s="8">
        <v>1.2094907407407408E-3</v>
      </c>
      <c r="F427" s="5">
        <v>23</v>
      </c>
      <c r="G427" s="5">
        <v>306.70381140000001</v>
      </c>
      <c r="H427" s="33">
        <f t="shared" si="6"/>
        <v>0</v>
      </c>
    </row>
    <row r="428" spans="1:8" ht="13" hidden="1" thickBot="1">
      <c r="A428" s="3">
        <v>44844</v>
      </c>
      <c r="B428" s="1" t="s">
        <v>31</v>
      </c>
      <c r="C428" s="1" t="s">
        <v>9</v>
      </c>
      <c r="D428" s="5">
        <v>3</v>
      </c>
      <c r="E428" s="8">
        <v>1.2094907407407408E-3</v>
      </c>
      <c r="F428" s="5">
        <v>23</v>
      </c>
      <c r="G428" s="5">
        <v>306.70381140000001</v>
      </c>
      <c r="H428" s="33">
        <f t="shared" si="6"/>
        <v>0</v>
      </c>
    </row>
    <row r="429" spans="1:8" ht="13" hidden="1" thickBot="1">
      <c r="A429" s="3">
        <v>44844</v>
      </c>
      <c r="B429" s="1" t="s">
        <v>31</v>
      </c>
      <c r="C429" s="1" t="s">
        <v>9</v>
      </c>
      <c r="D429" s="5">
        <v>4</v>
      </c>
      <c r="E429" s="8">
        <v>1.2094907407407408E-3</v>
      </c>
      <c r="F429" s="5">
        <v>23</v>
      </c>
      <c r="G429" s="5">
        <v>306.70381140000001</v>
      </c>
      <c r="H429" s="33">
        <f t="shared" si="6"/>
        <v>0</v>
      </c>
    </row>
    <row r="430" spans="1:8" ht="13" hidden="1" thickBot="1">
      <c r="A430" s="3">
        <v>44844</v>
      </c>
      <c r="B430" s="1" t="s">
        <v>31</v>
      </c>
      <c r="C430" s="1" t="s">
        <v>9</v>
      </c>
      <c r="D430" s="5">
        <v>5</v>
      </c>
      <c r="E430" s="8">
        <v>1.2094907407407408E-3</v>
      </c>
      <c r="F430" s="5">
        <v>23</v>
      </c>
      <c r="G430" s="5">
        <v>306.70381140000001</v>
      </c>
      <c r="H430" s="33">
        <f t="shared" si="6"/>
        <v>0</v>
      </c>
    </row>
    <row r="431" spans="1:8" ht="13" hidden="1" thickBot="1">
      <c r="A431" s="3">
        <v>44844</v>
      </c>
      <c r="B431" s="1" t="s">
        <v>31</v>
      </c>
      <c r="C431" s="1" t="s">
        <v>9</v>
      </c>
      <c r="D431" s="5">
        <v>6</v>
      </c>
      <c r="E431" s="8">
        <v>1.2094907407407408E-3</v>
      </c>
      <c r="F431" s="5">
        <v>23</v>
      </c>
      <c r="G431" s="5">
        <v>306.70381140000001</v>
      </c>
      <c r="H431" s="33">
        <f t="shared" si="6"/>
        <v>0</v>
      </c>
    </row>
    <row r="432" spans="1:8" ht="13" hidden="1" thickBot="1">
      <c r="A432" s="3">
        <v>44844</v>
      </c>
      <c r="B432" s="1" t="s">
        <v>31</v>
      </c>
      <c r="C432" s="1" t="s">
        <v>9</v>
      </c>
      <c r="D432" s="5">
        <v>7</v>
      </c>
      <c r="E432" s="8">
        <v>1.2094907407407408E-3</v>
      </c>
      <c r="F432" s="5">
        <v>23</v>
      </c>
      <c r="G432" s="5">
        <v>306.70381140000001</v>
      </c>
      <c r="H432" s="33">
        <f t="shared" si="6"/>
        <v>0</v>
      </c>
    </row>
    <row r="433" spans="1:8" ht="13" hidden="1" thickBot="1">
      <c r="A433" s="3">
        <v>44844</v>
      </c>
      <c r="B433" s="1" t="s">
        <v>31</v>
      </c>
      <c r="C433" s="1" t="s">
        <v>9</v>
      </c>
      <c r="D433" s="5">
        <v>8</v>
      </c>
      <c r="E433" s="8">
        <v>1.2094907407407408E-3</v>
      </c>
      <c r="F433" s="5">
        <v>23</v>
      </c>
      <c r="G433" s="5">
        <v>306.70381140000001</v>
      </c>
      <c r="H433" s="33">
        <f t="shared" si="6"/>
        <v>0</v>
      </c>
    </row>
    <row r="434" spans="1:8" ht="13" hidden="1" thickBot="1">
      <c r="A434" s="3">
        <v>44844</v>
      </c>
      <c r="B434" s="1" t="s">
        <v>31</v>
      </c>
      <c r="C434" s="1" t="s">
        <v>9</v>
      </c>
      <c r="D434" s="5">
        <v>9</v>
      </c>
      <c r="E434" s="8">
        <v>1.2094907407407408E-3</v>
      </c>
      <c r="F434" s="5">
        <v>23</v>
      </c>
      <c r="G434" s="5">
        <v>306.70381140000001</v>
      </c>
      <c r="H434" s="33">
        <f t="shared" si="6"/>
        <v>0</v>
      </c>
    </row>
    <row r="435" spans="1:8" ht="13" hidden="1" thickBot="1">
      <c r="A435" s="3">
        <v>44844</v>
      </c>
      <c r="B435" s="1" t="s">
        <v>31</v>
      </c>
      <c r="C435" s="1" t="s">
        <v>9</v>
      </c>
      <c r="D435" s="5">
        <v>10</v>
      </c>
      <c r="E435" s="8">
        <v>1.2094907407407408E-3</v>
      </c>
      <c r="F435" s="5">
        <v>23</v>
      </c>
      <c r="G435" s="5">
        <v>306.70381140000001</v>
      </c>
      <c r="H435" s="33">
        <f t="shared" si="6"/>
        <v>0</v>
      </c>
    </row>
    <row r="436" spans="1:8" ht="13" hidden="1" thickBot="1">
      <c r="A436" s="3">
        <v>44844</v>
      </c>
      <c r="B436" s="1" t="s">
        <v>31</v>
      </c>
      <c r="C436" s="1" t="s">
        <v>9</v>
      </c>
      <c r="D436" s="5">
        <v>11</v>
      </c>
      <c r="E436" s="8">
        <v>1.2094907407407408E-3</v>
      </c>
      <c r="F436" s="5">
        <v>23</v>
      </c>
      <c r="G436" s="5">
        <v>306.70381140000001</v>
      </c>
      <c r="H436" s="33">
        <f t="shared" si="6"/>
        <v>0</v>
      </c>
    </row>
    <row r="437" spans="1:8" ht="13" thickBot="1">
      <c r="A437" s="3">
        <v>44844</v>
      </c>
      <c r="B437" s="1" t="s">
        <v>31</v>
      </c>
      <c r="C437" s="1" t="s">
        <v>9</v>
      </c>
      <c r="D437" s="5">
        <v>12</v>
      </c>
      <c r="E437" s="8">
        <v>1.2094907407407408E-3</v>
      </c>
      <c r="F437" s="5">
        <v>23</v>
      </c>
      <c r="G437" s="5">
        <v>306.70381140000001</v>
      </c>
      <c r="H437" s="33">
        <f t="shared" si="6"/>
        <v>1</v>
      </c>
    </row>
    <row r="438" spans="1:8" ht="13" hidden="1" thickBot="1">
      <c r="A438" s="3">
        <v>44844</v>
      </c>
      <c r="B438" s="1" t="s">
        <v>13</v>
      </c>
      <c r="C438" s="1" t="s">
        <v>9</v>
      </c>
      <c r="D438" s="5">
        <v>1</v>
      </c>
      <c r="E438" s="8">
        <v>1.2152777777777778E-3</v>
      </c>
      <c r="F438" s="5">
        <v>22</v>
      </c>
      <c r="G438" s="5">
        <v>302.34315950000001</v>
      </c>
      <c r="H438" s="33">
        <f t="shared" si="6"/>
        <v>0</v>
      </c>
    </row>
    <row r="439" spans="1:8" ht="13" hidden="1" thickBot="1">
      <c r="A439" s="3">
        <v>44844</v>
      </c>
      <c r="B439" s="1" t="s">
        <v>13</v>
      </c>
      <c r="C439" s="1" t="s">
        <v>9</v>
      </c>
      <c r="D439" s="5">
        <v>2</v>
      </c>
      <c r="E439" s="8">
        <v>1.2152777777777778E-3</v>
      </c>
      <c r="F439" s="5">
        <v>22</v>
      </c>
      <c r="G439" s="5">
        <v>302.34315950000001</v>
      </c>
      <c r="H439" s="33">
        <f t="shared" si="6"/>
        <v>0</v>
      </c>
    </row>
    <row r="440" spans="1:8" ht="13" hidden="1" thickBot="1">
      <c r="A440" s="3">
        <v>44844</v>
      </c>
      <c r="B440" s="1" t="s">
        <v>13</v>
      </c>
      <c r="C440" s="1" t="s">
        <v>9</v>
      </c>
      <c r="D440" s="5">
        <v>3</v>
      </c>
      <c r="E440" s="8">
        <v>1.2152777777777778E-3</v>
      </c>
      <c r="F440" s="5">
        <v>22</v>
      </c>
      <c r="G440" s="5">
        <v>302.34315950000001</v>
      </c>
      <c r="H440" s="33">
        <f t="shared" si="6"/>
        <v>0</v>
      </c>
    </row>
    <row r="441" spans="1:8" ht="13" hidden="1" thickBot="1">
      <c r="A441" s="3">
        <v>44844</v>
      </c>
      <c r="B441" s="1" t="s">
        <v>13</v>
      </c>
      <c r="C441" s="1" t="s">
        <v>9</v>
      </c>
      <c r="D441" s="5">
        <v>4</v>
      </c>
      <c r="E441" s="8">
        <v>1.2152777777777778E-3</v>
      </c>
      <c r="F441" s="5">
        <v>22</v>
      </c>
      <c r="G441" s="5">
        <v>302.34315950000001</v>
      </c>
      <c r="H441" s="33">
        <f t="shared" si="6"/>
        <v>0</v>
      </c>
    </row>
    <row r="442" spans="1:8" ht="13" hidden="1" thickBot="1">
      <c r="A442" s="3">
        <v>44844</v>
      </c>
      <c r="B442" s="1" t="s">
        <v>13</v>
      </c>
      <c r="C442" s="1" t="s">
        <v>9</v>
      </c>
      <c r="D442" s="5">
        <v>5</v>
      </c>
      <c r="E442" s="8">
        <v>1.2152777777777778E-3</v>
      </c>
      <c r="F442" s="5">
        <v>22</v>
      </c>
      <c r="G442" s="5">
        <v>302.34315950000001</v>
      </c>
      <c r="H442" s="33">
        <f t="shared" si="6"/>
        <v>0</v>
      </c>
    </row>
    <row r="443" spans="1:8" ht="13" hidden="1" thickBot="1">
      <c r="A443" s="3">
        <v>44844</v>
      </c>
      <c r="B443" s="1" t="s">
        <v>13</v>
      </c>
      <c r="C443" s="1" t="s">
        <v>9</v>
      </c>
      <c r="D443" s="5">
        <v>6</v>
      </c>
      <c r="E443" s="8">
        <v>1.2152777777777778E-3</v>
      </c>
      <c r="F443" s="5">
        <v>22</v>
      </c>
      <c r="G443" s="5">
        <v>302.34315950000001</v>
      </c>
      <c r="H443" s="33">
        <f t="shared" si="6"/>
        <v>0</v>
      </c>
    </row>
    <row r="444" spans="1:8" ht="15" hidden="1" thickBot="1">
      <c r="A444" s="3">
        <v>44844</v>
      </c>
      <c r="B444" s="1" t="s">
        <v>13</v>
      </c>
      <c r="C444" s="4" t="s">
        <v>9</v>
      </c>
      <c r="D444" s="5">
        <v>7</v>
      </c>
      <c r="E444" s="6">
        <v>1.2152777777777778E-3</v>
      </c>
      <c r="F444" s="7">
        <v>22</v>
      </c>
      <c r="G444" s="7">
        <v>302.34315950000001</v>
      </c>
      <c r="H444" s="33">
        <f t="shared" si="6"/>
        <v>0</v>
      </c>
    </row>
    <row r="445" spans="1:8" ht="15" hidden="1" thickBot="1">
      <c r="A445" s="3">
        <v>44844</v>
      </c>
      <c r="B445" s="1" t="s">
        <v>13</v>
      </c>
      <c r="C445" s="4" t="s">
        <v>9</v>
      </c>
      <c r="D445" s="5">
        <v>8</v>
      </c>
      <c r="E445" s="6">
        <v>1.2152777777777778E-3</v>
      </c>
      <c r="F445" s="7">
        <v>22</v>
      </c>
      <c r="G445" s="7">
        <v>302.34315950000001</v>
      </c>
      <c r="H445" s="33">
        <f t="shared" si="6"/>
        <v>0</v>
      </c>
    </row>
    <row r="446" spans="1:8" ht="15" hidden="1" thickBot="1">
      <c r="A446" s="3">
        <v>44844</v>
      </c>
      <c r="B446" s="1" t="s">
        <v>13</v>
      </c>
      <c r="C446" s="4" t="s">
        <v>9</v>
      </c>
      <c r="D446" s="5">
        <v>9</v>
      </c>
      <c r="E446" s="6">
        <v>1.2152777777777778E-3</v>
      </c>
      <c r="F446" s="7">
        <v>22</v>
      </c>
      <c r="G446" s="7">
        <v>302.34315950000001</v>
      </c>
      <c r="H446" s="33">
        <f t="shared" si="6"/>
        <v>0</v>
      </c>
    </row>
    <row r="447" spans="1:8" ht="15" hidden="1" thickBot="1">
      <c r="A447" s="3">
        <v>44844</v>
      </c>
      <c r="B447" s="1" t="s">
        <v>13</v>
      </c>
      <c r="C447" s="4" t="s">
        <v>9</v>
      </c>
      <c r="D447" s="5">
        <v>10</v>
      </c>
      <c r="E447" s="6">
        <v>1.2152777777777778E-3</v>
      </c>
      <c r="F447" s="7">
        <v>22</v>
      </c>
      <c r="G447" s="7">
        <v>302.34315950000001</v>
      </c>
      <c r="H447" s="33">
        <f t="shared" si="6"/>
        <v>0</v>
      </c>
    </row>
    <row r="448" spans="1:8" ht="15" hidden="1" thickBot="1">
      <c r="A448" s="3">
        <v>44844</v>
      </c>
      <c r="B448" s="1" t="s">
        <v>13</v>
      </c>
      <c r="C448" s="4" t="s">
        <v>9</v>
      </c>
      <c r="D448" s="5">
        <v>11</v>
      </c>
      <c r="E448" s="6">
        <v>1.2152777777777778E-3</v>
      </c>
      <c r="F448" s="7">
        <v>22</v>
      </c>
      <c r="G448" s="7">
        <v>302.34315950000001</v>
      </c>
      <c r="H448" s="33">
        <f t="shared" si="6"/>
        <v>0</v>
      </c>
    </row>
    <row r="449" spans="1:8" ht="15" thickBot="1">
      <c r="A449" s="3">
        <v>44844</v>
      </c>
      <c r="B449" s="1" t="s">
        <v>13</v>
      </c>
      <c r="C449" s="4" t="s">
        <v>9</v>
      </c>
      <c r="D449" s="5">
        <v>12</v>
      </c>
      <c r="E449" s="6">
        <v>1.2152777777777778E-3</v>
      </c>
      <c r="F449" s="7">
        <v>22</v>
      </c>
      <c r="G449" s="7">
        <v>302.34315950000001</v>
      </c>
      <c r="H449" s="33">
        <f t="shared" si="6"/>
        <v>1</v>
      </c>
    </row>
    <row r="450" spans="1:8" ht="15" hidden="1" thickBot="1">
      <c r="A450" s="3">
        <v>44844</v>
      </c>
      <c r="B450" s="1" t="s">
        <v>33</v>
      </c>
      <c r="C450" s="4" t="s">
        <v>9</v>
      </c>
      <c r="D450" s="5">
        <v>1</v>
      </c>
      <c r="E450" s="6">
        <v>1.3587962962962963E-3</v>
      </c>
      <c r="F450" s="7">
        <v>22</v>
      </c>
      <c r="G450" s="7">
        <v>216</v>
      </c>
      <c r="H450" s="33">
        <f t="shared" si="6"/>
        <v>0</v>
      </c>
    </row>
    <row r="451" spans="1:8" ht="15" hidden="1" thickBot="1">
      <c r="A451" s="3">
        <v>44844</v>
      </c>
      <c r="B451" s="1" t="s">
        <v>33</v>
      </c>
      <c r="C451" s="4" t="s">
        <v>9</v>
      </c>
      <c r="D451" s="5">
        <v>2</v>
      </c>
      <c r="E451" s="6">
        <v>1.3587962962962963E-3</v>
      </c>
      <c r="F451" s="7">
        <v>22</v>
      </c>
      <c r="G451" s="7">
        <v>216</v>
      </c>
      <c r="H451" s="33">
        <f t="shared" si="6"/>
        <v>0</v>
      </c>
    </row>
    <row r="452" spans="1:8" ht="15" hidden="1" thickBot="1">
      <c r="A452" s="3">
        <v>44844</v>
      </c>
      <c r="B452" s="1" t="s">
        <v>33</v>
      </c>
      <c r="C452" s="4" t="s">
        <v>9</v>
      </c>
      <c r="D452" s="5">
        <v>3</v>
      </c>
      <c r="E452" s="6">
        <v>1.3587962962962963E-3</v>
      </c>
      <c r="F452" s="7">
        <v>22</v>
      </c>
      <c r="G452" s="7">
        <v>216</v>
      </c>
      <c r="H452" s="33">
        <f t="shared" ref="H452:H515" si="7">IF(D452&lt;D453,0,1)</f>
        <v>0</v>
      </c>
    </row>
    <row r="453" spans="1:8" ht="15" hidden="1" thickBot="1">
      <c r="A453" s="3">
        <v>44844</v>
      </c>
      <c r="B453" s="1" t="s">
        <v>33</v>
      </c>
      <c r="C453" s="4" t="s">
        <v>9</v>
      </c>
      <c r="D453" s="5">
        <v>4</v>
      </c>
      <c r="E453" s="6">
        <v>1.3587962962962963E-3</v>
      </c>
      <c r="F453" s="7">
        <v>22</v>
      </c>
      <c r="G453" s="7">
        <v>216</v>
      </c>
      <c r="H453" s="33">
        <f t="shared" si="7"/>
        <v>0</v>
      </c>
    </row>
    <row r="454" spans="1:8" ht="15" hidden="1" thickBot="1">
      <c r="A454" s="3">
        <v>44844</v>
      </c>
      <c r="B454" s="1" t="s">
        <v>33</v>
      </c>
      <c r="C454" s="4" t="s">
        <v>9</v>
      </c>
      <c r="D454" s="5">
        <v>5</v>
      </c>
      <c r="E454" s="6">
        <v>1.3587962962962963E-3</v>
      </c>
      <c r="F454" s="7">
        <v>22</v>
      </c>
      <c r="G454" s="7">
        <v>216</v>
      </c>
      <c r="H454" s="33">
        <f t="shared" si="7"/>
        <v>0</v>
      </c>
    </row>
    <row r="455" spans="1:8" ht="15" hidden="1" thickBot="1">
      <c r="A455" s="3">
        <v>44844</v>
      </c>
      <c r="B455" s="1" t="s">
        <v>33</v>
      </c>
      <c r="C455" s="4" t="s">
        <v>9</v>
      </c>
      <c r="D455" s="5">
        <v>6</v>
      </c>
      <c r="E455" s="6">
        <v>1.3587962962962963E-3</v>
      </c>
      <c r="F455" s="7">
        <v>22</v>
      </c>
      <c r="G455" s="7">
        <v>216</v>
      </c>
      <c r="H455" s="33">
        <f t="shared" si="7"/>
        <v>0</v>
      </c>
    </row>
    <row r="456" spans="1:8" ht="15" hidden="1" thickBot="1">
      <c r="A456" s="3">
        <v>44844</v>
      </c>
      <c r="B456" s="1" t="s">
        <v>33</v>
      </c>
      <c r="C456" s="4" t="s">
        <v>9</v>
      </c>
      <c r="D456" s="5">
        <v>7</v>
      </c>
      <c r="E456" s="6">
        <v>1.3587962962962963E-3</v>
      </c>
      <c r="F456" s="7">
        <v>22</v>
      </c>
      <c r="G456" s="7">
        <v>216</v>
      </c>
      <c r="H456" s="33">
        <f t="shared" si="7"/>
        <v>0</v>
      </c>
    </row>
    <row r="457" spans="1:8" ht="15" thickBot="1">
      <c r="A457" s="3">
        <v>44844</v>
      </c>
      <c r="B457" s="1" t="s">
        <v>33</v>
      </c>
      <c r="C457" s="4" t="s">
        <v>9</v>
      </c>
      <c r="D457" s="5">
        <v>8</v>
      </c>
      <c r="E457" s="6">
        <v>1.3587962962962963E-3</v>
      </c>
      <c r="F457" s="7">
        <v>22</v>
      </c>
      <c r="G457" s="7">
        <v>216</v>
      </c>
      <c r="H457" s="33">
        <f t="shared" si="7"/>
        <v>1</v>
      </c>
    </row>
    <row r="458" spans="1:8" ht="15" hidden="1" thickBot="1">
      <c r="A458" s="3">
        <v>44851</v>
      </c>
      <c r="B458" s="4" t="s">
        <v>29</v>
      </c>
      <c r="C458" s="4" t="s">
        <v>9</v>
      </c>
      <c r="D458" s="5">
        <v>1</v>
      </c>
      <c r="E458" s="6">
        <v>1.1747685185185186E-3</v>
      </c>
      <c r="F458" s="7">
        <v>23</v>
      </c>
      <c r="G458" s="7">
        <v>334.7</v>
      </c>
      <c r="H458" s="33">
        <f t="shared" si="7"/>
        <v>0</v>
      </c>
    </row>
    <row r="459" spans="1:8" ht="15" hidden="1" thickBot="1">
      <c r="A459" s="3">
        <v>44851</v>
      </c>
      <c r="B459" s="4" t="s">
        <v>29</v>
      </c>
      <c r="C459" s="4" t="s">
        <v>9</v>
      </c>
      <c r="D459" s="5">
        <v>2</v>
      </c>
      <c r="E459" s="6">
        <v>1.1747685185185186E-3</v>
      </c>
      <c r="F459" s="7">
        <v>23</v>
      </c>
      <c r="G459" s="7">
        <v>334.7</v>
      </c>
      <c r="H459" s="33">
        <f t="shared" si="7"/>
        <v>0</v>
      </c>
    </row>
    <row r="460" spans="1:8" ht="15" hidden="1" thickBot="1">
      <c r="A460" s="3">
        <v>44851</v>
      </c>
      <c r="B460" s="4" t="s">
        <v>29</v>
      </c>
      <c r="C460" s="4" t="s">
        <v>9</v>
      </c>
      <c r="D460" s="5">
        <v>3</v>
      </c>
      <c r="E460" s="6">
        <v>1.1747685185185186E-3</v>
      </c>
      <c r="F460" s="7">
        <v>23</v>
      </c>
      <c r="G460" s="7">
        <v>334.7</v>
      </c>
      <c r="H460" s="33">
        <f t="shared" si="7"/>
        <v>0</v>
      </c>
    </row>
    <row r="461" spans="1:8" ht="15" hidden="1" thickBot="1">
      <c r="A461" s="3">
        <v>44851</v>
      </c>
      <c r="B461" s="4" t="s">
        <v>29</v>
      </c>
      <c r="C461" s="4" t="s">
        <v>9</v>
      </c>
      <c r="D461" s="5">
        <v>4</v>
      </c>
      <c r="E461" s="6">
        <v>1.1747685185185186E-3</v>
      </c>
      <c r="F461" s="7">
        <v>23</v>
      </c>
      <c r="G461" s="7">
        <v>334.7</v>
      </c>
      <c r="H461" s="33">
        <f t="shared" si="7"/>
        <v>0</v>
      </c>
    </row>
    <row r="462" spans="1:8" ht="15" hidden="1" thickBot="1">
      <c r="A462" s="3">
        <v>44851</v>
      </c>
      <c r="B462" s="4" t="s">
        <v>29</v>
      </c>
      <c r="C462" s="4" t="s">
        <v>9</v>
      </c>
      <c r="D462" s="5">
        <v>5</v>
      </c>
      <c r="E462" s="6">
        <v>1.1747685185185186E-3</v>
      </c>
      <c r="F462" s="7">
        <v>23</v>
      </c>
      <c r="G462" s="7">
        <v>334.7</v>
      </c>
      <c r="H462" s="33">
        <f t="shared" si="7"/>
        <v>0</v>
      </c>
    </row>
    <row r="463" spans="1:8" ht="15" hidden="1" thickBot="1">
      <c r="A463" s="3">
        <v>44851</v>
      </c>
      <c r="B463" s="4" t="s">
        <v>29</v>
      </c>
      <c r="C463" s="4" t="s">
        <v>9</v>
      </c>
      <c r="D463" s="5">
        <v>6</v>
      </c>
      <c r="E463" s="6">
        <v>1.1747685185185186E-3</v>
      </c>
      <c r="F463" s="7">
        <v>23</v>
      </c>
      <c r="G463" s="7">
        <v>334.7</v>
      </c>
      <c r="H463" s="33">
        <f t="shared" si="7"/>
        <v>0</v>
      </c>
    </row>
    <row r="464" spans="1:8" ht="15" hidden="1" thickBot="1">
      <c r="A464" s="3">
        <v>44851</v>
      </c>
      <c r="B464" s="4" t="s">
        <v>29</v>
      </c>
      <c r="C464" s="4" t="s">
        <v>9</v>
      </c>
      <c r="D464" s="5">
        <v>7</v>
      </c>
      <c r="E464" s="6">
        <v>1.1747685185185186E-3</v>
      </c>
      <c r="F464" s="7">
        <v>23</v>
      </c>
      <c r="G464" s="7">
        <v>334.7</v>
      </c>
      <c r="H464" s="33">
        <f t="shared" si="7"/>
        <v>0</v>
      </c>
    </row>
    <row r="465" spans="1:8" ht="15" hidden="1" thickBot="1">
      <c r="A465" s="3">
        <v>44851</v>
      </c>
      <c r="B465" s="4" t="s">
        <v>29</v>
      </c>
      <c r="C465" s="4" t="s">
        <v>9</v>
      </c>
      <c r="D465" s="5">
        <v>8</v>
      </c>
      <c r="E465" s="6">
        <v>1.1747685185185186E-3</v>
      </c>
      <c r="F465" s="7">
        <v>23</v>
      </c>
      <c r="G465" s="7">
        <v>334.7</v>
      </c>
      <c r="H465" s="33">
        <f t="shared" si="7"/>
        <v>0</v>
      </c>
    </row>
    <row r="466" spans="1:8" ht="15" hidden="1" thickBot="1">
      <c r="A466" s="3">
        <v>44851</v>
      </c>
      <c r="B466" s="4" t="s">
        <v>29</v>
      </c>
      <c r="C466" s="4" t="s">
        <v>9</v>
      </c>
      <c r="D466" s="5">
        <v>9</v>
      </c>
      <c r="E466" s="6">
        <v>1.1747685185185186E-3</v>
      </c>
      <c r="F466" s="7">
        <v>23</v>
      </c>
      <c r="G466" s="7">
        <v>334.7</v>
      </c>
      <c r="H466" s="33">
        <f t="shared" si="7"/>
        <v>0</v>
      </c>
    </row>
    <row r="467" spans="1:8" ht="15" thickBot="1">
      <c r="A467" s="3">
        <v>44851</v>
      </c>
      <c r="B467" s="4" t="s">
        <v>29</v>
      </c>
      <c r="C467" s="4" t="s">
        <v>9</v>
      </c>
      <c r="D467" s="5">
        <v>10</v>
      </c>
      <c r="E467" s="6">
        <v>1.1747685185185186E-3</v>
      </c>
      <c r="F467" s="7">
        <v>23</v>
      </c>
      <c r="G467" s="7">
        <v>334.7</v>
      </c>
      <c r="H467" s="33">
        <f t="shared" si="7"/>
        <v>1</v>
      </c>
    </row>
    <row r="468" spans="1:8" ht="15" hidden="1" thickBot="1">
      <c r="A468" s="3">
        <v>44851</v>
      </c>
      <c r="B468" s="4" t="s">
        <v>8</v>
      </c>
      <c r="C468" s="4" t="s">
        <v>9</v>
      </c>
      <c r="D468" s="5">
        <v>1</v>
      </c>
      <c r="E468" s="6">
        <v>1.207175925925926E-3</v>
      </c>
      <c r="F468" s="7">
        <v>22</v>
      </c>
      <c r="G468" s="7">
        <v>308.5</v>
      </c>
      <c r="H468" s="33">
        <f t="shared" si="7"/>
        <v>0</v>
      </c>
    </row>
    <row r="469" spans="1:8" ht="15" hidden="1" thickBot="1">
      <c r="A469" s="3">
        <v>44851</v>
      </c>
      <c r="B469" s="4" t="s">
        <v>8</v>
      </c>
      <c r="C469" s="4" t="s">
        <v>9</v>
      </c>
      <c r="D469" s="5">
        <v>2</v>
      </c>
      <c r="E469" s="6">
        <v>1.207175925925926E-3</v>
      </c>
      <c r="F469" s="7">
        <v>22</v>
      </c>
      <c r="G469" s="7">
        <v>308.5</v>
      </c>
      <c r="H469" s="33">
        <f t="shared" si="7"/>
        <v>0</v>
      </c>
    </row>
    <row r="470" spans="1:8" ht="15" hidden="1" thickBot="1">
      <c r="A470" s="3">
        <v>44851</v>
      </c>
      <c r="B470" s="4" t="s">
        <v>8</v>
      </c>
      <c r="C470" s="4" t="s">
        <v>9</v>
      </c>
      <c r="D470" s="5">
        <v>3</v>
      </c>
      <c r="E470" s="6">
        <v>1.207175925925926E-3</v>
      </c>
      <c r="F470" s="7">
        <v>22</v>
      </c>
      <c r="G470" s="7">
        <v>308.5</v>
      </c>
      <c r="H470" s="33">
        <f t="shared" si="7"/>
        <v>0</v>
      </c>
    </row>
    <row r="471" spans="1:8" ht="15" hidden="1" thickBot="1">
      <c r="A471" s="3">
        <v>44851</v>
      </c>
      <c r="B471" s="4" t="s">
        <v>8</v>
      </c>
      <c r="C471" s="4" t="s">
        <v>9</v>
      </c>
      <c r="D471" s="5">
        <v>4</v>
      </c>
      <c r="E471" s="6">
        <v>1.207175925925926E-3</v>
      </c>
      <c r="F471" s="7">
        <v>22</v>
      </c>
      <c r="G471" s="7">
        <v>308.5</v>
      </c>
      <c r="H471" s="33">
        <f t="shared" si="7"/>
        <v>0</v>
      </c>
    </row>
    <row r="472" spans="1:8" ht="15" hidden="1" thickBot="1">
      <c r="A472" s="3">
        <v>44851</v>
      </c>
      <c r="B472" s="4" t="s">
        <v>8</v>
      </c>
      <c r="C472" s="4" t="s">
        <v>9</v>
      </c>
      <c r="D472" s="5">
        <v>5</v>
      </c>
      <c r="E472" s="6">
        <v>1.207175925925926E-3</v>
      </c>
      <c r="F472" s="7">
        <v>22</v>
      </c>
      <c r="G472" s="7">
        <v>308.5</v>
      </c>
      <c r="H472" s="33">
        <f t="shared" si="7"/>
        <v>0</v>
      </c>
    </row>
    <row r="473" spans="1:8" ht="15" hidden="1" thickBot="1">
      <c r="A473" s="3">
        <v>44851</v>
      </c>
      <c r="B473" s="4" t="s">
        <v>8</v>
      </c>
      <c r="C473" s="4" t="s">
        <v>9</v>
      </c>
      <c r="D473" s="5">
        <v>6</v>
      </c>
      <c r="E473" s="6">
        <v>1.207175925925926E-3</v>
      </c>
      <c r="F473" s="7">
        <v>22</v>
      </c>
      <c r="G473" s="7">
        <v>308.5</v>
      </c>
      <c r="H473" s="33">
        <f t="shared" si="7"/>
        <v>0</v>
      </c>
    </row>
    <row r="474" spans="1:8" ht="15" hidden="1" thickBot="1">
      <c r="A474" s="3">
        <v>44851</v>
      </c>
      <c r="B474" s="4" t="s">
        <v>8</v>
      </c>
      <c r="C474" s="4" t="s">
        <v>9</v>
      </c>
      <c r="D474" s="5">
        <v>7</v>
      </c>
      <c r="E474" s="6">
        <v>1.207175925925926E-3</v>
      </c>
      <c r="F474" s="7">
        <v>22</v>
      </c>
      <c r="G474" s="7">
        <v>308.5</v>
      </c>
      <c r="H474" s="33">
        <f t="shared" si="7"/>
        <v>0</v>
      </c>
    </row>
    <row r="475" spans="1:8" ht="15" hidden="1" thickBot="1">
      <c r="A475" s="3">
        <v>44851</v>
      </c>
      <c r="B475" s="4" t="s">
        <v>8</v>
      </c>
      <c r="C475" s="4" t="s">
        <v>9</v>
      </c>
      <c r="D475" s="5">
        <v>8</v>
      </c>
      <c r="E475" s="6">
        <v>1.207175925925926E-3</v>
      </c>
      <c r="F475" s="7">
        <v>22</v>
      </c>
      <c r="G475" s="7">
        <v>308.5</v>
      </c>
      <c r="H475" s="33">
        <f t="shared" si="7"/>
        <v>0</v>
      </c>
    </row>
    <row r="476" spans="1:8" ht="15" hidden="1" thickBot="1">
      <c r="A476" s="3">
        <v>44851</v>
      </c>
      <c r="B476" s="4" t="s">
        <v>8</v>
      </c>
      <c r="C476" s="4" t="s">
        <v>9</v>
      </c>
      <c r="D476" s="5">
        <v>9</v>
      </c>
      <c r="E476" s="6">
        <v>1.207175925925926E-3</v>
      </c>
      <c r="F476" s="7">
        <v>22</v>
      </c>
      <c r="G476" s="7">
        <v>308.5</v>
      </c>
      <c r="H476" s="33">
        <f t="shared" si="7"/>
        <v>0</v>
      </c>
    </row>
    <row r="477" spans="1:8" ht="15" hidden="1" thickBot="1">
      <c r="A477" s="3">
        <v>44851</v>
      </c>
      <c r="B477" s="4" t="s">
        <v>8</v>
      </c>
      <c r="C477" s="4" t="s">
        <v>9</v>
      </c>
      <c r="D477" s="5">
        <v>10</v>
      </c>
      <c r="E477" s="6">
        <v>1.207175925925926E-3</v>
      </c>
      <c r="F477" s="7">
        <v>22</v>
      </c>
      <c r="G477" s="7">
        <v>308.5</v>
      </c>
      <c r="H477" s="33">
        <f t="shared" si="7"/>
        <v>0</v>
      </c>
    </row>
    <row r="478" spans="1:8" ht="15" hidden="1" thickBot="1">
      <c r="A478" s="3">
        <v>44851</v>
      </c>
      <c r="B478" s="4" t="s">
        <v>8</v>
      </c>
      <c r="C478" s="4" t="s">
        <v>9</v>
      </c>
      <c r="D478" s="5">
        <v>11</v>
      </c>
      <c r="E478" s="6">
        <v>1.207175925925926E-3</v>
      </c>
      <c r="F478" s="7">
        <v>22</v>
      </c>
      <c r="G478" s="7">
        <v>308.5</v>
      </c>
      <c r="H478" s="33">
        <f t="shared" si="7"/>
        <v>0</v>
      </c>
    </row>
    <row r="479" spans="1:8" ht="15" thickBot="1">
      <c r="A479" s="3">
        <v>44851</v>
      </c>
      <c r="B479" s="4" t="s">
        <v>8</v>
      </c>
      <c r="C479" s="4" t="s">
        <v>9</v>
      </c>
      <c r="D479" s="5">
        <v>12</v>
      </c>
      <c r="E479" s="6">
        <v>1.207175925925926E-3</v>
      </c>
      <c r="F479" s="7">
        <v>22</v>
      </c>
      <c r="G479" s="7">
        <v>308.5</v>
      </c>
      <c r="H479" s="33">
        <f t="shared" si="7"/>
        <v>1</v>
      </c>
    </row>
    <row r="480" spans="1:8" ht="15" hidden="1" thickBot="1">
      <c r="A480" s="3">
        <v>44851</v>
      </c>
      <c r="B480" s="4" t="s">
        <v>26</v>
      </c>
      <c r="C480" s="4" t="s">
        <v>9</v>
      </c>
      <c r="D480" s="5">
        <v>1</v>
      </c>
      <c r="E480" s="6">
        <v>1.2731481481481483E-3</v>
      </c>
      <c r="F480" s="7">
        <v>20</v>
      </c>
      <c r="G480" s="7">
        <v>263</v>
      </c>
      <c r="H480" s="33">
        <f t="shared" si="7"/>
        <v>0</v>
      </c>
    </row>
    <row r="481" spans="1:8" ht="15" hidden="1" thickBot="1">
      <c r="A481" s="3">
        <v>44851</v>
      </c>
      <c r="B481" s="4" t="s">
        <v>26</v>
      </c>
      <c r="C481" s="4" t="s">
        <v>9</v>
      </c>
      <c r="D481" s="5">
        <v>2</v>
      </c>
      <c r="E481" s="6">
        <v>1.2731481481481483E-3</v>
      </c>
      <c r="F481" s="7">
        <v>20</v>
      </c>
      <c r="G481" s="7">
        <v>263</v>
      </c>
      <c r="H481" s="33">
        <f t="shared" si="7"/>
        <v>0</v>
      </c>
    </row>
    <row r="482" spans="1:8" ht="15" hidden="1" thickBot="1">
      <c r="A482" s="3">
        <v>44851</v>
      </c>
      <c r="B482" s="4" t="s">
        <v>26</v>
      </c>
      <c r="C482" s="4" t="s">
        <v>9</v>
      </c>
      <c r="D482" s="5">
        <v>3</v>
      </c>
      <c r="E482" s="6">
        <v>1.2731481481481483E-3</v>
      </c>
      <c r="F482" s="7">
        <v>20</v>
      </c>
      <c r="G482" s="7">
        <v>263</v>
      </c>
      <c r="H482" s="33">
        <f t="shared" si="7"/>
        <v>0</v>
      </c>
    </row>
    <row r="483" spans="1:8" ht="15" hidden="1" thickBot="1">
      <c r="A483" s="3">
        <v>44851</v>
      </c>
      <c r="B483" s="4" t="s">
        <v>26</v>
      </c>
      <c r="C483" s="4" t="s">
        <v>9</v>
      </c>
      <c r="D483" s="5">
        <v>4</v>
      </c>
      <c r="E483" s="6">
        <v>1.2731481481481483E-3</v>
      </c>
      <c r="F483" s="7">
        <v>20</v>
      </c>
      <c r="G483" s="7">
        <v>263</v>
      </c>
      <c r="H483" s="33">
        <f t="shared" si="7"/>
        <v>0</v>
      </c>
    </row>
    <row r="484" spans="1:8" ht="15" hidden="1" thickBot="1">
      <c r="A484" s="3">
        <v>44851</v>
      </c>
      <c r="B484" s="4" t="s">
        <v>26</v>
      </c>
      <c r="C484" s="4" t="s">
        <v>9</v>
      </c>
      <c r="D484" s="5">
        <v>5</v>
      </c>
      <c r="E484" s="6">
        <v>1.2731481481481483E-3</v>
      </c>
      <c r="F484" s="7">
        <v>20</v>
      </c>
      <c r="G484" s="7">
        <v>263</v>
      </c>
      <c r="H484" s="33">
        <f t="shared" si="7"/>
        <v>0</v>
      </c>
    </row>
    <row r="485" spans="1:8" ht="15" hidden="1" thickBot="1">
      <c r="A485" s="3">
        <v>44851</v>
      </c>
      <c r="B485" s="4" t="s">
        <v>26</v>
      </c>
      <c r="C485" s="4" t="s">
        <v>9</v>
      </c>
      <c r="D485" s="5">
        <v>6</v>
      </c>
      <c r="E485" s="6">
        <v>1.2731481481481483E-3</v>
      </c>
      <c r="F485" s="7">
        <v>20</v>
      </c>
      <c r="G485" s="7">
        <v>263</v>
      </c>
      <c r="H485" s="33">
        <f t="shared" si="7"/>
        <v>0</v>
      </c>
    </row>
    <row r="486" spans="1:8" ht="15" hidden="1" thickBot="1">
      <c r="A486" s="3">
        <v>44851</v>
      </c>
      <c r="B486" s="4" t="s">
        <v>26</v>
      </c>
      <c r="C486" s="4" t="s">
        <v>9</v>
      </c>
      <c r="D486" s="5">
        <v>7</v>
      </c>
      <c r="E486" s="6">
        <v>1.2731481481481483E-3</v>
      </c>
      <c r="F486" s="7">
        <v>20</v>
      </c>
      <c r="G486" s="7">
        <v>263</v>
      </c>
      <c r="H486" s="33">
        <f t="shared" si="7"/>
        <v>0</v>
      </c>
    </row>
    <row r="487" spans="1:8" ht="15" hidden="1" thickBot="1">
      <c r="A487" s="3">
        <v>44851</v>
      </c>
      <c r="B487" s="4" t="s">
        <v>26</v>
      </c>
      <c r="C487" s="4" t="s">
        <v>9</v>
      </c>
      <c r="D487" s="5">
        <v>8</v>
      </c>
      <c r="E487" s="6">
        <v>1.2731481481481483E-3</v>
      </c>
      <c r="F487" s="7">
        <v>20</v>
      </c>
      <c r="G487" s="7">
        <v>263</v>
      </c>
      <c r="H487" s="33">
        <f t="shared" si="7"/>
        <v>0</v>
      </c>
    </row>
    <row r="488" spans="1:8" ht="15" hidden="1" thickBot="1">
      <c r="A488" s="3">
        <v>44851</v>
      </c>
      <c r="B488" s="4" t="s">
        <v>26</v>
      </c>
      <c r="C488" s="4" t="s">
        <v>9</v>
      </c>
      <c r="D488" s="5">
        <v>9</v>
      </c>
      <c r="E488" s="6">
        <v>1.2731481481481483E-3</v>
      </c>
      <c r="F488" s="7">
        <v>20</v>
      </c>
      <c r="G488" s="7">
        <v>263</v>
      </c>
      <c r="H488" s="33">
        <f t="shared" si="7"/>
        <v>0</v>
      </c>
    </row>
    <row r="489" spans="1:8" ht="15" thickBot="1">
      <c r="A489" s="3">
        <v>44851</v>
      </c>
      <c r="B489" s="4" t="s">
        <v>26</v>
      </c>
      <c r="C489" s="4" t="s">
        <v>9</v>
      </c>
      <c r="D489" s="5">
        <v>10</v>
      </c>
      <c r="E489" s="6">
        <v>1.2731481481481483E-3</v>
      </c>
      <c r="F489" s="7">
        <v>20</v>
      </c>
      <c r="G489" s="7">
        <v>263</v>
      </c>
      <c r="H489" s="33">
        <f t="shared" si="7"/>
        <v>1</v>
      </c>
    </row>
    <row r="490" spans="1:8" ht="15" hidden="1" thickBot="1">
      <c r="A490" s="3">
        <v>44851</v>
      </c>
      <c r="B490" s="4" t="s">
        <v>30</v>
      </c>
      <c r="C490" s="4" t="s">
        <v>9</v>
      </c>
      <c r="D490" s="5">
        <v>1</v>
      </c>
      <c r="E490" s="6">
        <v>1.2604166666666666E-3</v>
      </c>
      <c r="F490" s="7">
        <v>23</v>
      </c>
      <c r="G490" s="7">
        <v>271</v>
      </c>
      <c r="H490" s="33">
        <f t="shared" si="7"/>
        <v>0</v>
      </c>
    </row>
    <row r="491" spans="1:8" ht="15" hidden="1" thickBot="1">
      <c r="A491" s="3">
        <v>44851</v>
      </c>
      <c r="B491" s="4" t="s">
        <v>30</v>
      </c>
      <c r="C491" s="4" t="s">
        <v>9</v>
      </c>
      <c r="D491" s="5">
        <v>2</v>
      </c>
      <c r="E491" s="6">
        <v>1.2604166666666666E-3</v>
      </c>
      <c r="F491" s="7">
        <v>23</v>
      </c>
      <c r="G491" s="7">
        <v>271</v>
      </c>
      <c r="H491" s="33">
        <f t="shared" si="7"/>
        <v>0</v>
      </c>
    </row>
    <row r="492" spans="1:8" ht="15" hidden="1" thickBot="1">
      <c r="A492" s="3">
        <v>44851</v>
      </c>
      <c r="B492" s="4" t="s">
        <v>30</v>
      </c>
      <c r="C492" s="4" t="s">
        <v>9</v>
      </c>
      <c r="D492" s="5">
        <v>3</v>
      </c>
      <c r="E492" s="6">
        <v>1.2604166666666666E-3</v>
      </c>
      <c r="F492" s="7">
        <v>23</v>
      </c>
      <c r="G492" s="7">
        <v>271</v>
      </c>
      <c r="H492" s="33">
        <f t="shared" si="7"/>
        <v>0</v>
      </c>
    </row>
    <row r="493" spans="1:8" ht="15" hidden="1" thickBot="1">
      <c r="A493" s="3">
        <v>44851</v>
      </c>
      <c r="B493" s="4" t="s">
        <v>30</v>
      </c>
      <c r="C493" s="4" t="s">
        <v>9</v>
      </c>
      <c r="D493" s="5">
        <v>4</v>
      </c>
      <c r="E493" s="6">
        <v>1.2604166666666666E-3</v>
      </c>
      <c r="F493" s="7">
        <v>23</v>
      </c>
      <c r="G493" s="7">
        <v>271</v>
      </c>
      <c r="H493" s="33">
        <f t="shared" si="7"/>
        <v>0</v>
      </c>
    </row>
    <row r="494" spans="1:8" ht="15" hidden="1" thickBot="1">
      <c r="A494" s="3">
        <v>44851</v>
      </c>
      <c r="B494" s="4" t="s">
        <v>30</v>
      </c>
      <c r="C494" s="4" t="s">
        <v>9</v>
      </c>
      <c r="D494" s="5">
        <v>5</v>
      </c>
      <c r="E494" s="6">
        <v>1.2604166666666666E-3</v>
      </c>
      <c r="F494" s="7">
        <v>23</v>
      </c>
      <c r="G494" s="7">
        <v>271</v>
      </c>
      <c r="H494" s="33">
        <f t="shared" si="7"/>
        <v>0</v>
      </c>
    </row>
    <row r="495" spans="1:8" ht="15" hidden="1" thickBot="1">
      <c r="A495" s="3">
        <v>44851</v>
      </c>
      <c r="B495" s="4" t="s">
        <v>30</v>
      </c>
      <c r="C495" s="4" t="s">
        <v>9</v>
      </c>
      <c r="D495" s="5">
        <v>6</v>
      </c>
      <c r="E495" s="6">
        <v>1.2604166666666666E-3</v>
      </c>
      <c r="F495" s="7">
        <v>23</v>
      </c>
      <c r="G495" s="7">
        <v>271</v>
      </c>
      <c r="H495" s="33">
        <f t="shared" si="7"/>
        <v>0</v>
      </c>
    </row>
    <row r="496" spans="1:8" ht="15" hidden="1" thickBot="1">
      <c r="A496" s="3">
        <v>44851</v>
      </c>
      <c r="B496" s="4" t="s">
        <v>30</v>
      </c>
      <c r="C496" s="4" t="s">
        <v>9</v>
      </c>
      <c r="D496" s="5">
        <v>7</v>
      </c>
      <c r="E496" s="6">
        <v>1.2604166666666666E-3</v>
      </c>
      <c r="F496" s="7">
        <v>23</v>
      </c>
      <c r="G496" s="7">
        <v>271</v>
      </c>
      <c r="H496" s="33">
        <f t="shared" si="7"/>
        <v>0</v>
      </c>
    </row>
    <row r="497" spans="1:8" ht="15" thickBot="1">
      <c r="A497" s="3">
        <v>44851</v>
      </c>
      <c r="B497" s="4" t="s">
        <v>30</v>
      </c>
      <c r="C497" s="4" t="s">
        <v>9</v>
      </c>
      <c r="D497" s="5">
        <v>8</v>
      </c>
      <c r="E497" s="6">
        <v>1.2604166666666666E-3</v>
      </c>
      <c r="F497" s="7">
        <v>23</v>
      </c>
      <c r="G497" s="7">
        <v>271</v>
      </c>
      <c r="H497" s="33">
        <f t="shared" si="7"/>
        <v>1</v>
      </c>
    </row>
    <row r="498" spans="1:8" ht="15" hidden="1" thickBot="1">
      <c r="A498" s="3">
        <v>44851</v>
      </c>
      <c r="B498" s="4" t="s">
        <v>37</v>
      </c>
      <c r="C498" s="4" t="s">
        <v>9</v>
      </c>
      <c r="D498" s="5">
        <v>1</v>
      </c>
      <c r="E498" s="6">
        <v>1.4930555555555556E-3</v>
      </c>
      <c r="F498" s="7">
        <v>24</v>
      </c>
      <c r="G498" s="7">
        <v>163</v>
      </c>
      <c r="H498" s="33">
        <f t="shared" si="7"/>
        <v>0</v>
      </c>
    </row>
    <row r="499" spans="1:8" ht="15" hidden="1" thickBot="1">
      <c r="A499" s="3">
        <v>44851</v>
      </c>
      <c r="B499" s="4" t="s">
        <v>37</v>
      </c>
      <c r="C499" s="4" t="s">
        <v>9</v>
      </c>
      <c r="D499" s="5">
        <v>2</v>
      </c>
      <c r="E499" s="6">
        <v>1.4930555555555556E-3</v>
      </c>
      <c r="F499" s="7">
        <v>24</v>
      </c>
      <c r="G499" s="7">
        <v>163</v>
      </c>
      <c r="H499" s="33">
        <f t="shared" si="7"/>
        <v>0</v>
      </c>
    </row>
    <row r="500" spans="1:8" ht="15" hidden="1" thickBot="1">
      <c r="A500" s="3">
        <v>44851</v>
      </c>
      <c r="B500" s="4" t="s">
        <v>37</v>
      </c>
      <c r="C500" s="4" t="s">
        <v>9</v>
      </c>
      <c r="D500" s="5">
        <v>3</v>
      </c>
      <c r="E500" s="6">
        <v>1.4930555555555556E-3</v>
      </c>
      <c r="F500" s="7">
        <v>24</v>
      </c>
      <c r="G500" s="7">
        <v>163</v>
      </c>
      <c r="H500" s="33">
        <f t="shared" si="7"/>
        <v>0</v>
      </c>
    </row>
    <row r="501" spans="1:8" ht="15" hidden="1" thickBot="1">
      <c r="A501" s="3">
        <v>44851</v>
      </c>
      <c r="B501" s="4" t="s">
        <v>37</v>
      </c>
      <c r="C501" s="4" t="s">
        <v>9</v>
      </c>
      <c r="D501" s="5">
        <v>4</v>
      </c>
      <c r="E501" s="6">
        <v>1.4930555555555556E-3</v>
      </c>
      <c r="F501" s="7">
        <v>24</v>
      </c>
      <c r="G501" s="7">
        <v>163</v>
      </c>
      <c r="H501" s="33">
        <f t="shared" si="7"/>
        <v>0</v>
      </c>
    </row>
    <row r="502" spans="1:8" ht="15" hidden="1" thickBot="1">
      <c r="A502" s="3">
        <v>44851</v>
      </c>
      <c r="B502" s="4" t="s">
        <v>37</v>
      </c>
      <c r="C502" s="4" t="s">
        <v>9</v>
      </c>
      <c r="D502" s="5">
        <v>5</v>
      </c>
      <c r="E502" s="6">
        <v>1.4930555555555556E-3</v>
      </c>
      <c r="F502" s="7">
        <v>24</v>
      </c>
      <c r="G502" s="7">
        <v>163</v>
      </c>
      <c r="H502" s="33">
        <f t="shared" si="7"/>
        <v>0</v>
      </c>
    </row>
    <row r="503" spans="1:8" ht="15" thickBot="1">
      <c r="A503" s="3">
        <v>44851</v>
      </c>
      <c r="B503" s="4" t="s">
        <v>37</v>
      </c>
      <c r="C503" s="4" t="s">
        <v>9</v>
      </c>
      <c r="D503" s="5">
        <v>6</v>
      </c>
      <c r="E503" s="6">
        <v>1.4930555555555556E-3</v>
      </c>
      <c r="F503" s="7">
        <v>24</v>
      </c>
      <c r="G503" s="7">
        <v>163</v>
      </c>
      <c r="H503" s="33">
        <f t="shared" si="7"/>
        <v>1</v>
      </c>
    </row>
    <row r="504" spans="1:8" ht="15" hidden="1" thickBot="1">
      <c r="A504" s="3">
        <v>44851</v>
      </c>
      <c r="B504" s="4" t="s">
        <v>20</v>
      </c>
      <c r="C504" s="4" t="s">
        <v>9</v>
      </c>
      <c r="D504" s="5">
        <v>1</v>
      </c>
      <c r="E504" s="6">
        <v>1.2037037037037038E-3</v>
      </c>
      <c r="F504" s="7">
        <v>24</v>
      </c>
      <c r="G504" s="7">
        <v>311.10000000000002</v>
      </c>
      <c r="H504" s="33">
        <f t="shared" si="7"/>
        <v>0</v>
      </c>
    </row>
    <row r="505" spans="1:8" ht="15" hidden="1" thickBot="1">
      <c r="A505" s="3">
        <v>44851</v>
      </c>
      <c r="B505" s="4" t="s">
        <v>20</v>
      </c>
      <c r="C505" s="4" t="s">
        <v>9</v>
      </c>
      <c r="D505" s="5">
        <v>2</v>
      </c>
      <c r="E505" s="6">
        <v>1.2037037037037038E-3</v>
      </c>
      <c r="F505" s="7">
        <v>24</v>
      </c>
      <c r="G505" s="7">
        <v>311.10000000000002</v>
      </c>
      <c r="H505" s="33">
        <f t="shared" si="7"/>
        <v>0</v>
      </c>
    </row>
    <row r="506" spans="1:8" ht="15" hidden="1" thickBot="1">
      <c r="A506" s="3">
        <v>44851</v>
      </c>
      <c r="B506" s="4" t="s">
        <v>20</v>
      </c>
      <c r="C506" s="4" t="s">
        <v>9</v>
      </c>
      <c r="D506" s="5">
        <v>3</v>
      </c>
      <c r="E506" s="6">
        <v>1.2037037037037038E-3</v>
      </c>
      <c r="F506" s="7">
        <v>24</v>
      </c>
      <c r="G506" s="7">
        <v>311.10000000000002</v>
      </c>
      <c r="H506" s="33">
        <f t="shared" si="7"/>
        <v>0</v>
      </c>
    </row>
    <row r="507" spans="1:8" ht="15" hidden="1" thickBot="1">
      <c r="A507" s="3">
        <v>44851</v>
      </c>
      <c r="B507" s="4" t="s">
        <v>20</v>
      </c>
      <c r="C507" s="4" t="s">
        <v>9</v>
      </c>
      <c r="D507" s="5">
        <v>4</v>
      </c>
      <c r="E507" s="6">
        <v>1.2037037037037038E-3</v>
      </c>
      <c r="F507" s="7">
        <v>24</v>
      </c>
      <c r="G507" s="7">
        <v>311.10000000000002</v>
      </c>
      <c r="H507" s="33">
        <f t="shared" si="7"/>
        <v>0</v>
      </c>
    </row>
    <row r="508" spans="1:8" ht="15" hidden="1" thickBot="1">
      <c r="A508" s="3">
        <v>44851</v>
      </c>
      <c r="B508" s="4" t="s">
        <v>20</v>
      </c>
      <c r="C508" s="4" t="s">
        <v>9</v>
      </c>
      <c r="D508" s="5">
        <v>5</v>
      </c>
      <c r="E508" s="6">
        <v>1.2037037037037038E-3</v>
      </c>
      <c r="F508" s="7">
        <v>24</v>
      </c>
      <c r="G508" s="7">
        <v>311.10000000000002</v>
      </c>
      <c r="H508" s="33">
        <f t="shared" si="7"/>
        <v>0</v>
      </c>
    </row>
    <row r="509" spans="1:8" ht="15" hidden="1" thickBot="1">
      <c r="A509" s="3">
        <v>44851</v>
      </c>
      <c r="B509" s="4" t="s">
        <v>20</v>
      </c>
      <c r="C509" s="4" t="s">
        <v>9</v>
      </c>
      <c r="D509" s="5">
        <v>6</v>
      </c>
      <c r="E509" s="6">
        <v>1.2037037037037038E-3</v>
      </c>
      <c r="F509" s="7">
        <v>24</v>
      </c>
      <c r="G509" s="7">
        <v>311.10000000000002</v>
      </c>
      <c r="H509" s="33">
        <f t="shared" si="7"/>
        <v>0</v>
      </c>
    </row>
    <row r="510" spans="1:8" ht="15" hidden="1" thickBot="1">
      <c r="A510" s="3">
        <v>44851</v>
      </c>
      <c r="B510" s="4" t="s">
        <v>20</v>
      </c>
      <c r="C510" s="4" t="s">
        <v>9</v>
      </c>
      <c r="D510" s="5">
        <v>7</v>
      </c>
      <c r="E510" s="6">
        <v>1.2037037037037038E-3</v>
      </c>
      <c r="F510" s="7">
        <v>24</v>
      </c>
      <c r="G510" s="7">
        <v>311.10000000000002</v>
      </c>
      <c r="H510" s="33">
        <f t="shared" si="7"/>
        <v>0</v>
      </c>
    </row>
    <row r="511" spans="1:8" ht="15" thickBot="1">
      <c r="A511" s="3">
        <v>44851</v>
      </c>
      <c r="B511" s="4" t="s">
        <v>20</v>
      </c>
      <c r="C511" s="4" t="s">
        <v>9</v>
      </c>
      <c r="D511" s="5">
        <v>8</v>
      </c>
      <c r="E511" s="6">
        <v>1.2037037037037038E-3</v>
      </c>
      <c r="F511" s="7">
        <v>24</v>
      </c>
      <c r="G511" s="7">
        <v>311.10000000000002</v>
      </c>
      <c r="H511" s="33">
        <f t="shared" si="7"/>
        <v>1</v>
      </c>
    </row>
    <row r="512" spans="1:8" ht="15" hidden="1" thickBot="1">
      <c r="A512" s="3">
        <v>44851</v>
      </c>
      <c r="B512" s="4" t="s">
        <v>33</v>
      </c>
      <c r="C512" s="4" t="s">
        <v>9</v>
      </c>
      <c r="D512" s="5">
        <v>1</v>
      </c>
      <c r="E512" s="6">
        <v>1.3587962962962963E-3</v>
      </c>
      <c r="F512" s="7">
        <v>22</v>
      </c>
      <c r="G512" s="7">
        <v>216.3</v>
      </c>
      <c r="H512" s="33">
        <f t="shared" si="7"/>
        <v>0</v>
      </c>
    </row>
    <row r="513" spans="1:8" ht="15" hidden="1" thickBot="1">
      <c r="A513" s="3">
        <v>44851</v>
      </c>
      <c r="B513" s="4" t="s">
        <v>33</v>
      </c>
      <c r="C513" s="4" t="s">
        <v>9</v>
      </c>
      <c r="D513" s="5">
        <v>2</v>
      </c>
      <c r="E513" s="6">
        <v>1.3587962962962963E-3</v>
      </c>
      <c r="F513" s="7">
        <v>22</v>
      </c>
      <c r="G513" s="7">
        <v>216.3</v>
      </c>
      <c r="H513" s="33">
        <f t="shared" si="7"/>
        <v>0</v>
      </c>
    </row>
    <row r="514" spans="1:8" ht="15" hidden="1" thickBot="1">
      <c r="A514" s="3">
        <v>44851</v>
      </c>
      <c r="B514" s="4" t="s">
        <v>33</v>
      </c>
      <c r="C514" s="4" t="s">
        <v>9</v>
      </c>
      <c r="D514" s="5">
        <v>3</v>
      </c>
      <c r="E514" s="6">
        <v>1.3587962962962963E-3</v>
      </c>
      <c r="F514" s="7">
        <v>22</v>
      </c>
      <c r="G514" s="7">
        <v>216.3</v>
      </c>
      <c r="H514" s="33">
        <f t="shared" si="7"/>
        <v>0</v>
      </c>
    </row>
    <row r="515" spans="1:8" ht="15" hidden="1" thickBot="1">
      <c r="A515" s="3">
        <v>44851</v>
      </c>
      <c r="B515" s="4" t="s">
        <v>33</v>
      </c>
      <c r="C515" s="4" t="s">
        <v>9</v>
      </c>
      <c r="D515" s="5">
        <v>4</v>
      </c>
      <c r="E515" s="6">
        <v>1.3587962962962963E-3</v>
      </c>
      <c r="F515" s="7">
        <v>22</v>
      </c>
      <c r="G515" s="7">
        <v>216.3</v>
      </c>
      <c r="H515" s="33">
        <f t="shared" si="7"/>
        <v>0</v>
      </c>
    </row>
    <row r="516" spans="1:8" ht="15" hidden="1" thickBot="1">
      <c r="A516" s="3">
        <v>44851</v>
      </c>
      <c r="B516" s="4" t="s">
        <v>33</v>
      </c>
      <c r="C516" s="4" t="s">
        <v>9</v>
      </c>
      <c r="D516" s="5">
        <v>5</v>
      </c>
      <c r="E516" s="6">
        <v>1.3587962962962963E-3</v>
      </c>
      <c r="F516" s="7">
        <v>22</v>
      </c>
      <c r="G516" s="7">
        <v>216.3</v>
      </c>
      <c r="H516" s="33">
        <f t="shared" ref="H516:H579" si="8">IF(D516&lt;D517,0,1)</f>
        <v>0</v>
      </c>
    </row>
    <row r="517" spans="1:8" ht="15" hidden="1" thickBot="1">
      <c r="A517" s="3">
        <v>44851</v>
      </c>
      <c r="B517" s="4" t="s">
        <v>33</v>
      </c>
      <c r="C517" s="4" t="s">
        <v>9</v>
      </c>
      <c r="D517" s="5">
        <v>6</v>
      </c>
      <c r="E517" s="6">
        <v>1.3587962962962963E-3</v>
      </c>
      <c r="F517" s="7">
        <v>22</v>
      </c>
      <c r="G517" s="7">
        <v>216.3</v>
      </c>
      <c r="H517" s="33">
        <f t="shared" si="8"/>
        <v>0</v>
      </c>
    </row>
    <row r="518" spans="1:8" ht="15" hidden="1" thickBot="1">
      <c r="A518" s="3">
        <v>44851</v>
      </c>
      <c r="B518" s="4" t="s">
        <v>33</v>
      </c>
      <c r="C518" s="4" t="s">
        <v>9</v>
      </c>
      <c r="D518" s="5">
        <v>7</v>
      </c>
      <c r="E518" s="6">
        <v>1.3587962962962963E-3</v>
      </c>
      <c r="F518" s="7">
        <v>22</v>
      </c>
      <c r="G518" s="7">
        <v>216.3</v>
      </c>
      <c r="H518" s="33">
        <f t="shared" si="8"/>
        <v>0</v>
      </c>
    </row>
    <row r="519" spans="1:8" ht="15" thickBot="1">
      <c r="A519" s="3">
        <v>44851</v>
      </c>
      <c r="B519" s="4" t="s">
        <v>33</v>
      </c>
      <c r="C519" s="4" t="s">
        <v>9</v>
      </c>
      <c r="D519" s="5">
        <v>8</v>
      </c>
      <c r="E519" s="6">
        <v>1.3587962962962963E-3</v>
      </c>
      <c r="F519" s="7">
        <v>22</v>
      </c>
      <c r="G519" s="7">
        <v>216.3</v>
      </c>
      <c r="H519" s="33">
        <f t="shared" si="8"/>
        <v>1</v>
      </c>
    </row>
    <row r="520" spans="1:8" ht="15" hidden="1" thickBot="1">
      <c r="A520" s="3">
        <v>44851</v>
      </c>
      <c r="B520" s="4" t="s">
        <v>13</v>
      </c>
      <c r="C520" s="4" t="s">
        <v>9</v>
      </c>
      <c r="D520" s="5">
        <v>1</v>
      </c>
      <c r="E520" s="6">
        <v>1.199074074074074E-3</v>
      </c>
      <c r="F520" s="7">
        <v>23</v>
      </c>
      <c r="G520" s="7">
        <v>314.8</v>
      </c>
      <c r="H520" s="33">
        <f t="shared" si="8"/>
        <v>0</v>
      </c>
    </row>
    <row r="521" spans="1:8" ht="15" hidden="1" thickBot="1">
      <c r="A521" s="3">
        <v>44851</v>
      </c>
      <c r="B521" s="4" t="s">
        <v>13</v>
      </c>
      <c r="C521" s="4" t="s">
        <v>9</v>
      </c>
      <c r="D521" s="5">
        <v>2</v>
      </c>
      <c r="E521" s="6">
        <v>1.199074074074074E-3</v>
      </c>
      <c r="F521" s="7">
        <v>23</v>
      </c>
      <c r="G521" s="7">
        <v>314.8</v>
      </c>
      <c r="H521" s="33">
        <f t="shared" si="8"/>
        <v>0</v>
      </c>
    </row>
    <row r="522" spans="1:8" ht="15" hidden="1" thickBot="1">
      <c r="A522" s="3">
        <v>44851</v>
      </c>
      <c r="B522" s="4" t="s">
        <v>13</v>
      </c>
      <c r="C522" s="4" t="s">
        <v>9</v>
      </c>
      <c r="D522" s="5">
        <v>3</v>
      </c>
      <c r="E522" s="6">
        <v>1.199074074074074E-3</v>
      </c>
      <c r="F522" s="7">
        <v>23</v>
      </c>
      <c r="G522" s="7">
        <v>314.8</v>
      </c>
      <c r="H522" s="33">
        <f t="shared" si="8"/>
        <v>0</v>
      </c>
    </row>
    <row r="523" spans="1:8" ht="15" hidden="1" thickBot="1">
      <c r="A523" s="3">
        <v>44851</v>
      </c>
      <c r="B523" s="4" t="s">
        <v>13</v>
      </c>
      <c r="C523" s="4" t="s">
        <v>9</v>
      </c>
      <c r="D523" s="5">
        <v>4</v>
      </c>
      <c r="E523" s="6">
        <v>1.199074074074074E-3</v>
      </c>
      <c r="F523" s="7">
        <v>23</v>
      </c>
      <c r="G523" s="7">
        <v>314.8</v>
      </c>
      <c r="H523" s="33">
        <f t="shared" si="8"/>
        <v>0</v>
      </c>
    </row>
    <row r="524" spans="1:8" ht="15" hidden="1" thickBot="1">
      <c r="A524" s="3">
        <v>44851</v>
      </c>
      <c r="B524" s="4" t="s">
        <v>13</v>
      </c>
      <c r="C524" s="4" t="s">
        <v>9</v>
      </c>
      <c r="D524" s="5">
        <v>5</v>
      </c>
      <c r="E524" s="6">
        <v>1.199074074074074E-3</v>
      </c>
      <c r="F524" s="7">
        <v>23</v>
      </c>
      <c r="G524" s="7">
        <v>314.8</v>
      </c>
      <c r="H524" s="33">
        <f t="shared" si="8"/>
        <v>0</v>
      </c>
    </row>
    <row r="525" spans="1:8" ht="15" hidden="1" thickBot="1">
      <c r="A525" s="3">
        <v>44851</v>
      </c>
      <c r="B525" s="4" t="s">
        <v>13</v>
      </c>
      <c r="C525" s="4" t="s">
        <v>9</v>
      </c>
      <c r="D525" s="5">
        <v>6</v>
      </c>
      <c r="E525" s="6">
        <v>1.199074074074074E-3</v>
      </c>
      <c r="F525" s="7">
        <v>23</v>
      </c>
      <c r="G525" s="7">
        <v>314.8</v>
      </c>
      <c r="H525" s="33">
        <f t="shared" si="8"/>
        <v>0</v>
      </c>
    </row>
    <row r="526" spans="1:8" ht="15" hidden="1" thickBot="1">
      <c r="A526" s="3">
        <v>44851</v>
      </c>
      <c r="B526" s="4" t="s">
        <v>13</v>
      </c>
      <c r="C526" s="4" t="s">
        <v>9</v>
      </c>
      <c r="D526" s="5">
        <v>7</v>
      </c>
      <c r="E526" s="6">
        <v>1.199074074074074E-3</v>
      </c>
      <c r="F526" s="7">
        <v>23</v>
      </c>
      <c r="G526" s="7">
        <v>314.8</v>
      </c>
      <c r="H526" s="33">
        <f t="shared" si="8"/>
        <v>0</v>
      </c>
    </row>
    <row r="527" spans="1:8" ht="15" hidden="1" thickBot="1">
      <c r="A527" s="3">
        <v>44851</v>
      </c>
      <c r="B527" s="4" t="s">
        <v>13</v>
      </c>
      <c r="C527" s="4" t="s">
        <v>9</v>
      </c>
      <c r="D527" s="5">
        <v>8</v>
      </c>
      <c r="E527" s="6">
        <v>1.199074074074074E-3</v>
      </c>
      <c r="F527" s="7">
        <v>23</v>
      </c>
      <c r="G527" s="7">
        <v>314.8</v>
      </c>
      <c r="H527" s="33">
        <f t="shared" si="8"/>
        <v>0</v>
      </c>
    </row>
    <row r="528" spans="1:8" ht="15" hidden="1" thickBot="1">
      <c r="A528" s="3">
        <v>44851</v>
      </c>
      <c r="B528" s="4" t="s">
        <v>13</v>
      </c>
      <c r="C528" s="4" t="s">
        <v>9</v>
      </c>
      <c r="D528" s="5">
        <v>9</v>
      </c>
      <c r="E528" s="6">
        <v>1.199074074074074E-3</v>
      </c>
      <c r="F528" s="7">
        <v>23</v>
      </c>
      <c r="G528" s="7">
        <v>314.8</v>
      </c>
      <c r="H528" s="33">
        <f t="shared" si="8"/>
        <v>0</v>
      </c>
    </row>
    <row r="529" spans="1:8" ht="15" hidden="1" thickBot="1">
      <c r="A529" s="3">
        <v>44851</v>
      </c>
      <c r="B529" s="4" t="s">
        <v>13</v>
      </c>
      <c r="C529" s="4" t="s">
        <v>9</v>
      </c>
      <c r="D529" s="5">
        <v>10</v>
      </c>
      <c r="E529" s="6">
        <v>1.199074074074074E-3</v>
      </c>
      <c r="F529" s="7">
        <v>23</v>
      </c>
      <c r="G529" s="7">
        <v>314.8</v>
      </c>
      <c r="H529" s="33">
        <f t="shared" si="8"/>
        <v>0</v>
      </c>
    </row>
    <row r="530" spans="1:8" ht="15" hidden="1" thickBot="1">
      <c r="A530" s="3">
        <v>44851</v>
      </c>
      <c r="B530" s="4" t="s">
        <v>13</v>
      </c>
      <c r="C530" s="4" t="s">
        <v>9</v>
      </c>
      <c r="D530" s="5">
        <v>11</v>
      </c>
      <c r="E530" s="6">
        <v>1.199074074074074E-3</v>
      </c>
      <c r="F530" s="7">
        <v>23</v>
      </c>
      <c r="G530" s="7">
        <v>314.8</v>
      </c>
      <c r="H530" s="33">
        <f t="shared" si="8"/>
        <v>0</v>
      </c>
    </row>
    <row r="531" spans="1:8" ht="15" thickBot="1">
      <c r="A531" s="3">
        <v>44851</v>
      </c>
      <c r="B531" s="4" t="s">
        <v>13</v>
      </c>
      <c r="C531" s="4" t="s">
        <v>9</v>
      </c>
      <c r="D531" s="5">
        <v>12</v>
      </c>
      <c r="E531" s="6">
        <v>1.199074074074074E-3</v>
      </c>
      <c r="F531" s="7">
        <v>23</v>
      </c>
      <c r="G531" s="7">
        <v>314.8</v>
      </c>
      <c r="H531" s="33">
        <f t="shared" si="8"/>
        <v>1</v>
      </c>
    </row>
    <row r="532" spans="1:8" ht="15" hidden="1" thickBot="1">
      <c r="A532" s="3">
        <v>44851</v>
      </c>
      <c r="B532" s="4" t="s">
        <v>21</v>
      </c>
      <c r="C532" s="4" t="s">
        <v>9</v>
      </c>
      <c r="D532" s="5">
        <v>1</v>
      </c>
      <c r="E532" s="6">
        <v>1.2916666666666664E-3</v>
      </c>
      <c r="F532" s="7">
        <v>22</v>
      </c>
      <c r="G532" s="7">
        <v>251.8</v>
      </c>
      <c r="H532" s="33">
        <f t="shared" si="8"/>
        <v>0</v>
      </c>
    </row>
    <row r="533" spans="1:8" ht="15" hidden="1" thickBot="1">
      <c r="A533" s="3">
        <v>44851</v>
      </c>
      <c r="B533" s="4" t="s">
        <v>21</v>
      </c>
      <c r="C533" s="4" t="s">
        <v>9</v>
      </c>
      <c r="D533" s="5">
        <v>2</v>
      </c>
      <c r="E533" s="6">
        <v>1.2916666666666664E-3</v>
      </c>
      <c r="F533" s="7">
        <v>22</v>
      </c>
      <c r="G533" s="7">
        <v>251.8</v>
      </c>
      <c r="H533" s="33">
        <f t="shared" si="8"/>
        <v>0</v>
      </c>
    </row>
    <row r="534" spans="1:8" ht="15" hidden="1" thickBot="1">
      <c r="A534" s="3">
        <v>44851</v>
      </c>
      <c r="B534" s="4" t="s">
        <v>21</v>
      </c>
      <c r="C534" s="4" t="s">
        <v>9</v>
      </c>
      <c r="D534" s="5">
        <v>3</v>
      </c>
      <c r="E534" s="6">
        <v>1.2916666666666664E-3</v>
      </c>
      <c r="F534" s="7">
        <v>22</v>
      </c>
      <c r="G534" s="7">
        <v>251.8</v>
      </c>
      <c r="H534" s="33">
        <f t="shared" si="8"/>
        <v>0</v>
      </c>
    </row>
    <row r="535" spans="1:8" ht="15" hidden="1" thickBot="1">
      <c r="A535" s="3">
        <v>44851</v>
      </c>
      <c r="B535" s="4" t="s">
        <v>21</v>
      </c>
      <c r="C535" s="4" t="s">
        <v>9</v>
      </c>
      <c r="D535" s="5">
        <v>4</v>
      </c>
      <c r="E535" s="6">
        <v>1.2916666666666664E-3</v>
      </c>
      <c r="F535" s="7">
        <v>22</v>
      </c>
      <c r="G535" s="7">
        <v>251.8</v>
      </c>
      <c r="H535" s="33">
        <f t="shared" si="8"/>
        <v>0</v>
      </c>
    </row>
    <row r="536" spans="1:8" ht="15" hidden="1" thickBot="1">
      <c r="A536" s="3">
        <v>44851</v>
      </c>
      <c r="B536" s="4" t="s">
        <v>21</v>
      </c>
      <c r="C536" s="4" t="s">
        <v>9</v>
      </c>
      <c r="D536" s="5">
        <v>5</v>
      </c>
      <c r="E536" s="6">
        <v>1.2916666666666664E-3</v>
      </c>
      <c r="F536" s="7">
        <v>22</v>
      </c>
      <c r="G536" s="7">
        <v>251.8</v>
      </c>
      <c r="H536" s="33">
        <f t="shared" si="8"/>
        <v>0</v>
      </c>
    </row>
    <row r="537" spans="1:8" ht="15" hidden="1" thickBot="1">
      <c r="A537" s="3">
        <v>44851</v>
      </c>
      <c r="B537" s="4" t="s">
        <v>21</v>
      </c>
      <c r="C537" s="4" t="s">
        <v>9</v>
      </c>
      <c r="D537" s="5">
        <v>6</v>
      </c>
      <c r="E537" s="6">
        <v>1.2916666666666664E-3</v>
      </c>
      <c r="F537" s="7">
        <v>22</v>
      </c>
      <c r="G537" s="7">
        <v>251.8</v>
      </c>
      <c r="H537" s="33">
        <f t="shared" si="8"/>
        <v>0</v>
      </c>
    </row>
    <row r="538" spans="1:8" ht="15" hidden="1" thickBot="1">
      <c r="A538" s="3">
        <v>44851</v>
      </c>
      <c r="B538" s="4" t="s">
        <v>21</v>
      </c>
      <c r="C538" s="4" t="s">
        <v>9</v>
      </c>
      <c r="D538" s="5">
        <v>7</v>
      </c>
      <c r="E538" s="6">
        <v>1.2916666666666664E-3</v>
      </c>
      <c r="F538" s="7">
        <v>22</v>
      </c>
      <c r="G538" s="7">
        <v>251.8</v>
      </c>
      <c r="H538" s="33">
        <f t="shared" si="8"/>
        <v>0</v>
      </c>
    </row>
    <row r="539" spans="1:8" ht="15" thickBot="1">
      <c r="A539" s="3">
        <v>44851</v>
      </c>
      <c r="B539" s="4" t="s">
        <v>21</v>
      </c>
      <c r="C539" s="4" t="s">
        <v>9</v>
      </c>
      <c r="D539" s="5">
        <v>8</v>
      </c>
      <c r="E539" s="6">
        <v>1.2916666666666664E-3</v>
      </c>
      <c r="F539" s="7">
        <v>22</v>
      </c>
      <c r="G539" s="7">
        <v>251.8</v>
      </c>
      <c r="H539" s="33">
        <f t="shared" si="8"/>
        <v>1</v>
      </c>
    </row>
    <row r="540" spans="1:8" ht="15" hidden="1" thickBot="1">
      <c r="A540" s="3">
        <v>44851</v>
      </c>
      <c r="B540" s="4" t="s">
        <v>38</v>
      </c>
      <c r="C540" s="4" t="s">
        <v>9</v>
      </c>
      <c r="D540" s="5">
        <v>1</v>
      </c>
      <c r="E540" s="6">
        <v>1.3113425925925925E-3</v>
      </c>
      <c r="F540" s="7">
        <v>24</v>
      </c>
      <c r="G540" s="7">
        <v>240.6</v>
      </c>
      <c r="H540" s="33">
        <f t="shared" si="8"/>
        <v>0</v>
      </c>
    </row>
    <row r="541" spans="1:8" ht="15" hidden="1" thickBot="1">
      <c r="A541" s="3">
        <v>44851</v>
      </c>
      <c r="B541" s="4" t="s">
        <v>38</v>
      </c>
      <c r="C541" s="4" t="s">
        <v>9</v>
      </c>
      <c r="D541" s="5">
        <v>2</v>
      </c>
      <c r="E541" s="6">
        <v>1.3113425925925925E-3</v>
      </c>
      <c r="F541" s="7">
        <v>24</v>
      </c>
      <c r="G541" s="7">
        <v>240.6</v>
      </c>
      <c r="H541" s="33">
        <f t="shared" si="8"/>
        <v>0</v>
      </c>
    </row>
    <row r="542" spans="1:8" ht="15" hidden="1" thickBot="1">
      <c r="A542" s="3">
        <v>44851</v>
      </c>
      <c r="B542" s="4" t="s">
        <v>38</v>
      </c>
      <c r="C542" s="4" t="s">
        <v>9</v>
      </c>
      <c r="D542" s="5">
        <v>3</v>
      </c>
      <c r="E542" s="6">
        <v>1.3113425925925925E-3</v>
      </c>
      <c r="F542" s="7">
        <v>24</v>
      </c>
      <c r="G542" s="7">
        <v>240.6</v>
      </c>
      <c r="H542" s="33">
        <f t="shared" si="8"/>
        <v>0</v>
      </c>
    </row>
    <row r="543" spans="1:8" ht="15" hidden="1" thickBot="1">
      <c r="A543" s="3">
        <v>44851</v>
      </c>
      <c r="B543" s="4" t="s">
        <v>38</v>
      </c>
      <c r="C543" s="4" t="s">
        <v>9</v>
      </c>
      <c r="D543" s="5">
        <v>4</v>
      </c>
      <c r="E543" s="6">
        <v>1.3113425925925925E-3</v>
      </c>
      <c r="F543" s="7">
        <v>24</v>
      </c>
      <c r="G543" s="7">
        <v>240.6</v>
      </c>
      <c r="H543" s="33">
        <f t="shared" si="8"/>
        <v>0</v>
      </c>
    </row>
    <row r="544" spans="1:8" ht="15" hidden="1" thickBot="1">
      <c r="A544" s="3">
        <v>44851</v>
      </c>
      <c r="B544" s="4" t="s">
        <v>38</v>
      </c>
      <c r="C544" s="4" t="s">
        <v>9</v>
      </c>
      <c r="D544" s="5">
        <v>5</v>
      </c>
      <c r="E544" s="6">
        <v>1.3113425925925925E-3</v>
      </c>
      <c r="F544" s="7">
        <v>24</v>
      </c>
      <c r="G544" s="7">
        <v>240.6</v>
      </c>
      <c r="H544" s="33">
        <f t="shared" si="8"/>
        <v>0</v>
      </c>
    </row>
    <row r="545" spans="1:8" ht="15" hidden="1" thickBot="1">
      <c r="A545" s="3">
        <v>44851</v>
      </c>
      <c r="B545" s="4" t="s">
        <v>38</v>
      </c>
      <c r="C545" s="4" t="s">
        <v>9</v>
      </c>
      <c r="D545" s="5">
        <v>6</v>
      </c>
      <c r="E545" s="6">
        <v>1.3113425925925925E-3</v>
      </c>
      <c r="F545" s="7">
        <v>24</v>
      </c>
      <c r="G545" s="7">
        <v>240.6</v>
      </c>
      <c r="H545" s="33">
        <f t="shared" si="8"/>
        <v>0</v>
      </c>
    </row>
    <row r="546" spans="1:8" ht="15" hidden="1" thickBot="1">
      <c r="A546" s="3">
        <v>44851</v>
      </c>
      <c r="B546" s="4" t="s">
        <v>38</v>
      </c>
      <c r="C546" s="4" t="s">
        <v>9</v>
      </c>
      <c r="D546" s="5">
        <v>7</v>
      </c>
      <c r="E546" s="6">
        <v>1.3113425925925925E-3</v>
      </c>
      <c r="F546" s="7">
        <v>24</v>
      </c>
      <c r="G546" s="7">
        <v>240.6</v>
      </c>
      <c r="H546" s="33">
        <f t="shared" si="8"/>
        <v>0</v>
      </c>
    </row>
    <row r="547" spans="1:8" ht="15" thickBot="1">
      <c r="A547" s="3">
        <v>44851</v>
      </c>
      <c r="B547" s="1" t="s">
        <v>38</v>
      </c>
      <c r="C547" s="1" t="s">
        <v>9</v>
      </c>
      <c r="D547" s="9">
        <v>8</v>
      </c>
      <c r="E547" s="8">
        <v>1.3113425925925925E-3</v>
      </c>
      <c r="F547" s="9">
        <v>24</v>
      </c>
      <c r="G547" s="9">
        <v>240.6</v>
      </c>
      <c r="H547" s="33">
        <f t="shared" si="8"/>
        <v>1</v>
      </c>
    </row>
    <row r="548" spans="1:8" ht="15" hidden="1" thickBot="1">
      <c r="A548" s="3">
        <v>44851</v>
      </c>
      <c r="B548" s="1" t="s">
        <v>25</v>
      </c>
      <c r="C548" s="1" t="s">
        <v>9</v>
      </c>
      <c r="D548" s="9">
        <v>1</v>
      </c>
      <c r="E548" s="8">
        <v>1.3206018518518521E-3</v>
      </c>
      <c r="F548" s="9">
        <v>22</v>
      </c>
      <c r="G548" s="9">
        <v>235.6</v>
      </c>
      <c r="H548" s="33">
        <f t="shared" si="8"/>
        <v>0</v>
      </c>
    </row>
    <row r="549" spans="1:8" ht="15" hidden="1" thickBot="1">
      <c r="A549" s="3">
        <v>44851</v>
      </c>
      <c r="B549" s="1" t="s">
        <v>25</v>
      </c>
      <c r="C549" s="1" t="s">
        <v>9</v>
      </c>
      <c r="D549" s="9">
        <v>2</v>
      </c>
      <c r="E549" s="8">
        <v>1.3206018518518521E-3</v>
      </c>
      <c r="F549" s="9">
        <v>22</v>
      </c>
      <c r="G549" s="9">
        <v>235.6</v>
      </c>
      <c r="H549" s="33">
        <f t="shared" si="8"/>
        <v>0</v>
      </c>
    </row>
    <row r="550" spans="1:8" ht="15" hidden="1" thickBot="1">
      <c r="A550" s="3">
        <v>44851</v>
      </c>
      <c r="B550" s="1" t="s">
        <v>25</v>
      </c>
      <c r="C550" s="1" t="s">
        <v>9</v>
      </c>
      <c r="D550" s="9">
        <v>3</v>
      </c>
      <c r="E550" s="8">
        <v>1.3206018518518521E-3</v>
      </c>
      <c r="F550" s="9">
        <v>22</v>
      </c>
      <c r="G550" s="9">
        <v>235.6</v>
      </c>
      <c r="H550" s="33">
        <f t="shared" si="8"/>
        <v>0</v>
      </c>
    </row>
    <row r="551" spans="1:8" ht="15" hidden="1" thickBot="1">
      <c r="A551" s="3">
        <v>44851</v>
      </c>
      <c r="B551" s="1" t="s">
        <v>25</v>
      </c>
      <c r="C551" s="1" t="s">
        <v>9</v>
      </c>
      <c r="D551" s="9">
        <v>4</v>
      </c>
      <c r="E551" s="8">
        <v>1.3206018518518521E-3</v>
      </c>
      <c r="F551" s="9">
        <v>22</v>
      </c>
      <c r="G551" s="9">
        <v>235.6</v>
      </c>
      <c r="H551" s="33">
        <f t="shared" si="8"/>
        <v>0</v>
      </c>
    </row>
    <row r="552" spans="1:8" ht="15" hidden="1" thickBot="1">
      <c r="A552" s="3">
        <v>44851</v>
      </c>
      <c r="B552" s="1" t="s">
        <v>25</v>
      </c>
      <c r="C552" s="1" t="s">
        <v>9</v>
      </c>
      <c r="D552" s="9">
        <v>5</v>
      </c>
      <c r="E552" s="8">
        <v>1.3206018518518521E-3</v>
      </c>
      <c r="F552" s="9">
        <v>22</v>
      </c>
      <c r="G552" s="9">
        <v>235.6</v>
      </c>
      <c r="H552" s="33">
        <f t="shared" si="8"/>
        <v>0</v>
      </c>
    </row>
    <row r="553" spans="1:8" ht="15" hidden="1" thickBot="1">
      <c r="A553" s="3">
        <v>44851</v>
      </c>
      <c r="B553" s="1" t="s">
        <v>25</v>
      </c>
      <c r="C553" s="1" t="s">
        <v>9</v>
      </c>
      <c r="D553" s="9">
        <v>6</v>
      </c>
      <c r="E553" s="8">
        <v>1.3206018518518521E-3</v>
      </c>
      <c r="F553" s="9">
        <v>22</v>
      </c>
      <c r="G553" s="9">
        <v>235.6</v>
      </c>
      <c r="H553" s="33">
        <f t="shared" si="8"/>
        <v>0</v>
      </c>
    </row>
    <row r="554" spans="1:8" ht="15" hidden="1" thickBot="1">
      <c r="A554" s="3">
        <v>44851</v>
      </c>
      <c r="B554" s="1" t="s">
        <v>25</v>
      </c>
      <c r="C554" s="1" t="s">
        <v>9</v>
      </c>
      <c r="D554" s="9">
        <v>7</v>
      </c>
      <c r="E554" s="8">
        <v>1.3206018518518521E-3</v>
      </c>
      <c r="F554" s="9">
        <v>22</v>
      </c>
      <c r="G554" s="9">
        <v>235.6</v>
      </c>
      <c r="H554" s="33">
        <f t="shared" si="8"/>
        <v>0</v>
      </c>
    </row>
    <row r="555" spans="1:8" ht="15" hidden="1" thickBot="1">
      <c r="A555" s="3">
        <v>44851</v>
      </c>
      <c r="B555" s="1" t="s">
        <v>25</v>
      </c>
      <c r="C555" s="1" t="s">
        <v>9</v>
      </c>
      <c r="D555" s="9">
        <v>8</v>
      </c>
      <c r="E555" s="8">
        <v>1.3206018518518521E-3</v>
      </c>
      <c r="F555" s="9">
        <v>22</v>
      </c>
      <c r="G555" s="9">
        <v>235.6</v>
      </c>
      <c r="H555" s="33">
        <f t="shared" si="8"/>
        <v>0</v>
      </c>
    </row>
    <row r="556" spans="1:8" ht="15" hidden="1" thickBot="1">
      <c r="A556" s="3">
        <v>44851</v>
      </c>
      <c r="B556" s="1" t="s">
        <v>25</v>
      </c>
      <c r="C556" s="1" t="s">
        <v>9</v>
      </c>
      <c r="D556" s="9">
        <v>9</v>
      </c>
      <c r="E556" s="8">
        <v>1.3206018518518521E-3</v>
      </c>
      <c r="F556" s="9">
        <v>22</v>
      </c>
      <c r="G556" s="9">
        <v>235.6</v>
      </c>
      <c r="H556" s="33">
        <f t="shared" si="8"/>
        <v>0</v>
      </c>
    </row>
    <row r="557" spans="1:8" ht="15" thickBot="1">
      <c r="A557" s="3">
        <v>44851</v>
      </c>
      <c r="B557" s="1" t="s">
        <v>25</v>
      </c>
      <c r="C557" s="1" t="s">
        <v>9</v>
      </c>
      <c r="D557" s="9">
        <v>10</v>
      </c>
      <c r="E557" s="8">
        <v>1.3206018518518521E-3</v>
      </c>
      <c r="F557" s="9">
        <v>22</v>
      </c>
      <c r="G557" s="9">
        <v>235.6</v>
      </c>
      <c r="H557" s="33">
        <f t="shared" si="8"/>
        <v>1</v>
      </c>
    </row>
    <row r="558" spans="1:8" ht="15" hidden="1" thickBot="1">
      <c r="A558" s="3">
        <v>44851</v>
      </c>
      <c r="B558" s="1" t="s">
        <v>23</v>
      </c>
      <c r="C558" s="1" t="s">
        <v>9</v>
      </c>
      <c r="D558" s="9">
        <v>1</v>
      </c>
      <c r="E558" s="8">
        <v>1.2453703703703704E-3</v>
      </c>
      <c r="F558" s="9">
        <v>23</v>
      </c>
      <c r="G558" s="9">
        <v>281</v>
      </c>
      <c r="H558" s="33">
        <f t="shared" si="8"/>
        <v>0</v>
      </c>
    </row>
    <row r="559" spans="1:8" ht="15" hidden="1" thickBot="1">
      <c r="A559" s="3">
        <v>44851</v>
      </c>
      <c r="B559" s="1" t="s">
        <v>23</v>
      </c>
      <c r="C559" s="1" t="s">
        <v>9</v>
      </c>
      <c r="D559" s="9">
        <v>2</v>
      </c>
      <c r="E559" s="8">
        <v>1.2453703703703704E-3</v>
      </c>
      <c r="F559" s="9">
        <v>23</v>
      </c>
      <c r="G559" s="9">
        <v>281</v>
      </c>
      <c r="H559" s="33">
        <f t="shared" si="8"/>
        <v>0</v>
      </c>
    </row>
    <row r="560" spans="1:8" ht="15" hidden="1" thickBot="1">
      <c r="A560" s="3">
        <v>44851</v>
      </c>
      <c r="B560" s="1" t="s">
        <v>23</v>
      </c>
      <c r="C560" s="1" t="s">
        <v>9</v>
      </c>
      <c r="D560" s="9">
        <v>3</v>
      </c>
      <c r="E560" s="8">
        <v>1.2453703703703704E-3</v>
      </c>
      <c r="F560" s="9">
        <v>23</v>
      </c>
      <c r="G560" s="9">
        <v>281</v>
      </c>
      <c r="H560" s="33">
        <f t="shared" si="8"/>
        <v>0</v>
      </c>
    </row>
    <row r="561" spans="1:8" ht="15" hidden="1" thickBot="1">
      <c r="A561" s="3">
        <v>44851</v>
      </c>
      <c r="B561" s="1" t="s">
        <v>23</v>
      </c>
      <c r="C561" s="1" t="s">
        <v>9</v>
      </c>
      <c r="D561" s="9">
        <v>4</v>
      </c>
      <c r="E561" s="8">
        <v>1.2453703703703704E-3</v>
      </c>
      <c r="F561" s="9">
        <v>23</v>
      </c>
      <c r="G561" s="9">
        <v>281</v>
      </c>
      <c r="H561" s="33">
        <f t="shared" si="8"/>
        <v>0</v>
      </c>
    </row>
    <row r="562" spans="1:8" ht="15" hidden="1" thickBot="1">
      <c r="A562" s="3">
        <v>44851</v>
      </c>
      <c r="B562" s="1" t="s">
        <v>23</v>
      </c>
      <c r="C562" s="1" t="s">
        <v>9</v>
      </c>
      <c r="D562" s="9">
        <v>5</v>
      </c>
      <c r="E562" s="8">
        <v>1.2453703703703704E-3</v>
      </c>
      <c r="F562" s="9">
        <v>23</v>
      </c>
      <c r="G562" s="9">
        <v>281</v>
      </c>
      <c r="H562" s="33">
        <f t="shared" si="8"/>
        <v>0</v>
      </c>
    </row>
    <row r="563" spans="1:8" ht="15" hidden="1" thickBot="1">
      <c r="A563" s="3">
        <v>44851</v>
      </c>
      <c r="B563" s="1" t="s">
        <v>23</v>
      </c>
      <c r="C563" s="1" t="s">
        <v>9</v>
      </c>
      <c r="D563" s="9">
        <v>6</v>
      </c>
      <c r="E563" s="8">
        <v>1.2453703703703704E-3</v>
      </c>
      <c r="F563" s="9">
        <v>23</v>
      </c>
      <c r="G563" s="9">
        <v>281</v>
      </c>
      <c r="H563" s="33">
        <f t="shared" si="8"/>
        <v>0</v>
      </c>
    </row>
    <row r="564" spans="1:8" ht="15" hidden="1" thickBot="1">
      <c r="A564" s="3">
        <v>44851</v>
      </c>
      <c r="B564" s="1" t="s">
        <v>23</v>
      </c>
      <c r="C564" s="1" t="s">
        <v>9</v>
      </c>
      <c r="D564" s="9">
        <v>7</v>
      </c>
      <c r="E564" s="8">
        <v>1.2453703703703704E-3</v>
      </c>
      <c r="F564" s="9">
        <v>23</v>
      </c>
      <c r="G564" s="9">
        <v>281</v>
      </c>
      <c r="H564" s="33">
        <f t="shared" si="8"/>
        <v>0</v>
      </c>
    </row>
    <row r="565" spans="1:8" ht="15" hidden="1" thickBot="1">
      <c r="A565" s="3">
        <v>44851</v>
      </c>
      <c r="B565" s="1" t="s">
        <v>23</v>
      </c>
      <c r="C565" s="1" t="s">
        <v>9</v>
      </c>
      <c r="D565" s="9">
        <v>8</v>
      </c>
      <c r="E565" s="8">
        <v>1.2453703703703704E-3</v>
      </c>
      <c r="F565" s="9">
        <v>23</v>
      </c>
      <c r="G565" s="9">
        <v>281</v>
      </c>
      <c r="H565" s="33">
        <f t="shared" si="8"/>
        <v>0</v>
      </c>
    </row>
    <row r="566" spans="1:8" ht="15" hidden="1" thickBot="1">
      <c r="A566" s="3">
        <v>44851</v>
      </c>
      <c r="B566" s="1" t="s">
        <v>23</v>
      </c>
      <c r="C566" s="1" t="s">
        <v>9</v>
      </c>
      <c r="D566" s="9">
        <v>9</v>
      </c>
      <c r="E566" s="8">
        <v>1.2453703703703704E-3</v>
      </c>
      <c r="F566" s="9">
        <v>23</v>
      </c>
      <c r="G566" s="9">
        <v>281</v>
      </c>
      <c r="H566" s="33">
        <f t="shared" si="8"/>
        <v>0</v>
      </c>
    </row>
    <row r="567" spans="1:8" ht="15" thickBot="1">
      <c r="A567" s="3">
        <v>44851</v>
      </c>
      <c r="B567" s="1" t="s">
        <v>23</v>
      </c>
      <c r="C567" s="1" t="s">
        <v>9</v>
      </c>
      <c r="D567" s="9">
        <v>10</v>
      </c>
      <c r="E567" s="8">
        <v>1.2453703703703704E-3</v>
      </c>
      <c r="F567" s="9">
        <v>23</v>
      </c>
      <c r="G567" s="9">
        <v>281</v>
      </c>
      <c r="H567" s="33">
        <f t="shared" si="8"/>
        <v>1</v>
      </c>
    </row>
    <row r="568" spans="1:8" ht="15" hidden="1" thickBot="1">
      <c r="A568" s="3">
        <v>44851</v>
      </c>
      <c r="B568" s="1" t="s">
        <v>28</v>
      </c>
      <c r="C568" s="1" t="s">
        <v>9</v>
      </c>
      <c r="D568" s="9">
        <v>1</v>
      </c>
      <c r="E568" s="8">
        <v>1.3344907407407409E-3</v>
      </c>
      <c r="F568" s="9">
        <v>24</v>
      </c>
      <c r="G568" s="9">
        <v>228.3</v>
      </c>
      <c r="H568" s="33">
        <f t="shared" si="8"/>
        <v>0</v>
      </c>
    </row>
    <row r="569" spans="1:8" ht="15" hidden="1" thickBot="1">
      <c r="A569" s="3">
        <v>44851</v>
      </c>
      <c r="B569" s="1" t="s">
        <v>28</v>
      </c>
      <c r="C569" s="1" t="s">
        <v>9</v>
      </c>
      <c r="D569" s="9">
        <v>2</v>
      </c>
      <c r="E569" s="8">
        <v>1.3344907407407409E-3</v>
      </c>
      <c r="F569" s="9">
        <v>24</v>
      </c>
      <c r="G569" s="9">
        <v>228.3</v>
      </c>
      <c r="H569" s="33">
        <f t="shared" si="8"/>
        <v>0</v>
      </c>
    </row>
    <row r="570" spans="1:8" ht="15" hidden="1" thickBot="1">
      <c r="A570" s="3">
        <v>44851</v>
      </c>
      <c r="B570" s="1" t="s">
        <v>28</v>
      </c>
      <c r="C570" s="1" t="s">
        <v>9</v>
      </c>
      <c r="D570" s="9">
        <v>3</v>
      </c>
      <c r="E570" s="8">
        <v>1.3344907407407409E-3</v>
      </c>
      <c r="F570" s="9">
        <v>24</v>
      </c>
      <c r="G570" s="9">
        <v>228.3</v>
      </c>
      <c r="H570" s="33">
        <f t="shared" si="8"/>
        <v>0</v>
      </c>
    </row>
    <row r="571" spans="1:8" ht="15" hidden="1" thickBot="1">
      <c r="A571" s="3">
        <v>44851</v>
      </c>
      <c r="B571" s="1" t="s">
        <v>28</v>
      </c>
      <c r="C571" s="1" t="s">
        <v>9</v>
      </c>
      <c r="D571" s="9">
        <v>4</v>
      </c>
      <c r="E571" s="8">
        <v>1.3344907407407409E-3</v>
      </c>
      <c r="F571" s="9">
        <v>24</v>
      </c>
      <c r="G571" s="9">
        <v>228.3</v>
      </c>
      <c r="H571" s="33">
        <f t="shared" si="8"/>
        <v>0</v>
      </c>
    </row>
    <row r="572" spans="1:8" ht="15" hidden="1" thickBot="1">
      <c r="A572" s="3">
        <v>44851</v>
      </c>
      <c r="B572" s="1" t="s">
        <v>28</v>
      </c>
      <c r="C572" s="1" t="s">
        <v>9</v>
      </c>
      <c r="D572" s="9">
        <v>5</v>
      </c>
      <c r="E572" s="8">
        <v>1.3344907407407409E-3</v>
      </c>
      <c r="F572" s="9">
        <v>24</v>
      </c>
      <c r="G572" s="9">
        <v>228.3</v>
      </c>
      <c r="H572" s="33">
        <f t="shared" si="8"/>
        <v>0</v>
      </c>
    </row>
    <row r="573" spans="1:8" ht="15" hidden="1" thickBot="1">
      <c r="A573" s="3">
        <v>44851</v>
      </c>
      <c r="B573" s="1" t="s">
        <v>28</v>
      </c>
      <c r="C573" s="1" t="s">
        <v>9</v>
      </c>
      <c r="D573" s="9">
        <v>6</v>
      </c>
      <c r="E573" s="8">
        <v>1.3344907407407409E-3</v>
      </c>
      <c r="F573" s="9">
        <v>24</v>
      </c>
      <c r="G573" s="9">
        <v>228.3</v>
      </c>
      <c r="H573" s="33">
        <f t="shared" si="8"/>
        <v>0</v>
      </c>
    </row>
    <row r="574" spans="1:8" ht="15" hidden="1" thickBot="1">
      <c r="A574" s="3">
        <v>44851</v>
      </c>
      <c r="B574" s="1" t="s">
        <v>28</v>
      </c>
      <c r="C574" s="1" t="s">
        <v>9</v>
      </c>
      <c r="D574" s="9">
        <v>7</v>
      </c>
      <c r="E574" s="8">
        <v>1.3344907407407409E-3</v>
      </c>
      <c r="F574" s="9">
        <v>24</v>
      </c>
      <c r="G574" s="9">
        <v>228.3</v>
      </c>
      <c r="H574" s="33">
        <f t="shared" si="8"/>
        <v>0</v>
      </c>
    </row>
    <row r="575" spans="1:8" ht="15" thickBot="1">
      <c r="A575" s="3">
        <v>44851</v>
      </c>
      <c r="B575" s="1" t="s">
        <v>28</v>
      </c>
      <c r="C575" s="1" t="s">
        <v>9</v>
      </c>
      <c r="D575" s="9">
        <v>8</v>
      </c>
      <c r="E575" s="8">
        <v>1.3344907407407409E-3</v>
      </c>
      <c r="F575" s="9">
        <v>24</v>
      </c>
      <c r="G575" s="9">
        <v>228.3</v>
      </c>
      <c r="H575" s="33">
        <f t="shared" si="8"/>
        <v>1</v>
      </c>
    </row>
    <row r="576" spans="1:8" ht="15" hidden="1" thickBot="1">
      <c r="A576" s="3">
        <v>44851</v>
      </c>
      <c r="B576" s="1" t="s">
        <v>32</v>
      </c>
      <c r="C576" s="1" t="s">
        <v>9</v>
      </c>
      <c r="D576" s="9">
        <v>1</v>
      </c>
      <c r="E576" s="8">
        <v>1.2870370370370373E-3</v>
      </c>
      <c r="F576" s="9">
        <v>23</v>
      </c>
      <c r="G576" s="9">
        <v>254.5</v>
      </c>
      <c r="H576" s="33">
        <f t="shared" si="8"/>
        <v>0</v>
      </c>
    </row>
    <row r="577" spans="1:8" ht="15" hidden="1" thickBot="1">
      <c r="A577" s="3">
        <v>44851</v>
      </c>
      <c r="B577" s="1" t="s">
        <v>32</v>
      </c>
      <c r="C577" s="1" t="s">
        <v>9</v>
      </c>
      <c r="D577" s="9">
        <v>2</v>
      </c>
      <c r="E577" s="8">
        <v>1.2870370370370373E-3</v>
      </c>
      <c r="F577" s="9">
        <v>23</v>
      </c>
      <c r="G577" s="9">
        <v>254.5</v>
      </c>
      <c r="H577" s="33">
        <f t="shared" si="8"/>
        <v>0</v>
      </c>
    </row>
    <row r="578" spans="1:8" ht="15" hidden="1" thickBot="1">
      <c r="A578" s="3">
        <v>44851</v>
      </c>
      <c r="B578" s="1" t="s">
        <v>32</v>
      </c>
      <c r="C578" s="1" t="s">
        <v>9</v>
      </c>
      <c r="D578" s="9">
        <v>3</v>
      </c>
      <c r="E578" s="8">
        <v>1.2870370370370373E-3</v>
      </c>
      <c r="F578" s="9">
        <v>23</v>
      </c>
      <c r="G578" s="9">
        <v>254.5</v>
      </c>
      <c r="H578" s="33">
        <f t="shared" si="8"/>
        <v>0</v>
      </c>
    </row>
    <row r="579" spans="1:8" ht="15" hidden="1" thickBot="1">
      <c r="A579" s="3">
        <v>44851</v>
      </c>
      <c r="B579" s="1" t="s">
        <v>32</v>
      </c>
      <c r="C579" s="1" t="s">
        <v>9</v>
      </c>
      <c r="D579" s="9">
        <v>4</v>
      </c>
      <c r="E579" s="8">
        <v>1.2870370370370373E-3</v>
      </c>
      <c r="F579" s="9">
        <v>23</v>
      </c>
      <c r="G579" s="9">
        <v>254.5</v>
      </c>
      <c r="H579" s="33">
        <f t="shared" si="8"/>
        <v>0</v>
      </c>
    </row>
    <row r="580" spans="1:8" ht="15" hidden="1" thickBot="1">
      <c r="A580" s="3">
        <v>44851</v>
      </c>
      <c r="B580" s="1" t="s">
        <v>32</v>
      </c>
      <c r="C580" s="1" t="s">
        <v>9</v>
      </c>
      <c r="D580" s="9">
        <v>5</v>
      </c>
      <c r="E580" s="8">
        <v>1.2870370370370373E-3</v>
      </c>
      <c r="F580" s="9">
        <v>23</v>
      </c>
      <c r="G580" s="9">
        <v>254.5</v>
      </c>
      <c r="H580" s="33">
        <f t="shared" ref="H580:H643" si="9">IF(D580&lt;D581,0,1)</f>
        <v>0</v>
      </c>
    </row>
    <row r="581" spans="1:8" ht="15" hidden="1" thickBot="1">
      <c r="A581" s="3">
        <v>44851</v>
      </c>
      <c r="B581" s="1" t="s">
        <v>32</v>
      </c>
      <c r="C581" s="1" t="s">
        <v>9</v>
      </c>
      <c r="D581" s="9">
        <v>6</v>
      </c>
      <c r="E581" s="8">
        <v>1.2870370370370373E-3</v>
      </c>
      <c r="F581" s="9">
        <v>23</v>
      </c>
      <c r="G581" s="9">
        <v>254.5</v>
      </c>
      <c r="H581" s="33">
        <f t="shared" si="9"/>
        <v>0</v>
      </c>
    </row>
    <row r="582" spans="1:8" ht="15" hidden="1" thickBot="1">
      <c r="A582" s="3">
        <v>44851</v>
      </c>
      <c r="B582" s="1" t="s">
        <v>32</v>
      </c>
      <c r="C582" s="1" t="s">
        <v>9</v>
      </c>
      <c r="D582" s="9">
        <v>7</v>
      </c>
      <c r="E582" s="8">
        <v>1.2870370370370373E-3</v>
      </c>
      <c r="F582" s="9">
        <v>23</v>
      </c>
      <c r="G582" s="9">
        <v>254.5</v>
      </c>
      <c r="H582" s="33">
        <f t="shared" si="9"/>
        <v>0</v>
      </c>
    </row>
    <row r="583" spans="1:8" ht="15" thickBot="1">
      <c r="A583" s="3">
        <v>44851</v>
      </c>
      <c r="B583" s="1" t="s">
        <v>32</v>
      </c>
      <c r="C583" s="1" t="s">
        <v>9</v>
      </c>
      <c r="D583" s="9">
        <v>8</v>
      </c>
      <c r="E583" s="8">
        <v>1.2870370370370373E-3</v>
      </c>
      <c r="F583" s="9">
        <v>23</v>
      </c>
      <c r="G583" s="9">
        <v>254.5</v>
      </c>
      <c r="H583" s="33">
        <f t="shared" si="9"/>
        <v>1</v>
      </c>
    </row>
    <row r="584" spans="1:8" ht="15" hidden="1" thickBot="1">
      <c r="A584" s="3">
        <v>44851</v>
      </c>
      <c r="B584" s="1" t="s">
        <v>35</v>
      </c>
      <c r="C584" s="1" t="s">
        <v>9</v>
      </c>
      <c r="D584" s="9">
        <v>1</v>
      </c>
      <c r="E584" s="8">
        <v>1.2199074074074074E-3</v>
      </c>
      <c r="F584" s="9">
        <v>24</v>
      </c>
      <c r="G584" s="9">
        <v>298.89999999999998</v>
      </c>
      <c r="H584" s="33">
        <f t="shared" si="9"/>
        <v>0</v>
      </c>
    </row>
    <row r="585" spans="1:8" ht="15" hidden="1" thickBot="1">
      <c r="A585" s="3">
        <v>44851</v>
      </c>
      <c r="B585" s="1" t="s">
        <v>35</v>
      </c>
      <c r="C585" s="1" t="s">
        <v>9</v>
      </c>
      <c r="D585" s="9">
        <v>2</v>
      </c>
      <c r="E585" s="8">
        <v>1.2199074074074074E-3</v>
      </c>
      <c r="F585" s="9">
        <v>24</v>
      </c>
      <c r="G585" s="9">
        <v>298.89999999999998</v>
      </c>
      <c r="H585" s="33">
        <f t="shared" si="9"/>
        <v>0</v>
      </c>
    </row>
    <row r="586" spans="1:8" ht="15" hidden="1" thickBot="1">
      <c r="A586" s="3">
        <v>44851</v>
      </c>
      <c r="B586" s="1" t="s">
        <v>35</v>
      </c>
      <c r="C586" s="1" t="s">
        <v>9</v>
      </c>
      <c r="D586" s="9">
        <v>3</v>
      </c>
      <c r="E586" s="8">
        <v>1.2199074074074074E-3</v>
      </c>
      <c r="F586" s="9">
        <v>24</v>
      </c>
      <c r="G586" s="9">
        <v>298.89999999999998</v>
      </c>
      <c r="H586" s="33">
        <f t="shared" si="9"/>
        <v>0</v>
      </c>
    </row>
    <row r="587" spans="1:8" ht="15" hidden="1" thickBot="1">
      <c r="A587" s="3">
        <v>44851</v>
      </c>
      <c r="B587" s="1" t="s">
        <v>35</v>
      </c>
      <c r="C587" s="1" t="s">
        <v>9</v>
      </c>
      <c r="D587" s="9">
        <v>4</v>
      </c>
      <c r="E587" s="8">
        <v>1.2199074074074074E-3</v>
      </c>
      <c r="F587" s="9">
        <v>24</v>
      </c>
      <c r="G587" s="9">
        <v>298.89999999999998</v>
      </c>
      <c r="H587" s="33">
        <f t="shared" si="9"/>
        <v>0</v>
      </c>
    </row>
    <row r="588" spans="1:8" ht="15" hidden="1" thickBot="1">
      <c r="A588" s="3">
        <v>44851</v>
      </c>
      <c r="B588" s="1" t="s">
        <v>35</v>
      </c>
      <c r="C588" s="1" t="s">
        <v>9</v>
      </c>
      <c r="D588" s="9">
        <v>5</v>
      </c>
      <c r="E588" s="8">
        <v>1.2199074074074074E-3</v>
      </c>
      <c r="F588" s="9">
        <v>24</v>
      </c>
      <c r="G588" s="9">
        <v>298.89999999999998</v>
      </c>
      <c r="H588" s="33">
        <f t="shared" si="9"/>
        <v>0</v>
      </c>
    </row>
    <row r="589" spans="1:8" ht="15" hidden="1" thickBot="1">
      <c r="A589" s="3">
        <v>44851</v>
      </c>
      <c r="B589" s="1" t="s">
        <v>35</v>
      </c>
      <c r="C589" s="1" t="s">
        <v>9</v>
      </c>
      <c r="D589" s="9">
        <v>6</v>
      </c>
      <c r="E589" s="8">
        <v>1.2199074074074074E-3</v>
      </c>
      <c r="F589" s="9">
        <v>24</v>
      </c>
      <c r="G589" s="9">
        <v>298.89999999999998</v>
      </c>
      <c r="H589" s="33">
        <f t="shared" si="9"/>
        <v>0</v>
      </c>
    </row>
    <row r="590" spans="1:8" ht="15" hidden="1" thickBot="1">
      <c r="A590" s="3">
        <v>44851</v>
      </c>
      <c r="B590" s="1" t="s">
        <v>35</v>
      </c>
      <c r="C590" s="1" t="s">
        <v>9</v>
      </c>
      <c r="D590" s="9">
        <v>7</v>
      </c>
      <c r="E590" s="8">
        <v>1.2199074074074074E-3</v>
      </c>
      <c r="F590" s="9">
        <v>24</v>
      </c>
      <c r="G590" s="9">
        <v>298.89999999999998</v>
      </c>
      <c r="H590" s="33">
        <f t="shared" si="9"/>
        <v>0</v>
      </c>
    </row>
    <row r="591" spans="1:8" ht="15" hidden="1" thickBot="1">
      <c r="A591" s="3">
        <v>44851</v>
      </c>
      <c r="B591" s="1" t="s">
        <v>35</v>
      </c>
      <c r="C591" s="1" t="s">
        <v>9</v>
      </c>
      <c r="D591" s="9">
        <v>8</v>
      </c>
      <c r="E591" s="8">
        <v>1.2199074074074074E-3</v>
      </c>
      <c r="F591" s="9">
        <v>24</v>
      </c>
      <c r="G591" s="9">
        <v>298.89999999999998</v>
      </c>
      <c r="H591" s="33">
        <f t="shared" si="9"/>
        <v>0</v>
      </c>
    </row>
    <row r="592" spans="1:8" ht="15" hidden="1" thickBot="1">
      <c r="A592" s="3">
        <v>44851</v>
      </c>
      <c r="B592" s="1" t="s">
        <v>35</v>
      </c>
      <c r="C592" s="1" t="s">
        <v>9</v>
      </c>
      <c r="D592" s="9">
        <v>9</v>
      </c>
      <c r="E592" s="8">
        <v>1.2199074074074074E-3</v>
      </c>
      <c r="F592" s="9">
        <v>24</v>
      </c>
      <c r="G592" s="9">
        <v>298.89999999999998</v>
      </c>
      <c r="H592" s="33">
        <f t="shared" si="9"/>
        <v>0</v>
      </c>
    </row>
    <row r="593" spans="1:8" ht="15" hidden="1" thickBot="1">
      <c r="A593" s="3">
        <v>44851</v>
      </c>
      <c r="B593" s="1" t="s">
        <v>35</v>
      </c>
      <c r="C593" s="1" t="s">
        <v>9</v>
      </c>
      <c r="D593" s="9">
        <v>10</v>
      </c>
      <c r="E593" s="8">
        <v>1.2199074074074074E-3</v>
      </c>
      <c r="F593" s="9">
        <v>24</v>
      </c>
      <c r="G593" s="9">
        <v>298.89999999999998</v>
      </c>
      <c r="H593" s="33">
        <f t="shared" si="9"/>
        <v>0</v>
      </c>
    </row>
    <row r="594" spans="1:8" ht="15" hidden="1" thickBot="1">
      <c r="A594" s="3">
        <v>44851</v>
      </c>
      <c r="B594" s="1" t="s">
        <v>35</v>
      </c>
      <c r="C594" s="1" t="s">
        <v>9</v>
      </c>
      <c r="D594" s="9">
        <v>11</v>
      </c>
      <c r="E594" s="8">
        <v>1.2199074074074074E-3</v>
      </c>
      <c r="F594" s="9">
        <v>24</v>
      </c>
      <c r="G594" s="9">
        <v>298.89999999999998</v>
      </c>
      <c r="H594" s="33">
        <f t="shared" si="9"/>
        <v>0</v>
      </c>
    </row>
    <row r="595" spans="1:8" ht="15" thickBot="1">
      <c r="A595" s="3">
        <v>44851</v>
      </c>
      <c r="B595" s="1" t="s">
        <v>35</v>
      </c>
      <c r="C595" s="1" t="s">
        <v>9</v>
      </c>
      <c r="D595" s="9">
        <v>12</v>
      </c>
      <c r="E595" s="8">
        <v>1.2199074074074074E-3</v>
      </c>
      <c r="F595" s="9">
        <v>24</v>
      </c>
      <c r="G595" s="9">
        <v>298.89999999999998</v>
      </c>
      <c r="H595" s="33">
        <f t="shared" si="9"/>
        <v>1</v>
      </c>
    </row>
    <row r="596" spans="1:8" ht="15" hidden="1" thickBot="1">
      <c r="A596" s="3">
        <v>44851</v>
      </c>
      <c r="B596" s="1" t="s">
        <v>17</v>
      </c>
      <c r="C596" s="1" t="s">
        <v>9</v>
      </c>
      <c r="D596" s="9">
        <v>1</v>
      </c>
      <c r="E596" s="8">
        <v>1.2708333333333335E-3</v>
      </c>
      <c r="F596" s="9">
        <v>23</v>
      </c>
      <c r="G596" s="9">
        <v>264.39999999999998</v>
      </c>
      <c r="H596" s="33">
        <f t="shared" si="9"/>
        <v>0</v>
      </c>
    </row>
    <row r="597" spans="1:8" ht="15" hidden="1" thickBot="1">
      <c r="A597" s="3">
        <v>44851</v>
      </c>
      <c r="B597" s="1" t="s">
        <v>17</v>
      </c>
      <c r="C597" s="1" t="s">
        <v>9</v>
      </c>
      <c r="D597" s="9">
        <v>2</v>
      </c>
      <c r="E597" s="8">
        <v>1.2708333333333335E-3</v>
      </c>
      <c r="F597" s="9">
        <v>23</v>
      </c>
      <c r="G597" s="9">
        <v>264.39999999999998</v>
      </c>
      <c r="H597" s="33">
        <f t="shared" si="9"/>
        <v>0</v>
      </c>
    </row>
    <row r="598" spans="1:8" ht="15" hidden="1" thickBot="1">
      <c r="A598" s="3">
        <v>44851</v>
      </c>
      <c r="B598" s="1" t="s">
        <v>17</v>
      </c>
      <c r="C598" s="1" t="s">
        <v>9</v>
      </c>
      <c r="D598" s="9">
        <v>3</v>
      </c>
      <c r="E598" s="8">
        <v>1.2708333333333335E-3</v>
      </c>
      <c r="F598" s="9">
        <v>23</v>
      </c>
      <c r="G598" s="9">
        <v>264.39999999999998</v>
      </c>
      <c r="H598" s="33">
        <f t="shared" si="9"/>
        <v>0</v>
      </c>
    </row>
    <row r="599" spans="1:8" ht="15" hidden="1" thickBot="1">
      <c r="A599" s="3">
        <v>44851</v>
      </c>
      <c r="B599" s="1" t="s">
        <v>17</v>
      </c>
      <c r="C599" s="1" t="s">
        <v>9</v>
      </c>
      <c r="D599" s="9">
        <v>4</v>
      </c>
      <c r="E599" s="8">
        <v>1.2708333333333335E-3</v>
      </c>
      <c r="F599" s="9">
        <v>23</v>
      </c>
      <c r="G599" s="9">
        <v>264.39999999999998</v>
      </c>
      <c r="H599" s="33">
        <f t="shared" si="9"/>
        <v>0</v>
      </c>
    </row>
    <row r="600" spans="1:8" ht="15" hidden="1" thickBot="1">
      <c r="A600" s="3">
        <v>44851</v>
      </c>
      <c r="B600" s="1" t="s">
        <v>17</v>
      </c>
      <c r="C600" s="1" t="s">
        <v>9</v>
      </c>
      <c r="D600" s="9">
        <v>5</v>
      </c>
      <c r="E600" s="8">
        <v>1.2708333333333335E-3</v>
      </c>
      <c r="F600" s="9">
        <v>23</v>
      </c>
      <c r="G600" s="9">
        <v>264.39999999999998</v>
      </c>
      <c r="H600" s="33">
        <f t="shared" si="9"/>
        <v>0</v>
      </c>
    </row>
    <row r="601" spans="1:8" ht="15" hidden="1" thickBot="1">
      <c r="A601" s="3">
        <v>44851</v>
      </c>
      <c r="B601" s="1" t="s">
        <v>17</v>
      </c>
      <c r="C601" s="1" t="s">
        <v>9</v>
      </c>
      <c r="D601" s="9">
        <v>6</v>
      </c>
      <c r="E601" s="8">
        <v>1.2708333333333335E-3</v>
      </c>
      <c r="F601" s="9">
        <v>23</v>
      </c>
      <c r="G601" s="9">
        <v>264.39999999999998</v>
      </c>
      <c r="H601" s="33">
        <f t="shared" si="9"/>
        <v>0</v>
      </c>
    </row>
    <row r="602" spans="1:8" ht="15" hidden="1" thickBot="1">
      <c r="A602" s="3">
        <v>44851</v>
      </c>
      <c r="B602" s="1" t="s">
        <v>17</v>
      </c>
      <c r="C602" s="1" t="s">
        <v>9</v>
      </c>
      <c r="D602" s="9">
        <v>7</v>
      </c>
      <c r="E602" s="8">
        <v>1.2708333333333335E-3</v>
      </c>
      <c r="F602" s="9">
        <v>23</v>
      </c>
      <c r="G602" s="9">
        <v>264.39999999999998</v>
      </c>
      <c r="H602" s="33">
        <f t="shared" si="9"/>
        <v>0</v>
      </c>
    </row>
    <row r="603" spans="1:8" ht="15" thickBot="1">
      <c r="A603" s="3">
        <v>44851</v>
      </c>
      <c r="B603" s="1" t="s">
        <v>17</v>
      </c>
      <c r="C603" s="1" t="s">
        <v>9</v>
      </c>
      <c r="D603" s="9">
        <v>8</v>
      </c>
      <c r="E603" s="8">
        <v>1.2708333333333335E-3</v>
      </c>
      <c r="F603" s="9">
        <v>23</v>
      </c>
      <c r="G603" s="9">
        <v>264.39999999999998</v>
      </c>
      <c r="H603" s="33">
        <f t="shared" si="9"/>
        <v>1</v>
      </c>
    </row>
    <row r="604" spans="1:8" ht="15" hidden="1" thickBot="1">
      <c r="A604" s="3">
        <v>44851</v>
      </c>
      <c r="B604" s="1" t="s">
        <v>11</v>
      </c>
      <c r="C604" s="1" t="s">
        <v>9</v>
      </c>
      <c r="D604" s="9">
        <v>1</v>
      </c>
      <c r="E604" s="8">
        <v>1.3067129629629629E-3</v>
      </c>
      <c r="F604" s="9">
        <v>24</v>
      </c>
      <c r="G604" s="9">
        <v>243.2</v>
      </c>
      <c r="H604" s="33">
        <f t="shared" si="9"/>
        <v>0</v>
      </c>
    </row>
    <row r="605" spans="1:8" ht="15" hidden="1" thickBot="1">
      <c r="A605" s="3">
        <v>44851</v>
      </c>
      <c r="B605" s="1" t="s">
        <v>11</v>
      </c>
      <c r="C605" s="1" t="s">
        <v>9</v>
      </c>
      <c r="D605" s="9">
        <v>2</v>
      </c>
      <c r="E605" s="8">
        <v>1.3067129629629629E-3</v>
      </c>
      <c r="F605" s="9">
        <v>24</v>
      </c>
      <c r="G605" s="9">
        <v>243.2</v>
      </c>
      <c r="H605" s="33">
        <f t="shared" si="9"/>
        <v>0</v>
      </c>
    </row>
    <row r="606" spans="1:8" ht="15" hidden="1" thickBot="1">
      <c r="A606" s="3">
        <v>44851</v>
      </c>
      <c r="B606" s="1" t="s">
        <v>11</v>
      </c>
      <c r="C606" s="1" t="s">
        <v>9</v>
      </c>
      <c r="D606" s="9">
        <v>3</v>
      </c>
      <c r="E606" s="8">
        <v>1.3067129629629629E-3</v>
      </c>
      <c r="F606" s="9">
        <v>24</v>
      </c>
      <c r="G606" s="9">
        <v>243.2</v>
      </c>
      <c r="H606" s="33">
        <f t="shared" si="9"/>
        <v>0</v>
      </c>
    </row>
    <row r="607" spans="1:8" ht="15" hidden="1" thickBot="1">
      <c r="A607" s="3">
        <v>44851</v>
      </c>
      <c r="B607" s="1" t="s">
        <v>11</v>
      </c>
      <c r="C607" s="1" t="s">
        <v>9</v>
      </c>
      <c r="D607" s="9">
        <v>4</v>
      </c>
      <c r="E607" s="8">
        <v>1.3067129629629629E-3</v>
      </c>
      <c r="F607" s="9">
        <v>24</v>
      </c>
      <c r="G607" s="9">
        <v>243.2</v>
      </c>
      <c r="H607" s="33">
        <f t="shared" si="9"/>
        <v>0</v>
      </c>
    </row>
    <row r="608" spans="1:8" ht="15" hidden="1" thickBot="1">
      <c r="A608" s="3">
        <v>44851</v>
      </c>
      <c r="B608" s="1" t="s">
        <v>11</v>
      </c>
      <c r="C608" s="1" t="s">
        <v>9</v>
      </c>
      <c r="D608" s="9">
        <v>5</v>
      </c>
      <c r="E608" s="8">
        <v>1.3067129629629629E-3</v>
      </c>
      <c r="F608" s="9">
        <v>24</v>
      </c>
      <c r="G608" s="9">
        <v>243.2</v>
      </c>
      <c r="H608" s="33">
        <f t="shared" si="9"/>
        <v>0</v>
      </c>
    </row>
    <row r="609" spans="1:8" ht="15" hidden="1" thickBot="1">
      <c r="A609" s="3">
        <v>44851</v>
      </c>
      <c r="B609" s="1" t="s">
        <v>11</v>
      </c>
      <c r="C609" s="1" t="s">
        <v>9</v>
      </c>
      <c r="D609" s="9">
        <v>6</v>
      </c>
      <c r="E609" s="8">
        <v>1.3067129629629629E-3</v>
      </c>
      <c r="F609" s="9">
        <v>24</v>
      </c>
      <c r="G609" s="9">
        <v>243.2</v>
      </c>
      <c r="H609" s="33">
        <f t="shared" si="9"/>
        <v>0</v>
      </c>
    </row>
    <row r="610" spans="1:8" ht="15" hidden="1" thickBot="1">
      <c r="A610" s="3">
        <v>44851</v>
      </c>
      <c r="B610" s="1" t="s">
        <v>11</v>
      </c>
      <c r="C610" s="1" t="s">
        <v>9</v>
      </c>
      <c r="D610" s="9">
        <v>7</v>
      </c>
      <c r="E610" s="8">
        <v>1.3067129629629629E-3</v>
      </c>
      <c r="F610" s="9">
        <v>24</v>
      </c>
      <c r="G610" s="9">
        <v>243.2</v>
      </c>
      <c r="H610" s="33">
        <f t="shared" si="9"/>
        <v>0</v>
      </c>
    </row>
    <row r="611" spans="1:8" ht="15" hidden="1" thickBot="1">
      <c r="A611" s="3">
        <v>44851</v>
      </c>
      <c r="B611" s="1" t="s">
        <v>11</v>
      </c>
      <c r="C611" s="1" t="s">
        <v>9</v>
      </c>
      <c r="D611" s="9">
        <v>8</v>
      </c>
      <c r="E611" s="8">
        <v>1.3067129629629629E-3</v>
      </c>
      <c r="F611" s="9">
        <v>24</v>
      </c>
      <c r="G611" s="9">
        <v>243.2</v>
      </c>
      <c r="H611" s="33">
        <f t="shared" si="9"/>
        <v>0</v>
      </c>
    </row>
    <row r="612" spans="1:8" ht="15" hidden="1" thickBot="1">
      <c r="A612" s="3">
        <v>44851</v>
      </c>
      <c r="B612" s="1" t="s">
        <v>11</v>
      </c>
      <c r="C612" s="1" t="s">
        <v>9</v>
      </c>
      <c r="D612" s="9">
        <v>9</v>
      </c>
      <c r="E612" s="8">
        <v>1.3067129629629629E-3</v>
      </c>
      <c r="F612" s="9">
        <v>24</v>
      </c>
      <c r="G612" s="9">
        <v>243.2</v>
      </c>
      <c r="H612" s="33">
        <f t="shared" si="9"/>
        <v>0</v>
      </c>
    </row>
    <row r="613" spans="1:8" ht="15" hidden="1" thickBot="1">
      <c r="A613" s="3">
        <v>44851</v>
      </c>
      <c r="B613" s="1" t="s">
        <v>11</v>
      </c>
      <c r="C613" s="1" t="s">
        <v>9</v>
      </c>
      <c r="D613" s="9">
        <v>10</v>
      </c>
      <c r="E613" s="8">
        <v>1.3067129629629629E-3</v>
      </c>
      <c r="F613" s="9">
        <v>24</v>
      </c>
      <c r="G613" s="9">
        <v>243.2</v>
      </c>
      <c r="H613" s="33">
        <f t="shared" si="9"/>
        <v>0</v>
      </c>
    </row>
    <row r="614" spans="1:8" ht="15" hidden="1" thickBot="1">
      <c r="A614" s="3">
        <v>44851</v>
      </c>
      <c r="B614" s="1" t="s">
        <v>11</v>
      </c>
      <c r="C614" s="1" t="s">
        <v>9</v>
      </c>
      <c r="D614" s="9">
        <v>11</v>
      </c>
      <c r="E614" s="8">
        <v>1.3067129629629629E-3</v>
      </c>
      <c r="F614" s="9">
        <v>24</v>
      </c>
      <c r="G614" s="9">
        <v>243.2</v>
      </c>
      <c r="H614" s="33">
        <f t="shared" si="9"/>
        <v>0</v>
      </c>
    </row>
    <row r="615" spans="1:8" ht="15" thickBot="1">
      <c r="A615" s="3">
        <v>44851</v>
      </c>
      <c r="B615" s="1" t="s">
        <v>11</v>
      </c>
      <c r="C615" s="1" t="s">
        <v>9</v>
      </c>
      <c r="D615" s="9">
        <v>12</v>
      </c>
      <c r="E615" s="8">
        <v>1.3067129629629629E-3</v>
      </c>
      <c r="F615" s="9">
        <v>24</v>
      </c>
      <c r="G615" s="9">
        <v>243.2</v>
      </c>
      <c r="H615" s="33">
        <f t="shared" si="9"/>
        <v>1</v>
      </c>
    </row>
    <row r="616" spans="1:8" ht="15" hidden="1" thickBot="1">
      <c r="A616" s="3">
        <v>44851</v>
      </c>
      <c r="B616" s="1" t="s">
        <v>22</v>
      </c>
      <c r="C616" s="1" t="s">
        <v>9</v>
      </c>
      <c r="D616" s="9">
        <v>1</v>
      </c>
      <c r="E616" s="8">
        <v>1.2430555555555556E-3</v>
      </c>
      <c r="F616" s="9">
        <v>24</v>
      </c>
      <c r="G616" s="9">
        <v>282.5</v>
      </c>
      <c r="H616" s="33">
        <f t="shared" si="9"/>
        <v>0</v>
      </c>
    </row>
    <row r="617" spans="1:8" ht="15" hidden="1" thickBot="1">
      <c r="A617" s="3">
        <v>44851</v>
      </c>
      <c r="B617" s="1" t="s">
        <v>22</v>
      </c>
      <c r="C617" s="1" t="s">
        <v>9</v>
      </c>
      <c r="D617" s="9">
        <v>2</v>
      </c>
      <c r="E617" s="8">
        <v>1.2430555555555556E-3</v>
      </c>
      <c r="F617" s="9">
        <v>24</v>
      </c>
      <c r="G617" s="9">
        <v>282.5</v>
      </c>
      <c r="H617" s="33">
        <f t="shared" si="9"/>
        <v>0</v>
      </c>
    </row>
    <row r="618" spans="1:8" ht="15" hidden="1" thickBot="1">
      <c r="A618" s="3">
        <v>44851</v>
      </c>
      <c r="B618" s="1" t="s">
        <v>22</v>
      </c>
      <c r="C618" s="1" t="s">
        <v>9</v>
      </c>
      <c r="D618" s="9">
        <v>3</v>
      </c>
      <c r="E618" s="8">
        <v>1.2430555555555556E-3</v>
      </c>
      <c r="F618" s="9">
        <v>24</v>
      </c>
      <c r="G618" s="9">
        <v>282.5</v>
      </c>
      <c r="H618" s="33">
        <f t="shared" si="9"/>
        <v>0</v>
      </c>
    </row>
    <row r="619" spans="1:8" ht="15" hidden="1" thickBot="1">
      <c r="A619" s="3">
        <v>44851</v>
      </c>
      <c r="B619" s="1" t="s">
        <v>22</v>
      </c>
      <c r="C619" s="1" t="s">
        <v>9</v>
      </c>
      <c r="D619" s="9">
        <v>4</v>
      </c>
      <c r="E619" s="8">
        <v>1.2430555555555556E-3</v>
      </c>
      <c r="F619" s="9">
        <v>24</v>
      </c>
      <c r="G619" s="9">
        <v>282.5</v>
      </c>
      <c r="H619" s="33">
        <f t="shared" si="9"/>
        <v>0</v>
      </c>
    </row>
    <row r="620" spans="1:8" ht="15" hidden="1" thickBot="1">
      <c r="A620" s="3">
        <v>44851</v>
      </c>
      <c r="B620" s="1" t="s">
        <v>22</v>
      </c>
      <c r="C620" s="1" t="s">
        <v>9</v>
      </c>
      <c r="D620" s="9">
        <v>5</v>
      </c>
      <c r="E620" s="8">
        <v>1.2430555555555556E-3</v>
      </c>
      <c r="F620" s="9">
        <v>24</v>
      </c>
      <c r="G620" s="9">
        <v>282.5</v>
      </c>
      <c r="H620" s="33">
        <f t="shared" si="9"/>
        <v>0</v>
      </c>
    </row>
    <row r="621" spans="1:8" ht="15" hidden="1" thickBot="1">
      <c r="A621" s="3">
        <v>44851</v>
      </c>
      <c r="B621" s="1" t="s">
        <v>22</v>
      </c>
      <c r="C621" s="1" t="s">
        <v>9</v>
      </c>
      <c r="D621" s="9">
        <v>6</v>
      </c>
      <c r="E621" s="8">
        <v>1.2430555555555556E-3</v>
      </c>
      <c r="F621" s="9">
        <v>24</v>
      </c>
      <c r="G621" s="9">
        <v>282.5</v>
      </c>
      <c r="H621" s="33">
        <f t="shared" si="9"/>
        <v>0</v>
      </c>
    </row>
    <row r="622" spans="1:8" ht="15" hidden="1" thickBot="1">
      <c r="A622" s="3">
        <v>44851</v>
      </c>
      <c r="B622" s="1" t="s">
        <v>22</v>
      </c>
      <c r="C622" s="1" t="s">
        <v>9</v>
      </c>
      <c r="D622" s="9">
        <v>7</v>
      </c>
      <c r="E622" s="8">
        <v>1.2430555555555556E-3</v>
      </c>
      <c r="F622" s="9">
        <v>24</v>
      </c>
      <c r="G622" s="9">
        <v>282.5</v>
      </c>
      <c r="H622" s="33">
        <f t="shared" si="9"/>
        <v>0</v>
      </c>
    </row>
    <row r="623" spans="1:8" ht="15" hidden="1" thickBot="1">
      <c r="A623" s="3">
        <v>44851</v>
      </c>
      <c r="B623" s="1" t="s">
        <v>22</v>
      </c>
      <c r="C623" s="1" t="s">
        <v>9</v>
      </c>
      <c r="D623" s="9">
        <v>8</v>
      </c>
      <c r="E623" s="8">
        <v>1.2430555555555556E-3</v>
      </c>
      <c r="F623" s="9">
        <v>24</v>
      </c>
      <c r="G623" s="9">
        <v>282.5</v>
      </c>
      <c r="H623" s="33">
        <f t="shared" si="9"/>
        <v>0</v>
      </c>
    </row>
    <row r="624" spans="1:8" ht="15" hidden="1" thickBot="1">
      <c r="A624" s="3">
        <v>44851</v>
      </c>
      <c r="B624" s="1" t="s">
        <v>22</v>
      </c>
      <c r="C624" s="1" t="s">
        <v>9</v>
      </c>
      <c r="D624" s="9">
        <v>9</v>
      </c>
      <c r="E624" s="8">
        <v>1.2430555555555556E-3</v>
      </c>
      <c r="F624" s="9">
        <v>24</v>
      </c>
      <c r="G624" s="9">
        <v>282.5</v>
      </c>
      <c r="H624" s="33">
        <f t="shared" si="9"/>
        <v>0</v>
      </c>
    </row>
    <row r="625" spans="1:8" ht="15" thickBot="1">
      <c r="A625" s="3">
        <v>44851</v>
      </c>
      <c r="B625" s="1" t="s">
        <v>22</v>
      </c>
      <c r="C625" s="1" t="s">
        <v>9</v>
      </c>
      <c r="D625" s="9">
        <v>10</v>
      </c>
      <c r="E625" s="8">
        <v>1.2430555555555556E-3</v>
      </c>
      <c r="F625" s="9">
        <v>24</v>
      </c>
      <c r="G625" s="9">
        <v>282.5</v>
      </c>
      <c r="H625" s="33">
        <f t="shared" si="9"/>
        <v>1</v>
      </c>
    </row>
    <row r="626" spans="1:8" ht="15" hidden="1" thickBot="1">
      <c r="A626" s="3">
        <v>44851</v>
      </c>
      <c r="B626" s="1" t="s">
        <v>15</v>
      </c>
      <c r="C626" s="1" t="s">
        <v>9</v>
      </c>
      <c r="D626" s="9">
        <v>1</v>
      </c>
      <c r="E626" s="8">
        <v>1.3171296296296297E-3</v>
      </c>
      <c r="F626" s="9">
        <v>23</v>
      </c>
      <c r="G626" s="9">
        <v>237.5</v>
      </c>
      <c r="H626" s="33">
        <f t="shared" si="9"/>
        <v>0</v>
      </c>
    </row>
    <row r="627" spans="1:8" ht="15" hidden="1" thickBot="1">
      <c r="A627" s="3">
        <v>44851</v>
      </c>
      <c r="B627" s="1" t="s">
        <v>15</v>
      </c>
      <c r="C627" s="1" t="s">
        <v>9</v>
      </c>
      <c r="D627" s="9">
        <v>2</v>
      </c>
      <c r="E627" s="8">
        <v>1.3171296296296297E-3</v>
      </c>
      <c r="F627" s="9">
        <v>23</v>
      </c>
      <c r="G627" s="9">
        <v>237.5</v>
      </c>
      <c r="H627" s="33">
        <f t="shared" si="9"/>
        <v>0</v>
      </c>
    </row>
    <row r="628" spans="1:8" ht="15" hidden="1" thickBot="1">
      <c r="A628" s="3">
        <v>44851</v>
      </c>
      <c r="B628" s="1" t="s">
        <v>15</v>
      </c>
      <c r="C628" s="1" t="s">
        <v>9</v>
      </c>
      <c r="D628" s="9">
        <v>3</v>
      </c>
      <c r="E628" s="8">
        <v>1.3171296296296297E-3</v>
      </c>
      <c r="F628" s="9">
        <v>23</v>
      </c>
      <c r="G628" s="9">
        <v>237.5</v>
      </c>
      <c r="H628" s="33">
        <f t="shared" si="9"/>
        <v>0</v>
      </c>
    </row>
    <row r="629" spans="1:8" ht="15" hidden="1" thickBot="1">
      <c r="A629" s="3">
        <v>44851</v>
      </c>
      <c r="B629" s="1" t="s">
        <v>15</v>
      </c>
      <c r="C629" s="1" t="s">
        <v>9</v>
      </c>
      <c r="D629" s="9">
        <v>4</v>
      </c>
      <c r="E629" s="8">
        <v>1.3171296296296297E-3</v>
      </c>
      <c r="F629" s="9">
        <v>23</v>
      </c>
      <c r="G629" s="9">
        <v>237.5</v>
      </c>
      <c r="H629" s="33">
        <f t="shared" si="9"/>
        <v>0</v>
      </c>
    </row>
    <row r="630" spans="1:8" ht="15" hidden="1" thickBot="1">
      <c r="A630" s="3">
        <v>44851</v>
      </c>
      <c r="B630" s="1" t="s">
        <v>15</v>
      </c>
      <c r="C630" s="1" t="s">
        <v>9</v>
      </c>
      <c r="D630" s="9">
        <v>5</v>
      </c>
      <c r="E630" s="8">
        <v>1.3171296296296297E-3</v>
      </c>
      <c r="F630" s="9">
        <v>23</v>
      </c>
      <c r="G630" s="9">
        <v>237.5</v>
      </c>
      <c r="H630" s="33">
        <f t="shared" si="9"/>
        <v>0</v>
      </c>
    </row>
    <row r="631" spans="1:8" ht="15" hidden="1" thickBot="1">
      <c r="A631" s="3">
        <v>44851</v>
      </c>
      <c r="B631" s="1" t="s">
        <v>15</v>
      </c>
      <c r="C631" s="1" t="s">
        <v>9</v>
      </c>
      <c r="D631" s="9">
        <v>6</v>
      </c>
      <c r="E631" s="8">
        <v>1.3171296296296297E-3</v>
      </c>
      <c r="F631" s="9">
        <v>23</v>
      </c>
      <c r="G631" s="9">
        <v>237.5</v>
      </c>
      <c r="H631" s="33">
        <f t="shared" si="9"/>
        <v>0</v>
      </c>
    </row>
    <row r="632" spans="1:8" ht="15" hidden="1" thickBot="1">
      <c r="A632" s="3">
        <v>44851</v>
      </c>
      <c r="B632" s="1" t="s">
        <v>15</v>
      </c>
      <c r="C632" s="1" t="s">
        <v>9</v>
      </c>
      <c r="D632" s="9">
        <v>7</v>
      </c>
      <c r="E632" s="8">
        <v>1.3171296296296297E-3</v>
      </c>
      <c r="F632" s="9">
        <v>23</v>
      </c>
      <c r="G632" s="9">
        <v>237.5</v>
      </c>
      <c r="H632" s="33">
        <f t="shared" si="9"/>
        <v>0</v>
      </c>
    </row>
    <row r="633" spans="1:8" ht="15" hidden="1" thickBot="1">
      <c r="A633" s="3">
        <v>44851</v>
      </c>
      <c r="B633" s="1" t="s">
        <v>15</v>
      </c>
      <c r="C633" s="1" t="s">
        <v>9</v>
      </c>
      <c r="D633" s="9">
        <v>8</v>
      </c>
      <c r="E633" s="8">
        <v>1.3171296296296297E-3</v>
      </c>
      <c r="F633" s="9">
        <v>23</v>
      </c>
      <c r="G633" s="9">
        <v>237.5</v>
      </c>
      <c r="H633" s="33">
        <f t="shared" si="9"/>
        <v>0</v>
      </c>
    </row>
    <row r="634" spans="1:8" ht="15" hidden="1" thickBot="1">
      <c r="A634" s="3">
        <v>44851</v>
      </c>
      <c r="B634" s="1" t="s">
        <v>15</v>
      </c>
      <c r="C634" s="1" t="s">
        <v>9</v>
      </c>
      <c r="D634" s="9">
        <v>9</v>
      </c>
      <c r="E634" s="8">
        <v>1.3171296296296297E-3</v>
      </c>
      <c r="F634" s="9">
        <v>23</v>
      </c>
      <c r="G634" s="9">
        <v>237.5</v>
      </c>
      <c r="H634" s="33">
        <f t="shared" si="9"/>
        <v>0</v>
      </c>
    </row>
    <row r="635" spans="1:8" ht="15" thickBot="1">
      <c r="A635" s="3">
        <v>44851</v>
      </c>
      <c r="B635" s="1" t="s">
        <v>15</v>
      </c>
      <c r="C635" s="1" t="s">
        <v>9</v>
      </c>
      <c r="D635" s="9">
        <v>10</v>
      </c>
      <c r="E635" s="8">
        <v>1.3171296296296297E-3</v>
      </c>
      <c r="F635" s="9">
        <v>23</v>
      </c>
      <c r="G635" s="9">
        <v>237.5</v>
      </c>
      <c r="H635" s="33">
        <f t="shared" si="9"/>
        <v>1</v>
      </c>
    </row>
    <row r="636" spans="1:8" ht="15" hidden="1" thickBot="1">
      <c r="A636" s="3">
        <v>44851</v>
      </c>
      <c r="B636" s="1" t="s">
        <v>10</v>
      </c>
      <c r="C636" s="1" t="s">
        <v>9</v>
      </c>
      <c r="D636" s="9">
        <v>1</v>
      </c>
      <c r="E636" s="8">
        <v>1.2442129629629628E-3</v>
      </c>
      <c r="F636" s="9">
        <v>23</v>
      </c>
      <c r="G636" s="9">
        <v>281.7</v>
      </c>
      <c r="H636" s="33">
        <f t="shared" si="9"/>
        <v>0</v>
      </c>
    </row>
    <row r="637" spans="1:8" ht="15" hidden="1" thickBot="1">
      <c r="A637" s="3">
        <v>44851</v>
      </c>
      <c r="B637" s="1" t="s">
        <v>10</v>
      </c>
      <c r="C637" s="1" t="s">
        <v>9</v>
      </c>
      <c r="D637" s="9">
        <v>2</v>
      </c>
      <c r="E637" s="8">
        <v>1.2442129629629628E-3</v>
      </c>
      <c r="F637" s="9">
        <v>23</v>
      </c>
      <c r="G637" s="9">
        <v>281.7</v>
      </c>
      <c r="H637" s="33">
        <f t="shared" si="9"/>
        <v>0</v>
      </c>
    </row>
    <row r="638" spans="1:8" ht="15" hidden="1" thickBot="1">
      <c r="A638" s="3">
        <v>44851</v>
      </c>
      <c r="B638" s="1" t="s">
        <v>10</v>
      </c>
      <c r="C638" s="1" t="s">
        <v>9</v>
      </c>
      <c r="D638" s="9">
        <v>3</v>
      </c>
      <c r="E638" s="8">
        <v>1.2442129629629628E-3</v>
      </c>
      <c r="F638" s="9">
        <v>23</v>
      </c>
      <c r="G638" s="9">
        <v>281.7</v>
      </c>
      <c r="H638" s="33">
        <f t="shared" si="9"/>
        <v>0</v>
      </c>
    </row>
    <row r="639" spans="1:8" ht="15" hidden="1" thickBot="1">
      <c r="A639" s="3">
        <v>44851</v>
      </c>
      <c r="B639" s="1" t="s">
        <v>10</v>
      </c>
      <c r="C639" s="1" t="s">
        <v>9</v>
      </c>
      <c r="D639" s="9">
        <v>4</v>
      </c>
      <c r="E639" s="8">
        <v>1.2442129629629628E-3</v>
      </c>
      <c r="F639" s="9">
        <v>23</v>
      </c>
      <c r="G639" s="9">
        <v>281.7</v>
      </c>
      <c r="H639" s="33">
        <f t="shared" si="9"/>
        <v>0</v>
      </c>
    </row>
    <row r="640" spans="1:8" ht="15" hidden="1" thickBot="1">
      <c r="A640" s="3">
        <v>44851</v>
      </c>
      <c r="B640" s="1" t="s">
        <v>10</v>
      </c>
      <c r="C640" s="1" t="s">
        <v>9</v>
      </c>
      <c r="D640" s="9">
        <v>5</v>
      </c>
      <c r="E640" s="8">
        <v>1.2442129629629628E-3</v>
      </c>
      <c r="F640" s="9">
        <v>23</v>
      </c>
      <c r="G640" s="9">
        <v>281.7</v>
      </c>
      <c r="H640" s="33">
        <f t="shared" si="9"/>
        <v>0</v>
      </c>
    </row>
    <row r="641" spans="1:8" ht="15" hidden="1" thickBot="1">
      <c r="A641" s="3">
        <v>44851</v>
      </c>
      <c r="B641" s="1" t="s">
        <v>10</v>
      </c>
      <c r="C641" s="1" t="s">
        <v>9</v>
      </c>
      <c r="D641" s="9">
        <v>6</v>
      </c>
      <c r="E641" s="8">
        <v>1.2442129629629628E-3</v>
      </c>
      <c r="F641" s="9">
        <v>23</v>
      </c>
      <c r="G641" s="9">
        <v>281.7</v>
      </c>
      <c r="H641" s="33">
        <f t="shared" si="9"/>
        <v>0</v>
      </c>
    </row>
    <row r="642" spans="1:8" ht="15" hidden="1" thickBot="1">
      <c r="A642" s="3">
        <v>44851</v>
      </c>
      <c r="B642" s="1" t="s">
        <v>10</v>
      </c>
      <c r="C642" s="1" t="s">
        <v>9</v>
      </c>
      <c r="D642" s="9">
        <v>7</v>
      </c>
      <c r="E642" s="8">
        <v>1.2442129629629628E-3</v>
      </c>
      <c r="F642" s="9">
        <v>23</v>
      </c>
      <c r="G642" s="9">
        <v>281.7</v>
      </c>
      <c r="H642" s="33">
        <f t="shared" si="9"/>
        <v>0</v>
      </c>
    </row>
    <row r="643" spans="1:8" ht="15" hidden="1" thickBot="1">
      <c r="A643" s="3">
        <v>44851</v>
      </c>
      <c r="B643" s="1" t="s">
        <v>10</v>
      </c>
      <c r="C643" s="1" t="s">
        <v>9</v>
      </c>
      <c r="D643" s="9">
        <v>8</v>
      </c>
      <c r="E643" s="8">
        <v>1.2442129629629628E-3</v>
      </c>
      <c r="F643" s="9">
        <v>23</v>
      </c>
      <c r="G643" s="9">
        <v>281.7</v>
      </c>
      <c r="H643" s="33">
        <f t="shared" si="9"/>
        <v>0</v>
      </c>
    </row>
    <row r="644" spans="1:8" ht="15" hidden="1" thickBot="1">
      <c r="A644" s="3">
        <v>44851</v>
      </c>
      <c r="B644" s="1" t="s">
        <v>10</v>
      </c>
      <c r="C644" s="1" t="s">
        <v>9</v>
      </c>
      <c r="D644" s="9">
        <v>9</v>
      </c>
      <c r="E644" s="8">
        <v>1.2442129629629628E-3</v>
      </c>
      <c r="F644" s="9">
        <v>23</v>
      </c>
      <c r="G644" s="9">
        <v>281.7</v>
      </c>
      <c r="H644" s="33">
        <f t="shared" ref="H644:H707" si="10">IF(D644&lt;D645,0,1)</f>
        <v>0</v>
      </c>
    </row>
    <row r="645" spans="1:8" ht="15" thickBot="1">
      <c r="A645" s="3">
        <v>44851</v>
      </c>
      <c r="B645" s="1" t="s">
        <v>10</v>
      </c>
      <c r="C645" s="1" t="s">
        <v>9</v>
      </c>
      <c r="D645" s="9">
        <v>10</v>
      </c>
      <c r="E645" s="8">
        <v>1.2442129629629628E-3</v>
      </c>
      <c r="F645" s="9">
        <v>23</v>
      </c>
      <c r="G645" s="9">
        <v>281.7</v>
      </c>
      <c r="H645" s="33">
        <f t="shared" si="10"/>
        <v>1</v>
      </c>
    </row>
    <row r="646" spans="1:8" ht="15" hidden="1" thickBot="1">
      <c r="A646" s="3">
        <v>44851</v>
      </c>
      <c r="B646" s="1" t="s">
        <v>39</v>
      </c>
      <c r="C646" s="1" t="s">
        <v>9</v>
      </c>
      <c r="D646" s="9">
        <v>1</v>
      </c>
      <c r="E646" s="8">
        <v>1.2511574074074074E-3</v>
      </c>
      <c r="F646" s="9">
        <v>24</v>
      </c>
      <c r="G646" s="9">
        <v>277.10000000000002</v>
      </c>
      <c r="H646" s="33">
        <f t="shared" si="10"/>
        <v>0</v>
      </c>
    </row>
    <row r="647" spans="1:8" ht="15" hidden="1" thickBot="1">
      <c r="A647" s="3">
        <v>44851</v>
      </c>
      <c r="B647" s="1" t="s">
        <v>39</v>
      </c>
      <c r="C647" s="1" t="s">
        <v>9</v>
      </c>
      <c r="D647" s="9">
        <v>2</v>
      </c>
      <c r="E647" s="8">
        <v>1.2511574074074074E-3</v>
      </c>
      <c r="F647" s="9">
        <v>24</v>
      </c>
      <c r="G647" s="9">
        <v>277.10000000000002</v>
      </c>
      <c r="H647" s="33">
        <f t="shared" si="10"/>
        <v>0</v>
      </c>
    </row>
    <row r="648" spans="1:8" ht="15" hidden="1" thickBot="1">
      <c r="A648" s="3">
        <v>44851</v>
      </c>
      <c r="B648" s="1" t="s">
        <v>39</v>
      </c>
      <c r="C648" s="1" t="s">
        <v>9</v>
      </c>
      <c r="D648" s="9">
        <v>3</v>
      </c>
      <c r="E648" s="8">
        <v>1.2511574074074074E-3</v>
      </c>
      <c r="F648" s="9">
        <v>24</v>
      </c>
      <c r="G648" s="9">
        <v>277.10000000000002</v>
      </c>
      <c r="H648" s="33">
        <f t="shared" si="10"/>
        <v>0</v>
      </c>
    </row>
    <row r="649" spans="1:8" ht="15" hidden="1" thickBot="1">
      <c r="A649" s="3">
        <v>44851</v>
      </c>
      <c r="B649" s="1" t="s">
        <v>39</v>
      </c>
      <c r="C649" s="1" t="s">
        <v>9</v>
      </c>
      <c r="D649" s="9">
        <v>4</v>
      </c>
      <c r="E649" s="8">
        <v>1.2511574074074074E-3</v>
      </c>
      <c r="F649" s="9">
        <v>24</v>
      </c>
      <c r="G649" s="9">
        <v>277.10000000000002</v>
      </c>
      <c r="H649" s="33">
        <f t="shared" si="10"/>
        <v>0</v>
      </c>
    </row>
    <row r="650" spans="1:8" ht="15" hidden="1" thickBot="1">
      <c r="A650" s="3">
        <v>44851</v>
      </c>
      <c r="B650" s="1" t="s">
        <v>39</v>
      </c>
      <c r="C650" s="1" t="s">
        <v>9</v>
      </c>
      <c r="D650" s="9">
        <v>5</v>
      </c>
      <c r="E650" s="8">
        <v>1.2511574074074074E-3</v>
      </c>
      <c r="F650" s="9">
        <v>24</v>
      </c>
      <c r="G650" s="9">
        <v>277.10000000000002</v>
      </c>
      <c r="H650" s="33">
        <f t="shared" si="10"/>
        <v>0</v>
      </c>
    </row>
    <row r="651" spans="1:8" ht="15" hidden="1" thickBot="1">
      <c r="A651" s="3">
        <v>44851</v>
      </c>
      <c r="B651" s="1" t="s">
        <v>39</v>
      </c>
      <c r="C651" s="1" t="s">
        <v>9</v>
      </c>
      <c r="D651" s="9">
        <v>6</v>
      </c>
      <c r="E651" s="8">
        <v>1.2511574074074074E-3</v>
      </c>
      <c r="F651" s="9">
        <v>24</v>
      </c>
      <c r="G651" s="9">
        <v>277.10000000000002</v>
      </c>
      <c r="H651" s="33">
        <f t="shared" si="10"/>
        <v>0</v>
      </c>
    </row>
    <row r="652" spans="1:8" ht="15" hidden="1" thickBot="1">
      <c r="A652" s="3">
        <v>44851</v>
      </c>
      <c r="B652" s="1" t="s">
        <v>39</v>
      </c>
      <c r="C652" s="1" t="s">
        <v>9</v>
      </c>
      <c r="D652" s="9">
        <v>7</v>
      </c>
      <c r="E652" s="8">
        <v>1.2511574074074074E-3</v>
      </c>
      <c r="F652" s="9">
        <v>24</v>
      </c>
      <c r="G652" s="9">
        <v>277.10000000000002</v>
      </c>
      <c r="H652" s="33">
        <f t="shared" si="10"/>
        <v>0</v>
      </c>
    </row>
    <row r="653" spans="1:8" ht="15" hidden="1" thickBot="1">
      <c r="A653" s="3">
        <v>44851</v>
      </c>
      <c r="B653" s="1" t="s">
        <v>39</v>
      </c>
      <c r="C653" s="1" t="s">
        <v>9</v>
      </c>
      <c r="D653" s="9">
        <v>8</v>
      </c>
      <c r="E653" s="8">
        <v>1.2511574074074074E-3</v>
      </c>
      <c r="F653" s="9">
        <v>24</v>
      </c>
      <c r="G653" s="9">
        <v>277.07092999999998</v>
      </c>
      <c r="H653" s="33">
        <f t="shared" si="10"/>
        <v>0</v>
      </c>
    </row>
    <row r="654" spans="1:8" ht="15" hidden="1" thickBot="1">
      <c r="A654" s="3">
        <v>44851</v>
      </c>
      <c r="B654" s="1" t="s">
        <v>39</v>
      </c>
      <c r="C654" s="1" t="s">
        <v>9</v>
      </c>
      <c r="D654" s="9">
        <v>9</v>
      </c>
      <c r="E654" s="8">
        <v>1.2511574074074074E-3</v>
      </c>
      <c r="F654" s="9">
        <v>24</v>
      </c>
      <c r="G654" s="9">
        <v>277.07092999999998</v>
      </c>
      <c r="H654" s="33">
        <f t="shared" si="10"/>
        <v>0</v>
      </c>
    </row>
    <row r="655" spans="1:8" ht="15" hidden="1" thickBot="1">
      <c r="A655" s="3">
        <v>44851</v>
      </c>
      <c r="B655" s="1" t="s">
        <v>39</v>
      </c>
      <c r="C655" s="1" t="s">
        <v>9</v>
      </c>
      <c r="D655" s="9">
        <v>10</v>
      </c>
      <c r="E655" s="8">
        <v>1.2511574074074074E-3</v>
      </c>
      <c r="F655" s="9">
        <v>24</v>
      </c>
      <c r="G655" s="9">
        <v>277.07092999999998</v>
      </c>
      <c r="H655" s="33">
        <f t="shared" si="10"/>
        <v>0</v>
      </c>
    </row>
    <row r="656" spans="1:8" ht="15" hidden="1" thickBot="1">
      <c r="A656" s="3">
        <v>44851</v>
      </c>
      <c r="B656" s="1" t="s">
        <v>39</v>
      </c>
      <c r="C656" s="1" t="s">
        <v>9</v>
      </c>
      <c r="D656" s="9">
        <v>11</v>
      </c>
      <c r="E656" s="8">
        <v>1.2511574074074074E-3</v>
      </c>
      <c r="F656" s="9">
        <v>24</v>
      </c>
      <c r="G656" s="9">
        <v>277.07092999999998</v>
      </c>
      <c r="H656" s="33">
        <f t="shared" si="10"/>
        <v>0</v>
      </c>
    </row>
    <row r="657" spans="1:8" ht="15" thickBot="1">
      <c r="A657" s="3">
        <v>44851</v>
      </c>
      <c r="B657" s="1" t="s">
        <v>39</v>
      </c>
      <c r="C657" s="1" t="s">
        <v>9</v>
      </c>
      <c r="D657" s="9">
        <v>12</v>
      </c>
      <c r="E657" s="8">
        <v>1.2511574074074074E-3</v>
      </c>
      <c r="F657" s="9">
        <v>24</v>
      </c>
      <c r="G657" s="9">
        <v>277.07092999999998</v>
      </c>
      <c r="H657" s="33">
        <f t="shared" si="10"/>
        <v>1</v>
      </c>
    </row>
    <row r="658" spans="1:8" ht="15" hidden="1" thickBot="1">
      <c r="A658" s="3">
        <v>44851</v>
      </c>
      <c r="B658" s="1" t="s">
        <v>14</v>
      </c>
      <c r="C658" s="1" t="s">
        <v>9</v>
      </c>
      <c r="D658" s="9">
        <v>1</v>
      </c>
      <c r="E658" s="8">
        <v>1.2928240740740741E-3</v>
      </c>
      <c r="F658" s="9">
        <v>23</v>
      </c>
      <c r="G658" s="9">
        <v>251.13574109999999</v>
      </c>
      <c r="H658" s="33">
        <f t="shared" si="10"/>
        <v>0</v>
      </c>
    </row>
    <row r="659" spans="1:8" ht="15" hidden="1" thickBot="1">
      <c r="A659" s="3">
        <v>44851</v>
      </c>
      <c r="B659" s="1" t="s">
        <v>14</v>
      </c>
      <c r="C659" s="1" t="s">
        <v>9</v>
      </c>
      <c r="D659" s="9">
        <v>2</v>
      </c>
      <c r="E659" s="8">
        <v>1.2928240740740741E-3</v>
      </c>
      <c r="F659" s="9">
        <v>23</v>
      </c>
      <c r="G659" s="9">
        <v>251.13574109999999</v>
      </c>
      <c r="H659" s="33">
        <f t="shared" si="10"/>
        <v>0</v>
      </c>
    </row>
    <row r="660" spans="1:8" ht="15" hidden="1" thickBot="1">
      <c r="A660" s="3">
        <v>44851</v>
      </c>
      <c r="B660" s="1" t="s">
        <v>14</v>
      </c>
      <c r="C660" s="1" t="s">
        <v>9</v>
      </c>
      <c r="D660" s="9">
        <v>3</v>
      </c>
      <c r="E660" s="8">
        <v>1.2928240740740741E-3</v>
      </c>
      <c r="F660" s="9">
        <v>23</v>
      </c>
      <c r="G660" s="9">
        <v>251.13574109999999</v>
      </c>
      <c r="H660" s="33">
        <f t="shared" si="10"/>
        <v>0</v>
      </c>
    </row>
    <row r="661" spans="1:8" ht="15" hidden="1" thickBot="1">
      <c r="A661" s="3">
        <v>44851</v>
      </c>
      <c r="B661" s="1" t="s">
        <v>14</v>
      </c>
      <c r="C661" s="1" t="s">
        <v>9</v>
      </c>
      <c r="D661" s="9">
        <v>4</v>
      </c>
      <c r="E661" s="8">
        <v>1.2928240740740741E-3</v>
      </c>
      <c r="F661" s="9">
        <v>23</v>
      </c>
      <c r="G661" s="9">
        <v>251.13574109999999</v>
      </c>
      <c r="H661" s="33">
        <f t="shared" si="10"/>
        <v>0</v>
      </c>
    </row>
    <row r="662" spans="1:8" ht="15" hidden="1" thickBot="1">
      <c r="A662" s="3">
        <v>44851</v>
      </c>
      <c r="B662" s="1" t="s">
        <v>14</v>
      </c>
      <c r="C662" s="1" t="s">
        <v>9</v>
      </c>
      <c r="D662" s="9">
        <v>5</v>
      </c>
      <c r="E662" s="8">
        <v>1.2928240740740741E-3</v>
      </c>
      <c r="F662" s="9">
        <v>23</v>
      </c>
      <c r="G662" s="9">
        <v>251.13574109999999</v>
      </c>
      <c r="H662" s="33">
        <f t="shared" si="10"/>
        <v>0</v>
      </c>
    </row>
    <row r="663" spans="1:8" ht="15" hidden="1" thickBot="1">
      <c r="A663" s="3">
        <v>44851</v>
      </c>
      <c r="B663" s="1" t="s">
        <v>14</v>
      </c>
      <c r="C663" s="1" t="s">
        <v>9</v>
      </c>
      <c r="D663" s="9">
        <v>6</v>
      </c>
      <c r="E663" s="8">
        <v>1.2928240740740741E-3</v>
      </c>
      <c r="F663" s="9">
        <v>23</v>
      </c>
      <c r="G663" s="9">
        <v>251.13574109999999</v>
      </c>
      <c r="H663" s="33">
        <f t="shared" si="10"/>
        <v>0</v>
      </c>
    </row>
    <row r="664" spans="1:8" ht="15" hidden="1" thickBot="1">
      <c r="A664" s="3">
        <v>44851</v>
      </c>
      <c r="B664" s="1" t="s">
        <v>14</v>
      </c>
      <c r="C664" s="1" t="s">
        <v>9</v>
      </c>
      <c r="D664" s="9">
        <v>7</v>
      </c>
      <c r="E664" s="8">
        <v>1.2928240740740741E-3</v>
      </c>
      <c r="F664" s="9">
        <v>23</v>
      </c>
      <c r="G664" s="9">
        <v>251.13574109999999</v>
      </c>
      <c r="H664" s="33">
        <f t="shared" si="10"/>
        <v>0</v>
      </c>
    </row>
    <row r="665" spans="1:8" ht="15" hidden="1" thickBot="1">
      <c r="A665" s="3">
        <v>44851</v>
      </c>
      <c r="B665" s="1" t="s">
        <v>14</v>
      </c>
      <c r="C665" s="10" t="s">
        <v>9</v>
      </c>
      <c r="D665" s="9">
        <v>8</v>
      </c>
      <c r="E665" s="8">
        <v>1.2928240740740741E-3</v>
      </c>
      <c r="F665" s="9">
        <v>23</v>
      </c>
      <c r="G665" s="9">
        <v>251.13574109999999</v>
      </c>
      <c r="H665" s="33">
        <f t="shared" si="10"/>
        <v>0</v>
      </c>
    </row>
    <row r="666" spans="1:8" ht="15" hidden="1" thickBot="1">
      <c r="A666" s="3">
        <v>44851</v>
      </c>
      <c r="B666" s="4" t="s">
        <v>14</v>
      </c>
      <c r="C666" s="4" t="s">
        <v>9</v>
      </c>
      <c r="D666" s="7">
        <v>9</v>
      </c>
      <c r="E666" s="6">
        <v>1.2928240740740741E-3</v>
      </c>
      <c r="F666" s="7">
        <v>23</v>
      </c>
      <c r="G666" s="7">
        <v>251.13574109999999</v>
      </c>
      <c r="H666" s="33">
        <f t="shared" si="10"/>
        <v>0</v>
      </c>
    </row>
    <row r="667" spans="1:8" ht="15" thickBot="1">
      <c r="A667" s="3">
        <v>44851</v>
      </c>
      <c r="B667" s="4" t="s">
        <v>14</v>
      </c>
      <c r="C667" s="10" t="s">
        <v>9</v>
      </c>
      <c r="D667" s="9">
        <v>10</v>
      </c>
      <c r="E667" s="6">
        <v>1.2928240740740741E-3</v>
      </c>
      <c r="F667" s="7">
        <v>23</v>
      </c>
      <c r="G667" s="7">
        <v>251.13574109999999</v>
      </c>
      <c r="H667" s="33">
        <f t="shared" si="10"/>
        <v>1</v>
      </c>
    </row>
    <row r="668" spans="1:8" ht="15" hidden="1" thickBot="1">
      <c r="A668" s="3">
        <v>44851</v>
      </c>
      <c r="B668" s="4" t="s">
        <v>16</v>
      </c>
      <c r="C668" s="10" t="s">
        <v>9</v>
      </c>
      <c r="D668" s="9">
        <v>1</v>
      </c>
      <c r="E668" s="6">
        <v>1.2384259259259258E-3</v>
      </c>
      <c r="F668" s="7">
        <v>23</v>
      </c>
      <c r="G668" s="7">
        <v>285.70425690000002</v>
      </c>
      <c r="H668" s="33">
        <f t="shared" si="10"/>
        <v>0</v>
      </c>
    </row>
    <row r="669" spans="1:8" ht="15" hidden="1" thickBot="1">
      <c r="A669" s="3">
        <v>44851</v>
      </c>
      <c r="B669" s="4" t="s">
        <v>16</v>
      </c>
      <c r="C669" s="4" t="s">
        <v>9</v>
      </c>
      <c r="D669" s="7">
        <v>2</v>
      </c>
      <c r="E669" s="6">
        <v>1.2384259259259258E-3</v>
      </c>
      <c r="F669" s="7">
        <v>23</v>
      </c>
      <c r="G669" s="7">
        <v>285.70425690000002</v>
      </c>
      <c r="H669" s="33">
        <f t="shared" si="10"/>
        <v>0</v>
      </c>
    </row>
    <row r="670" spans="1:8" ht="15" hidden="1" thickBot="1">
      <c r="A670" s="3">
        <v>44851</v>
      </c>
      <c r="B670" s="4" t="s">
        <v>16</v>
      </c>
      <c r="C670" s="10" t="s">
        <v>9</v>
      </c>
      <c r="D670" s="9">
        <v>3</v>
      </c>
      <c r="E670" s="6">
        <v>1.2384259259259258E-3</v>
      </c>
      <c r="F670" s="7">
        <v>23</v>
      </c>
      <c r="G670" s="7">
        <v>285.70425690000002</v>
      </c>
      <c r="H670" s="33">
        <f t="shared" si="10"/>
        <v>0</v>
      </c>
    </row>
    <row r="671" spans="1:8" ht="15" hidden="1" thickBot="1">
      <c r="A671" s="3">
        <v>44851</v>
      </c>
      <c r="B671" s="4" t="s">
        <v>16</v>
      </c>
      <c r="C671" s="10" t="s">
        <v>9</v>
      </c>
      <c r="D671" s="9">
        <v>4</v>
      </c>
      <c r="E671" s="6">
        <v>1.2384259259259258E-3</v>
      </c>
      <c r="F671" s="7">
        <v>23</v>
      </c>
      <c r="G671" s="7">
        <v>285.70425690000002</v>
      </c>
      <c r="H671" s="33">
        <f t="shared" si="10"/>
        <v>0</v>
      </c>
    </row>
    <row r="672" spans="1:8" ht="15" hidden="1" thickBot="1">
      <c r="A672" s="3">
        <v>44851</v>
      </c>
      <c r="B672" s="4" t="s">
        <v>16</v>
      </c>
      <c r="C672" s="10" t="s">
        <v>9</v>
      </c>
      <c r="D672" s="9">
        <v>5</v>
      </c>
      <c r="E672" s="6">
        <v>1.2384259259259258E-3</v>
      </c>
      <c r="F672" s="7">
        <v>23</v>
      </c>
      <c r="G672" s="7">
        <v>285.70425690000002</v>
      </c>
      <c r="H672" s="33">
        <f t="shared" si="10"/>
        <v>0</v>
      </c>
    </row>
    <row r="673" spans="1:8" ht="15" hidden="1" thickBot="1">
      <c r="A673" s="3">
        <v>44851</v>
      </c>
      <c r="B673" s="4" t="s">
        <v>16</v>
      </c>
      <c r="C673" s="10" t="s">
        <v>9</v>
      </c>
      <c r="D673" s="9">
        <v>6</v>
      </c>
      <c r="E673" s="6">
        <v>1.2384259259259258E-3</v>
      </c>
      <c r="F673" s="7">
        <v>23</v>
      </c>
      <c r="G673" s="7">
        <v>285.70425690000002</v>
      </c>
      <c r="H673" s="33">
        <f t="shared" si="10"/>
        <v>0</v>
      </c>
    </row>
    <row r="674" spans="1:8" ht="15" hidden="1" thickBot="1">
      <c r="A674" s="3">
        <v>44851</v>
      </c>
      <c r="B674" s="4" t="s">
        <v>16</v>
      </c>
      <c r="C674" s="10" t="s">
        <v>9</v>
      </c>
      <c r="D674" s="9">
        <v>7</v>
      </c>
      <c r="E674" s="6">
        <v>1.2384259259259258E-3</v>
      </c>
      <c r="F674" s="7">
        <v>23</v>
      </c>
      <c r="G674" s="7">
        <v>285.70425690000002</v>
      </c>
      <c r="H674" s="33">
        <f t="shared" si="10"/>
        <v>0</v>
      </c>
    </row>
    <row r="675" spans="1:8" ht="15" thickBot="1">
      <c r="A675" s="3">
        <v>44851</v>
      </c>
      <c r="B675" s="4" t="s">
        <v>16</v>
      </c>
      <c r="C675" s="10" t="s">
        <v>9</v>
      </c>
      <c r="D675" s="9">
        <v>8</v>
      </c>
      <c r="E675" s="6">
        <v>1.2384259259259258E-3</v>
      </c>
      <c r="F675" s="7">
        <v>23</v>
      </c>
      <c r="G675" s="7">
        <v>285.70425690000002</v>
      </c>
      <c r="H675" s="33">
        <f t="shared" si="10"/>
        <v>1</v>
      </c>
    </row>
    <row r="676" spans="1:8" ht="15" hidden="1" thickBot="1">
      <c r="A676" s="3">
        <v>44851</v>
      </c>
      <c r="B676" s="4" t="s">
        <v>31</v>
      </c>
      <c r="C676" s="10" t="s">
        <v>9</v>
      </c>
      <c r="D676" s="9">
        <v>1</v>
      </c>
      <c r="E676" s="6">
        <v>1.1967592592592592E-3</v>
      </c>
      <c r="F676" s="7">
        <v>23</v>
      </c>
      <c r="G676" s="7">
        <v>316.59673229999999</v>
      </c>
      <c r="H676" s="33">
        <f t="shared" si="10"/>
        <v>0</v>
      </c>
    </row>
    <row r="677" spans="1:8" ht="15" hidden="1" thickBot="1">
      <c r="A677" s="3">
        <v>44851</v>
      </c>
      <c r="B677" s="4" t="s">
        <v>31</v>
      </c>
      <c r="C677" s="4" t="s">
        <v>9</v>
      </c>
      <c r="D677" s="7">
        <v>2</v>
      </c>
      <c r="E677" s="6">
        <v>1.1967592592592592E-3</v>
      </c>
      <c r="F677" s="7">
        <v>23</v>
      </c>
      <c r="G677" s="7">
        <v>316.59673229999999</v>
      </c>
      <c r="H677" s="33">
        <f t="shared" si="10"/>
        <v>0</v>
      </c>
    </row>
    <row r="678" spans="1:8" ht="15" hidden="1" thickBot="1">
      <c r="A678" s="3">
        <v>44851</v>
      </c>
      <c r="B678" s="4" t="s">
        <v>31</v>
      </c>
      <c r="C678" s="10" t="s">
        <v>9</v>
      </c>
      <c r="D678" s="9">
        <v>3</v>
      </c>
      <c r="E678" s="6">
        <v>1.1967592592592592E-3</v>
      </c>
      <c r="F678" s="7">
        <v>23</v>
      </c>
      <c r="G678" s="7">
        <v>316.59673229999999</v>
      </c>
      <c r="H678" s="33">
        <f t="shared" si="10"/>
        <v>0</v>
      </c>
    </row>
    <row r="679" spans="1:8" ht="15" hidden="1" thickBot="1">
      <c r="A679" s="3">
        <v>44851</v>
      </c>
      <c r="B679" s="4" t="s">
        <v>31</v>
      </c>
      <c r="C679" s="10" t="s">
        <v>9</v>
      </c>
      <c r="D679" s="9">
        <v>4</v>
      </c>
      <c r="E679" s="6">
        <v>1.1967592592592592E-3</v>
      </c>
      <c r="F679" s="7">
        <v>23</v>
      </c>
      <c r="G679" s="7">
        <v>316.59673229999999</v>
      </c>
      <c r="H679" s="33">
        <f t="shared" si="10"/>
        <v>0</v>
      </c>
    </row>
    <row r="680" spans="1:8" ht="15" hidden="1" thickBot="1">
      <c r="A680" s="3">
        <v>44851</v>
      </c>
      <c r="B680" s="4" t="s">
        <v>31</v>
      </c>
      <c r="C680" s="10" t="s">
        <v>9</v>
      </c>
      <c r="D680" s="9">
        <v>5</v>
      </c>
      <c r="E680" s="6">
        <v>1.1967592592592592E-3</v>
      </c>
      <c r="F680" s="7">
        <v>23</v>
      </c>
      <c r="G680" s="7">
        <v>316.59673229999999</v>
      </c>
      <c r="H680" s="33">
        <f t="shared" si="10"/>
        <v>0</v>
      </c>
    </row>
    <row r="681" spans="1:8" ht="15" hidden="1" thickBot="1">
      <c r="A681" s="3">
        <v>44851</v>
      </c>
      <c r="B681" s="4" t="s">
        <v>31</v>
      </c>
      <c r="C681" s="10" t="s">
        <v>9</v>
      </c>
      <c r="D681" s="9">
        <v>6</v>
      </c>
      <c r="E681" s="6">
        <v>1.1967592592592592E-3</v>
      </c>
      <c r="F681" s="7">
        <v>23</v>
      </c>
      <c r="G681" s="7">
        <v>316.59673229999999</v>
      </c>
      <c r="H681" s="33">
        <f t="shared" si="10"/>
        <v>0</v>
      </c>
    </row>
    <row r="682" spans="1:8" ht="15" hidden="1" thickBot="1">
      <c r="A682" s="3">
        <v>44851</v>
      </c>
      <c r="B682" s="4" t="s">
        <v>31</v>
      </c>
      <c r="C682" s="10" t="s">
        <v>9</v>
      </c>
      <c r="D682" s="9">
        <v>7</v>
      </c>
      <c r="E682" s="6">
        <v>1.1967592592592592E-3</v>
      </c>
      <c r="F682" s="7">
        <v>23</v>
      </c>
      <c r="G682" s="7">
        <v>316.59673229999999</v>
      </c>
      <c r="H682" s="33">
        <f t="shared" si="10"/>
        <v>0</v>
      </c>
    </row>
    <row r="683" spans="1:8" ht="15" hidden="1" thickBot="1">
      <c r="A683" s="3">
        <v>44851</v>
      </c>
      <c r="B683" s="4" t="s">
        <v>31</v>
      </c>
      <c r="C683" s="10" t="s">
        <v>9</v>
      </c>
      <c r="D683" s="9">
        <v>8</v>
      </c>
      <c r="E683" s="6">
        <v>1.1967592592592592E-3</v>
      </c>
      <c r="F683" s="7">
        <v>23</v>
      </c>
      <c r="G683" s="7">
        <v>316.59673229999999</v>
      </c>
      <c r="H683" s="33">
        <f t="shared" si="10"/>
        <v>0</v>
      </c>
    </row>
    <row r="684" spans="1:8" ht="15" hidden="1" thickBot="1">
      <c r="A684" s="3">
        <v>44851</v>
      </c>
      <c r="B684" s="4" t="s">
        <v>31</v>
      </c>
      <c r="C684" s="10" t="s">
        <v>9</v>
      </c>
      <c r="D684" s="9">
        <v>9</v>
      </c>
      <c r="E684" s="6">
        <v>1.1967592592592592E-3</v>
      </c>
      <c r="F684" s="7">
        <v>23</v>
      </c>
      <c r="G684" s="7">
        <v>316.59673229999999</v>
      </c>
      <c r="H684" s="33">
        <f t="shared" si="10"/>
        <v>0</v>
      </c>
    </row>
    <row r="685" spans="1:8" ht="15" hidden="1" thickBot="1">
      <c r="A685" s="3">
        <v>44851</v>
      </c>
      <c r="B685" s="4" t="s">
        <v>31</v>
      </c>
      <c r="C685" s="4" t="s">
        <v>9</v>
      </c>
      <c r="D685" s="7">
        <v>10</v>
      </c>
      <c r="E685" s="6">
        <v>1.1967592592592592E-3</v>
      </c>
      <c r="F685" s="7">
        <v>23</v>
      </c>
      <c r="G685" s="7">
        <v>316.59673229999999</v>
      </c>
      <c r="H685" s="33">
        <f t="shared" si="10"/>
        <v>0</v>
      </c>
    </row>
    <row r="686" spans="1:8" ht="15" hidden="1" thickBot="1">
      <c r="A686" s="3">
        <v>44851</v>
      </c>
      <c r="B686" s="4" t="s">
        <v>31</v>
      </c>
      <c r="C686" s="10" t="s">
        <v>9</v>
      </c>
      <c r="D686" s="9">
        <v>11</v>
      </c>
      <c r="E686" s="6">
        <v>1.1967592592592592E-3</v>
      </c>
      <c r="F686" s="7">
        <v>23</v>
      </c>
      <c r="G686" s="7">
        <v>316.59673229999999</v>
      </c>
      <c r="H686" s="33">
        <f t="shared" si="10"/>
        <v>0</v>
      </c>
    </row>
    <row r="687" spans="1:8" ht="15" hidden="1" thickBot="1">
      <c r="A687" s="3">
        <v>44851</v>
      </c>
      <c r="B687" s="4" t="s">
        <v>31</v>
      </c>
      <c r="C687" s="10" t="s">
        <v>9</v>
      </c>
      <c r="D687" s="9">
        <v>12</v>
      </c>
      <c r="E687" s="6">
        <v>1.1967592592592592E-3</v>
      </c>
      <c r="F687" s="7">
        <v>23</v>
      </c>
      <c r="G687" s="7">
        <v>316.59673229999999</v>
      </c>
      <c r="H687" s="33">
        <f t="shared" si="10"/>
        <v>0</v>
      </c>
    </row>
    <row r="688" spans="1:8" ht="15" hidden="1" thickBot="1">
      <c r="A688" s="3">
        <v>44851</v>
      </c>
      <c r="B688" s="4" t="s">
        <v>31</v>
      </c>
      <c r="C688" s="10" t="s">
        <v>9</v>
      </c>
      <c r="D688" s="9">
        <v>13</v>
      </c>
      <c r="E688" s="6">
        <v>1.1967592592592592E-3</v>
      </c>
      <c r="F688" s="7">
        <v>23</v>
      </c>
      <c r="G688" s="7">
        <v>316.59673229999999</v>
      </c>
      <c r="H688" s="33">
        <f t="shared" si="10"/>
        <v>0</v>
      </c>
    </row>
    <row r="689" spans="1:8" ht="15" thickBot="1">
      <c r="A689" s="3">
        <v>44851</v>
      </c>
      <c r="B689" s="4" t="s">
        <v>31</v>
      </c>
      <c r="C689" s="10" t="s">
        <v>9</v>
      </c>
      <c r="D689" s="9">
        <v>14</v>
      </c>
      <c r="E689" s="6">
        <v>1.1967592592592592E-3</v>
      </c>
      <c r="F689" s="7">
        <v>23</v>
      </c>
      <c r="G689" s="7">
        <v>316.59673229999999</v>
      </c>
      <c r="H689" s="33">
        <f t="shared" si="10"/>
        <v>1</v>
      </c>
    </row>
    <row r="690" spans="1:8" ht="15" hidden="1" thickBot="1">
      <c r="A690" s="3">
        <v>44851</v>
      </c>
      <c r="B690" s="4" t="s">
        <v>19</v>
      </c>
      <c r="C690" s="10" t="s">
        <v>9</v>
      </c>
      <c r="D690" s="9">
        <v>1</v>
      </c>
      <c r="E690" s="6">
        <v>1.2141203703703704E-3</v>
      </c>
      <c r="F690" s="7">
        <v>24</v>
      </c>
      <c r="G690" s="7">
        <v>303.20864510000001</v>
      </c>
      <c r="H690" s="33">
        <f t="shared" si="10"/>
        <v>0</v>
      </c>
    </row>
    <row r="691" spans="1:8" ht="15" hidden="1" thickBot="1">
      <c r="A691" s="3">
        <v>44851</v>
      </c>
      <c r="B691" s="4" t="s">
        <v>19</v>
      </c>
      <c r="C691" s="10" t="s">
        <v>9</v>
      </c>
      <c r="D691" s="9">
        <v>2</v>
      </c>
      <c r="E691" s="6">
        <v>1.2141203703703704E-3</v>
      </c>
      <c r="F691" s="7">
        <v>24</v>
      </c>
      <c r="G691" s="7">
        <v>303.20864510000001</v>
      </c>
      <c r="H691" s="33">
        <f t="shared" si="10"/>
        <v>0</v>
      </c>
    </row>
    <row r="692" spans="1:8" ht="15" hidden="1" thickBot="1">
      <c r="A692" s="3">
        <v>44851</v>
      </c>
      <c r="B692" s="4" t="s">
        <v>19</v>
      </c>
      <c r="C692" s="10" t="s">
        <v>9</v>
      </c>
      <c r="D692" s="9">
        <v>3</v>
      </c>
      <c r="E692" s="6">
        <v>1.2141203703703704E-3</v>
      </c>
      <c r="F692" s="7">
        <v>24</v>
      </c>
      <c r="G692" s="7">
        <v>303.20864510000001</v>
      </c>
      <c r="H692" s="33">
        <f t="shared" si="10"/>
        <v>0</v>
      </c>
    </row>
    <row r="693" spans="1:8" ht="15" hidden="1" thickBot="1">
      <c r="A693" s="3">
        <v>44851</v>
      </c>
      <c r="B693" s="4" t="s">
        <v>19</v>
      </c>
      <c r="C693" s="4" t="s">
        <v>9</v>
      </c>
      <c r="D693" s="7">
        <v>4</v>
      </c>
      <c r="E693" s="6">
        <v>1.2141203703703704E-3</v>
      </c>
      <c r="F693" s="7">
        <v>24</v>
      </c>
      <c r="G693" s="7">
        <v>303.20864510000001</v>
      </c>
      <c r="H693" s="33">
        <f t="shared" si="10"/>
        <v>0</v>
      </c>
    </row>
    <row r="694" spans="1:8" ht="15" hidden="1" thickBot="1">
      <c r="A694" s="3">
        <v>44851</v>
      </c>
      <c r="B694" s="4" t="s">
        <v>19</v>
      </c>
      <c r="C694" s="10" t="s">
        <v>9</v>
      </c>
      <c r="D694" s="9">
        <v>5</v>
      </c>
      <c r="E694" s="6">
        <v>1.2141203703703704E-3</v>
      </c>
      <c r="F694" s="7">
        <v>24</v>
      </c>
      <c r="G694" s="7">
        <v>303.20864510000001</v>
      </c>
      <c r="H694" s="33">
        <f t="shared" si="10"/>
        <v>0</v>
      </c>
    </row>
    <row r="695" spans="1:8" ht="15" hidden="1" thickBot="1">
      <c r="A695" s="3">
        <v>44851</v>
      </c>
      <c r="B695" s="4" t="s">
        <v>19</v>
      </c>
      <c r="C695" s="10" t="s">
        <v>9</v>
      </c>
      <c r="D695" s="9">
        <v>6</v>
      </c>
      <c r="E695" s="6">
        <v>1.2141203703703704E-3</v>
      </c>
      <c r="F695" s="7">
        <v>24</v>
      </c>
      <c r="G695" s="7">
        <v>303.20864510000001</v>
      </c>
      <c r="H695" s="33">
        <f t="shared" si="10"/>
        <v>0</v>
      </c>
    </row>
    <row r="696" spans="1:8" ht="15" hidden="1" thickBot="1">
      <c r="A696" s="3">
        <v>44851</v>
      </c>
      <c r="B696" s="4" t="s">
        <v>19</v>
      </c>
      <c r="C696" s="10" t="s">
        <v>9</v>
      </c>
      <c r="D696" s="9">
        <v>7</v>
      </c>
      <c r="E696" s="6">
        <v>1.2141203703703704E-3</v>
      </c>
      <c r="F696" s="7">
        <v>24</v>
      </c>
      <c r="G696" s="7">
        <v>303.20864510000001</v>
      </c>
      <c r="H696" s="33">
        <f t="shared" si="10"/>
        <v>0</v>
      </c>
    </row>
    <row r="697" spans="1:8" ht="15" hidden="1" thickBot="1">
      <c r="A697" s="3">
        <v>44851</v>
      </c>
      <c r="B697" s="4" t="s">
        <v>19</v>
      </c>
      <c r="C697" s="10" t="s">
        <v>9</v>
      </c>
      <c r="D697" s="9">
        <v>8</v>
      </c>
      <c r="E697" s="6">
        <v>1.2141203703703704E-3</v>
      </c>
      <c r="F697" s="7">
        <v>24</v>
      </c>
      <c r="G697" s="7">
        <v>303.20864510000001</v>
      </c>
      <c r="H697" s="33">
        <f t="shared" si="10"/>
        <v>0</v>
      </c>
    </row>
    <row r="698" spans="1:8" ht="15" hidden="1" thickBot="1">
      <c r="A698" s="3">
        <v>44851</v>
      </c>
      <c r="B698" s="4" t="s">
        <v>19</v>
      </c>
      <c r="C698" s="10" t="s">
        <v>9</v>
      </c>
      <c r="D698" s="9">
        <v>9</v>
      </c>
      <c r="E698" s="6">
        <v>1.2141203703703704E-3</v>
      </c>
      <c r="F698" s="7">
        <v>24</v>
      </c>
      <c r="G698" s="7">
        <v>303.20864510000001</v>
      </c>
      <c r="H698" s="33">
        <f t="shared" si="10"/>
        <v>0</v>
      </c>
    </row>
    <row r="699" spans="1:8" ht="15" hidden="1" thickBot="1">
      <c r="A699" s="3">
        <v>44851</v>
      </c>
      <c r="B699" s="4" t="s">
        <v>19</v>
      </c>
      <c r="C699" s="10" t="s">
        <v>9</v>
      </c>
      <c r="D699" s="9">
        <v>10</v>
      </c>
      <c r="E699" s="6">
        <v>1.2141203703703704E-3</v>
      </c>
      <c r="F699" s="7">
        <v>24</v>
      </c>
      <c r="G699" s="7">
        <v>303.20864510000001</v>
      </c>
      <c r="H699" s="33">
        <f t="shared" si="10"/>
        <v>0</v>
      </c>
    </row>
    <row r="700" spans="1:8" ht="15" hidden="1" thickBot="1">
      <c r="A700" s="3">
        <v>44851</v>
      </c>
      <c r="B700" s="4" t="s">
        <v>19</v>
      </c>
      <c r="C700" s="10" t="s">
        <v>9</v>
      </c>
      <c r="D700" s="9">
        <v>11</v>
      </c>
      <c r="E700" s="6">
        <v>1.2141203703703704E-3</v>
      </c>
      <c r="F700" s="7">
        <v>24</v>
      </c>
      <c r="G700" s="7">
        <v>303.20864510000001</v>
      </c>
      <c r="H700" s="33">
        <f t="shared" si="10"/>
        <v>0</v>
      </c>
    </row>
    <row r="701" spans="1:8" ht="15" hidden="1" thickBot="1">
      <c r="A701" s="3">
        <v>44851</v>
      </c>
      <c r="B701" s="4" t="s">
        <v>19</v>
      </c>
      <c r="C701" s="4" t="s">
        <v>9</v>
      </c>
      <c r="D701" s="7">
        <v>12</v>
      </c>
      <c r="E701" s="6">
        <v>1.2141203703703704E-3</v>
      </c>
      <c r="F701" s="7">
        <v>24</v>
      </c>
      <c r="G701" s="7">
        <v>303.20864510000001</v>
      </c>
      <c r="H701" s="33">
        <f t="shared" si="10"/>
        <v>0</v>
      </c>
    </row>
    <row r="702" spans="1:8" ht="15" hidden="1" thickBot="1">
      <c r="A702" s="3">
        <v>44851</v>
      </c>
      <c r="B702" s="4" t="s">
        <v>19</v>
      </c>
      <c r="C702" s="10" t="s">
        <v>9</v>
      </c>
      <c r="D702" s="9">
        <v>13</v>
      </c>
      <c r="E702" s="6">
        <v>1.2141203703703704E-3</v>
      </c>
      <c r="F702" s="7">
        <v>24</v>
      </c>
      <c r="G702" s="7">
        <v>303.20864510000001</v>
      </c>
      <c r="H702" s="33">
        <f t="shared" si="10"/>
        <v>0</v>
      </c>
    </row>
    <row r="703" spans="1:8" ht="15" thickBot="1">
      <c r="A703" s="3">
        <v>44851</v>
      </c>
      <c r="B703" s="4" t="s">
        <v>19</v>
      </c>
      <c r="C703" s="10" t="s">
        <v>9</v>
      </c>
      <c r="D703" s="9">
        <v>14</v>
      </c>
      <c r="E703" s="6">
        <v>1.2141203703703704E-3</v>
      </c>
      <c r="F703" s="7">
        <v>24</v>
      </c>
      <c r="G703" s="7">
        <v>303.20864510000001</v>
      </c>
      <c r="H703" s="33">
        <f t="shared" si="10"/>
        <v>1</v>
      </c>
    </row>
    <row r="704" spans="1:8" ht="15" hidden="1" thickBot="1">
      <c r="A704" s="3">
        <v>44851</v>
      </c>
      <c r="B704" s="4" t="s">
        <v>40</v>
      </c>
      <c r="C704" s="10" t="s">
        <v>9</v>
      </c>
      <c r="D704" s="9">
        <v>1</v>
      </c>
      <c r="E704" s="6">
        <v>1.2650462962962964E-3</v>
      </c>
      <c r="F704" s="7">
        <v>22</v>
      </c>
      <c r="G704" s="7">
        <v>268.04490620000001</v>
      </c>
      <c r="H704" s="33">
        <f t="shared" si="10"/>
        <v>0</v>
      </c>
    </row>
    <row r="705" spans="1:8" ht="15" hidden="1" thickBot="1">
      <c r="A705" s="3">
        <v>44851</v>
      </c>
      <c r="B705" s="4" t="s">
        <v>40</v>
      </c>
      <c r="C705" s="10" t="s">
        <v>9</v>
      </c>
      <c r="D705" s="9">
        <v>2</v>
      </c>
      <c r="E705" s="6">
        <v>1.2650462962962964E-3</v>
      </c>
      <c r="F705" s="7">
        <v>22</v>
      </c>
      <c r="G705" s="7">
        <v>268.04490620000001</v>
      </c>
      <c r="H705" s="33">
        <f t="shared" si="10"/>
        <v>0</v>
      </c>
    </row>
    <row r="706" spans="1:8" ht="15" hidden="1" thickBot="1">
      <c r="A706" s="3">
        <v>44851</v>
      </c>
      <c r="B706" s="4" t="s">
        <v>40</v>
      </c>
      <c r="C706" s="10" t="s">
        <v>9</v>
      </c>
      <c r="D706" s="9">
        <v>3</v>
      </c>
      <c r="E706" s="6">
        <v>1.2650462962962964E-3</v>
      </c>
      <c r="F706" s="7">
        <v>22</v>
      </c>
      <c r="G706" s="7">
        <v>268.04490620000001</v>
      </c>
      <c r="H706" s="33">
        <f t="shared" si="10"/>
        <v>0</v>
      </c>
    </row>
    <row r="707" spans="1:8" ht="15" thickBot="1">
      <c r="A707" s="3">
        <v>44851</v>
      </c>
      <c r="B707" s="4" t="s">
        <v>40</v>
      </c>
      <c r="C707" s="10" t="s">
        <v>9</v>
      </c>
      <c r="D707" s="9">
        <v>4</v>
      </c>
      <c r="E707" s="6">
        <v>1.2650462962962964E-3</v>
      </c>
      <c r="F707" s="7">
        <v>22</v>
      </c>
      <c r="G707" s="7">
        <v>268.04490620000001</v>
      </c>
      <c r="H707" s="33">
        <f t="shared" si="10"/>
        <v>1</v>
      </c>
    </row>
    <row r="708" spans="1:8" ht="15" hidden="1" thickBot="1">
      <c r="A708" s="3">
        <v>44851</v>
      </c>
      <c r="B708" s="4" t="s">
        <v>12</v>
      </c>
      <c r="C708" s="10" t="s">
        <v>9</v>
      </c>
      <c r="D708" s="9">
        <v>1</v>
      </c>
      <c r="E708" s="6">
        <v>1.2534722222222222E-3</v>
      </c>
      <c r="F708" s="7">
        <v>22</v>
      </c>
      <c r="G708" s="7">
        <v>275.53874400000001</v>
      </c>
      <c r="H708" s="33">
        <f t="shared" ref="H708:H771" si="11">IF(D708&lt;D709,0,1)</f>
        <v>0</v>
      </c>
    </row>
    <row r="709" spans="1:8" ht="15" hidden="1" thickBot="1">
      <c r="A709" s="3">
        <v>44851</v>
      </c>
      <c r="B709" s="4" t="s">
        <v>12</v>
      </c>
      <c r="C709" s="4" t="s">
        <v>9</v>
      </c>
      <c r="D709" s="7">
        <v>2</v>
      </c>
      <c r="E709" s="6">
        <v>1.2534722222222222E-3</v>
      </c>
      <c r="F709" s="7">
        <v>22</v>
      </c>
      <c r="G709" s="7">
        <v>275.53874400000001</v>
      </c>
      <c r="H709" s="33">
        <f t="shared" si="11"/>
        <v>0</v>
      </c>
    </row>
    <row r="710" spans="1:8" ht="15" hidden="1" thickBot="1">
      <c r="A710" s="3">
        <v>44851</v>
      </c>
      <c r="B710" s="4" t="s">
        <v>12</v>
      </c>
      <c r="C710" s="10" t="s">
        <v>9</v>
      </c>
      <c r="D710" s="9">
        <v>3</v>
      </c>
      <c r="E710" s="6">
        <v>1.2534722222222222E-3</v>
      </c>
      <c r="F710" s="7">
        <v>22</v>
      </c>
      <c r="G710" s="7">
        <v>275.53874400000001</v>
      </c>
      <c r="H710" s="33">
        <f t="shared" si="11"/>
        <v>0</v>
      </c>
    </row>
    <row r="711" spans="1:8" ht="15" hidden="1" thickBot="1">
      <c r="A711" s="3">
        <v>44851</v>
      </c>
      <c r="B711" s="4" t="s">
        <v>12</v>
      </c>
      <c r="C711" s="10" t="s">
        <v>9</v>
      </c>
      <c r="D711" s="9">
        <v>4</v>
      </c>
      <c r="E711" s="6">
        <v>1.2534722222222222E-3</v>
      </c>
      <c r="F711" s="7">
        <v>22</v>
      </c>
      <c r="G711" s="7">
        <v>275.53874400000001</v>
      </c>
      <c r="H711" s="33">
        <f t="shared" si="11"/>
        <v>0</v>
      </c>
    </row>
    <row r="712" spans="1:8" ht="15" thickBot="1">
      <c r="A712" s="3">
        <v>44851</v>
      </c>
      <c r="B712" s="4" t="s">
        <v>12</v>
      </c>
      <c r="C712" s="10" t="s">
        <v>9</v>
      </c>
      <c r="D712" s="9">
        <v>5</v>
      </c>
      <c r="E712" s="6">
        <v>1.2534722222222222E-3</v>
      </c>
      <c r="F712" s="7">
        <v>22</v>
      </c>
      <c r="G712" s="7">
        <v>275.53874400000001</v>
      </c>
      <c r="H712" s="33">
        <f t="shared" si="11"/>
        <v>1</v>
      </c>
    </row>
    <row r="713" spans="1:8" ht="15" hidden="1" thickBot="1">
      <c r="A713" s="3">
        <v>44865</v>
      </c>
      <c r="B713" s="4" t="s">
        <v>8</v>
      </c>
      <c r="C713" s="10" t="s">
        <v>9</v>
      </c>
      <c r="D713" s="9">
        <v>1</v>
      </c>
      <c r="E713" s="6">
        <v>1.1979166666666668E-3</v>
      </c>
      <c r="F713" s="7">
        <v>23</v>
      </c>
      <c r="G713" s="7">
        <v>315.7</v>
      </c>
      <c r="H713" s="33">
        <f t="shared" si="11"/>
        <v>0</v>
      </c>
    </row>
    <row r="714" spans="1:8" ht="15" hidden="1" thickBot="1">
      <c r="A714" s="3">
        <v>44865</v>
      </c>
      <c r="B714" s="4" t="s">
        <v>8</v>
      </c>
      <c r="C714" s="10" t="s">
        <v>9</v>
      </c>
      <c r="D714" s="9">
        <v>2</v>
      </c>
      <c r="E714" s="6">
        <v>1.1979166666666668E-3</v>
      </c>
      <c r="F714" s="7">
        <v>23</v>
      </c>
      <c r="G714" s="7">
        <v>315.7</v>
      </c>
      <c r="H714" s="33">
        <f t="shared" si="11"/>
        <v>0</v>
      </c>
    </row>
    <row r="715" spans="1:8" ht="15" hidden="1" thickBot="1">
      <c r="A715" s="3">
        <v>44865</v>
      </c>
      <c r="B715" s="10" t="s">
        <v>8</v>
      </c>
      <c r="C715" s="10" t="s">
        <v>9</v>
      </c>
      <c r="D715" s="9">
        <v>3</v>
      </c>
      <c r="E715" s="11">
        <v>1.1979166666666668E-3</v>
      </c>
      <c r="F715" s="9">
        <v>23</v>
      </c>
      <c r="G715" s="9">
        <v>315.7</v>
      </c>
      <c r="H715" s="33">
        <f t="shared" si="11"/>
        <v>0</v>
      </c>
    </row>
    <row r="716" spans="1:8" ht="15" hidden="1" thickBot="1">
      <c r="A716" s="3">
        <v>44865</v>
      </c>
      <c r="B716" s="10" t="s">
        <v>8</v>
      </c>
      <c r="C716" s="10" t="s">
        <v>9</v>
      </c>
      <c r="D716" s="9">
        <v>4</v>
      </c>
      <c r="E716" s="11">
        <v>1.1979166666666668E-3</v>
      </c>
      <c r="F716" s="9">
        <v>23</v>
      </c>
      <c r="G716" s="9">
        <v>315.7</v>
      </c>
      <c r="H716" s="33">
        <f t="shared" si="11"/>
        <v>0</v>
      </c>
    </row>
    <row r="717" spans="1:8" ht="15" hidden="1" thickBot="1">
      <c r="A717" s="3">
        <v>44865</v>
      </c>
      <c r="B717" s="10" t="s">
        <v>8</v>
      </c>
      <c r="C717" s="10" t="s">
        <v>9</v>
      </c>
      <c r="D717" s="9">
        <v>5</v>
      </c>
      <c r="E717" s="11">
        <v>1.1979166666666668E-3</v>
      </c>
      <c r="F717" s="9">
        <v>23</v>
      </c>
      <c r="G717" s="9">
        <v>315.7</v>
      </c>
      <c r="H717" s="33">
        <f t="shared" si="11"/>
        <v>0</v>
      </c>
    </row>
    <row r="718" spans="1:8" ht="15" hidden="1" thickBot="1">
      <c r="A718" s="3">
        <v>44865</v>
      </c>
      <c r="B718" s="10" t="s">
        <v>8</v>
      </c>
      <c r="C718" s="10" t="s">
        <v>9</v>
      </c>
      <c r="D718" s="9">
        <v>6</v>
      </c>
      <c r="E718" s="11">
        <v>1.1979166666666668E-3</v>
      </c>
      <c r="F718" s="9">
        <v>23</v>
      </c>
      <c r="G718" s="9">
        <v>315.7</v>
      </c>
      <c r="H718" s="33">
        <f t="shared" si="11"/>
        <v>0</v>
      </c>
    </row>
    <row r="719" spans="1:8" ht="15" hidden="1" thickBot="1">
      <c r="A719" s="3">
        <v>44865</v>
      </c>
      <c r="B719" s="10" t="s">
        <v>8</v>
      </c>
      <c r="C719" s="10" t="s">
        <v>9</v>
      </c>
      <c r="D719" s="9">
        <v>7</v>
      </c>
      <c r="E719" s="11">
        <v>1.1979166666666668E-3</v>
      </c>
      <c r="F719" s="9">
        <v>23</v>
      </c>
      <c r="G719" s="9">
        <v>315.7</v>
      </c>
      <c r="H719" s="33">
        <f t="shared" si="11"/>
        <v>0</v>
      </c>
    </row>
    <row r="720" spans="1:8" ht="15" hidden="1" thickBot="1">
      <c r="A720" s="3">
        <v>44865</v>
      </c>
      <c r="B720" s="10" t="s">
        <v>8</v>
      </c>
      <c r="C720" s="10" t="s">
        <v>9</v>
      </c>
      <c r="D720" s="9">
        <v>8</v>
      </c>
      <c r="E720" s="11">
        <v>1.1979166666666668E-3</v>
      </c>
      <c r="F720" s="9">
        <v>23</v>
      </c>
      <c r="G720" s="9">
        <v>315.7</v>
      </c>
      <c r="H720" s="33">
        <f t="shared" si="11"/>
        <v>0</v>
      </c>
    </row>
    <row r="721" spans="1:8" ht="15" hidden="1" thickBot="1">
      <c r="A721" s="3">
        <v>44865</v>
      </c>
      <c r="B721" s="10" t="s">
        <v>8</v>
      </c>
      <c r="C721" s="10" t="s">
        <v>9</v>
      </c>
      <c r="D721" s="9">
        <v>9</v>
      </c>
      <c r="E721" s="11">
        <v>1.1979166666666668E-3</v>
      </c>
      <c r="F721" s="9">
        <v>23</v>
      </c>
      <c r="G721" s="9">
        <v>315.7</v>
      </c>
      <c r="H721" s="33">
        <f t="shared" si="11"/>
        <v>0</v>
      </c>
    </row>
    <row r="722" spans="1:8" ht="15" hidden="1" thickBot="1">
      <c r="A722" s="3">
        <v>44865</v>
      </c>
      <c r="B722" s="10" t="s">
        <v>8</v>
      </c>
      <c r="C722" s="10" t="s">
        <v>9</v>
      </c>
      <c r="D722" s="9">
        <v>10</v>
      </c>
      <c r="E722" s="11">
        <v>1.1979166666666668E-3</v>
      </c>
      <c r="F722" s="9">
        <v>23</v>
      </c>
      <c r="G722" s="9">
        <v>315.7</v>
      </c>
      <c r="H722" s="33">
        <f t="shared" si="11"/>
        <v>0</v>
      </c>
    </row>
    <row r="723" spans="1:8" ht="15" hidden="1" thickBot="1">
      <c r="A723" s="3">
        <v>44865</v>
      </c>
      <c r="B723" s="10" t="s">
        <v>8</v>
      </c>
      <c r="C723" s="10" t="s">
        <v>9</v>
      </c>
      <c r="D723" s="9">
        <v>11</v>
      </c>
      <c r="E723" s="11">
        <v>1.1979166666666668E-3</v>
      </c>
      <c r="F723" s="9">
        <v>23</v>
      </c>
      <c r="G723" s="9">
        <v>315.7</v>
      </c>
      <c r="H723" s="33">
        <f t="shared" si="11"/>
        <v>0</v>
      </c>
    </row>
    <row r="724" spans="1:8" ht="15" thickBot="1">
      <c r="A724" s="3">
        <v>44865</v>
      </c>
      <c r="B724" s="10" t="s">
        <v>8</v>
      </c>
      <c r="C724" s="10" t="s">
        <v>9</v>
      </c>
      <c r="D724" s="9">
        <v>12</v>
      </c>
      <c r="E724" s="11">
        <v>1.1979166666666668E-3</v>
      </c>
      <c r="F724" s="9">
        <v>23</v>
      </c>
      <c r="G724" s="9">
        <v>315.7</v>
      </c>
      <c r="H724" s="33">
        <f t="shared" si="11"/>
        <v>1</v>
      </c>
    </row>
    <row r="725" spans="1:8" ht="15" hidden="1" thickBot="1">
      <c r="A725" s="3">
        <v>44865</v>
      </c>
      <c r="B725" s="10" t="s">
        <v>22</v>
      </c>
      <c r="C725" s="10" t="s">
        <v>9</v>
      </c>
      <c r="D725" s="9">
        <v>1</v>
      </c>
      <c r="E725" s="11">
        <v>1.2465277777777776E-3</v>
      </c>
      <c r="F725" s="9">
        <v>24</v>
      </c>
      <c r="G725" s="9">
        <v>280.2</v>
      </c>
      <c r="H725" s="33">
        <f t="shared" si="11"/>
        <v>0</v>
      </c>
    </row>
    <row r="726" spans="1:8" ht="15" hidden="1" thickBot="1">
      <c r="A726" s="3">
        <v>44865</v>
      </c>
      <c r="B726" s="10" t="s">
        <v>22</v>
      </c>
      <c r="C726" s="10" t="s">
        <v>9</v>
      </c>
      <c r="D726" s="9">
        <v>2</v>
      </c>
      <c r="E726" s="11">
        <v>1.2465277777777776E-3</v>
      </c>
      <c r="F726" s="9">
        <v>24</v>
      </c>
      <c r="G726" s="9">
        <v>280.2</v>
      </c>
      <c r="H726" s="33">
        <f t="shared" si="11"/>
        <v>0</v>
      </c>
    </row>
    <row r="727" spans="1:8" ht="15" hidden="1" thickBot="1">
      <c r="A727" s="3">
        <v>44865</v>
      </c>
      <c r="B727" s="10" t="s">
        <v>22</v>
      </c>
      <c r="C727" s="10" t="s">
        <v>9</v>
      </c>
      <c r="D727" s="9">
        <v>3</v>
      </c>
      <c r="E727" s="6">
        <v>1.2465277777777776E-3</v>
      </c>
      <c r="F727" s="7">
        <v>24</v>
      </c>
      <c r="G727" s="7">
        <v>280.2</v>
      </c>
      <c r="H727" s="33">
        <f t="shared" si="11"/>
        <v>0</v>
      </c>
    </row>
    <row r="728" spans="1:8" ht="15" hidden="1" thickBot="1">
      <c r="A728" s="3">
        <v>44865</v>
      </c>
      <c r="B728" s="10" t="s">
        <v>22</v>
      </c>
      <c r="C728" s="10" t="s">
        <v>9</v>
      </c>
      <c r="D728" s="9">
        <v>4</v>
      </c>
      <c r="E728" s="6">
        <v>1.2465277777777776E-3</v>
      </c>
      <c r="F728" s="7">
        <v>24</v>
      </c>
      <c r="G728" s="7">
        <v>280.2</v>
      </c>
      <c r="H728" s="33">
        <f t="shared" si="11"/>
        <v>0</v>
      </c>
    </row>
    <row r="729" spans="1:8" ht="15" hidden="1" thickBot="1">
      <c r="A729" s="3">
        <v>44865</v>
      </c>
      <c r="B729" s="10" t="s">
        <v>22</v>
      </c>
      <c r="C729" s="10" t="s">
        <v>9</v>
      </c>
      <c r="D729" s="9">
        <v>5</v>
      </c>
      <c r="E729" s="6">
        <v>1.2465277777777776E-3</v>
      </c>
      <c r="F729" s="7">
        <v>24</v>
      </c>
      <c r="G729" s="7">
        <v>280.2</v>
      </c>
      <c r="H729" s="33">
        <f t="shared" si="11"/>
        <v>0</v>
      </c>
    </row>
    <row r="730" spans="1:8" ht="15" hidden="1" thickBot="1">
      <c r="A730" s="3">
        <v>44865</v>
      </c>
      <c r="B730" s="10" t="s">
        <v>22</v>
      </c>
      <c r="C730" s="10" t="s">
        <v>9</v>
      </c>
      <c r="D730" s="9">
        <v>6</v>
      </c>
      <c r="E730" s="6">
        <v>1.2465277777777776E-3</v>
      </c>
      <c r="F730" s="7">
        <v>24</v>
      </c>
      <c r="G730" s="7">
        <v>280.2</v>
      </c>
      <c r="H730" s="33">
        <f t="shared" si="11"/>
        <v>0</v>
      </c>
    </row>
    <row r="731" spans="1:8" ht="15" hidden="1" thickBot="1">
      <c r="A731" s="3">
        <v>44865</v>
      </c>
      <c r="B731" s="10" t="s">
        <v>22</v>
      </c>
      <c r="C731" s="10" t="s">
        <v>9</v>
      </c>
      <c r="D731" s="9">
        <v>7</v>
      </c>
      <c r="E731" s="6">
        <v>1.2465277777777776E-3</v>
      </c>
      <c r="F731" s="7">
        <v>24</v>
      </c>
      <c r="G731" s="7">
        <v>280.2</v>
      </c>
      <c r="H731" s="33">
        <f t="shared" si="11"/>
        <v>0</v>
      </c>
    </row>
    <row r="732" spans="1:8" ht="15" hidden="1" thickBot="1">
      <c r="A732" s="3">
        <v>44865</v>
      </c>
      <c r="B732" s="10" t="s">
        <v>22</v>
      </c>
      <c r="C732" s="10" t="s">
        <v>9</v>
      </c>
      <c r="D732" s="9">
        <v>8</v>
      </c>
      <c r="E732" s="6">
        <v>1.2465277777777776E-3</v>
      </c>
      <c r="F732" s="7">
        <v>24</v>
      </c>
      <c r="G732" s="7">
        <v>280.2</v>
      </c>
      <c r="H732" s="33">
        <f t="shared" si="11"/>
        <v>0</v>
      </c>
    </row>
    <row r="733" spans="1:8" ht="15" hidden="1" thickBot="1">
      <c r="A733" s="3">
        <v>44865</v>
      </c>
      <c r="B733" s="10" t="s">
        <v>22</v>
      </c>
      <c r="C733" s="10" t="s">
        <v>9</v>
      </c>
      <c r="D733" s="9">
        <v>9</v>
      </c>
      <c r="E733" s="6">
        <v>1.2465277777777776E-3</v>
      </c>
      <c r="F733" s="7">
        <v>24</v>
      </c>
      <c r="G733" s="7">
        <v>280.2</v>
      </c>
      <c r="H733" s="33">
        <f t="shared" si="11"/>
        <v>0</v>
      </c>
    </row>
    <row r="734" spans="1:8" ht="15" hidden="1" thickBot="1">
      <c r="A734" s="3">
        <v>44865</v>
      </c>
      <c r="B734" s="10" t="s">
        <v>22</v>
      </c>
      <c r="C734" s="10" t="s">
        <v>9</v>
      </c>
      <c r="D734" s="9">
        <v>10</v>
      </c>
      <c r="E734" s="6">
        <v>1.2465277777777776E-3</v>
      </c>
      <c r="F734" s="7">
        <v>24</v>
      </c>
      <c r="G734" s="7">
        <v>280.2</v>
      </c>
      <c r="H734" s="33">
        <f t="shared" si="11"/>
        <v>0</v>
      </c>
    </row>
    <row r="735" spans="1:8" ht="15" hidden="1" thickBot="1">
      <c r="A735" s="3">
        <v>44865</v>
      </c>
      <c r="B735" s="10" t="s">
        <v>22</v>
      </c>
      <c r="C735" s="10" t="s">
        <v>9</v>
      </c>
      <c r="D735" s="9">
        <v>11</v>
      </c>
      <c r="E735" s="6">
        <v>1.2465277777777776E-3</v>
      </c>
      <c r="F735" s="7">
        <v>24</v>
      </c>
      <c r="G735" s="7">
        <v>280.2</v>
      </c>
      <c r="H735" s="33">
        <f t="shared" si="11"/>
        <v>0</v>
      </c>
    </row>
    <row r="736" spans="1:8" ht="15" thickBot="1">
      <c r="A736" s="3">
        <v>44865</v>
      </c>
      <c r="B736" s="10" t="s">
        <v>22</v>
      </c>
      <c r="C736" s="10" t="s">
        <v>9</v>
      </c>
      <c r="D736" s="9">
        <v>12</v>
      </c>
      <c r="E736" s="6">
        <v>1.2465277777777776E-3</v>
      </c>
      <c r="F736" s="7">
        <v>24</v>
      </c>
      <c r="G736" s="7">
        <v>280.2</v>
      </c>
      <c r="H736" s="33">
        <f t="shared" si="11"/>
        <v>1</v>
      </c>
    </row>
    <row r="737" spans="1:8" ht="15" hidden="1" thickBot="1">
      <c r="A737" s="3">
        <v>44865</v>
      </c>
      <c r="B737" s="10" t="s">
        <v>24</v>
      </c>
      <c r="C737" s="10" t="s">
        <v>9</v>
      </c>
      <c r="D737" s="9">
        <v>1</v>
      </c>
      <c r="E737" s="6">
        <v>1.3020833333333333E-3</v>
      </c>
      <c r="F737" s="7">
        <v>23</v>
      </c>
      <c r="G737" s="7">
        <v>245.8</v>
      </c>
      <c r="H737" s="33">
        <f t="shared" si="11"/>
        <v>0</v>
      </c>
    </row>
    <row r="738" spans="1:8" ht="15" hidden="1" thickBot="1">
      <c r="A738" s="3">
        <v>44865</v>
      </c>
      <c r="B738" s="10" t="s">
        <v>24</v>
      </c>
      <c r="C738" s="10" t="s">
        <v>9</v>
      </c>
      <c r="D738" s="9">
        <v>2</v>
      </c>
      <c r="E738" s="6">
        <v>1.3020833333333333E-3</v>
      </c>
      <c r="F738" s="7">
        <v>23</v>
      </c>
      <c r="G738" s="7">
        <v>245.8</v>
      </c>
      <c r="H738" s="33">
        <f t="shared" si="11"/>
        <v>0</v>
      </c>
    </row>
    <row r="739" spans="1:8" ht="15" hidden="1" thickBot="1">
      <c r="A739" s="3">
        <v>44865</v>
      </c>
      <c r="B739" s="10" t="s">
        <v>24</v>
      </c>
      <c r="C739" s="10" t="s">
        <v>9</v>
      </c>
      <c r="D739" s="9">
        <v>3</v>
      </c>
      <c r="E739" s="6">
        <v>1.3020833333333333E-3</v>
      </c>
      <c r="F739" s="7">
        <v>23</v>
      </c>
      <c r="G739" s="7">
        <v>245.8</v>
      </c>
      <c r="H739" s="33">
        <f t="shared" si="11"/>
        <v>0</v>
      </c>
    </row>
    <row r="740" spans="1:8" ht="15" hidden="1" thickBot="1">
      <c r="A740" s="3">
        <v>44865</v>
      </c>
      <c r="B740" s="10" t="s">
        <v>24</v>
      </c>
      <c r="C740" s="10" t="s">
        <v>9</v>
      </c>
      <c r="D740" s="9">
        <v>4</v>
      </c>
      <c r="E740" s="6">
        <v>1.3020833333333333E-3</v>
      </c>
      <c r="F740" s="7">
        <v>23</v>
      </c>
      <c r="G740" s="7">
        <v>245.8</v>
      </c>
      <c r="H740" s="33">
        <f t="shared" si="11"/>
        <v>0</v>
      </c>
    </row>
    <row r="741" spans="1:8" ht="15" hidden="1" thickBot="1">
      <c r="A741" s="3">
        <v>44865</v>
      </c>
      <c r="B741" s="10" t="s">
        <v>24</v>
      </c>
      <c r="C741" s="10" t="s">
        <v>9</v>
      </c>
      <c r="D741" s="9">
        <v>5</v>
      </c>
      <c r="E741" s="6">
        <v>1.3020833333333333E-3</v>
      </c>
      <c r="F741" s="7">
        <v>23</v>
      </c>
      <c r="G741" s="7">
        <v>245.8</v>
      </c>
      <c r="H741" s="33">
        <f t="shared" si="11"/>
        <v>0</v>
      </c>
    </row>
    <row r="742" spans="1:8" ht="15" thickBot="1">
      <c r="A742" s="3">
        <v>44865</v>
      </c>
      <c r="B742" s="10" t="s">
        <v>24</v>
      </c>
      <c r="C742" s="10" t="s">
        <v>9</v>
      </c>
      <c r="D742" s="9">
        <v>6</v>
      </c>
      <c r="E742" s="6">
        <v>1.3020833333333333E-3</v>
      </c>
      <c r="F742" s="7">
        <v>23</v>
      </c>
      <c r="G742" s="7">
        <v>245.8</v>
      </c>
      <c r="H742" s="33">
        <f t="shared" si="11"/>
        <v>1</v>
      </c>
    </row>
    <row r="743" spans="1:8" ht="15" hidden="1" thickBot="1">
      <c r="A743" s="3">
        <v>44865</v>
      </c>
      <c r="B743" s="10" t="s">
        <v>25</v>
      </c>
      <c r="C743" s="10" t="s">
        <v>9</v>
      </c>
      <c r="D743" s="9">
        <v>1</v>
      </c>
      <c r="E743" s="6">
        <v>1.2974537037037037E-3</v>
      </c>
      <c r="F743" s="7">
        <v>23</v>
      </c>
      <c r="G743" s="7">
        <v>248.5</v>
      </c>
      <c r="H743" s="33">
        <f t="shared" si="11"/>
        <v>0</v>
      </c>
    </row>
    <row r="744" spans="1:8" ht="15" hidden="1" thickBot="1">
      <c r="A744" s="3">
        <v>44865</v>
      </c>
      <c r="B744" s="10" t="s">
        <v>25</v>
      </c>
      <c r="C744" s="10" t="s">
        <v>9</v>
      </c>
      <c r="D744" s="9">
        <v>2</v>
      </c>
      <c r="E744" s="6">
        <v>1.2974537037037037E-3</v>
      </c>
      <c r="F744" s="7">
        <v>23</v>
      </c>
      <c r="G744" s="7">
        <v>248.5</v>
      </c>
      <c r="H744" s="33">
        <f t="shared" si="11"/>
        <v>0</v>
      </c>
    </row>
    <row r="745" spans="1:8" ht="15" hidden="1" thickBot="1">
      <c r="A745" s="3">
        <v>44865</v>
      </c>
      <c r="B745" s="4" t="s">
        <v>25</v>
      </c>
      <c r="C745" s="10" t="s">
        <v>9</v>
      </c>
      <c r="D745" s="9">
        <v>3</v>
      </c>
      <c r="E745" s="6">
        <v>1.2974537037037037E-3</v>
      </c>
      <c r="F745" s="7">
        <v>23</v>
      </c>
      <c r="G745" s="7">
        <v>248.5</v>
      </c>
      <c r="H745" s="33">
        <f t="shared" si="11"/>
        <v>0</v>
      </c>
    </row>
    <row r="746" spans="1:8" ht="15" hidden="1" thickBot="1">
      <c r="A746" s="3">
        <v>44865</v>
      </c>
      <c r="B746" s="4" t="s">
        <v>25</v>
      </c>
      <c r="C746" s="10" t="s">
        <v>9</v>
      </c>
      <c r="D746" s="9">
        <v>4</v>
      </c>
      <c r="E746" s="6">
        <v>1.2974537037037037E-3</v>
      </c>
      <c r="F746" s="7">
        <v>23</v>
      </c>
      <c r="G746" s="7">
        <v>248.5</v>
      </c>
      <c r="H746" s="33">
        <f t="shared" si="11"/>
        <v>0</v>
      </c>
    </row>
    <row r="747" spans="1:8" ht="15" hidden="1" thickBot="1">
      <c r="A747" s="3">
        <v>44865</v>
      </c>
      <c r="B747" s="4" t="s">
        <v>25</v>
      </c>
      <c r="C747" s="10" t="s">
        <v>9</v>
      </c>
      <c r="D747" s="9">
        <v>5</v>
      </c>
      <c r="E747" s="6">
        <v>1.2974537037037037E-3</v>
      </c>
      <c r="F747" s="7">
        <v>23</v>
      </c>
      <c r="G747" s="7">
        <v>248.5</v>
      </c>
      <c r="H747" s="33">
        <f t="shared" si="11"/>
        <v>0</v>
      </c>
    </row>
    <row r="748" spans="1:8" ht="15" hidden="1" thickBot="1">
      <c r="A748" s="3">
        <v>44865</v>
      </c>
      <c r="B748" s="4" t="s">
        <v>25</v>
      </c>
      <c r="C748" s="10" t="s">
        <v>9</v>
      </c>
      <c r="D748" s="9">
        <v>6</v>
      </c>
      <c r="E748" s="6">
        <v>1.2974537037037037E-3</v>
      </c>
      <c r="F748" s="7">
        <v>23</v>
      </c>
      <c r="G748" s="7">
        <v>248.5</v>
      </c>
      <c r="H748" s="33">
        <f t="shared" si="11"/>
        <v>0</v>
      </c>
    </row>
    <row r="749" spans="1:8" ht="15" hidden="1" thickBot="1">
      <c r="A749" s="3">
        <v>44865</v>
      </c>
      <c r="B749" s="4" t="s">
        <v>25</v>
      </c>
      <c r="C749" s="10" t="s">
        <v>9</v>
      </c>
      <c r="D749" s="9">
        <v>7</v>
      </c>
      <c r="E749" s="6">
        <v>1.2974537037037037E-3</v>
      </c>
      <c r="F749" s="7">
        <v>23</v>
      </c>
      <c r="G749" s="7">
        <v>248.5</v>
      </c>
      <c r="H749" s="33">
        <f t="shared" si="11"/>
        <v>0</v>
      </c>
    </row>
    <row r="750" spans="1:8" ht="15" hidden="1" thickBot="1">
      <c r="A750" s="3">
        <v>44865</v>
      </c>
      <c r="B750" s="4" t="s">
        <v>25</v>
      </c>
      <c r="C750" s="10" t="s">
        <v>9</v>
      </c>
      <c r="D750" s="9">
        <v>8</v>
      </c>
      <c r="E750" s="6">
        <v>1.2974537037037037E-3</v>
      </c>
      <c r="F750" s="7">
        <v>23</v>
      </c>
      <c r="G750" s="7">
        <v>248.5</v>
      </c>
      <c r="H750" s="33">
        <f t="shared" si="11"/>
        <v>0</v>
      </c>
    </row>
    <row r="751" spans="1:8" ht="15" hidden="1" thickBot="1">
      <c r="A751" s="3">
        <v>44865</v>
      </c>
      <c r="B751" s="4" t="s">
        <v>25</v>
      </c>
      <c r="C751" s="10" t="s">
        <v>9</v>
      </c>
      <c r="D751" s="9">
        <v>9</v>
      </c>
      <c r="E751" s="6">
        <v>1.2974537037037037E-3</v>
      </c>
      <c r="F751" s="7">
        <v>23</v>
      </c>
      <c r="G751" s="7">
        <v>248.5</v>
      </c>
      <c r="H751" s="33">
        <f t="shared" si="11"/>
        <v>0</v>
      </c>
    </row>
    <row r="752" spans="1:8" ht="15" thickBot="1">
      <c r="A752" s="3">
        <v>44865</v>
      </c>
      <c r="B752" s="4" t="s">
        <v>25</v>
      </c>
      <c r="C752" s="10" t="s">
        <v>9</v>
      </c>
      <c r="D752" s="9">
        <v>10</v>
      </c>
      <c r="E752" s="6">
        <v>1.2974537037037037E-3</v>
      </c>
      <c r="F752" s="7">
        <v>23</v>
      </c>
      <c r="G752" s="7">
        <v>248.5</v>
      </c>
      <c r="H752" s="33">
        <f t="shared" si="11"/>
        <v>1</v>
      </c>
    </row>
    <row r="753" spans="1:8" ht="15" hidden="1" thickBot="1">
      <c r="A753" s="3">
        <v>44865</v>
      </c>
      <c r="B753" s="10" t="s">
        <v>33</v>
      </c>
      <c r="C753" s="10" t="s">
        <v>9</v>
      </c>
      <c r="D753" s="9">
        <v>1</v>
      </c>
      <c r="E753" s="6">
        <v>1.3530092592592593E-3</v>
      </c>
      <c r="F753" s="7">
        <v>22</v>
      </c>
      <c r="G753" s="7">
        <v>219.1</v>
      </c>
      <c r="H753" s="33">
        <f t="shared" si="11"/>
        <v>0</v>
      </c>
    </row>
    <row r="754" spans="1:8" ht="15" hidden="1" thickBot="1">
      <c r="A754" s="3">
        <v>44865</v>
      </c>
      <c r="B754" s="10" t="s">
        <v>33</v>
      </c>
      <c r="C754" s="10" t="s">
        <v>9</v>
      </c>
      <c r="D754" s="9">
        <v>2</v>
      </c>
      <c r="E754" s="6">
        <v>1.3530092592592593E-3</v>
      </c>
      <c r="F754" s="7">
        <v>22</v>
      </c>
      <c r="G754" s="7">
        <v>219.1</v>
      </c>
      <c r="H754" s="33">
        <f t="shared" si="11"/>
        <v>0</v>
      </c>
    </row>
    <row r="755" spans="1:8" ht="15" hidden="1" thickBot="1">
      <c r="A755" s="3">
        <v>44865</v>
      </c>
      <c r="B755" s="10" t="s">
        <v>33</v>
      </c>
      <c r="C755" s="10" t="s">
        <v>9</v>
      </c>
      <c r="D755" s="9">
        <v>3</v>
      </c>
      <c r="E755" s="6">
        <v>1.3530092592592593E-3</v>
      </c>
      <c r="F755" s="7">
        <v>22</v>
      </c>
      <c r="G755" s="7">
        <v>219.1</v>
      </c>
      <c r="H755" s="33">
        <f t="shared" si="11"/>
        <v>0</v>
      </c>
    </row>
    <row r="756" spans="1:8" ht="15" hidden="1" thickBot="1">
      <c r="A756" s="3">
        <v>44865</v>
      </c>
      <c r="B756" s="10" t="s">
        <v>33</v>
      </c>
      <c r="C756" s="10" t="s">
        <v>9</v>
      </c>
      <c r="D756" s="9">
        <v>4</v>
      </c>
      <c r="E756" s="6">
        <v>1.3530092592592593E-3</v>
      </c>
      <c r="F756" s="7">
        <v>22</v>
      </c>
      <c r="G756" s="7">
        <v>219.1</v>
      </c>
      <c r="H756" s="33">
        <f t="shared" si="11"/>
        <v>0</v>
      </c>
    </row>
    <row r="757" spans="1:8" ht="15" hidden="1" thickBot="1">
      <c r="A757" s="3">
        <v>44865</v>
      </c>
      <c r="B757" s="10" t="s">
        <v>33</v>
      </c>
      <c r="C757" s="10" t="s">
        <v>9</v>
      </c>
      <c r="D757" s="9">
        <v>5</v>
      </c>
      <c r="E757" s="6">
        <v>1.3530092592592593E-3</v>
      </c>
      <c r="F757" s="7">
        <v>22</v>
      </c>
      <c r="G757" s="7">
        <v>219.1</v>
      </c>
      <c r="H757" s="33">
        <f t="shared" si="11"/>
        <v>0</v>
      </c>
    </row>
    <row r="758" spans="1:8" ht="15" hidden="1" thickBot="1">
      <c r="A758" s="3">
        <v>44865</v>
      </c>
      <c r="B758" s="10" t="s">
        <v>33</v>
      </c>
      <c r="C758" s="10" t="s">
        <v>9</v>
      </c>
      <c r="D758" s="9">
        <v>6</v>
      </c>
      <c r="E758" s="6">
        <v>1.3530092592592593E-3</v>
      </c>
      <c r="F758" s="7">
        <v>22</v>
      </c>
      <c r="G758" s="7">
        <v>219.1</v>
      </c>
      <c r="H758" s="33">
        <f t="shared" si="11"/>
        <v>0</v>
      </c>
    </row>
    <row r="759" spans="1:8" ht="15" hidden="1" thickBot="1">
      <c r="A759" s="3">
        <v>44865</v>
      </c>
      <c r="B759" s="10" t="s">
        <v>33</v>
      </c>
      <c r="C759" s="10" t="s">
        <v>9</v>
      </c>
      <c r="D759" s="9">
        <v>7</v>
      </c>
      <c r="E759" s="6">
        <v>1.3530092592592593E-3</v>
      </c>
      <c r="F759" s="7">
        <v>22</v>
      </c>
      <c r="G759" s="7">
        <v>219.1</v>
      </c>
      <c r="H759" s="33">
        <f t="shared" si="11"/>
        <v>0</v>
      </c>
    </row>
    <row r="760" spans="1:8" ht="15" thickBot="1">
      <c r="A760" s="3">
        <v>44865</v>
      </c>
      <c r="B760" s="10" t="s">
        <v>33</v>
      </c>
      <c r="C760" s="10" t="s">
        <v>9</v>
      </c>
      <c r="D760" s="9">
        <v>8</v>
      </c>
      <c r="E760" s="6">
        <v>1.3530092592592593E-3</v>
      </c>
      <c r="F760" s="7">
        <v>22</v>
      </c>
      <c r="G760" s="7">
        <v>219.1</v>
      </c>
      <c r="H760" s="33">
        <f t="shared" si="11"/>
        <v>1</v>
      </c>
    </row>
    <row r="761" spans="1:8" ht="15" hidden="1" thickBot="1">
      <c r="A761" s="3">
        <v>44865</v>
      </c>
      <c r="B761" s="10" t="s">
        <v>30</v>
      </c>
      <c r="C761" s="10" t="s">
        <v>9</v>
      </c>
      <c r="D761" s="9">
        <v>1</v>
      </c>
      <c r="E761" s="6">
        <v>1.2812500000000001E-3</v>
      </c>
      <c r="F761" s="7">
        <v>23</v>
      </c>
      <c r="G761" s="7">
        <v>258</v>
      </c>
      <c r="H761" s="33">
        <f t="shared" si="11"/>
        <v>0</v>
      </c>
    </row>
    <row r="762" spans="1:8" ht="15" hidden="1" thickBot="1">
      <c r="A762" s="3">
        <v>44865</v>
      </c>
      <c r="B762" s="10" t="s">
        <v>30</v>
      </c>
      <c r="C762" s="10" t="s">
        <v>9</v>
      </c>
      <c r="D762" s="9">
        <v>2</v>
      </c>
      <c r="E762" s="6">
        <v>1.2812500000000001E-3</v>
      </c>
      <c r="F762" s="7">
        <v>23</v>
      </c>
      <c r="G762" s="7">
        <v>258</v>
      </c>
      <c r="H762" s="33">
        <f t="shared" si="11"/>
        <v>0</v>
      </c>
    </row>
    <row r="763" spans="1:8" ht="15" hidden="1" thickBot="1">
      <c r="A763" s="3">
        <v>44865</v>
      </c>
      <c r="B763" s="10" t="s">
        <v>30</v>
      </c>
      <c r="C763" s="10" t="s">
        <v>9</v>
      </c>
      <c r="D763" s="9">
        <v>3</v>
      </c>
      <c r="E763" s="6">
        <v>1.2812500000000001E-3</v>
      </c>
      <c r="F763" s="7">
        <v>23</v>
      </c>
      <c r="G763" s="7">
        <v>258</v>
      </c>
      <c r="H763" s="33">
        <f t="shared" si="11"/>
        <v>0</v>
      </c>
    </row>
    <row r="764" spans="1:8" ht="15" hidden="1" thickBot="1">
      <c r="A764" s="3">
        <v>44865</v>
      </c>
      <c r="B764" s="10" t="s">
        <v>30</v>
      </c>
      <c r="C764" s="10" t="s">
        <v>9</v>
      </c>
      <c r="D764" s="9">
        <v>4</v>
      </c>
      <c r="E764" s="6">
        <v>1.2812500000000001E-3</v>
      </c>
      <c r="F764" s="7">
        <v>23</v>
      </c>
      <c r="G764" s="7">
        <v>258</v>
      </c>
      <c r="H764" s="33">
        <f t="shared" si="11"/>
        <v>0</v>
      </c>
    </row>
    <row r="765" spans="1:8" ht="15" hidden="1" thickBot="1">
      <c r="A765" s="3">
        <v>44865</v>
      </c>
      <c r="B765" s="10" t="s">
        <v>30</v>
      </c>
      <c r="C765" s="10" t="s">
        <v>9</v>
      </c>
      <c r="D765" s="9">
        <v>5</v>
      </c>
      <c r="E765" s="6">
        <v>1.2812500000000001E-3</v>
      </c>
      <c r="F765" s="7">
        <v>23</v>
      </c>
      <c r="G765" s="7">
        <v>258</v>
      </c>
      <c r="H765" s="33">
        <f t="shared" si="11"/>
        <v>0</v>
      </c>
    </row>
    <row r="766" spans="1:8" ht="15" hidden="1" thickBot="1">
      <c r="A766" s="3">
        <v>44865</v>
      </c>
      <c r="B766" s="10" t="s">
        <v>30</v>
      </c>
      <c r="C766" s="10" t="s">
        <v>9</v>
      </c>
      <c r="D766" s="9">
        <v>6</v>
      </c>
      <c r="E766" s="6">
        <v>1.2812500000000001E-3</v>
      </c>
      <c r="F766" s="7">
        <v>23</v>
      </c>
      <c r="G766" s="7">
        <v>258</v>
      </c>
      <c r="H766" s="33">
        <f t="shared" si="11"/>
        <v>0</v>
      </c>
    </row>
    <row r="767" spans="1:8" ht="15" hidden="1" thickBot="1">
      <c r="A767" s="3">
        <v>44865</v>
      </c>
      <c r="B767" s="4" t="s">
        <v>30</v>
      </c>
      <c r="C767" s="10" t="s">
        <v>9</v>
      </c>
      <c r="D767" s="9">
        <v>7</v>
      </c>
      <c r="E767" s="6">
        <v>1.2812500000000001E-3</v>
      </c>
      <c r="F767" s="7">
        <v>23</v>
      </c>
      <c r="G767" s="7">
        <v>258</v>
      </c>
      <c r="H767" s="33">
        <f t="shared" si="11"/>
        <v>0</v>
      </c>
    </row>
    <row r="768" spans="1:8" ht="15" thickBot="1">
      <c r="A768" s="3">
        <v>44865</v>
      </c>
      <c r="B768" s="4" t="s">
        <v>30</v>
      </c>
      <c r="C768" s="10" t="s">
        <v>9</v>
      </c>
      <c r="D768" s="9">
        <v>8</v>
      </c>
      <c r="E768" s="6">
        <v>1.2812500000000001E-3</v>
      </c>
      <c r="F768" s="7">
        <v>23</v>
      </c>
      <c r="G768" s="7">
        <v>258</v>
      </c>
      <c r="H768" s="33">
        <f t="shared" si="11"/>
        <v>1</v>
      </c>
    </row>
    <row r="769" spans="1:8" ht="15" hidden="1" thickBot="1">
      <c r="A769" s="3">
        <v>44865</v>
      </c>
      <c r="B769" s="4" t="s">
        <v>14</v>
      </c>
      <c r="C769" s="10" t="s">
        <v>9</v>
      </c>
      <c r="D769" s="9">
        <v>1</v>
      </c>
      <c r="E769" s="6">
        <v>1.2835648148148146E-3</v>
      </c>
      <c r="F769" s="7">
        <v>23</v>
      </c>
      <c r="G769" s="7">
        <v>256.60000000000002</v>
      </c>
      <c r="H769" s="33">
        <f t="shared" si="11"/>
        <v>0</v>
      </c>
    </row>
    <row r="770" spans="1:8" ht="15" hidden="1" thickBot="1">
      <c r="A770" s="3">
        <v>44865</v>
      </c>
      <c r="B770" s="4" t="s">
        <v>14</v>
      </c>
      <c r="C770" s="10" t="s">
        <v>9</v>
      </c>
      <c r="D770" s="9">
        <v>2</v>
      </c>
      <c r="E770" s="6">
        <v>1.2835648148148146E-3</v>
      </c>
      <c r="F770" s="7">
        <v>23</v>
      </c>
      <c r="G770" s="7">
        <v>256.60000000000002</v>
      </c>
      <c r="H770" s="33">
        <f t="shared" si="11"/>
        <v>0</v>
      </c>
    </row>
    <row r="771" spans="1:8" ht="15" hidden="1" thickBot="1">
      <c r="A771" s="3">
        <v>44865</v>
      </c>
      <c r="B771" s="4" t="s">
        <v>14</v>
      </c>
      <c r="C771" s="10" t="s">
        <v>9</v>
      </c>
      <c r="D771" s="9">
        <v>3</v>
      </c>
      <c r="E771" s="6">
        <v>1.2835648148148146E-3</v>
      </c>
      <c r="F771" s="7">
        <v>23</v>
      </c>
      <c r="G771" s="7">
        <v>256.60000000000002</v>
      </c>
      <c r="H771" s="33">
        <f t="shared" si="11"/>
        <v>0</v>
      </c>
    </row>
    <row r="772" spans="1:8" ht="15" hidden="1" thickBot="1">
      <c r="A772" s="3">
        <v>44865</v>
      </c>
      <c r="B772" s="10" t="s">
        <v>14</v>
      </c>
      <c r="C772" s="10" t="s">
        <v>9</v>
      </c>
      <c r="D772" s="9">
        <v>4</v>
      </c>
      <c r="E772" s="6">
        <v>1.2835648148148146E-3</v>
      </c>
      <c r="F772" s="7">
        <v>23</v>
      </c>
      <c r="G772" s="7">
        <v>256.60000000000002</v>
      </c>
      <c r="H772" s="33">
        <f t="shared" ref="H772:H835" si="12">IF(D772&lt;D773,0,1)</f>
        <v>0</v>
      </c>
    </row>
    <row r="773" spans="1:8" ht="15" hidden="1" thickBot="1">
      <c r="A773" s="3">
        <v>44865</v>
      </c>
      <c r="B773" s="10" t="s">
        <v>14</v>
      </c>
      <c r="C773" s="10" t="s">
        <v>9</v>
      </c>
      <c r="D773" s="9">
        <v>5</v>
      </c>
      <c r="E773" s="6">
        <v>1.2835648148148146E-3</v>
      </c>
      <c r="F773" s="7">
        <v>23</v>
      </c>
      <c r="G773" s="7">
        <v>256.60000000000002</v>
      </c>
      <c r="H773" s="33">
        <f t="shared" si="12"/>
        <v>0</v>
      </c>
    </row>
    <row r="774" spans="1:8" ht="15" hidden="1" thickBot="1">
      <c r="A774" s="3">
        <v>44865</v>
      </c>
      <c r="B774" s="10" t="s">
        <v>14</v>
      </c>
      <c r="C774" s="10" t="s">
        <v>9</v>
      </c>
      <c r="D774" s="9">
        <v>6</v>
      </c>
      <c r="E774" s="6">
        <v>1.2835648148148146E-3</v>
      </c>
      <c r="F774" s="7">
        <v>23</v>
      </c>
      <c r="G774" s="7">
        <v>256.60000000000002</v>
      </c>
      <c r="H774" s="33">
        <f t="shared" si="12"/>
        <v>0</v>
      </c>
    </row>
    <row r="775" spans="1:8" ht="15" hidden="1" thickBot="1">
      <c r="A775" s="3">
        <v>44865</v>
      </c>
      <c r="B775" s="10" t="s">
        <v>14</v>
      </c>
      <c r="C775" s="10" t="s">
        <v>9</v>
      </c>
      <c r="D775" s="9">
        <v>7</v>
      </c>
      <c r="E775" s="6">
        <v>1.2835648148148146E-3</v>
      </c>
      <c r="F775" s="7">
        <v>23</v>
      </c>
      <c r="G775" s="7">
        <v>256.60000000000002</v>
      </c>
      <c r="H775" s="33">
        <f t="shared" si="12"/>
        <v>0</v>
      </c>
    </row>
    <row r="776" spans="1:8" ht="15" hidden="1" thickBot="1">
      <c r="A776" s="3">
        <v>44865</v>
      </c>
      <c r="B776" s="10" t="s">
        <v>14</v>
      </c>
      <c r="C776" s="10" t="s">
        <v>9</v>
      </c>
      <c r="D776" s="9">
        <v>8</v>
      </c>
      <c r="E776" s="11">
        <v>1.2835648148148146E-3</v>
      </c>
      <c r="F776" s="9">
        <v>23</v>
      </c>
      <c r="G776" s="9">
        <v>256.60000000000002</v>
      </c>
      <c r="H776" s="33">
        <f t="shared" si="12"/>
        <v>0</v>
      </c>
    </row>
    <row r="777" spans="1:8" ht="15" hidden="1" thickBot="1">
      <c r="A777" s="3">
        <v>44865</v>
      </c>
      <c r="B777" s="10" t="s">
        <v>14</v>
      </c>
      <c r="C777" s="10" t="s">
        <v>9</v>
      </c>
      <c r="D777" s="9">
        <v>9</v>
      </c>
      <c r="E777" s="11">
        <v>1.2835648148148146E-3</v>
      </c>
      <c r="F777" s="9">
        <v>23</v>
      </c>
      <c r="G777" s="9">
        <v>256.60000000000002</v>
      </c>
      <c r="H777" s="33">
        <f t="shared" si="12"/>
        <v>0</v>
      </c>
    </row>
    <row r="778" spans="1:8" ht="15" hidden="1" thickBot="1">
      <c r="A778" s="3">
        <v>44865</v>
      </c>
      <c r="B778" s="10" t="s">
        <v>14</v>
      </c>
      <c r="C778" s="10" t="s">
        <v>9</v>
      </c>
      <c r="D778" s="9">
        <v>10</v>
      </c>
      <c r="E778" s="11">
        <v>1.2835648148148146E-3</v>
      </c>
      <c r="F778" s="9">
        <v>23</v>
      </c>
      <c r="G778" s="9">
        <v>256.60000000000002</v>
      </c>
      <c r="H778" s="33">
        <f t="shared" si="12"/>
        <v>0</v>
      </c>
    </row>
    <row r="779" spans="1:8" ht="15" hidden="1" thickBot="1">
      <c r="A779" s="3">
        <v>44865</v>
      </c>
      <c r="B779" s="10" t="s">
        <v>14</v>
      </c>
      <c r="C779" s="10" t="s">
        <v>9</v>
      </c>
      <c r="D779" s="9">
        <v>11</v>
      </c>
      <c r="E779" s="11">
        <v>1.2835648148148146E-3</v>
      </c>
      <c r="F779" s="9">
        <v>23</v>
      </c>
      <c r="G779" s="9">
        <v>256.60000000000002</v>
      </c>
      <c r="H779" s="33">
        <f t="shared" si="12"/>
        <v>0</v>
      </c>
    </row>
    <row r="780" spans="1:8" ht="15" thickBot="1">
      <c r="A780" s="3">
        <v>44865</v>
      </c>
      <c r="B780" s="10" t="s">
        <v>14</v>
      </c>
      <c r="C780" s="10" t="s">
        <v>9</v>
      </c>
      <c r="D780" s="9">
        <v>12</v>
      </c>
      <c r="E780" s="11">
        <v>1.2835648148148146E-3</v>
      </c>
      <c r="F780" s="9">
        <v>23</v>
      </c>
      <c r="G780" s="9">
        <v>256.60000000000002</v>
      </c>
      <c r="H780" s="33">
        <f t="shared" si="12"/>
        <v>1</v>
      </c>
    </row>
    <row r="781" spans="1:8" ht="15" hidden="1" thickBot="1">
      <c r="A781" s="3">
        <v>44865</v>
      </c>
      <c r="B781" s="10" t="s">
        <v>10</v>
      </c>
      <c r="C781" s="10" t="s">
        <v>9</v>
      </c>
      <c r="D781" s="9">
        <v>1</v>
      </c>
      <c r="E781" s="11">
        <v>1.2592592592592592E-3</v>
      </c>
      <c r="F781" s="9">
        <v>22</v>
      </c>
      <c r="G781" s="9">
        <v>271.8</v>
      </c>
      <c r="H781" s="33">
        <f t="shared" si="12"/>
        <v>0</v>
      </c>
    </row>
    <row r="782" spans="1:8" ht="15" hidden="1" thickBot="1">
      <c r="A782" s="3">
        <v>44865</v>
      </c>
      <c r="B782" s="10" t="s">
        <v>10</v>
      </c>
      <c r="C782" s="10" t="s">
        <v>9</v>
      </c>
      <c r="D782" s="9">
        <v>2</v>
      </c>
      <c r="E782" s="11">
        <v>1.2592592592592592E-3</v>
      </c>
      <c r="F782" s="9">
        <v>22</v>
      </c>
      <c r="G782" s="9">
        <v>271.8</v>
      </c>
      <c r="H782" s="33">
        <f t="shared" si="12"/>
        <v>0</v>
      </c>
    </row>
    <row r="783" spans="1:8" ht="15" hidden="1" thickBot="1">
      <c r="A783" s="3">
        <v>44865</v>
      </c>
      <c r="B783" s="10" t="s">
        <v>10</v>
      </c>
      <c r="C783" s="10" t="s">
        <v>9</v>
      </c>
      <c r="D783" s="9">
        <v>3</v>
      </c>
      <c r="E783" s="11">
        <v>1.2592592592592592E-3</v>
      </c>
      <c r="F783" s="9">
        <v>22</v>
      </c>
      <c r="G783" s="9">
        <v>271.8</v>
      </c>
      <c r="H783" s="33">
        <f t="shared" si="12"/>
        <v>0</v>
      </c>
    </row>
    <row r="784" spans="1:8" ht="15" hidden="1" thickBot="1">
      <c r="A784" s="3">
        <v>44865</v>
      </c>
      <c r="B784" s="10" t="s">
        <v>10</v>
      </c>
      <c r="C784" s="10" t="s">
        <v>9</v>
      </c>
      <c r="D784" s="9">
        <v>4</v>
      </c>
      <c r="E784" s="11">
        <v>1.2592592592592592E-3</v>
      </c>
      <c r="F784" s="9">
        <v>22</v>
      </c>
      <c r="G784" s="9">
        <v>271.8</v>
      </c>
      <c r="H784" s="33">
        <f t="shared" si="12"/>
        <v>0</v>
      </c>
    </row>
    <row r="785" spans="1:8" ht="15" hidden="1" thickBot="1">
      <c r="A785" s="3">
        <v>44865</v>
      </c>
      <c r="B785" s="10" t="s">
        <v>10</v>
      </c>
      <c r="C785" s="10" t="s">
        <v>9</v>
      </c>
      <c r="D785" s="9">
        <v>5</v>
      </c>
      <c r="E785" s="11">
        <v>1.2592592592592592E-3</v>
      </c>
      <c r="F785" s="9">
        <v>22</v>
      </c>
      <c r="G785" s="9">
        <v>271.8</v>
      </c>
      <c r="H785" s="33">
        <f t="shared" si="12"/>
        <v>0</v>
      </c>
    </row>
    <row r="786" spans="1:8" ht="15" thickBot="1">
      <c r="A786" s="3">
        <v>44865</v>
      </c>
      <c r="B786" s="12" t="s">
        <v>10</v>
      </c>
      <c r="C786" s="10" t="s">
        <v>9</v>
      </c>
      <c r="D786" s="13">
        <v>6</v>
      </c>
      <c r="E786" s="14">
        <v>1.2592592592592592E-3</v>
      </c>
      <c r="F786" s="13">
        <v>22</v>
      </c>
      <c r="G786" s="13">
        <v>271.8</v>
      </c>
      <c r="H786" s="33">
        <f t="shared" si="12"/>
        <v>1</v>
      </c>
    </row>
    <row r="787" spans="1:8" ht="15" hidden="1" thickBot="1">
      <c r="A787" s="3">
        <v>44865</v>
      </c>
      <c r="B787" s="12" t="s">
        <v>41</v>
      </c>
      <c r="C787" s="10" t="s">
        <v>9</v>
      </c>
      <c r="D787" s="13">
        <v>1</v>
      </c>
      <c r="E787" s="14">
        <v>1.4074074074074076E-3</v>
      </c>
      <c r="F787" s="13">
        <v>24</v>
      </c>
      <c r="G787" s="13">
        <v>194.7</v>
      </c>
      <c r="H787" s="33">
        <f t="shared" si="12"/>
        <v>0</v>
      </c>
    </row>
    <row r="788" spans="1:8" ht="15" hidden="1" thickBot="1">
      <c r="A788" s="3">
        <v>44865</v>
      </c>
      <c r="B788" s="12" t="s">
        <v>41</v>
      </c>
      <c r="C788" s="10" t="s">
        <v>9</v>
      </c>
      <c r="D788" s="13">
        <v>2</v>
      </c>
      <c r="E788" s="14">
        <v>1.4074074074074076E-3</v>
      </c>
      <c r="F788" s="13">
        <v>24</v>
      </c>
      <c r="G788" s="13">
        <v>194.7</v>
      </c>
      <c r="H788" s="33">
        <f t="shared" si="12"/>
        <v>0</v>
      </c>
    </row>
    <row r="789" spans="1:8" ht="15" hidden="1" thickBot="1">
      <c r="A789" s="3">
        <v>44865</v>
      </c>
      <c r="B789" s="12" t="s">
        <v>41</v>
      </c>
      <c r="C789" s="10" t="s">
        <v>9</v>
      </c>
      <c r="D789" s="13">
        <v>3</v>
      </c>
      <c r="E789" s="14">
        <v>1.4074074074074076E-3</v>
      </c>
      <c r="F789" s="13">
        <v>24</v>
      </c>
      <c r="G789" s="13">
        <v>194.7</v>
      </c>
      <c r="H789" s="33">
        <f t="shared" si="12"/>
        <v>0</v>
      </c>
    </row>
    <row r="790" spans="1:8" ht="15" hidden="1" thickBot="1">
      <c r="A790" s="3">
        <v>44865</v>
      </c>
      <c r="B790" s="12" t="s">
        <v>41</v>
      </c>
      <c r="C790" s="10" t="s">
        <v>9</v>
      </c>
      <c r="D790" s="13">
        <v>4</v>
      </c>
      <c r="E790" s="14">
        <v>1.4074074074074076E-3</v>
      </c>
      <c r="F790" s="13">
        <v>24</v>
      </c>
      <c r="G790" s="13">
        <v>194.7</v>
      </c>
      <c r="H790" s="33">
        <f t="shared" si="12"/>
        <v>0</v>
      </c>
    </row>
    <row r="791" spans="1:8" ht="15" hidden="1" thickBot="1">
      <c r="A791" s="3">
        <v>44865</v>
      </c>
      <c r="B791" s="12" t="s">
        <v>41</v>
      </c>
      <c r="C791" s="10" t="s">
        <v>9</v>
      </c>
      <c r="D791" s="13">
        <v>5</v>
      </c>
      <c r="E791" s="14">
        <v>1.4074074074074076E-3</v>
      </c>
      <c r="F791" s="13">
        <v>24</v>
      </c>
      <c r="G791" s="13">
        <v>194.7</v>
      </c>
      <c r="H791" s="33">
        <f t="shared" si="12"/>
        <v>0</v>
      </c>
    </row>
    <row r="792" spans="1:8" ht="15" hidden="1" thickBot="1">
      <c r="A792" s="3">
        <v>44865</v>
      </c>
      <c r="B792" s="12" t="s">
        <v>41</v>
      </c>
      <c r="C792" s="10" t="s">
        <v>9</v>
      </c>
      <c r="D792" s="13">
        <v>6</v>
      </c>
      <c r="E792" s="14">
        <v>1.4074074074074076E-3</v>
      </c>
      <c r="F792" s="13">
        <v>24</v>
      </c>
      <c r="G792" s="13">
        <v>194.7</v>
      </c>
      <c r="H792" s="33">
        <f t="shared" si="12"/>
        <v>0</v>
      </c>
    </row>
    <row r="793" spans="1:8" ht="15" hidden="1" thickBot="1">
      <c r="A793" s="3">
        <v>44865</v>
      </c>
      <c r="B793" s="12" t="s">
        <v>41</v>
      </c>
      <c r="C793" s="10" t="s">
        <v>9</v>
      </c>
      <c r="D793" s="13">
        <v>7</v>
      </c>
      <c r="E793" s="14">
        <v>1.4074074074074076E-3</v>
      </c>
      <c r="F793" s="13">
        <v>24</v>
      </c>
      <c r="G793" s="13">
        <v>194.7</v>
      </c>
      <c r="H793" s="33">
        <f t="shared" si="12"/>
        <v>0</v>
      </c>
    </row>
    <row r="794" spans="1:8" ht="15" thickBot="1">
      <c r="A794" s="3">
        <v>44865</v>
      </c>
      <c r="B794" s="12" t="s">
        <v>41</v>
      </c>
      <c r="C794" s="10" t="s">
        <v>9</v>
      </c>
      <c r="D794" s="13">
        <v>8</v>
      </c>
      <c r="E794" s="14">
        <v>1.4074074074074076E-3</v>
      </c>
      <c r="F794" s="13">
        <v>24</v>
      </c>
      <c r="G794" s="13">
        <v>194.7</v>
      </c>
      <c r="H794" s="33">
        <f t="shared" si="12"/>
        <v>1</v>
      </c>
    </row>
    <row r="795" spans="1:8" ht="15" hidden="1" thickBot="1">
      <c r="A795" s="3">
        <v>44865</v>
      </c>
      <c r="B795" s="12" t="s">
        <v>21</v>
      </c>
      <c r="C795" s="10" t="s">
        <v>9</v>
      </c>
      <c r="D795" s="13">
        <v>1</v>
      </c>
      <c r="E795" s="14">
        <v>1.2476851851851852E-3</v>
      </c>
      <c r="F795" s="13">
        <v>22</v>
      </c>
      <c r="G795" s="13">
        <v>279.39999999999998</v>
      </c>
      <c r="H795" s="33">
        <f t="shared" si="12"/>
        <v>0</v>
      </c>
    </row>
    <row r="796" spans="1:8" ht="15" hidden="1" thickBot="1">
      <c r="A796" s="3">
        <v>44865</v>
      </c>
      <c r="B796" s="12" t="s">
        <v>21</v>
      </c>
      <c r="C796" s="10" t="s">
        <v>9</v>
      </c>
      <c r="D796" s="13">
        <v>2</v>
      </c>
      <c r="E796" s="14">
        <v>1.2476851851851852E-3</v>
      </c>
      <c r="F796" s="13">
        <v>22</v>
      </c>
      <c r="G796" s="13">
        <v>279.39999999999998</v>
      </c>
      <c r="H796" s="33">
        <f t="shared" si="12"/>
        <v>0</v>
      </c>
    </row>
    <row r="797" spans="1:8" ht="15" hidden="1" thickBot="1">
      <c r="A797" s="3">
        <v>44865</v>
      </c>
      <c r="B797" s="12" t="s">
        <v>21</v>
      </c>
      <c r="C797" s="10" t="s">
        <v>9</v>
      </c>
      <c r="D797" s="13">
        <v>3</v>
      </c>
      <c r="E797" s="14">
        <v>1.2476851851851852E-3</v>
      </c>
      <c r="F797" s="13">
        <v>22</v>
      </c>
      <c r="G797" s="13">
        <v>279.39999999999998</v>
      </c>
      <c r="H797" s="33">
        <f t="shared" si="12"/>
        <v>0</v>
      </c>
    </row>
    <row r="798" spans="1:8" ht="15" hidden="1" thickBot="1">
      <c r="A798" s="3">
        <v>44865</v>
      </c>
      <c r="B798" s="12" t="s">
        <v>21</v>
      </c>
      <c r="C798" s="10" t="s">
        <v>9</v>
      </c>
      <c r="D798" s="13">
        <v>4</v>
      </c>
      <c r="E798" s="14">
        <v>1.2476851851851852E-3</v>
      </c>
      <c r="F798" s="13">
        <v>22</v>
      </c>
      <c r="G798" s="13">
        <v>279.39999999999998</v>
      </c>
      <c r="H798" s="33">
        <f t="shared" si="12"/>
        <v>0</v>
      </c>
    </row>
    <row r="799" spans="1:8" ht="15" hidden="1" thickBot="1">
      <c r="A799" s="3">
        <v>44865</v>
      </c>
      <c r="B799" s="12" t="s">
        <v>21</v>
      </c>
      <c r="C799" s="10" t="s">
        <v>9</v>
      </c>
      <c r="D799" s="13">
        <v>5</v>
      </c>
      <c r="E799" s="14">
        <v>1.2476851851851852E-3</v>
      </c>
      <c r="F799" s="13">
        <v>22</v>
      </c>
      <c r="G799" s="13">
        <v>279.39999999999998</v>
      </c>
      <c r="H799" s="33">
        <f t="shared" si="12"/>
        <v>0</v>
      </c>
    </row>
    <row r="800" spans="1:8" ht="15" hidden="1" thickBot="1">
      <c r="A800" s="3">
        <v>44865</v>
      </c>
      <c r="B800" s="12" t="s">
        <v>21</v>
      </c>
      <c r="C800" s="10" t="s">
        <v>9</v>
      </c>
      <c r="D800" s="13">
        <v>6</v>
      </c>
      <c r="E800" s="14">
        <v>1.2476851851851852E-3</v>
      </c>
      <c r="F800" s="13">
        <v>22</v>
      </c>
      <c r="G800" s="13">
        <v>279.39999999999998</v>
      </c>
      <c r="H800" s="33">
        <f t="shared" si="12"/>
        <v>0</v>
      </c>
    </row>
    <row r="801" spans="1:8" ht="15" hidden="1" thickBot="1">
      <c r="A801" s="3">
        <v>44865</v>
      </c>
      <c r="B801" s="12" t="s">
        <v>21</v>
      </c>
      <c r="C801" s="10" t="s">
        <v>9</v>
      </c>
      <c r="D801" s="13">
        <v>7</v>
      </c>
      <c r="E801" s="14">
        <v>1.2476851851851852E-3</v>
      </c>
      <c r="F801" s="13">
        <v>22</v>
      </c>
      <c r="G801" s="13">
        <v>279.39999999999998</v>
      </c>
      <c r="H801" s="33">
        <f t="shared" si="12"/>
        <v>0</v>
      </c>
    </row>
    <row r="802" spans="1:8" ht="15" thickBot="1">
      <c r="A802" s="3">
        <v>44865</v>
      </c>
      <c r="B802" s="12" t="s">
        <v>21</v>
      </c>
      <c r="C802" s="10" t="s">
        <v>9</v>
      </c>
      <c r="D802" s="13">
        <v>8</v>
      </c>
      <c r="E802" s="14">
        <v>1.2476851851851852E-3</v>
      </c>
      <c r="F802" s="13">
        <v>22</v>
      </c>
      <c r="G802" s="13">
        <v>279.39999999999998</v>
      </c>
      <c r="H802" s="33">
        <f t="shared" si="12"/>
        <v>1</v>
      </c>
    </row>
    <row r="803" spans="1:8" ht="15" hidden="1" thickBot="1">
      <c r="A803" s="3">
        <v>44865</v>
      </c>
      <c r="B803" s="12" t="s">
        <v>37</v>
      </c>
      <c r="C803" s="10" t="s">
        <v>9</v>
      </c>
      <c r="D803" s="13">
        <v>1</v>
      </c>
      <c r="E803" s="14">
        <v>1.4745370370370372E-3</v>
      </c>
      <c r="F803" s="13">
        <v>25</v>
      </c>
      <c r="G803" s="13">
        <v>169</v>
      </c>
      <c r="H803" s="33">
        <f t="shared" si="12"/>
        <v>0</v>
      </c>
    </row>
    <row r="804" spans="1:8" ht="15" hidden="1" thickBot="1">
      <c r="A804" s="3">
        <v>44865</v>
      </c>
      <c r="B804" s="12" t="s">
        <v>37</v>
      </c>
      <c r="C804" s="10" t="s">
        <v>9</v>
      </c>
      <c r="D804" s="13">
        <v>2</v>
      </c>
      <c r="E804" s="14">
        <v>1.4745370370370372E-3</v>
      </c>
      <c r="F804" s="13">
        <v>25</v>
      </c>
      <c r="G804" s="13">
        <v>169</v>
      </c>
      <c r="H804" s="33">
        <f t="shared" si="12"/>
        <v>0</v>
      </c>
    </row>
    <row r="805" spans="1:8" ht="15" hidden="1" thickBot="1">
      <c r="A805" s="3">
        <v>44865</v>
      </c>
      <c r="B805" s="12" t="s">
        <v>37</v>
      </c>
      <c r="C805" s="10" t="s">
        <v>9</v>
      </c>
      <c r="D805" s="13">
        <v>3</v>
      </c>
      <c r="E805" s="14">
        <v>1.4745370370370372E-3</v>
      </c>
      <c r="F805" s="13">
        <v>25</v>
      </c>
      <c r="G805" s="13">
        <v>169</v>
      </c>
      <c r="H805" s="33">
        <f t="shared" si="12"/>
        <v>0</v>
      </c>
    </row>
    <row r="806" spans="1:8" ht="15" hidden="1" thickBot="1">
      <c r="A806" s="3">
        <v>44865</v>
      </c>
      <c r="B806" s="12" t="s">
        <v>37</v>
      </c>
      <c r="C806" s="10" t="s">
        <v>9</v>
      </c>
      <c r="D806" s="13">
        <v>4</v>
      </c>
      <c r="E806" s="14">
        <v>1.4745370370370372E-3</v>
      </c>
      <c r="F806" s="13">
        <v>25</v>
      </c>
      <c r="G806" s="13">
        <v>169</v>
      </c>
      <c r="H806" s="33">
        <f t="shared" si="12"/>
        <v>0</v>
      </c>
    </row>
    <row r="807" spans="1:8" ht="15" hidden="1" thickBot="1">
      <c r="A807" s="3">
        <v>44865</v>
      </c>
      <c r="B807" s="12" t="s">
        <v>37</v>
      </c>
      <c r="C807" s="10" t="s">
        <v>9</v>
      </c>
      <c r="D807" s="13">
        <v>5</v>
      </c>
      <c r="E807" s="14">
        <v>1.4745370370370372E-3</v>
      </c>
      <c r="F807" s="13">
        <v>25</v>
      </c>
      <c r="G807" s="13">
        <v>169</v>
      </c>
      <c r="H807" s="33">
        <f t="shared" si="12"/>
        <v>0</v>
      </c>
    </row>
    <row r="808" spans="1:8" ht="15" hidden="1" thickBot="1">
      <c r="A808" s="3">
        <v>44865</v>
      </c>
      <c r="B808" s="12" t="s">
        <v>37</v>
      </c>
      <c r="C808" s="10" t="s">
        <v>9</v>
      </c>
      <c r="D808" s="13">
        <v>6</v>
      </c>
      <c r="E808" s="14">
        <v>1.4745370370370372E-3</v>
      </c>
      <c r="F808" s="13">
        <v>25</v>
      </c>
      <c r="G808" s="13">
        <v>169</v>
      </c>
      <c r="H808" s="33">
        <f t="shared" si="12"/>
        <v>0</v>
      </c>
    </row>
    <row r="809" spans="1:8" ht="15" hidden="1" thickBot="1">
      <c r="A809" s="3">
        <v>44865</v>
      </c>
      <c r="B809" s="12" t="s">
        <v>37</v>
      </c>
      <c r="C809" s="10" t="s">
        <v>9</v>
      </c>
      <c r="D809" s="13">
        <v>7</v>
      </c>
      <c r="E809" s="14">
        <v>1.4745370370370372E-3</v>
      </c>
      <c r="F809" s="13">
        <v>25</v>
      </c>
      <c r="G809" s="13">
        <v>169</v>
      </c>
      <c r="H809" s="33">
        <f t="shared" si="12"/>
        <v>0</v>
      </c>
    </row>
    <row r="810" spans="1:8" ht="15" thickBot="1">
      <c r="A810" s="3">
        <v>44865</v>
      </c>
      <c r="B810" s="12" t="s">
        <v>37</v>
      </c>
      <c r="C810" s="10" t="s">
        <v>9</v>
      </c>
      <c r="D810" s="13">
        <v>8</v>
      </c>
      <c r="E810" s="14">
        <v>1.4745370370370372E-3</v>
      </c>
      <c r="F810" s="13">
        <v>25</v>
      </c>
      <c r="G810" s="13">
        <v>169</v>
      </c>
      <c r="H810" s="33">
        <f t="shared" si="12"/>
        <v>1</v>
      </c>
    </row>
    <row r="811" spans="1:8" ht="15" hidden="1" thickBot="1">
      <c r="A811" s="3">
        <v>44865</v>
      </c>
      <c r="B811" s="12" t="s">
        <v>18</v>
      </c>
      <c r="C811" s="10" t="s">
        <v>9</v>
      </c>
      <c r="D811" s="13">
        <v>1</v>
      </c>
      <c r="E811" s="14">
        <v>1.2175925925925926E-3</v>
      </c>
      <c r="F811" s="13">
        <v>23</v>
      </c>
      <c r="G811" s="13">
        <v>300.60000000000002</v>
      </c>
      <c r="H811" s="33">
        <f t="shared" si="12"/>
        <v>0</v>
      </c>
    </row>
    <row r="812" spans="1:8" ht="15" hidden="1" thickBot="1">
      <c r="A812" s="3">
        <v>44865</v>
      </c>
      <c r="B812" s="12" t="s">
        <v>18</v>
      </c>
      <c r="C812" s="10" t="s">
        <v>9</v>
      </c>
      <c r="D812" s="13">
        <v>2</v>
      </c>
      <c r="E812" s="14">
        <v>1.2175925925925926E-3</v>
      </c>
      <c r="F812" s="13">
        <v>23</v>
      </c>
      <c r="G812" s="13">
        <v>300.60000000000002</v>
      </c>
      <c r="H812" s="33">
        <f t="shared" si="12"/>
        <v>0</v>
      </c>
    </row>
    <row r="813" spans="1:8" ht="15" hidden="1" thickBot="1">
      <c r="A813" s="3">
        <v>44865</v>
      </c>
      <c r="B813" s="12" t="s">
        <v>18</v>
      </c>
      <c r="C813" s="10" t="s">
        <v>9</v>
      </c>
      <c r="D813" s="13">
        <v>3</v>
      </c>
      <c r="E813" s="14">
        <v>1.2175925925925926E-3</v>
      </c>
      <c r="F813" s="13">
        <v>23</v>
      </c>
      <c r="G813" s="13">
        <v>300.60000000000002</v>
      </c>
      <c r="H813" s="33">
        <f t="shared" si="12"/>
        <v>0</v>
      </c>
    </row>
    <row r="814" spans="1:8" ht="15" hidden="1" thickBot="1">
      <c r="A814" s="3">
        <v>44865</v>
      </c>
      <c r="B814" s="12" t="s">
        <v>18</v>
      </c>
      <c r="C814" s="10" t="s">
        <v>9</v>
      </c>
      <c r="D814" s="13">
        <v>4</v>
      </c>
      <c r="E814" s="14">
        <v>1.2175925925925926E-3</v>
      </c>
      <c r="F814" s="13">
        <v>23</v>
      </c>
      <c r="G814" s="13">
        <v>300.60000000000002</v>
      </c>
      <c r="H814" s="33">
        <f t="shared" si="12"/>
        <v>0</v>
      </c>
    </row>
    <row r="815" spans="1:8" ht="15" hidden="1" thickBot="1">
      <c r="A815" s="3">
        <v>44865</v>
      </c>
      <c r="B815" s="12" t="s">
        <v>18</v>
      </c>
      <c r="C815" s="10" t="s">
        <v>9</v>
      </c>
      <c r="D815" s="13">
        <v>5</v>
      </c>
      <c r="E815" s="14">
        <v>1.2175925925925926E-3</v>
      </c>
      <c r="F815" s="13">
        <v>23</v>
      </c>
      <c r="G815" s="13">
        <v>300.60000000000002</v>
      </c>
      <c r="H815" s="33">
        <f t="shared" si="12"/>
        <v>0</v>
      </c>
    </row>
    <row r="816" spans="1:8" ht="15" hidden="1" thickBot="1">
      <c r="A816" s="3">
        <v>44865</v>
      </c>
      <c r="B816" s="12" t="s">
        <v>18</v>
      </c>
      <c r="C816" s="10" t="s">
        <v>9</v>
      </c>
      <c r="D816" s="13">
        <v>6</v>
      </c>
      <c r="E816" s="14">
        <v>1.2175925925925926E-3</v>
      </c>
      <c r="F816" s="13">
        <v>23</v>
      </c>
      <c r="G816" s="13">
        <v>300.60000000000002</v>
      </c>
      <c r="H816" s="33">
        <f t="shared" si="12"/>
        <v>0</v>
      </c>
    </row>
    <row r="817" spans="1:8" ht="15" hidden="1" thickBot="1">
      <c r="A817" s="3">
        <v>44865</v>
      </c>
      <c r="B817" s="12" t="s">
        <v>18</v>
      </c>
      <c r="C817" s="10" t="s">
        <v>9</v>
      </c>
      <c r="D817" s="13">
        <v>7</v>
      </c>
      <c r="E817" s="14">
        <v>1.2175925925925926E-3</v>
      </c>
      <c r="F817" s="13">
        <v>23</v>
      </c>
      <c r="G817" s="13">
        <v>300.60000000000002</v>
      </c>
      <c r="H817" s="33">
        <f t="shared" si="12"/>
        <v>0</v>
      </c>
    </row>
    <row r="818" spans="1:8" ht="15" hidden="1" thickBot="1">
      <c r="A818" s="3">
        <v>44865</v>
      </c>
      <c r="B818" s="12" t="s">
        <v>18</v>
      </c>
      <c r="C818" s="10" t="s">
        <v>9</v>
      </c>
      <c r="D818" s="13">
        <v>8</v>
      </c>
      <c r="E818" s="14">
        <v>1.2175925925925926E-3</v>
      </c>
      <c r="F818" s="13">
        <v>23</v>
      </c>
      <c r="G818" s="13">
        <v>300.60000000000002</v>
      </c>
      <c r="H818" s="33">
        <f t="shared" si="12"/>
        <v>0</v>
      </c>
    </row>
    <row r="819" spans="1:8" ht="15" hidden="1" thickBot="1">
      <c r="A819" s="3">
        <v>44865</v>
      </c>
      <c r="B819" s="12" t="s">
        <v>18</v>
      </c>
      <c r="C819" s="10" t="s">
        <v>9</v>
      </c>
      <c r="D819" s="13">
        <v>9</v>
      </c>
      <c r="E819" s="14">
        <v>1.2175925925925926E-3</v>
      </c>
      <c r="F819" s="13">
        <v>23</v>
      </c>
      <c r="G819" s="13">
        <v>300.60000000000002</v>
      </c>
      <c r="H819" s="33">
        <f t="shared" si="12"/>
        <v>0</v>
      </c>
    </row>
    <row r="820" spans="1:8" ht="15" thickBot="1">
      <c r="A820" s="3">
        <v>44865</v>
      </c>
      <c r="B820" s="12" t="s">
        <v>18</v>
      </c>
      <c r="C820" s="10" t="s">
        <v>9</v>
      </c>
      <c r="D820" s="13">
        <v>10</v>
      </c>
      <c r="E820" s="14">
        <v>1.2175925925925926E-3</v>
      </c>
      <c r="F820" s="13">
        <v>23</v>
      </c>
      <c r="G820" s="13">
        <v>300.60000000000002</v>
      </c>
      <c r="H820" s="33">
        <f t="shared" si="12"/>
        <v>1</v>
      </c>
    </row>
    <row r="821" spans="1:8" ht="15" hidden="1" thickBot="1">
      <c r="A821" s="3">
        <v>44865</v>
      </c>
      <c r="B821" s="12" t="s">
        <v>11</v>
      </c>
      <c r="C821" s="10" t="s">
        <v>9</v>
      </c>
      <c r="D821" s="13">
        <v>1</v>
      </c>
      <c r="E821" s="14">
        <v>1.2974537037037037E-3</v>
      </c>
      <c r="F821" s="13">
        <v>23</v>
      </c>
      <c r="G821" s="13">
        <v>248.5</v>
      </c>
      <c r="H821" s="33">
        <f t="shared" si="12"/>
        <v>0</v>
      </c>
    </row>
    <row r="822" spans="1:8" ht="15" hidden="1" thickBot="1">
      <c r="A822" s="3">
        <v>44865</v>
      </c>
      <c r="B822" s="12" t="s">
        <v>11</v>
      </c>
      <c r="C822" s="10" t="s">
        <v>9</v>
      </c>
      <c r="D822" s="13">
        <v>2</v>
      </c>
      <c r="E822" s="14">
        <v>1.2974537037037037E-3</v>
      </c>
      <c r="F822" s="13">
        <v>23</v>
      </c>
      <c r="G822" s="13">
        <v>248.5</v>
      </c>
      <c r="H822" s="33">
        <f t="shared" si="12"/>
        <v>0</v>
      </c>
    </row>
    <row r="823" spans="1:8" ht="15" hidden="1" thickBot="1">
      <c r="A823" s="3">
        <v>44865</v>
      </c>
      <c r="B823" s="12" t="s">
        <v>11</v>
      </c>
      <c r="C823" s="10" t="s">
        <v>9</v>
      </c>
      <c r="D823" s="13">
        <v>3</v>
      </c>
      <c r="E823" s="14">
        <v>1.2974537037037037E-3</v>
      </c>
      <c r="F823" s="13">
        <v>23</v>
      </c>
      <c r="G823" s="13">
        <v>248.5</v>
      </c>
      <c r="H823" s="33">
        <f t="shared" si="12"/>
        <v>0</v>
      </c>
    </row>
    <row r="824" spans="1:8" ht="15" hidden="1" thickBot="1">
      <c r="A824" s="3">
        <v>44865</v>
      </c>
      <c r="B824" s="12" t="s">
        <v>11</v>
      </c>
      <c r="C824" s="10" t="s">
        <v>9</v>
      </c>
      <c r="D824" s="13">
        <v>4</v>
      </c>
      <c r="E824" s="14">
        <v>1.2974537037037037E-3</v>
      </c>
      <c r="F824" s="13">
        <v>23</v>
      </c>
      <c r="G824" s="13">
        <v>248.5</v>
      </c>
      <c r="H824" s="33">
        <f t="shared" si="12"/>
        <v>0</v>
      </c>
    </row>
    <row r="825" spans="1:8" ht="15" hidden="1" thickBot="1">
      <c r="A825" s="3">
        <v>44865</v>
      </c>
      <c r="B825" s="12" t="s">
        <v>11</v>
      </c>
      <c r="C825" s="10" t="s">
        <v>9</v>
      </c>
      <c r="D825" s="13">
        <v>5</v>
      </c>
      <c r="E825" s="14">
        <v>1.2974537037037037E-3</v>
      </c>
      <c r="F825" s="13">
        <v>23</v>
      </c>
      <c r="G825" s="13">
        <v>248.5</v>
      </c>
      <c r="H825" s="33">
        <f t="shared" si="12"/>
        <v>0</v>
      </c>
    </row>
    <row r="826" spans="1:8" ht="15" hidden="1" thickBot="1">
      <c r="A826" s="3">
        <v>44865</v>
      </c>
      <c r="B826" s="12" t="s">
        <v>11</v>
      </c>
      <c r="C826" s="10" t="s">
        <v>9</v>
      </c>
      <c r="D826" s="13">
        <v>6</v>
      </c>
      <c r="E826" s="14">
        <v>1.2974537037037037E-3</v>
      </c>
      <c r="F826" s="13">
        <v>23</v>
      </c>
      <c r="G826" s="13">
        <v>248.5</v>
      </c>
      <c r="H826" s="33">
        <f t="shared" si="12"/>
        <v>0</v>
      </c>
    </row>
    <row r="827" spans="1:8" ht="15" hidden="1" thickBot="1">
      <c r="A827" s="3">
        <v>44865</v>
      </c>
      <c r="B827" s="12" t="s">
        <v>11</v>
      </c>
      <c r="C827" s="10" t="s">
        <v>9</v>
      </c>
      <c r="D827" s="13">
        <v>7</v>
      </c>
      <c r="E827" s="14">
        <v>1.2974537037037037E-3</v>
      </c>
      <c r="F827" s="13">
        <v>23</v>
      </c>
      <c r="G827" s="13">
        <v>248.5</v>
      </c>
      <c r="H827" s="33">
        <f t="shared" si="12"/>
        <v>0</v>
      </c>
    </row>
    <row r="828" spans="1:8" ht="15" hidden="1" thickBot="1">
      <c r="A828" s="3">
        <v>44865</v>
      </c>
      <c r="B828" s="12" t="s">
        <v>11</v>
      </c>
      <c r="C828" s="10" t="s">
        <v>9</v>
      </c>
      <c r="D828" s="13">
        <v>8</v>
      </c>
      <c r="E828" s="14">
        <v>1.2974537037037037E-3</v>
      </c>
      <c r="F828" s="13">
        <v>23</v>
      </c>
      <c r="G828" s="13">
        <v>248.5</v>
      </c>
      <c r="H828" s="33">
        <f t="shared" si="12"/>
        <v>0</v>
      </c>
    </row>
    <row r="829" spans="1:8" ht="15" hidden="1" thickBot="1">
      <c r="A829" s="3">
        <v>44865</v>
      </c>
      <c r="B829" s="12" t="s">
        <v>11</v>
      </c>
      <c r="C829" s="10" t="s">
        <v>9</v>
      </c>
      <c r="D829" s="13">
        <v>9</v>
      </c>
      <c r="E829" s="14">
        <v>1.2974537037037037E-3</v>
      </c>
      <c r="F829" s="13">
        <v>23</v>
      </c>
      <c r="G829" s="13">
        <v>248.5</v>
      </c>
      <c r="H829" s="33">
        <f t="shared" si="12"/>
        <v>0</v>
      </c>
    </row>
    <row r="830" spans="1:8" ht="15" hidden="1" thickBot="1">
      <c r="A830" s="3">
        <v>44865</v>
      </c>
      <c r="B830" s="12" t="s">
        <v>11</v>
      </c>
      <c r="C830" s="10" t="s">
        <v>9</v>
      </c>
      <c r="D830" s="13">
        <v>10</v>
      </c>
      <c r="E830" s="14">
        <v>1.2974537037037037E-3</v>
      </c>
      <c r="F830" s="13">
        <v>23</v>
      </c>
      <c r="G830" s="13">
        <v>248.5</v>
      </c>
      <c r="H830" s="33">
        <f t="shared" si="12"/>
        <v>0</v>
      </c>
    </row>
    <row r="831" spans="1:8" ht="15" hidden="1" thickBot="1">
      <c r="A831" s="3">
        <v>44865</v>
      </c>
      <c r="B831" s="12" t="s">
        <v>11</v>
      </c>
      <c r="C831" s="10" t="s">
        <v>9</v>
      </c>
      <c r="D831" s="13">
        <v>11</v>
      </c>
      <c r="E831" s="14">
        <v>1.2974537037037037E-3</v>
      </c>
      <c r="F831" s="13">
        <v>23</v>
      </c>
      <c r="G831" s="13">
        <v>248.5</v>
      </c>
      <c r="H831" s="33">
        <f t="shared" si="12"/>
        <v>0</v>
      </c>
    </row>
    <row r="832" spans="1:8" ht="15" thickBot="1">
      <c r="A832" s="3">
        <v>44865</v>
      </c>
      <c r="B832" s="12" t="s">
        <v>11</v>
      </c>
      <c r="C832" s="10" t="s">
        <v>9</v>
      </c>
      <c r="D832" s="13">
        <v>12</v>
      </c>
      <c r="E832" s="14">
        <v>1.2974537037037037E-3</v>
      </c>
      <c r="F832" s="13">
        <v>23</v>
      </c>
      <c r="G832" s="13">
        <v>248.5</v>
      </c>
      <c r="H832" s="33">
        <f t="shared" si="12"/>
        <v>1</v>
      </c>
    </row>
    <row r="833" spans="1:8" ht="15" hidden="1" thickBot="1">
      <c r="A833" s="3">
        <v>44865</v>
      </c>
      <c r="B833" s="12" t="s">
        <v>29</v>
      </c>
      <c r="C833" s="10" t="s">
        <v>9</v>
      </c>
      <c r="D833" s="13">
        <v>1</v>
      </c>
      <c r="E833" s="14">
        <v>1.1724537037037035E-3</v>
      </c>
      <c r="F833" s="13">
        <v>23</v>
      </c>
      <c r="G833" s="13">
        <v>336.7</v>
      </c>
      <c r="H833" s="33">
        <f t="shared" si="12"/>
        <v>0</v>
      </c>
    </row>
    <row r="834" spans="1:8" ht="15" hidden="1" thickBot="1">
      <c r="A834" s="3">
        <v>44865</v>
      </c>
      <c r="B834" s="12" t="s">
        <v>29</v>
      </c>
      <c r="C834" s="10" t="s">
        <v>9</v>
      </c>
      <c r="D834" s="13">
        <v>2</v>
      </c>
      <c r="E834" s="14">
        <v>1.1724537037037035E-3</v>
      </c>
      <c r="F834" s="13">
        <v>23</v>
      </c>
      <c r="G834" s="13">
        <v>336.7</v>
      </c>
      <c r="H834" s="33">
        <f t="shared" si="12"/>
        <v>0</v>
      </c>
    </row>
    <row r="835" spans="1:8" ht="15" hidden="1" thickBot="1">
      <c r="A835" s="3">
        <v>44865</v>
      </c>
      <c r="B835" s="12" t="s">
        <v>29</v>
      </c>
      <c r="C835" s="10" t="s">
        <v>9</v>
      </c>
      <c r="D835" s="13">
        <v>3</v>
      </c>
      <c r="E835" s="14">
        <v>1.1724537037037035E-3</v>
      </c>
      <c r="F835" s="13">
        <v>23</v>
      </c>
      <c r="G835" s="13">
        <v>336.7</v>
      </c>
      <c r="H835" s="33">
        <f t="shared" si="12"/>
        <v>0</v>
      </c>
    </row>
    <row r="836" spans="1:8" ht="15" hidden="1" thickBot="1">
      <c r="A836" s="3">
        <v>44865</v>
      </c>
      <c r="B836" s="12" t="s">
        <v>29</v>
      </c>
      <c r="C836" s="10" t="s">
        <v>9</v>
      </c>
      <c r="D836" s="13">
        <v>4</v>
      </c>
      <c r="E836" s="14">
        <v>1.1724537037037035E-3</v>
      </c>
      <c r="F836" s="13">
        <v>23</v>
      </c>
      <c r="G836" s="13">
        <v>336.7</v>
      </c>
      <c r="H836" s="33">
        <f t="shared" ref="H836:H899" si="13">IF(D836&lt;D837,0,1)</f>
        <v>0</v>
      </c>
    </row>
    <row r="837" spans="1:8" ht="15" hidden="1" thickBot="1">
      <c r="A837" s="3">
        <v>44865</v>
      </c>
      <c r="B837" s="12" t="s">
        <v>29</v>
      </c>
      <c r="C837" s="10" t="s">
        <v>9</v>
      </c>
      <c r="D837" s="13">
        <v>5</v>
      </c>
      <c r="E837" s="14">
        <v>1.1724537037037035E-3</v>
      </c>
      <c r="F837" s="13">
        <v>23</v>
      </c>
      <c r="G837" s="13">
        <v>336.7</v>
      </c>
      <c r="H837" s="33">
        <f t="shared" si="13"/>
        <v>0</v>
      </c>
    </row>
    <row r="838" spans="1:8" ht="15" hidden="1" thickBot="1">
      <c r="A838" s="3">
        <v>44865</v>
      </c>
      <c r="B838" s="12" t="s">
        <v>29</v>
      </c>
      <c r="C838" s="10" t="s">
        <v>9</v>
      </c>
      <c r="D838" s="13">
        <v>6</v>
      </c>
      <c r="E838" s="14">
        <v>1.1724537037037035E-3</v>
      </c>
      <c r="F838" s="13">
        <v>23</v>
      </c>
      <c r="G838" s="13">
        <v>336.7</v>
      </c>
      <c r="H838" s="33">
        <f t="shared" si="13"/>
        <v>0</v>
      </c>
    </row>
    <row r="839" spans="1:8" ht="15" hidden="1" thickBot="1">
      <c r="A839" s="3">
        <v>44865</v>
      </c>
      <c r="B839" s="12" t="s">
        <v>29</v>
      </c>
      <c r="C839" s="10" t="s">
        <v>9</v>
      </c>
      <c r="D839" s="13">
        <v>7</v>
      </c>
      <c r="E839" s="14">
        <v>1.1724537037037035E-3</v>
      </c>
      <c r="F839" s="13">
        <v>23</v>
      </c>
      <c r="G839" s="13">
        <v>336.7</v>
      </c>
      <c r="H839" s="33">
        <f t="shared" si="13"/>
        <v>0</v>
      </c>
    </row>
    <row r="840" spans="1:8" ht="15" hidden="1" thickBot="1">
      <c r="A840" s="3">
        <v>44865</v>
      </c>
      <c r="B840" s="12" t="s">
        <v>29</v>
      </c>
      <c r="C840" s="10" t="s">
        <v>9</v>
      </c>
      <c r="D840" s="13">
        <v>8</v>
      </c>
      <c r="E840" s="14">
        <v>1.1724537037037035E-3</v>
      </c>
      <c r="F840" s="13">
        <v>23</v>
      </c>
      <c r="G840" s="13">
        <v>336.7</v>
      </c>
      <c r="H840" s="33">
        <f t="shared" si="13"/>
        <v>0</v>
      </c>
    </row>
    <row r="841" spans="1:8" ht="15" hidden="1" thickBot="1">
      <c r="A841" s="3">
        <v>44865</v>
      </c>
      <c r="B841" s="12" t="s">
        <v>29</v>
      </c>
      <c r="C841" s="10" t="s">
        <v>9</v>
      </c>
      <c r="D841" s="13">
        <v>9</v>
      </c>
      <c r="E841" s="14">
        <v>1.1724537037037035E-3</v>
      </c>
      <c r="F841" s="13">
        <v>23</v>
      </c>
      <c r="G841" s="13">
        <v>336.7</v>
      </c>
      <c r="H841" s="33">
        <f t="shared" si="13"/>
        <v>0</v>
      </c>
    </row>
    <row r="842" spans="1:8" ht="15" hidden="1" thickBot="1">
      <c r="A842" s="3">
        <v>44865</v>
      </c>
      <c r="B842" s="12" t="s">
        <v>29</v>
      </c>
      <c r="C842" s="10" t="s">
        <v>9</v>
      </c>
      <c r="D842" s="13">
        <v>10</v>
      </c>
      <c r="E842" s="14">
        <v>1.1724537037037035E-3</v>
      </c>
      <c r="F842" s="13">
        <v>23</v>
      </c>
      <c r="G842" s="13">
        <v>336.7</v>
      </c>
      <c r="H842" s="33">
        <f t="shared" si="13"/>
        <v>0</v>
      </c>
    </row>
    <row r="843" spans="1:8" ht="15" hidden="1" thickBot="1">
      <c r="A843" s="3">
        <v>44865</v>
      </c>
      <c r="B843" s="12" t="s">
        <v>29</v>
      </c>
      <c r="C843" s="10" t="s">
        <v>9</v>
      </c>
      <c r="D843" s="13">
        <v>11</v>
      </c>
      <c r="E843" s="14">
        <v>1.1724537037037035E-3</v>
      </c>
      <c r="F843" s="13">
        <v>23</v>
      </c>
      <c r="G843" s="13">
        <v>336.7</v>
      </c>
      <c r="H843" s="33">
        <f t="shared" si="13"/>
        <v>0</v>
      </c>
    </row>
    <row r="844" spans="1:8" ht="15" thickBot="1">
      <c r="A844" s="3">
        <v>44865</v>
      </c>
      <c r="B844" s="12" t="s">
        <v>29</v>
      </c>
      <c r="C844" s="10" t="s">
        <v>9</v>
      </c>
      <c r="D844" s="13">
        <v>12</v>
      </c>
      <c r="E844" s="14">
        <v>1.1724537037037035E-3</v>
      </c>
      <c r="F844" s="13">
        <v>23</v>
      </c>
      <c r="G844" s="13">
        <v>336.7</v>
      </c>
      <c r="H844" s="33">
        <f t="shared" si="13"/>
        <v>1</v>
      </c>
    </row>
    <row r="845" spans="1:8" ht="15" hidden="1" thickBot="1">
      <c r="A845" s="3">
        <v>44865</v>
      </c>
      <c r="B845" s="12" t="s">
        <v>19</v>
      </c>
      <c r="C845" s="10" t="s">
        <v>9</v>
      </c>
      <c r="D845" s="13">
        <v>1</v>
      </c>
      <c r="E845" s="14">
        <v>1.199074074074074E-3</v>
      </c>
      <c r="F845" s="13">
        <v>24</v>
      </c>
      <c r="G845" s="13">
        <v>314.8</v>
      </c>
      <c r="H845" s="33">
        <f t="shared" si="13"/>
        <v>0</v>
      </c>
    </row>
    <row r="846" spans="1:8" ht="15" hidden="1" thickBot="1">
      <c r="A846" s="3">
        <v>44865</v>
      </c>
      <c r="B846" s="12" t="s">
        <v>19</v>
      </c>
      <c r="C846" s="10" t="s">
        <v>9</v>
      </c>
      <c r="D846" s="13">
        <v>2</v>
      </c>
      <c r="E846" s="14">
        <v>1.199074074074074E-3</v>
      </c>
      <c r="F846" s="13">
        <v>24</v>
      </c>
      <c r="G846" s="13">
        <v>314.8</v>
      </c>
      <c r="H846" s="33">
        <f t="shared" si="13"/>
        <v>0</v>
      </c>
    </row>
    <row r="847" spans="1:8" ht="15" hidden="1" thickBot="1">
      <c r="A847" s="3">
        <v>44865</v>
      </c>
      <c r="B847" s="12" t="s">
        <v>19</v>
      </c>
      <c r="C847" s="10" t="s">
        <v>9</v>
      </c>
      <c r="D847" s="13">
        <v>3</v>
      </c>
      <c r="E847" s="14">
        <v>1.199074074074074E-3</v>
      </c>
      <c r="F847" s="13">
        <v>24</v>
      </c>
      <c r="G847" s="13">
        <v>314.8</v>
      </c>
      <c r="H847" s="33">
        <f t="shared" si="13"/>
        <v>0</v>
      </c>
    </row>
    <row r="848" spans="1:8" ht="15" hidden="1" thickBot="1">
      <c r="A848" s="3">
        <v>44865</v>
      </c>
      <c r="B848" s="12" t="s">
        <v>19</v>
      </c>
      <c r="C848" s="10" t="s">
        <v>9</v>
      </c>
      <c r="D848" s="13">
        <v>4</v>
      </c>
      <c r="E848" s="14">
        <v>1.199074074074074E-3</v>
      </c>
      <c r="F848" s="13">
        <v>24</v>
      </c>
      <c r="G848" s="13">
        <v>314.8</v>
      </c>
      <c r="H848" s="33">
        <f t="shared" si="13"/>
        <v>0</v>
      </c>
    </row>
    <row r="849" spans="1:8" ht="15" hidden="1" thickBot="1">
      <c r="A849" s="3">
        <v>44865</v>
      </c>
      <c r="B849" s="12" t="s">
        <v>19</v>
      </c>
      <c r="C849" s="10" t="s">
        <v>9</v>
      </c>
      <c r="D849" s="13">
        <v>5</v>
      </c>
      <c r="E849" s="14">
        <v>1.199074074074074E-3</v>
      </c>
      <c r="F849" s="13">
        <v>24</v>
      </c>
      <c r="G849" s="13">
        <v>314.8</v>
      </c>
      <c r="H849" s="33">
        <f t="shared" si="13"/>
        <v>0</v>
      </c>
    </row>
    <row r="850" spans="1:8" ht="15" hidden="1" thickBot="1">
      <c r="A850" s="3">
        <v>44865</v>
      </c>
      <c r="B850" s="12" t="s">
        <v>19</v>
      </c>
      <c r="C850" s="10" t="s">
        <v>9</v>
      </c>
      <c r="D850" s="13">
        <v>6</v>
      </c>
      <c r="E850" s="14">
        <v>1.199074074074074E-3</v>
      </c>
      <c r="F850" s="13">
        <v>24</v>
      </c>
      <c r="G850" s="13">
        <v>314.8</v>
      </c>
      <c r="H850" s="33">
        <f t="shared" si="13"/>
        <v>0</v>
      </c>
    </row>
    <row r="851" spans="1:8" ht="15" hidden="1" thickBot="1">
      <c r="A851" s="3">
        <v>44865</v>
      </c>
      <c r="B851" s="12" t="s">
        <v>19</v>
      </c>
      <c r="C851" s="10" t="s">
        <v>9</v>
      </c>
      <c r="D851" s="13">
        <v>7</v>
      </c>
      <c r="E851" s="14">
        <v>1.199074074074074E-3</v>
      </c>
      <c r="F851" s="13">
        <v>24</v>
      </c>
      <c r="G851" s="13">
        <v>314.8</v>
      </c>
      <c r="H851" s="33">
        <f t="shared" si="13"/>
        <v>0</v>
      </c>
    </row>
    <row r="852" spans="1:8" ht="15" hidden="1" thickBot="1">
      <c r="A852" s="3">
        <v>44865</v>
      </c>
      <c r="B852" s="12" t="s">
        <v>19</v>
      </c>
      <c r="C852" s="10" t="s">
        <v>9</v>
      </c>
      <c r="D852" s="13">
        <v>8</v>
      </c>
      <c r="E852" s="14">
        <v>1.199074074074074E-3</v>
      </c>
      <c r="F852" s="13">
        <v>24</v>
      </c>
      <c r="G852" s="13">
        <v>314.8</v>
      </c>
      <c r="H852" s="33">
        <f t="shared" si="13"/>
        <v>0</v>
      </c>
    </row>
    <row r="853" spans="1:8" ht="15" hidden="1" thickBot="1">
      <c r="A853" s="3">
        <v>44865</v>
      </c>
      <c r="B853" s="12" t="s">
        <v>19</v>
      </c>
      <c r="C853" s="10" t="s">
        <v>9</v>
      </c>
      <c r="D853" s="13">
        <v>9</v>
      </c>
      <c r="E853" s="14">
        <v>1.199074074074074E-3</v>
      </c>
      <c r="F853" s="13">
        <v>24</v>
      </c>
      <c r="G853" s="13">
        <v>314.8</v>
      </c>
      <c r="H853" s="33">
        <f t="shared" si="13"/>
        <v>0</v>
      </c>
    </row>
    <row r="854" spans="1:8" ht="15" hidden="1" thickBot="1">
      <c r="A854" s="3">
        <v>44865</v>
      </c>
      <c r="B854" s="12" t="s">
        <v>19</v>
      </c>
      <c r="C854" s="10" t="s">
        <v>9</v>
      </c>
      <c r="D854" s="13">
        <v>10</v>
      </c>
      <c r="E854" s="14">
        <v>1.199074074074074E-3</v>
      </c>
      <c r="F854" s="13">
        <v>24</v>
      </c>
      <c r="G854" s="13">
        <v>314.8</v>
      </c>
      <c r="H854" s="33">
        <f t="shared" si="13"/>
        <v>0</v>
      </c>
    </row>
    <row r="855" spans="1:8" ht="15" hidden="1" thickBot="1">
      <c r="A855" s="3">
        <v>44865</v>
      </c>
      <c r="B855" s="12" t="s">
        <v>19</v>
      </c>
      <c r="C855" s="10" t="s">
        <v>9</v>
      </c>
      <c r="D855" s="13">
        <v>11</v>
      </c>
      <c r="E855" s="14">
        <v>1.199074074074074E-3</v>
      </c>
      <c r="F855" s="13">
        <v>24</v>
      </c>
      <c r="G855" s="13">
        <v>314.8</v>
      </c>
      <c r="H855" s="33">
        <f t="shared" si="13"/>
        <v>0</v>
      </c>
    </row>
    <row r="856" spans="1:8" ht="15" thickBot="1">
      <c r="A856" s="3">
        <v>44865</v>
      </c>
      <c r="B856" s="12" t="s">
        <v>19</v>
      </c>
      <c r="C856" s="10" t="s">
        <v>9</v>
      </c>
      <c r="D856" s="13">
        <v>12</v>
      </c>
      <c r="E856" s="14">
        <v>1.199074074074074E-3</v>
      </c>
      <c r="F856" s="13">
        <v>24</v>
      </c>
      <c r="G856" s="13">
        <v>314.8</v>
      </c>
      <c r="H856" s="33">
        <f t="shared" si="13"/>
        <v>1</v>
      </c>
    </row>
    <row r="857" spans="1:8" ht="15" hidden="1" thickBot="1">
      <c r="A857" s="3">
        <v>44865</v>
      </c>
      <c r="B857" s="12" t="s">
        <v>35</v>
      </c>
      <c r="C857" s="10" t="s">
        <v>9</v>
      </c>
      <c r="D857" s="13">
        <v>1</v>
      </c>
      <c r="E857" s="14">
        <v>1.2083333333333334E-3</v>
      </c>
      <c r="F857" s="13">
        <v>24</v>
      </c>
      <c r="G857" s="13">
        <v>307.60000000000002</v>
      </c>
      <c r="H857" s="33">
        <f t="shared" si="13"/>
        <v>0</v>
      </c>
    </row>
    <row r="858" spans="1:8" ht="15" hidden="1" thickBot="1">
      <c r="A858" s="3">
        <v>44865</v>
      </c>
      <c r="B858" s="12" t="s">
        <v>35</v>
      </c>
      <c r="C858" s="10" t="s">
        <v>9</v>
      </c>
      <c r="D858" s="13">
        <v>2</v>
      </c>
      <c r="E858" s="14">
        <v>1.2083333333333334E-3</v>
      </c>
      <c r="F858" s="13">
        <v>24</v>
      </c>
      <c r="G858" s="13">
        <v>307.60000000000002</v>
      </c>
      <c r="H858" s="33">
        <f t="shared" si="13"/>
        <v>0</v>
      </c>
    </row>
    <row r="859" spans="1:8" ht="15" hidden="1" thickBot="1">
      <c r="A859" s="3">
        <v>44865</v>
      </c>
      <c r="B859" s="12" t="s">
        <v>35</v>
      </c>
      <c r="C859" s="10" t="s">
        <v>9</v>
      </c>
      <c r="D859" s="13">
        <v>3</v>
      </c>
      <c r="E859" s="14">
        <v>1.2083333333333334E-3</v>
      </c>
      <c r="F859" s="13">
        <v>24</v>
      </c>
      <c r="G859" s="13">
        <v>307.60000000000002</v>
      </c>
      <c r="H859" s="33">
        <f t="shared" si="13"/>
        <v>0</v>
      </c>
    </row>
    <row r="860" spans="1:8" ht="15" hidden="1" thickBot="1">
      <c r="A860" s="3">
        <v>44865</v>
      </c>
      <c r="B860" s="12" t="s">
        <v>35</v>
      </c>
      <c r="C860" s="10" t="s">
        <v>9</v>
      </c>
      <c r="D860" s="13">
        <v>4</v>
      </c>
      <c r="E860" s="14">
        <v>1.2083333333333334E-3</v>
      </c>
      <c r="F860" s="13">
        <v>24</v>
      </c>
      <c r="G860" s="13">
        <v>307.60000000000002</v>
      </c>
      <c r="H860" s="33">
        <f t="shared" si="13"/>
        <v>0</v>
      </c>
    </row>
    <row r="861" spans="1:8" ht="15" hidden="1" thickBot="1">
      <c r="A861" s="3">
        <v>44865</v>
      </c>
      <c r="B861" s="12" t="s">
        <v>35</v>
      </c>
      <c r="C861" s="10" t="s">
        <v>9</v>
      </c>
      <c r="D861" s="13">
        <v>5</v>
      </c>
      <c r="E861" s="14">
        <v>1.2083333333333334E-3</v>
      </c>
      <c r="F861" s="13">
        <v>24</v>
      </c>
      <c r="G861" s="13">
        <v>307.60000000000002</v>
      </c>
      <c r="H861" s="33">
        <f t="shared" si="13"/>
        <v>0</v>
      </c>
    </row>
    <row r="862" spans="1:8" ht="15" hidden="1" thickBot="1">
      <c r="A862" s="3">
        <v>44865</v>
      </c>
      <c r="B862" s="12" t="s">
        <v>35</v>
      </c>
      <c r="C862" s="10" t="s">
        <v>9</v>
      </c>
      <c r="D862" s="13">
        <v>6</v>
      </c>
      <c r="E862" s="14">
        <v>1.2083333333333334E-3</v>
      </c>
      <c r="F862" s="13">
        <v>24</v>
      </c>
      <c r="G862" s="13">
        <v>307.60000000000002</v>
      </c>
      <c r="H862" s="33">
        <f t="shared" si="13"/>
        <v>0</v>
      </c>
    </row>
    <row r="863" spans="1:8" ht="15" hidden="1" thickBot="1">
      <c r="A863" s="3">
        <v>44865</v>
      </c>
      <c r="B863" s="12" t="s">
        <v>35</v>
      </c>
      <c r="C863" s="10" t="s">
        <v>9</v>
      </c>
      <c r="D863" s="13">
        <v>7</v>
      </c>
      <c r="E863" s="14">
        <v>1.2083333333333334E-3</v>
      </c>
      <c r="F863" s="13">
        <v>24</v>
      </c>
      <c r="G863" s="13">
        <v>307.60000000000002</v>
      </c>
      <c r="H863" s="33">
        <f t="shared" si="13"/>
        <v>0</v>
      </c>
    </row>
    <row r="864" spans="1:8" ht="15" hidden="1" thickBot="1">
      <c r="A864" s="3">
        <v>44865</v>
      </c>
      <c r="B864" s="12" t="s">
        <v>35</v>
      </c>
      <c r="C864" s="10" t="s">
        <v>9</v>
      </c>
      <c r="D864" s="13">
        <v>8</v>
      </c>
      <c r="E864" s="14">
        <v>1.2083333333333334E-3</v>
      </c>
      <c r="F864" s="13">
        <v>24</v>
      </c>
      <c r="G864" s="13">
        <v>307.60000000000002</v>
      </c>
      <c r="H864" s="33">
        <f t="shared" si="13"/>
        <v>0</v>
      </c>
    </row>
    <row r="865" spans="1:8" ht="15" hidden="1" thickBot="1">
      <c r="A865" s="3">
        <v>44865</v>
      </c>
      <c r="B865" s="12" t="s">
        <v>35</v>
      </c>
      <c r="C865" s="10" t="s">
        <v>9</v>
      </c>
      <c r="D865" s="13">
        <v>9</v>
      </c>
      <c r="E865" s="14">
        <v>1.2083333333333334E-3</v>
      </c>
      <c r="F865" s="13">
        <v>24</v>
      </c>
      <c r="G865" s="13">
        <v>307.60000000000002</v>
      </c>
      <c r="H865" s="33">
        <f t="shared" si="13"/>
        <v>0</v>
      </c>
    </row>
    <row r="866" spans="1:8" ht="15" hidden="1" thickBot="1">
      <c r="A866" s="3">
        <v>44865</v>
      </c>
      <c r="B866" s="12" t="s">
        <v>35</v>
      </c>
      <c r="C866" s="10" t="s">
        <v>9</v>
      </c>
      <c r="D866" s="13">
        <v>10</v>
      </c>
      <c r="E866" s="14">
        <v>1.2083333333333334E-3</v>
      </c>
      <c r="F866" s="13">
        <v>24</v>
      </c>
      <c r="G866" s="13">
        <v>307.60000000000002</v>
      </c>
      <c r="H866" s="33">
        <f t="shared" si="13"/>
        <v>0</v>
      </c>
    </row>
    <row r="867" spans="1:8" ht="15" hidden="1" thickBot="1">
      <c r="A867" s="3">
        <v>44865</v>
      </c>
      <c r="B867" s="12" t="s">
        <v>35</v>
      </c>
      <c r="C867" s="10" t="s">
        <v>9</v>
      </c>
      <c r="D867" s="13">
        <v>11</v>
      </c>
      <c r="E867" s="14">
        <v>1.2083333333333334E-3</v>
      </c>
      <c r="F867" s="13">
        <v>24</v>
      </c>
      <c r="G867" s="13">
        <v>307.60000000000002</v>
      </c>
      <c r="H867" s="33">
        <f t="shared" si="13"/>
        <v>0</v>
      </c>
    </row>
    <row r="868" spans="1:8" ht="15" thickBot="1">
      <c r="A868" s="3">
        <v>44865</v>
      </c>
      <c r="B868" s="4" t="s">
        <v>35</v>
      </c>
      <c r="C868" s="10" t="s">
        <v>9</v>
      </c>
      <c r="D868" s="13">
        <v>12</v>
      </c>
      <c r="E868" s="6">
        <v>1.2083333333333334E-3</v>
      </c>
      <c r="F868" s="7">
        <v>24</v>
      </c>
      <c r="G868" s="7">
        <v>307.60000000000002</v>
      </c>
      <c r="H868" s="33">
        <f t="shared" si="13"/>
        <v>1</v>
      </c>
    </row>
    <row r="869" spans="1:8" ht="15" hidden="1" thickBot="1">
      <c r="A869" s="3">
        <v>44865</v>
      </c>
      <c r="B869" s="4" t="s">
        <v>13</v>
      </c>
      <c r="C869" s="10" t="s">
        <v>9</v>
      </c>
      <c r="D869" s="13">
        <v>1</v>
      </c>
      <c r="E869" s="6">
        <v>1.1840277777777778E-3</v>
      </c>
      <c r="F869" s="7">
        <v>23</v>
      </c>
      <c r="G869" s="7">
        <v>326.89999999999998</v>
      </c>
      <c r="H869" s="33">
        <f t="shared" si="13"/>
        <v>0</v>
      </c>
    </row>
    <row r="870" spans="1:8" ht="15" hidden="1" thickBot="1">
      <c r="A870" s="3">
        <v>44865</v>
      </c>
      <c r="B870" s="4" t="s">
        <v>13</v>
      </c>
      <c r="C870" s="10" t="s">
        <v>9</v>
      </c>
      <c r="D870" s="13">
        <v>2</v>
      </c>
      <c r="E870" s="6">
        <v>1.1840277777777778E-3</v>
      </c>
      <c r="F870" s="7">
        <v>23</v>
      </c>
      <c r="G870" s="7">
        <v>326.89999999999998</v>
      </c>
      <c r="H870" s="33">
        <f t="shared" si="13"/>
        <v>0</v>
      </c>
    </row>
    <row r="871" spans="1:8" ht="15" hidden="1" thickBot="1">
      <c r="A871" s="3">
        <v>44865</v>
      </c>
      <c r="B871" s="4" t="s">
        <v>13</v>
      </c>
      <c r="C871" s="10" t="s">
        <v>9</v>
      </c>
      <c r="D871" s="13">
        <v>3</v>
      </c>
      <c r="E871" s="6">
        <v>1.1840277777777778E-3</v>
      </c>
      <c r="F871" s="7">
        <v>23</v>
      </c>
      <c r="G871" s="7">
        <v>326.89999999999998</v>
      </c>
      <c r="H871" s="33">
        <f t="shared" si="13"/>
        <v>0</v>
      </c>
    </row>
    <row r="872" spans="1:8" ht="15" hidden="1" thickBot="1">
      <c r="A872" s="3">
        <v>44865</v>
      </c>
      <c r="B872" s="4" t="s">
        <v>13</v>
      </c>
      <c r="C872" s="10" t="s">
        <v>9</v>
      </c>
      <c r="D872" s="13">
        <v>4</v>
      </c>
      <c r="E872" s="6">
        <v>1.1840277777777778E-3</v>
      </c>
      <c r="F872" s="7">
        <v>23</v>
      </c>
      <c r="G872" s="7">
        <v>326.89999999999998</v>
      </c>
      <c r="H872" s="33">
        <f t="shared" si="13"/>
        <v>0</v>
      </c>
    </row>
    <row r="873" spans="1:8" ht="15" hidden="1" thickBot="1">
      <c r="A873" s="3">
        <v>44865</v>
      </c>
      <c r="B873" s="4" t="s">
        <v>13</v>
      </c>
      <c r="C873" s="10" t="s">
        <v>9</v>
      </c>
      <c r="D873" s="13">
        <v>5</v>
      </c>
      <c r="E873" s="6">
        <v>1.1840277777777778E-3</v>
      </c>
      <c r="F873" s="7">
        <v>23</v>
      </c>
      <c r="G873" s="7">
        <v>326.89999999999998</v>
      </c>
      <c r="H873" s="33">
        <f t="shared" si="13"/>
        <v>0</v>
      </c>
    </row>
    <row r="874" spans="1:8" ht="15" hidden="1" thickBot="1">
      <c r="A874" s="3">
        <v>44865</v>
      </c>
      <c r="B874" s="4" t="s">
        <v>13</v>
      </c>
      <c r="C874" s="10" t="s">
        <v>9</v>
      </c>
      <c r="D874" s="13">
        <v>6</v>
      </c>
      <c r="E874" s="6">
        <v>1.1840277777777778E-3</v>
      </c>
      <c r="F874" s="7">
        <v>23</v>
      </c>
      <c r="G874" s="7">
        <v>326.89999999999998</v>
      </c>
      <c r="H874" s="33">
        <f t="shared" si="13"/>
        <v>0</v>
      </c>
    </row>
    <row r="875" spans="1:8" ht="15" hidden="1" thickBot="1">
      <c r="A875" s="3">
        <v>44865</v>
      </c>
      <c r="B875" s="4" t="s">
        <v>13</v>
      </c>
      <c r="C875" s="10" t="s">
        <v>9</v>
      </c>
      <c r="D875" s="13">
        <v>7</v>
      </c>
      <c r="E875" s="6">
        <v>1.1840277777777778E-3</v>
      </c>
      <c r="F875" s="7">
        <v>23</v>
      </c>
      <c r="G875" s="7">
        <v>326.89999999999998</v>
      </c>
      <c r="H875" s="33">
        <f t="shared" si="13"/>
        <v>0</v>
      </c>
    </row>
    <row r="876" spans="1:8" ht="15" hidden="1" thickBot="1">
      <c r="A876" s="3">
        <v>44865</v>
      </c>
      <c r="B876" s="4" t="s">
        <v>13</v>
      </c>
      <c r="C876" s="10" t="s">
        <v>9</v>
      </c>
      <c r="D876" s="13">
        <v>8</v>
      </c>
      <c r="E876" s="6">
        <v>1.1840277777777778E-3</v>
      </c>
      <c r="F876" s="7">
        <v>23</v>
      </c>
      <c r="G876" s="7">
        <v>326.89999999999998</v>
      </c>
      <c r="H876" s="33">
        <f t="shared" si="13"/>
        <v>0</v>
      </c>
    </row>
    <row r="877" spans="1:8" ht="15" hidden="1" thickBot="1">
      <c r="A877" s="3">
        <v>44865</v>
      </c>
      <c r="B877" s="4" t="s">
        <v>13</v>
      </c>
      <c r="C877" s="10" t="s">
        <v>9</v>
      </c>
      <c r="D877" s="13">
        <v>9</v>
      </c>
      <c r="E877" s="6">
        <v>1.1840277777777778E-3</v>
      </c>
      <c r="F877" s="7">
        <v>23</v>
      </c>
      <c r="G877" s="7">
        <v>326.89999999999998</v>
      </c>
      <c r="H877" s="33">
        <f t="shared" si="13"/>
        <v>0</v>
      </c>
    </row>
    <row r="878" spans="1:8" ht="15" hidden="1" thickBot="1">
      <c r="A878" s="3">
        <v>44865</v>
      </c>
      <c r="B878" s="4" t="s">
        <v>13</v>
      </c>
      <c r="C878" s="10" t="s">
        <v>9</v>
      </c>
      <c r="D878" s="9">
        <v>10</v>
      </c>
      <c r="E878" s="6">
        <v>1.1840277777777778E-3</v>
      </c>
      <c r="F878" s="7">
        <v>23</v>
      </c>
      <c r="G878" s="7">
        <v>326.89999999999998</v>
      </c>
      <c r="H878" s="33">
        <f t="shared" si="13"/>
        <v>0</v>
      </c>
    </row>
    <row r="879" spans="1:8" ht="15" hidden="1" thickBot="1">
      <c r="A879" s="3">
        <v>44865</v>
      </c>
      <c r="B879" s="4" t="s">
        <v>13</v>
      </c>
      <c r="C879" s="10" t="s">
        <v>9</v>
      </c>
      <c r="D879" s="9">
        <v>11</v>
      </c>
      <c r="E879" s="6">
        <v>1.1840277777777778E-3</v>
      </c>
      <c r="F879" s="7">
        <v>23</v>
      </c>
      <c r="G879" s="7">
        <v>326.89999999999998</v>
      </c>
      <c r="H879" s="33">
        <f t="shared" si="13"/>
        <v>0</v>
      </c>
    </row>
    <row r="880" spans="1:8" ht="15" thickBot="1">
      <c r="A880" s="3">
        <v>44865</v>
      </c>
      <c r="B880" s="4" t="s">
        <v>13</v>
      </c>
      <c r="C880" s="10" t="s">
        <v>9</v>
      </c>
      <c r="D880" s="9">
        <v>12</v>
      </c>
      <c r="E880" s="6">
        <v>1.1840277777777778E-3</v>
      </c>
      <c r="F880" s="7">
        <v>23</v>
      </c>
      <c r="G880" s="7">
        <v>326.89999999999998</v>
      </c>
      <c r="H880" s="33">
        <f t="shared" si="13"/>
        <v>1</v>
      </c>
    </row>
    <row r="881" spans="1:8" ht="15" hidden="1" thickBot="1">
      <c r="A881" s="3">
        <v>44865</v>
      </c>
      <c r="B881" s="4" t="s">
        <v>27</v>
      </c>
      <c r="C881" s="10" t="s">
        <v>9</v>
      </c>
      <c r="D881" s="9">
        <v>1</v>
      </c>
      <c r="E881" s="6">
        <v>1.1828703703703704E-3</v>
      </c>
      <c r="F881" s="7">
        <v>24</v>
      </c>
      <c r="G881" s="7">
        <v>327.9</v>
      </c>
      <c r="H881" s="33">
        <f t="shared" si="13"/>
        <v>0</v>
      </c>
    </row>
    <row r="882" spans="1:8" ht="15" hidden="1" thickBot="1">
      <c r="A882" s="3">
        <v>44865</v>
      </c>
      <c r="B882" s="4" t="s">
        <v>27</v>
      </c>
      <c r="C882" s="10" t="s">
        <v>9</v>
      </c>
      <c r="D882" s="9">
        <v>2</v>
      </c>
      <c r="E882" s="6">
        <v>1.1828703703703704E-3</v>
      </c>
      <c r="F882" s="7">
        <v>24</v>
      </c>
      <c r="G882" s="7">
        <v>327.9</v>
      </c>
      <c r="H882" s="33">
        <f t="shared" si="13"/>
        <v>0</v>
      </c>
    </row>
    <row r="883" spans="1:8" ht="15" hidden="1" thickBot="1">
      <c r="A883" s="3">
        <v>44865</v>
      </c>
      <c r="B883" s="4" t="s">
        <v>27</v>
      </c>
      <c r="C883" s="10" t="s">
        <v>9</v>
      </c>
      <c r="D883" s="9">
        <v>3</v>
      </c>
      <c r="E883" s="6">
        <v>1.1828703703703704E-3</v>
      </c>
      <c r="F883" s="7">
        <v>24</v>
      </c>
      <c r="G883" s="7">
        <v>327.9</v>
      </c>
      <c r="H883" s="33">
        <f t="shared" si="13"/>
        <v>0</v>
      </c>
    </row>
    <row r="884" spans="1:8" ht="15" hidden="1" thickBot="1">
      <c r="A884" s="3">
        <v>44865</v>
      </c>
      <c r="B884" s="4" t="s">
        <v>27</v>
      </c>
      <c r="C884" s="10" t="s">
        <v>9</v>
      </c>
      <c r="D884" s="9">
        <v>4</v>
      </c>
      <c r="E884" s="6">
        <v>1.1828703703703704E-3</v>
      </c>
      <c r="F884" s="7">
        <v>24</v>
      </c>
      <c r="G884" s="7">
        <v>327.9</v>
      </c>
      <c r="H884" s="33">
        <f t="shared" si="13"/>
        <v>0</v>
      </c>
    </row>
    <row r="885" spans="1:8" ht="15" hidden="1" thickBot="1">
      <c r="A885" s="3">
        <v>44865</v>
      </c>
      <c r="B885" s="4" t="s">
        <v>27</v>
      </c>
      <c r="C885" s="10" t="s">
        <v>9</v>
      </c>
      <c r="D885" s="9">
        <v>5</v>
      </c>
      <c r="E885" s="6">
        <v>1.1828703703703704E-3</v>
      </c>
      <c r="F885" s="7">
        <v>24</v>
      </c>
      <c r="G885" s="7">
        <v>327.9</v>
      </c>
      <c r="H885" s="33">
        <f t="shared" si="13"/>
        <v>0</v>
      </c>
    </row>
    <row r="886" spans="1:8" ht="15" hidden="1" thickBot="1">
      <c r="A886" s="3">
        <v>44865</v>
      </c>
      <c r="B886" s="4" t="s">
        <v>27</v>
      </c>
      <c r="C886" s="10" t="s">
        <v>9</v>
      </c>
      <c r="D886" s="9">
        <v>6</v>
      </c>
      <c r="E886" s="6">
        <v>1.1828703703703704E-3</v>
      </c>
      <c r="F886" s="7">
        <v>24</v>
      </c>
      <c r="G886" s="7">
        <v>327.9</v>
      </c>
      <c r="H886" s="33">
        <f t="shared" si="13"/>
        <v>0</v>
      </c>
    </row>
    <row r="887" spans="1:8" ht="15" hidden="1" thickBot="1">
      <c r="A887" s="3">
        <v>44865</v>
      </c>
      <c r="B887" s="4" t="s">
        <v>27</v>
      </c>
      <c r="C887" s="10" t="s">
        <v>9</v>
      </c>
      <c r="D887" s="9">
        <v>7</v>
      </c>
      <c r="E887" s="6">
        <v>1.1828703703703704E-3</v>
      </c>
      <c r="F887" s="7">
        <v>24</v>
      </c>
      <c r="G887" s="7">
        <v>327.9</v>
      </c>
      <c r="H887" s="33">
        <f t="shared" si="13"/>
        <v>0</v>
      </c>
    </row>
    <row r="888" spans="1:8" ht="15" hidden="1" thickBot="1">
      <c r="A888" s="3">
        <v>44865</v>
      </c>
      <c r="B888" s="4" t="s">
        <v>27</v>
      </c>
      <c r="C888" s="10" t="s">
        <v>9</v>
      </c>
      <c r="D888" s="9">
        <v>8</v>
      </c>
      <c r="E888" s="6">
        <v>1.1828703703703704E-3</v>
      </c>
      <c r="F888" s="7">
        <v>24</v>
      </c>
      <c r="G888" s="7">
        <v>327.9</v>
      </c>
      <c r="H888" s="33">
        <f t="shared" si="13"/>
        <v>0</v>
      </c>
    </row>
    <row r="889" spans="1:8" ht="15" hidden="1" thickBot="1">
      <c r="A889" s="3">
        <v>44865</v>
      </c>
      <c r="B889" s="4" t="s">
        <v>27</v>
      </c>
      <c r="C889" s="10" t="s">
        <v>9</v>
      </c>
      <c r="D889" s="9">
        <v>9</v>
      </c>
      <c r="E889" s="6">
        <v>1.1828703703703704E-3</v>
      </c>
      <c r="F889" s="7">
        <v>24</v>
      </c>
      <c r="G889" s="7">
        <v>327.9</v>
      </c>
      <c r="H889" s="33">
        <f t="shared" si="13"/>
        <v>0</v>
      </c>
    </row>
    <row r="890" spans="1:8" ht="15" hidden="1" thickBot="1">
      <c r="A890" s="3">
        <v>44865</v>
      </c>
      <c r="B890" s="4" t="s">
        <v>27</v>
      </c>
      <c r="C890" s="10" t="s">
        <v>9</v>
      </c>
      <c r="D890" s="9">
        <v>10</v>
      </c>
      <c r="E890" s="6">
        <v>1.1828703703703704E-3</v>
      </c>
      <c r="F890" s="7">
        <v>24</v>
      </c>
      <c r="G890" s="7">
        <v>327.9</v>
      </c>
      <c r="H890" s="33">
        <f t="shared" si="13"/>
        <v>0</v>
      </c>
    </row>
    <row r="891" spans="1:8" ht="15" hidden="1" thickBot="1">
      <c r="A891" s="3">
        <v>44865</v>
      </c>
      <c r="B891" s="4" t="s">
        <v>27</v>
      </c>
      <c r="C891" s="10" t="s">
        <v>9</v>
      </c>
      <c r="D891" s="9">
        <v>11</v>
      </c>
      <c r="E891" s="6">
        <v>1.1828703703703704E-3</v>
      </c>
      <c r="F891" s="7">
        <v>24</v>
      </c>
      <c r="G891" s="7">
        <v>327.9</v>
      </c>
      <c r="H891" s="33">
        <f t="shared" si="13"/>
        <v>0</v>
      </c>
    </row>
    <row r="892" spans="1:8" ht="15" thickBot="1">
      <c r="A892" s="3">
        <v>44865</v>
      </c>
      <c r="B892" s="10" t="s">
        <v>27</v>
      </c>
      <c r="C892" s="10" t="s">
        <v>9</v>
      </c>
      <c r="D892" s="9">
        <v>12</v>
      </c>
      <c r="E892" s="6">
        <v>1.1828703703703704E-3</v>
      </c>
      <c r="F892" s="7">
        <v>24</v>
      </c>
      <c r="G892" s="7">
        <v>327.9</v>
      </c>
      <c r="H892" s="33">
        <f t="shared" si="13"/>
        <v>1</v>
      </c>
    </row>
    <row r="893" spans="1:8" ht="15" hidden="1" thickBot="1">
      <c r="A893" s="3">
        <v>44865</v>
      </c>
      <c r="B893" s="10" t="s">
        <v>34</v>
      </c>
      <c r="C893" s="10" t="s">
        <v>9</v>
      </c>
      <c r="D893" s="9">
        <v>1</v>
      </c>
      <c r="E893" s="6">
        <v>1.3078703703703705E-3</v>
      </c>
      <c r="F893" s="7">
        <v>22</v>
      </c>
      <c r="G893" s="7">
        <v>242.6</v>
      </c>
      <c r="H893" s="33">
        <f t="shared" si="13"/>
        <v>0</v>
      </c>
    </row>
    <row r="894" spans="1:8" ht="15" hidden="1" thickBot="1">
      <c r="A894" s="3">
        <v>44865</v>
      </c>
      <c r="B894" s="10" t="s">
        <v>34</v>
      </c>
      <c r="C894" s="10" t="s">
        <v>9</v>
      </c>
      <c r="D894" s="9">
        <v>2</v>
      </c>
      <c r="E894" s="6">
        <v>1.3078703703703705E-3</v>
      </c>
      <c r="F894" s="7">
        <v>22</v>
      </c>
      <c r="G894" s="7">
        <v>242.6</v>
      </c>
      <c r="H894" s="33">
        <f t="shared" si="13"/>
        <v>0</v>
      </c>
    </row>
    <row r="895" spans="1:8" ht="15" hidden="1" thickBot="1">
      <c r="A895" s="3">
        <v>44865</v>
      </c>
      <c r="B895" s="10" t="s">
        <v>34</v>
      </c>
      <c r="C895" s="10" t="s">
        <v>9</v>
      </c>
      <c r="D895" s="9">
        <v>3</v>
      </c>
      <c r="E895" s="6">
        <v>1.3078703703703705E-3</v>
      </c>
      <c r="F895" s="7">
        <v>22</v>
      </c>
      <c r="G895" s="7">
        <v>242.6</v>
      </c>
      <c r="H895" s="33">
        <f t="shared" si="13"/>
        <v>0</v>
      </c>
    </row>
    <row r="896" spans="1:8" ht="15" hidden="1" thickBot="1">
      <c r="A896" s="3">
        <v>44865</v>
      </c>
      <c r="B896" s="10" t="s">
        <v>34</v>
      </c>
      <c r="C896" s="10" t="s">
        <v>9</v>
      </c>
      <c r="D896" s="9">
        <v>4</v>
      </c>
      <c r="E896" s="6">
        <v>1.3078703703703705E-3</v>
      </c>
      <c r="F896" s="7">
        <v>22</v>
      </c>
      <c r="G896" s="7">
        <v>242.6</v>
      </c>
      <c r="H896" s="33">
        <f t="shared" si="13"/>
        <v>0</v>
      </c>
    </row>
    <row r="897" spans="1:8" ht="15" hidden="1" thickBot="1">
      <c r="A897" s="3">
        <v>44865</v>
      </c>
      <c r="B897" s="10" t="s">
        <v>34</v>
      </c>
      <c r="C897" s="10" t="s">
        <v>9</v>
      </c>
      <c r="D897" s="9">
        <v>5</v>
      </c>
      <c r="E897" s="6">
        <v>1.3078703703703705E-3</v>
      </c>
      <c r="F897" s="7">
        <v>22</v>
      </c>
      <c r="G897" s="7">
        <v>242.6</v>
      </c>
      <c r="H897" s="33">
        <f t="shared" si="13"/>
        <v>0</v>
      </c>
    </row>
    <row r="898" spans="1:8" ht="15" hidden="1" thickBot="1">
      <c r="A898" s="3">
        <v>44865</v>
      </c>
      <c r="B898" s="10" t="s">
        <v>34</v>
      </c>
      <c r="C898" s="10" t="s">
        <v>9</v>
      </c>
      <c r="D898" s="9">
        <v>6</v>
      </c>
      <c r="E898" s="6">
        <v>1.3078703703703705E-3</v>
      </c>
      <c r="F898" s="7">
        <v>22</v>
      </c>
      <c r="G898" s="7">
        <v>242.6</v>
      </c>
      <c r="H898" s="33">
        <f t="shared" si="13"/>
        <v>0</v>
      </c>
    </row>
    <row r="899" spans="1:8" ht="15" hidden="1" thickBot="1">
      <c r="A899" s="3">
        <v>44865</v>
      </c>
      <c r="B899" s="10" t="s">
        <v>34</v>
      </c>
      <c r="C899" s="10" t="s">
        <v>9</v>
      </c>
      <c r="D899" s="9">
        <v>7</v>
      </c>
      <c r="E899" s="6">
        <v>1.3078703703703705E-3</v>
      </c>
      <c r="F899" s="7">
        <v>22</v>
      </c>
      <c r="G899" s="7">
        <v>242.6</v>
      </c>
      <c r="H899" s="33">
        <f t="shared" si="13"/>
        <v>0</v>
      </c>
    </row>
    <row r="900" spans="1:8" ht="15" thickBot="1">
      <c r="A900" s="3">
        <v>44865</v>
      </c>
      <c r="B900" s="4" t="s">
        <v>34</v>
      </c>
      <c r="C900" s="10" t="s">
        <v>9</v>
      </c>
      <c r="D900" s="9">
        <v>8</v>
      </c>
      <c r="E900" s="6">
        <v>1.3078703703703705E-3</v>
      </c>
      <c r="F900" s="7">
        <v>22</v>
      </c>
      <c r="G900" s="7">
        <v>242.6</v>
      </c>
      <c r="H900" s="33">
        <f t="shared" ref="H900:H963" si="14">IF(D900&lt;D901,0,1)</f>
        <v>1</v>
      </c>
    </row>
    <row r="901" spans="1:8" ht="15" hidden="1" thickBot="1">
      <c r="A901" s="3">
        <v>44865</v>
      </c>
      <c r="B901" s="4" t="s">
        <v>31</v>
      </c>
      <c r="C901" s="10" t="s">
        <v>9</v>
      </c>
      <c r="D901" s="9">
        <v>1</v>
      </c>
      <c r="E901" s="6">
        <v>1.1863425925925928E-3</v>
      </c>
      <c r="F901" s="7">
        <v>24</v>
      </c>
      <c r="G901" s="7">
        <v>325</v>
      </c>
      <c r="H901" s="33">
        <f t="shared" si="14"/>
        <v>0</v>
      </c>
    </row>
    <row r="902" spans="1:8" ht="15" hidden="1" thickBot="1">
      <c r="A902" s="3">
        <v>44865</v>
      </c>
      <c r="B902" s="4" t="s">
        <v>31</v>
      </c>
      <c r="C902" s="10" t="s">
        <v>9</v>
      </c>
      <c r="D902" s="9">
        <v>2</v>
      </c>
      <c r="E902" s="6">
        <v>1.1863425925925928E-3</v>
      </c>
      <c r="F902" s="7">
        <v>24</v>
      </c>
      <c r="G902" s="7">
        <v>325</v>
      </c>
      <c r="H902" s="33">
        <f t="shared" si="14"/>
        <v>0</v>
      </c>
    </row>
    <row r="903" spans="1:8" ht="15" hidden="1" thickBot="1">
      <c r="A903" s="3">
        <v>44865</v>
      </c>
      <c r="B903" s="4" t="s">
        <v>31</v>
      </c>
      <c r="C903" s="10" t="s">
        <v>9</v>
      </c>
      <c r="D903" s="9">
        <v>3</v>
      </c>
      <c r="E903" s="6">
        <v>1.1863425925925928E-3</v>
      </c>
      <c r="F903" s="7">
        <v>24</v>
      </c>
      <c r="G903" s="7">
        <v>325</v>
      </c>
      <c r="H903" s="33">
        <f t="shared" si="14"/>
        <v>0</v>
      </c>
    </row>
    <row r="904" spans="1:8" ht="15" hidden="1" thickBot="1">
      <c r="A904" s="3">
        <v>44865</v>
      </c>
      <c r="B904" s="4" t="s">
        <v>31</v>
      </c>
      <c r="C904" s="10" t="s">
        <v>9</v>
      </c>
      <c r="D904" s="9">
        <v>4</v>
      </c>
      <c r="E904" s="6">
        <v>1.1863425925925928E-3</v>
      </c>
      <c r="F904" s="7">
        <v>24</v>
      </c>
      <c r="G904" s="7">
        <v>325</v>
      </c>
      <c r="H904" s="33">
        <f t="shared" si="14"/>
        <v>0</v>
      </c>
    </row>
    <row r="905" spans="1:8" ht="15" hidden="1" thickBot="1">
      <c r="A905" s="3">
        <v>44865</v>
      </c>
      <c r="B905" s="4" t="s">
        <v>31</v>
      </c>
      <c r="C905" s="10" t="s">
        <v>9</v>
      </c>
      <c r="D905" s="9">
        <v>5</v>
      </c>
      <c r="E905" s="6">
        <v>1.1863425925925928E-3</v>
      </c>
      <c r="F905" s="7">
        <v>24</v>
      </c>
      <c r="G905" s="7">
        <v>325</v>
      </c>
      <c r="H905" s="33">
        <f t="shared" si="14"/>
        <v>0</v>
      </c>
    </row>
    <row r="906" spans="1:8" ht="15" hidden="1" thickBot="1">
      <c r="A906" s="3">
        <v>44865</v>
      </c>
      <c r="B906" s="4" t="s">
        <v>31</v>
      </c>
      <c r="C906" s="1" t="s">
        <v>9</v>
      </c>
      <c r="D906" s="9">
        <v>6</v>
      </c>
      <c r="E906" s="6">
        <v>1.1863425925925928E-3</v>
      </c>
      <c r="F906" s="7">
        <v>24</v>
      </c>
      <c r="G906" s="7">
        <v>325</v>
      </c>
      <c r="H906" s="33">
        <f t="shared" si="14"/>
        <v>0</v>
      </c>
    </row>
    <row r="907" spans="1:8" ht="15" hidden="1" thickBot="1">
      <c r="A907" s="3">
        <v>44865</v>
      </c>
      <c r="B907" s="4" t="s">
        <v>31</v>
      </c>
      <c r="C907" s="1" t="s">
        <v>9</v>
      </c>
      <c r="D907" s="9">
        <v>7</v>
      </c>
      <c r="E907" s="6">
        <v>1.1863425925925928E-3</v>
      </c>
      <c r="F907" s="7">
        <v>24</v>
      </c>
      <c r="G907" s="7">
        <v>325</v>
      </c>
      <c r="H907" s="33">
        <f t="shared" si="14"/>
        <v>0</v>
      </c>
    </row>
    <row r="908" spans="1:8" ht="15" hidden="1" thickBot="1">
      <c r="A908" s="3">
        <v>44865</v>
      </c>
      <c r="B908" s="4" t="s">
        <v>31</v>
      </c>
      <c r="C908" s="1" t="s">
        <v>9</v>
      </c>
      <c r="D908" s="9">
        <v>8</v>
      </c>
      <c r="E908" s="6">
        <v>1.1863425925925928E-3</v>
      </c>
      <c r="F908" s="7">
        <v>24</v>
      </c>
      <c r="G908" s="7">
        <v>325</v>
      </c>
      <c r="H908" s="33">
        <f t="shared" si="14"/>
        <v>0</v>
      </c>
    </row>
    <row r="909" spans="1:8" ht="15" hidden="1" thickBot="1">
      <c r="A909" s="3">
        <v>44865</v>
      </c>
      <c r="B909" s="4" t="s">
        <v>31</v>
      </c>
      <c r="C909" s="1" t="s">
        <v>9</v>
      </c>
      <c r="D909" s="9">
        <v>9</v>
      </c>
      <c r="E909" s="6">
        <v>1.1863425925925928E-3</v>
      </c>
      <c r="F909" s="7">
        <v>24</v>
      </c>
      <c r="G909" s="7">
        <v>325</v>
      </c>
      <c r="H909" s="33">
        <f t="shared" si="14"/>
        <v>0</v>
      </c>
    </row>
    <row r="910" spans="1:8" ht="15" hidden="1" thickBot="1">
      <c r="A910" s="3">
        <v>44865</v>
      </c>
      <c r="B910" s="4" t="s">
        <v>31</v>
      </c>
      <c r="C910" s="1" t="s">
        <v>9</v>
      </c>
      <c r="D910" s="9">
        <v>10</v>
      </c>
      <c r="E910" s="6">
        <v>1.1863425925925928E-3</v>
      </c>
      <c r="F910" s="7">
        <v>24</v>
      </c>
      <c r="G910" s="7">
        <v>325</v>
      </c>
      <c r="H910" s="33">
        <f t="shared" si="14"/>
        <v>0</v>
      </c>
    </row>
    <row r="911" spans="1:8" ht="15" hidden="1" thickBot="1">
      <c r="A911" s="3">
        <v>44865</v>
      </c>
      <c r="B911" s="4" t="s">
        <v>31</v>
      </c>
      <c r="C911" s="1" t="s">
        <v>9</v>
      </c>
      <c r="D911" s="9">
        <v>11</v>
      </c>
      <c r="E911" s="6">
        <v>1.1863425925925928E-3</v>
      </c>
      <c r="F911" s="7">
        <v>24</v>
      </c>
      <c r="G911" s="7">
        <v>325</v>
      </c>
      <c r="H911" s="33">
        <f t="shared" si="14"/>
        <v>0</v>
      </c>
    </row>
    <row r="912" spans="1:8" ht="15" hidden="1" thickBot="1">
      <c r="A912" s="3">
        <v>44865</v>
      </c>
      <c r="B912" s="4" t="s">
        <v>31</v>
      </c>
      <c r="C912" s="1" t="s">
        <v>9</v>
      </c>
      <c r="D912" s="9">
        <v>12</v>
      </c>
      <c r="E912" s="6">
        <v>1.1863425925925928E-3</v>
      </c>
      <c r="F912" s="7">
        <v>24</v>
      </c>
      <c r="G912" s="7">
        <v>325</v>
      </c>
      <c r="H912" s="33">
        <f t="shared" si="14"/>
        <v>0</v>
      </c>
    </row>
    <row r="913" spans="1:8" ht="15" hidden="1" thickBot="1">
      <c r="A913" s="3">
        <v>44865</v>
      </c>
      <c r="B913" s="4" t="s">
        <v>31</v>
      </c>
      <c r="C913" s="1" t="s">
        <v>9</v>
      </c>
      <c r="D913" s="9">
        <v>13</v>
      </c>
      <c r="E913" s="6">
        <v>1.1863425925925928E-3</v>
      </c>
      <c r="F913" s="7">
        <v>24</v>
      </c>
      <c r="G913" s="7">
        <v>325</v>
      </c>
      <c r="H913" s="33">
        <f t="shared" si="14"/>
        <v>0</v>
      </c>
    </row>
    <row r="914" spans="1:8" ht="15" thickBot="1">
      <c r="A914" s="3">
        <v>44865</v>
      </c>
      <c r="B914" s="4" t="s">
        <v>31</v>
      </c>
      <c r="C914" s="1" t="s">
        <v>9</v>
      </c>
      <c r="D914" s="9">
        <v>14</v>
      </c>
      <c r="E914" s="6">
        <v>1.1863425925925928E-3</v>
      </c>
      <c r="F914" s="7">
        <v>24</v>
      </c>
      <c r="G914" s="7">
        <v>325</v>
      </c>
      <c r="H914" s="33">
        <f t="shared" si="14"/>
        <v>1</v>
      </c>
    </row>
    <row r="915" spans="1:8" ht="15" hidden="1" thickBot="1">
      <c r="A915" s="3">
        <v>44865</v>
      </c>
      <c r="B915" s="4" t="s">
        <v>42</v>
      </c>
      <c r="C915" s="1" t="s">
        <v>9</v>
      </c>
      <c r="D915" s="9">
        <v>1</v>
      </c>
      <c r="E915" s="6">
        <v>1.2754629629629628E-3</v>
      </c>
      <c r="F915" s="7">
        <v>23</v>
      </c>
      <c r="G915" s="7">
        <v>261.5</v>
      </c>
      <c r="H915" s="33">
        <f t="shared" si="14"/>
        <v>0</v>
      </c>
    </row>
    <row r="916" spans="1:8" ht="15" hidden="1" thickBot="1">
      <c r="A916" s="3">
        <v>44865</v>
      </c>
      <c r="B916" s="4" t="s">
        <v>42</v>
      </c>
      <c r="C916" s="1" t="s">
        <v>9</v>
      </c>
      <c r="D916" s="9">
        <v>2</v>
      </c>
      <c r="E916" s="6">
        <v>1.2754629629629628E-3</v>
      </c>
      <c r="F916" s="7">
        <v>23</v>
      </c>
      <c r="G916" s="7">
        <v>261.5</v>
      </c>
      <c r="H916" s="33">
        <f t="shared" si="14"/>
        <v>0</v>
      </c>
    </row>
    <row r="917" spans="1:8" ht="15" hidden="1" thickBot="1">
      <c r="A917" s="3">
        <v>44865</v>
      </c>
      <c r="B917" s="4" t="s">
        <v>42</v>
      </c>
      <c r="C917" s="1" t="s">
        <v>9</v>
      </c>
      <c r="D917" s="9">
        <v>3</v>
      </c>
      <c r="E917" s="6">
        <v>1.2754629629629628E-3</v>
      </c>
      <c r="F917" s="7">
        <v>23</v>
      </c>
      <c r="G917" s="7">
        <v>261.5</v>
      </c>
      <c r="H917" s="33">
        <f t="shared" si="14"/>
        <v>0</v>
      </c>
    </row>
    <row r="918" spans="1:8" ht="15" hidden="1" thickBot="1">
      <c r="A918" s="3">
        <v>44865</v>
      </c>
      <c r="B918" s="4" t="s">
        <v>42</v>
      </c>
      <c r="C918" s="10" t="s">
        <v>9</v>
      </c>
      <c r="D918" s="9">
        <v>4</v>
      </c>
      <c r="E918" s="6">
        <v>1.2754629629629628E-3</v>
      </c>
      <c r="F918" s="7">
        <v>23</v>
      </c>
      <c r="G918" s="7">
        <v>261.5</v>
      </c>
      <c r="H918" s="33">
        <f t="shared" si="14"/>
        <v>0</v>
      </c>
    </row>
    <row r="919" spans="1:8" ht="15" hidden="1" thickBot="1">
      <c r="A919" s="3">
        <v>44865</v>
      </c>
      <c r="B919" s="4" t="s">
        <v>42</v>
      </c>
      <c r="C919" s="10" t="s">
        <v>9</v>
      </c>
      <c r="D919" s="9">
        <v>5</v>
      </c>
      <c r="E919" s="6">
        <v>1.2754629629629628E-3</v>
      </c>
      <c r="F919" s="7">
        <v>23</v>
      </c>
      <c r="G919" s="7">
        <v>261.5</v>
      </c>
      <c r="H919" s="33">
        <f t="shared" si="14"/>
        <v>0</v>
      </c>
    </row>
    <row r="920" spans="1:8" ht="15" hidden="1" thickBot="1">
      <c r="A920" s="3">
        <v>44865</v>
      </c>
      <c r="B920" s="10" t="s">
        <v>42</v>
      </c>
      <c r="C920" s="10" t="s">
        <v>9</v>
      </c>
      <c r="D920" s="9">
        <v>6</v>
      </c>
      <c r="E920" s="11">
        <v>1.2754629629629628E-3</v>
      </c>
      <c r="F920" s="9">
        <v>23</v>
      </c>
      <c r="G920" s="9">
        <v>261.5</v>
      </c>
      <c r="H920" s="33">
        <f t="shared" si="14"/>
        <v>0</v>
      </c>
    </row>
    <row r="921" spans="1:8" ht="15" hidden="1" thickBot="1">
      <c r="A921" s="3">
        <v>44865</v>
      </c>
      <c r="B921" s="10" t="s">
        <v>42</v>
      </c>
      <c r="C921" s="10" t="s">
        <v>9</v>
      </c>
      <c r="D921" s="9">
        <v>7</v>
      </c>
      <c r="E921" s="11">
        <v>1.2754629629629628E-3</v>
      </c>
      <c r="F921" s="9">
        <v>23</v>
      </c>
      <c r="G921" s="9">
        <v>261.5</v>
      </c>
      <c r="H921" s="33">
        <f t="shared" si="14"/>
        <v>0</v>
      </c>
    </row>
    <row r="922" spans="1:8" ht="15" thickBot="1">
      <c r="A922" s="3">
        <v>44865</v>
      </c>
      <c r="B922" s="10" t="s">
        <v>42</v>
      </c>
      <c r="C922" s="10" t="s">
        <v>9</v>
      </c>
      <c r="D922" s="9">
        <v>8</v>
      </c>
      <c r="E922" s="11">
        <v>1.2754629629629628E-3</v>
      </c>
      <c r="F922" s="9">
        <v>23</v>
      </c>
      <c r="G922" s="9">
        <v>261.5</v>
      </c>
      <c r="H922" s="33">
        <f t="shared" si="14"/>
        <v>1</v>
      </c>
    </row>
    <row r="923" spans="1:8" ht="15" hidden="1" thickBot="1">
      <c r="A923" s="3">
        <v>44865</v>
      </c>
      <c r="B923" s="10" t="s">
        <v>26</v>
      </c>
      <c r="C923" s="10" t="s">
        <v>9</v>
      </c>
      <c r="D923" s="9">
        <v>1</v>
      </c>
      <c r="E923" s="11">
        <v>1.2337962962962964E-3</v>
      </c>
      <c r="F923" s="9">
        <v>22</v>
      </c>
      <c r="G923" s="9">
        <v>289.3</v>
      </c>
      <c r="H923" s="33">
        <f t="shared" si="14"/>
        <v>0</v>
      </c>
    </row>
    <row r="924" spans="1:8" ht="15" hidden="1" thickBot="1">
      <c r="A924" s="3">
        <v>44865</v>
      </c>
      <c r="B924" s="10" t="s">
        <v>26</v>
      </c>
      <c r="C924" s="10" t="s">
        <v>9</v>
      </c>
      <c r="D924" s="9">
        <v>2</v>
      </c>
      <c r="E924" s="11">
        <v>1.2337962962962964E-3</v>
      </c>
      <c r="F924" s="9">
        <v>22</v>
      </c>
      <c r="G924" s="9">
        <v>289.3</v>
      </c>
      <c r="H924" s="33">
        <f t="shared" si="14"/>
        <v>0</v>
      </c>
    </row>
    <row r="925" spans="1:8" ht="15" hidden="1" thickBot="1">
      <c r="A925" s="3">
        <v>44865</v>
      </c>
      <c r="B925" s="10" t="s">
        <v>26</v>
      </c>
      <c r="C925" s="10" t="s">
        <v>9</v>
      </c>
      <c r="D925" s="9">
        <v>3</v>
      </c>
      <c r="E925" s="11">
        <v>1.2337962962962964E-3</v>
      </c>
      <c r="F925" s="9">
        <v>22</v>
      </c>
      <c r="G925" s="9">
        <v>289.3</v>
      </c>
      <c r="H925" s="33">
        <f t="shared" si="14"/>
        <v>0</v>
      </c>
    </row>
    <row r="926" spans="1:8" ht="15" hidden="1" thickBot="1">
      <c r="A926" s="3">
        <v>44865</v>
      </c>
      <c r="B926" s="10" t="s">
        <v>26</v>
      </c>
      <c r="C926" s="10" t="s">
        <v>9</v>
      </c>
      <c r="D926" s="9">
        <v>4</v>
      </c>
      <c r="E926" s="11">
        <v>1.2337962962962964E-3</v>
      </c>
      <c r="F926" s="9">
        <v>22</v>
      </c>
      <c r="G926" s="9">
        <v>289.3</v>
      </c>
      <c r="H926" s="33">
        <f t="shared" si="14"/>
        <v>0</v>
      </c>
    </row>
    <row r="927" spans="1:8" ht="15" hidden="1" thickBot="1">
      <c r="A927" s="3">
        <v>44865</v>
      </c>
      <c r="B927" s="10" t="s">
        <v>26</v>
      </c>
      <c r="C927" s="10" t="s">
        <v>9</v>
      </c>
      <c r="D927" s="9">
        <v>5</v>
      </c>
      <c r="E927" s="11">
        <v>1.2337962962962964E-3</v>
      </c>
      <c r="F927" s="9">
        <v>22</v>
      </c>
      <c r="G927" s="9">
        <v>289.3</v>
      </c>
      <c r="H927" s="33">
        <f t="shared" si="14"/>
        <v>0</v>
      </c>
    </row>
    <row r="928" spans="1:8" ht="15" hidden="1" thickBot="1">
      <c r="A928" s="3">
        <v>44865</v>
      </c>
      <c r="B928" s="10" t="s">
        <v>26</v>
      </c>
      <c r="C928" s="10" t="s">
        <v>9</v>
      </c>
      <c r="D928" s="9">
        <v>6</v>
      </c>
      <c r="E928" s="11">
        <v>1.2337962962962964E-3</v>
      </c>
      <c r="F928" s="9">
        <v>22</v>
      </c>
      <c r="G928" s="9">
        <v>289.3</v>
      </c>
      <c r="H928" s="33">
        <f t="shared" si="14"/>
        <v>0</v>
      </c>
    </row>
    <row r="929" spans="1:8" ht="15" hidden="1" thickBot="1">
      <c r="A929" s="3">
        <v>44865</v>
      </c>
      <c r="B929" s="10" t="s">
        <v>26</v>
      </c>
      <c r="C929" s="10" t="s">
        <v>9</v>
      </c>
      <c r="D929" s="9">
        <v>7</v>
      </c>
      <c r="E929" s="11">
        <v>1.2337962962962964E-3</v>
      </c>
      <c r="F929" s="9">
        <v>22</v>
      </c>
      <c r="G929" s="9">
        <v>289.3</v>
      </c>
      <c r="H929" s="33">
        <f t="shared" si="14"/>
        <v>0</v>
      </c>
    </row>
    <row r="930" spans="1:8" ht="15" hidden="1" thickBot="1">
      <c r="A930" s="3">
        <v>44865</v>
      </c>
      <c r="B930" s="10" t="s">
        <v>26</v>
      </c>
      <c r="C930" s="10" t="s">
        <v>9</v>
      </c>
      <c r="D930" s="9">
        <v>8</v>
      </c>
      <c r="E930" s="11">
        <v>1.2337962962962964E-3</v>
      </c>
      <c r="F930" s="9">
        <v>22</v>
      </c>
      <c r="G930" s="9">
        <v>289.3</v>
      </c>
      <c r="H930" s="33">
        <f t="shared" si="14"/>
        <v>0</v>
      </c>
    </row>
    <row r="931" spans="1:8" ht="15" hidden="1" thickBot="1">
      <c r="A931" s="3">
        <v>44865</v>
      </c>
      <c r="B931" s="10" t="s">
        <v>26</v>
      </c>
      <c r="C931" s="10" t="s">
        <v>9</v>
      </c>
      <c r="D931" s="9">
        <v>9</v>
      </c>
      <c r="E931" s="11">
        <v>1.2337962962962964E-3</v>
      </c>
      <c r="F931" s="9">
        <v>22</v>
      </c>
      <c r="G931" s="9">
        <v>289.3</v>
      </c>
      <c r="H931" s="33">
        <f t="shared" si="14"/>
        <v>0</v>
      </c>
    </row>
    <row r="932" spans="1:8" ht="15" thickBot="1">
      <c r="A932" s="3">
        <v>44865</v>
      </c>
      <c r="B932" s="10" t="s">
        <v>26</v>
      </c>
      <c r="C932" s="10" t="s">
        <v>9</v>
      </c>
      <c r="D932" s="9">
        <v>10</v>
      </c>
      <c r="E932" s="11">
        <v>1.2337962962962964E-3</v>
      </c>
      <c r="F932" s="9">
        <v>22</v>
      </c>
      <c r="G932" s="9">
        <v>289.3</v>
      </c>
      <c r="H932" s="33">
        <f t="shared" si="14"/>
        <v>1</v>
      </c>
    </row>
    <row r="933" spans="1:8" ht="15" hidden="1" thickBot="1">
      <c r="A933" s="3">
        <v>44865</v>
      </c>
      <c r="B933" s="10" t="s">
        <v>20</v>
      </c>
      <c r="C933" s="10" t="s">
        <v>9</v>
      </c>
      <c r="D933" s="9">
        <v>1</v>
      </c>
      <c r="E933" s="11">
        <v>1.193287037037037E-3</v>
      </c>
      <c r="F933" s="9">
        <v>23</v>
      </c>
      <c r="G933" s="9">
        <v>319.39999999999998</v>
      </c>
      <c r="H933" s="33">
        <f t="shared" si="14"/>
        <v>0</v>
      </c>
    </row>
    <row r="934" spans="1:8" ht="15" hidden="1" thickBot="1">
      <c r="A934" s="3">
        <v>44865</v>
      </c>
      <c r="B934" s="10" t="s">
        <v>20</v>
      </c>
      <c r="C934" s="10" t="s">
        <v>9</v>
      </c>
      <c r="D934" s="9">
        <v>2</v>
      </c>
      <c r="E934" s="11">
        <v>1.193287037037037E-3</v>
      </c>
      <c r="F934" s="9">
        <v>23</v>
      </c>
      <c r="G934" s="9">
        <v>319.39999999999998</v>
      </c>
      <c r="H934" s="33">
        <f t="shared" si="14"/>
        <v>0</v>
      </c>
    </row>
    <row r="935" spans="1:8" ht="15" hidden="1" thickBot="1">
      <c r="A935" s="3">
        <v>44865</v>
      </c>
      <c r="B935" s="10" t="s">
        <v>20</v>
      </c>
      <c r="C935" s="10" t="s">
        <v>9</v>
      </c>
      <c r="D935" s="9">
        <v>3</v>
      </c>
      <c r="E935" s="11">
        <v>1.193287037037037E-3</v>
      </c>
      <c r="F935" s="9">
        <v>23</v>
      </c>
      <c r="G935" s="9">
        <v>319.39999999999998</v>
      </c>
      <c r="H935" s="33">
        <f t="shared" si="14"/>
        <v>0</v>
      </c>
    </row>
    <row r="936" spans="1:8" ht="15" hidden="1" thickBot="1">
      <c r="A936" s="3">
        <v>44865</v>
      </c>
      <c r="B936" s="10" t="s">
        <v>20</v>
      </c>
      <c r="C936" s="10" t="s">
        <v>9</v>
      </c>
      <c r="D936" s="9">
        <v>4</v>
      </c>
      <c r="E936" s="11">
        <v>1.193287037037037E-3</v>
      </c>
      <c r="F936" s="9">
        <v>23</v>
      </c>
      <c r="G936" s="9">
        <v>319.39999999999998</v>
      </c>
      <c r="H936" s="33">
        <f t="shared" si="14"/>
        <v>0</v>
      </c>
    </row>
    <row r="937" spans="1:8" ht="15" hidden="1" thickBot="1">
      <c r="A937" s="3">
        <v>44865</v>
      </c>
      <c r="B937" s="10" t="s">
        <v>20</v>
      </c>
      <c r="C937" s="10" t="s">
        <v>9</v>
      </c>
      <c r="D937" s="9">
        <v>5</v>
      </c>
      <c r="E937" s="11">
        <v>1.193287037037037E-3</v>
      </c>
      <c r="F937" s="9">
        <v>23</v>
      </c>
      <c r="G937" s="9">
        <v>319.39999999999998</v>
      </c>
      <c r="H937" s="33">
        <f t="shared" si="14"/>
        <v>0</v>
      </c>
    </row>
    <row r="938" spans="1:8" ht="15" hidden="1" thickBot="1">
      <c r="A938" s="3">
        <v>44865</v>
      </c>
      <c r="B938" s="10" t="s">
        <v>20</v>
      </c>
      <c r="C938" s="10" t="s">
        <v>9</v>
      </c>
      <c r="D938" s="9">
        <v>6</v>
      </c>
      <c r="E938" s="11">
        <v>1.193287037037037E-3</v>
      </c>
      <c r="F938" s="9">
        <v>23</v>
      </c>
      <c r="G938" s="9">
        <v>319.39999999999998</v>
      </c>
      <c r="H938" s="33">
        <f t="shared" si="14"/>
        <v>0</v>
      </c>
    </row>
    <row r="939" spans="1:8" ht="15" hidden="1" thickBot="1">
      <c r="A939" s="3">
        <v>44865</v>
      </c>
      <c r="B939" s="10" t="s">
        <v>20</v>
      </c>
      <c r="C939" s="10" t="s">
        <v>9</v>
      </c>
      <c r="D939" s="9">
        <v>7</v>
      </c>
      <c r="E939" s="11">
        <v>1.193287037037037E-3</v>
      </c>
      <c r="F939" s="9">
        <v>23</v>
      </c>
      <c r="G939" s="9">
        <v>319.39999999999998</v>
      </c>
      <c r="H939" s="33">
        <f t="shared" si="14"/>
        <v>0</v>
      </c>
    </row>
    <row r="940" spans="1:8" ht="15" thickBot="1">
      <c r="A940" s="3">
        <v>44865</v>
      </c>
      <c r="B940" s="10" t="s">
        <v>20</v>
      </c>
      <c r="C940" s="10" t="s">
        <v>9</v>
      </c>
      <c r="D940" s="9">
        <v>8</v>
      </c>
      <c r="E940" s="11">
        <v>1.193287037037037E-3</v>
      </c>
      <c r="F940" s="9">
        <v>23</v>
      </c>
      <c r="G940" s="9">
        <v>319.39999999999998</v>
      </c>
      <c r="H940" s="33">
        <f t="shared" si="14"/>
        <v>1</v>
      </c>
    </row>
    <row r="941" spans="1:8" ht="15" hidden="1" thickBot="1">
      <c r="A941" s="3">
        <v>44865</v>
      </c>
      <c r="B941" s="10" t="s">
        <v>38</v>
      </c>
      <c r="C941" s="10" t="s">
        <v>9</v>
      </c>
      <c r="D941" s="9">
        <v>1</v>
      </c>
      <c r="E941" s="11">
        <v>1.2800925925925924E-3</v>
      </c>
      <c r="F941" s="9">
        <v>23</v>
      </c>
      <c r="G941" s="9">
        <v>258.7</v>
      </c>
      <c r="H941" s="33">
        <f t="shared" si="14"/>
        <v>0</v>
      </c>
    </row>
    <row r="942" spans="1:8" ht="15" hidden="1" thickBot="1">
      <c r="A942" s="3">
        <v>44865</v>
      </c>
      <c r="B942" s="10" t="s">
        <v>38</v>
      </c>
      <c r="C942" s="10" t="s">
        <v>9</v>
      </c>
      <c r="D942" s="9">
        <v>2</v>
      </c>
      <c r="E942" s="11">
        <v>1.2800925925925924E-3</v>
      </c>
      <c r="F942" s="9">
        <v>23</v>
      </c>
      <c r="G942" s="9">
        <v>258.7</v>
      </c>
      <c r="H942" s="33">
        <f t="shared" si="14"/>
        <v>0</v>
      </c>
    </row>
    <row r="943" spans="1:8" ht="15" hidden="1" thickBot="1">
      <c r="A943" s="3">
        <v>44865</v>
      </c>
      <c r="B943" s="10" t="s">
        <v>38</v>
      </c>
      <c r="C943" s="10" t="s">
        <v>9</v>
      </c>
      <c r="D943" s="9">
        <v>3</v>
      </c>
      <c r="E943" s="11">
        <v>1.2800925925925924E-3</v>
      </c>
      <c r="F943" s="9">
        <v>23</v>
      </c>
      <c r="G943" s="9">
        <v>258.7</v>
      </c>
      <c r="H943" s="33">
        <f t="shared" si="14"/>
        <v>0</v>
      </c>
    </row>
    <row r="944" spans="1:8" ht="15" hidden="1" thickBot="1">
      <c r="A944" s="3">
        <v>44865</v>
      </c>
      <c r="B944" s="10" t="s">
        <v>38</v>
      </c>
      <c r="C944" s="10" t="s">
        <v>9</v>
      </c>
      <c r="D944" s="9">
        <v>4</v>
      </c>
      <c r="E944" s="11">
        <v>1.2800925925925924E-3</v>
      </c>
      <c r="F944" s="9">
        <v>23</v>
      </c>
      <c r="G944" s="9">
        <v>258.7</v>
      </c>
      <c r="H944" s="33">
        <f t="shared" si="14"/>
        <v>0</v>
      </c>
    </row>
    <row r="945" spans="1:8" ht="15" hidden="1" thickBot="1">
      <c r="A945" s="3">
        <v>44865</v>
      </c>
      <c r="B945" s="10" t="s">
        <v>38</v>
      </c>
      <c r="C945" s="10" t="s">
        <v>9</v>
      </c>
      <c r="D945" s="9">
        <v>5</v>
      </c>
      <c r="E945" s="11">
        <v>1.2800925925925924E-3</v>
      </c>
      <c r="F945" s="9">
        <v>23</v>
      </c>
      <c r="G945" s="9">
        <v>258.7</v>
      </c>
      <c r="H945" s="33">
        <f t="shared" si="14"/>
        <v>0</v>
      </c>
    </row>
    <row r="946" spans="1:8" ht="15" hidden="1" thickBot="1">
      <c r="A946" s="3">
        <v>44865</v>
      </c>
      <c r="B946" s="10" t="s">
        <v>38</v>
      </c>
      <c r="C946" s="10" t="s">
        <v>9</v>
      </c>
      <c r="D946" s="9">
        <v>6</v>
      </c>
      <c r="E946" s="11">
        <v>1.2800925925925924E-3</v>
      </c>
      <c r="F946" s="9">
        <v>23</v>
      </c>
      <c r="G946" s="9">
        <v>258.7</v>
      </c>
      <c r="H946" s="33">
        <f t="shared" si="14"/>
        <v>0</v>
      </c>
    </row>
    <row r="947" spans="1:8" ht="15" hidden="1" thickBot="1">
      <c r="A947" s="3">
        <v>44865</v>
      </c>
      <c r="B947" s="10" t="s">
        <v>38</v>
      </c>
      <c r="C947" s="10" t="s">
        <v>9</v>
      </c>
      <c r="D947" s="9">
        <v>7</v>
      </c>
      <c r="E947" s="11">
        <v>1.2800925925925924E-3</v>
      </c>
      <c r="F947" s="9">
        <v>23</v>
      </c>
      <c r="G947" s="9">
        <v>258.7</v>
      </c>
      <c r="H947" s="33">
        <f t="shared" si="14"/>
        <v>0</v>
      </c>
    </row>
    <row r="948" spans="1:8" ht="15" thickBot="1">
      <c r="A948" s="3">
        <v>44865</v>
      </c>
      <c r="B948" s="10" t="s">
        <v>38</v>
      </c>
      <c r="C948" s="10" t="s">
        <v>9</v>
      </c>
      <c r="D948" s="9">
        <v>8</v>
      </c>
      <c r="E948" s="11">
        <v>1.2800925925925924E-3</v>
      </c>
      <c r="F948" s="9">
        <v>23</v>
      </c>
      <c r="G948" s="9">
        <v>258.7</v>
      </c>
      <c r="H948" s="33">
        <f t="shared" si="14"/>
        <v>1</v>
      </c>
    </row>
    <row r="949" spans="1:8" ht="15" hidden="1" thickBot="1">
      <c r="A949" s="3">
        <v>44865</v>
      </c>
      <c r="B949" s="10" t="s">
        <v>43</v>
      </c>
      <c r="C949" s="10" t="s">
        <v>9</v>
      </c>
      <c r="D949" s="9">
        <v>1</v>
      </c>
      <c r="E949" s="11">
        <v>1.3229166666666665E-3</v>
      </c>
      <c r="F949" s="9">
        <v>22</v>
      </c>
      <c r="G949" s="9">
        <v>234.4</v>
      </c>
      <c r="H949" s="33">
        <f t="shared" si="14"/>
        <v>0</v>
      </c>
    </row>
    <row r="950" spans="1:8" ht="15" hidden="1" thickBot="1">
      <c r="A950" s="3">
        <v>44865</v>
      </c>
      <c r="B950" s="10" t="s">
        <v>43</v>
      </c>
      <c r="C950" s="10" t="s">
        <v>9</v>
      </c>
      <c r="D950" s="9">
        <v>2</v>
      </c>
      <c r="E950" s="11">
        <v>1.3229166666666665E-3</v>
      </c>
      <c r="F950" s="9">
        <v>22</v>
      </c>
      <c r="G950" s="9">
        <v>234.4</v>
      </c>
      <c r="H950" s="33">
        <f t="shared" si="14"/>
        <v>0</v>
      </c>
    </row>
    <row r="951" spans="1:8" ht="15" hidden="1" thickBot="1">
      <c r="A951" s="3">
        <v>44865</v>
      </c>
      <c r="B951" s="10" t="s">
        <v>43</v>
      </c>
      <c r="C951" s="10" t="s">
        <v>9</v>
      </c>
      <c r="D951" s="9">
        <v>3</v>
      </c>
      <c r="E951" s="11">
        <v>1.3229166666666665E-3</v>
      </c>
      <c r="F951" s="9">
        <v>22</v>
      </c>
      <c r="G951" s="9">
        <v>234.4</v>
      </c>
      <c r="H951" s="33">
        <f t="shared" si="14"/>
        <v>0</v>
      </c>
    </row>
    <row r="952" spans="1:8" ht="15" hidden="1" thickBot="1">
      <c r="A952" s="3">
        <v>44865</v>
      </c>
      <c r="B952" s="10" t="s">
        <v>43</v>
      </c>
      <c r="C952" s="10" t="s">
        <v>9</v>
      </c>
      <c r="D952" s="9">
        <v>4</v>
      </c>
      <c r="E952" s="11">
        <v>1.3229166666666665E-3</v>
      </c>
      <c r="F952" s="9">
        <v>22</v>
      </c>
      <c r="G952" s="9">
        <v>234.4</v>
      </c>
      <c r="H952" s="33">
        <f t="shared" si="14"/>
        <v>0</v>
      </c>
    </row>
    <row r="953" spans="1:8" ht="15" hidden="1" thickBot="1">
      <c r="A953" s="3">
        <v>44865</v>
      </c>
      <c r="B953" s="10" t="s">
        <v>43</v>
      </c>
      <c r="C953" s="10" t="s">
        <v>9</v>
      </c>
      <c r="D953" s="9">
        <v>5</v>
      </c>
      <c r="E953" s="11">
        <v>1.3229166666666665E-3</v>
      </c>
      <c r="F953" s="9">
        <v>22</v>
      </c>
      <c r="G953" s="9">
        <v>234.4</v>
      </c>
      <c r="H953" s="33">
        <f t="shared" si="14"/>
        <v>0</v>
      </c>
    </row>
    <row r="954" spans="1:8" ht="15" hidden="1" thickBot="1">
      <c r="A954" s="3">
        <v>44865</v>
      </c>
      <c r="B954" s="10" t="s">
        <v>43</v>
      </c>
      <c r="C954" s="10" t="s">
        <v>9</v>
      </c>
      <c r="D954" s="9">
        <v>6</v>
      </c>
      <c r="E954" s="11">
        <v>1.3229166666666665E-3</v>
      </c>
      <c r="F954" s="9">
        <v>22</v>
      </c>
      <c r="G954" s="9">
        <v>234.4</v>
      </c>
      <c r="H954" s="33">
        <f t="shared" si="14"/>
        <v>0</v>
      </c>
    </row>
    <row r="955" spans="1:8" ht="15" hidden="1" thickBot="1">
      <c r="A955" s="3">
        <v>44865</v>
      </c>
      <c r="B955" s="10" t="s">
        <v>43</v>
      </c>
      <c r="C955" s="10" t="s">
        <v>9</v>
      </c>
      <c r="D955" s="9">
        <v>7</v>
      </c>
      <c r="E955" s="11">
        <v>1.3229166666666665E-3</v>
      </c>
      <c r="F955" s="9">
        <v>22</v>
      </c>
      <c r="G955" s="9">
        <v>234.4</v>
      </c>
      <c r="H955" s="33">
        <f t="shared" si="14"/>
        <v>0</v>
      </c>
    </row>
    <row r="956" spans="1:8" ht="15" hidden="1" thickBot="1">
      <c r="A956" s="3">
        <v>44865</v>
      </c>
      <c r="B956" s="10" t="s">
        <v>43</v>
      </c>
      <c r="C956" s="10" t="s">
        <v>9</v>
      </c>
      <c r="D956" s="9">
        <v>8</v>
      </c>
      <c r="E956" s="11">
        <v>1.3229166666666665E-3</v>
      </c>
      <c r="F956" s="9">
        <v>22</v>
      </c>
      <c r="G956" s="9">
        <v>234.4</v>
      </c>
      <c r="H956" s="33">
        <f t="shared" si="14"/>
        <v>0</v>
      </c>
    </row>
    <row r="957" spans="1:8" ht="15" hidden="1" thickBot="1">
      <c r="A957" s="3">
        <v>44865</v>
      </c>
      <c r="B957" s="10" t="s">
        <v>43</v>
      </c>
      <c r="C957" s="10" t="s">
        <v>9</v>
      </c>
      <c r="D957" s="9">
        <v>9</v>
      </c>
      <c r="E957" s="11">
        <v>1.3229166666666665E-3</v>
      </c>
      <c r="F957" s="9">
        <v>22</v>
      </c>
      <c r="G957" s="9">
        <v>234.4</v>
      </c>
      <c r="H957" s="33">
        <f t="shared" si="14"/>
        <v>0</v>
      </c>
    </row>
    <row r="958" spans="1:8" ht="15" hidden="1" thickBot="1">
      <c r="A958" s="3">
        <v>44865</v>
      </c>
      <c r="B958" s="10" t="s">
        <v>43</v>
      </c>
      <c r="C958" s="10" t="s">
        <v>9</v>
      </c>
      <c r="D958" s="9">
        <v>10</v>
      </c>
      <c r="E958" s="11">
        <v>1.3229166666666665E-3</v>
      </c>
      <c r="F958" s="9">
        <v>22</v>
      </c>
      <c r="G958" s="9">
        <v>234.4</v>
      </c>
      <c r="H958" s="33">
        <f t="shared" si="14"/>
        <v>0</v>
      </c>
    </row>
    <row r="959" spans="1:8" ht="15" hidden="1" thickBot="1">
      <c r="A959" s="3">
        <v>44865</v>
      </c>
      <c r="B959" s="10" t="s">
        <v>43</v>
      </c>
      <c r="C959" s="10" t="s">
        <v>9</v>
      </c>
      <c r="D959" s="9">
        <v>11</v>
      </c>
      <c r="E959" s="11">
        <v>1.3229166666666665E-3</v>
      </c>
      <c r="F959" s="9">
        <v>22</v>
      </c>
      <c r="G959" s="9">
        <v>234.4</v>
      </c>
      <c r="H959" s="33">
        <f t="shared" si="14"/>
        <v>0</v>
      </c>
    </row>
    <row r="960" spans="1:8" ht="15" thickBot="1">
      <c r="A960" s="3">
        <v>44865</v>
      </c>
      <c r="B960" s="10" t="s">
        <v>43</v>
      </c>
      <c r="C960" s="10" t="s">
        <v>9</v>
      </c>
      <c r="D960" s="9">
        <v>12</v>
      </c>
      <c r="E960" s="11">
        <v>1.3229166666666665E-3</v>
      </c>
      <c r="F960" s="9">
        <v>22</v>
      </c>
      <c r="G960" s="9">
        <v>234.4</v>
      </c>
      <c r="H960" s="33">
        <f t="shared" si="14"/>
        <v>1</v>
      </c>
    </row>
    <row r="961" spans="1:8" ht="15" hidden="1" thickBot="1">
      <c r="A961" s="3">
        <v>44865</v>
      </c>
      <c r="B961" s="10" t="s">
        <v>32</v>
      </c>
      <c r="C961" s="10" t="s">
        <v>9</v>
      </c>
      <c r="D961" s="9">
        <v>1</v>
      </c>
      <c r="E961" s="11">
        <v>1.2847222222222223E-3</v>
      </c>
      <c r="F961" s="9">
        <v>24</v>
      </c>
      <c r="G961" s="9">
        <v>255.9</v>
      </c>
      <c r="H961" s="33">
        <f t="shared" si="14"/>
        <v>0</v>
      </c>
    </row>
    <row r="962" spans="1:8" ht="15" hidden="1" thickBot="1">
      <c r="A962" s="3">
        <v>44865</v>
      </c>
      <c r="B962" s="10" t="s">
        <v>32</v>
      </c>
      <c r="C962" s="10" t="s">
        <v>9</v>
      </c>
      <c r="D962" s="9">
        <v>2</v>
      </c>
      <c r="E962" s="11">
        <v>1.2847222222222223E-3</v>
      </c>
      <c r="F962" s="9">
        <v>24</v>
      </c>
      <c r="G962" s="9">
        <v>255.9</v>
      </c>
      <c r="H962" s="33">
        <f t="shared" si="14"/>
        <v>0</v>
      </c>
    </row>
    <row r="963" spans="1:8" ht="15" hidden="1" thickBot="1">
      <c r="A963" s="3">
        <v>44865</v>
      </c>
      <c r="B963" s="10" t="s">
        <v>32</v>
      </c>
      <c r="C963" s="10" t="s">
        <v>9</v>
      </c>
      <c r="D963" s="9">
        <v>3</v>
      </c>
      <c r="E963" s="11">
        <v>1.2847222222222223E-3</v>
      </c>
      <c r="F963" s="9">
        <v>24</v>
      </c>
      <c r="G963" s="9">
        <v>255.9</v>
      </c>
      <c r="H963" s="33">
        <f t="shared" si="14"/>
        <v>0</v>
      </c>
    </row>
    <row r="964" spans="1:8" ht="15" hidden="1" thickBot="1">
      <c r="A964" s="3">
        <v>44865</v>
      </c>
      <c r="B964" s="10" t="s">
        <v>32</v>
      </c>
      <c r="C964" s="10" t="s">
        <v>9</v>
      </c>
      <c r="D964" s="9">
        <v>4</v>
      </c>
      <c r="E964" s="11">
        <v>1.2847222222222223E-3</v>
      </c>
      <c r="F964" s="9">
        <v>24</v>
      </c>
      <c r="G964" s="9">
        <v>255.9</v>
      </c>
      <c r="H964" s="33">
        <f t="shared" ref="H964:H1027" si="15">IF(D964&lt;D965,0,1)</f>
        <v>0</v>
      </c>
    </row>
    <row r="965" spans="1:8" ht="15" hidden="1" thickBot="1">
      <c r="A965" s="3">
        <v>44865</v>
      </c>
      <c r="B965" s="10" t="s">
        <v>32</v>
      </c>
      <c r="C965" s="10" t="s">
        <v>9</v>
      </c>
      <c r="D965" s="9">
        <v>5</v>
      </c>
      <c r="E965" s="11">
        <v>1.2847222222222223E-3</v>
      </c>
      <c r="F965" s="9">
        <v>24</v>
      </c>
      <c r="G965" s="9">
        <v>255.9</v>
      </c>
      <c r="H965" s="33">
        <f t="shared" si="15"/>
        <v>0</v>
      </c>
    </row>
    <row r="966" spans="1:8" ht="15" hidden="1" thickBot="1">
      <c r="A966" s="3">
        <v>44865</v>
      </c>
      <c r="B966" s="10" t="s">
        <v>32</v>
      </c>
      <c r="C966" s="10" t="s">
        <v>9</v>
      </c>
      <c r="D966" s="9">
        <v>6</v>
      </c>
      <c r="E966" s="11">
        <v>1.2847222222222223E-3</v>
      </c>
      <c r="F966" s="9">
        <v>24</v>
      </c>
      <c r="G966" s="9">
        <v>255.9</v>
      </c>
      <c r="H966" s="33">
        <f t="shared" si="15"/>
        <v>0</v>
      </c>
    </row>
    <row r="967" spans="1:8" ht="15" hidden="1" thickBot="1">
      <c r="A967" s="3">
        <v>44865</v>
      </c>
      <c r="B967" s="10" t="s">
        <v>32</v>
      </c>
      <c r="C967" s="10" t="s">
        <v>9</v>
      </c>
      <c r="D967" s="9">
        <v>7</v>
      </c>
      <c r="E967" s="11">
        <v>1.2847222222222223E-3</v>
      </c>
      <c r="F967" s="9">
        <v>24</v>
      </c>
      <c r="G967" s="9">
        <v>255.9</v>
      </c>
      <c r="H967" s="33">
        <f t="shared" si="15"/>
        <v>0</v>
      </c>
    </row>
    <row r="968" spans="1:8" ht="15" thickBot="1">
      <c r="A968" s="3">
        <v>44865</v>
      </c>
      <c r="B968" s="10" t="s">
        <v>32</v>
      </c>
      <c r="C968" s="10" t="s">
        <v>9</v>
      </c>
      <c r="D968" s="9">
        <v>8</v>
      </c>
      <c r="E968" s="11">
        <v>1.2847222222222223E-3</v>
      </c>
      <c r="F968" s="9">
        <v>24</v>
      </c>
      <c r="G968" s="9">
        <v>255.9</v>
      </c>
      <c r="H968" s="33">
        <f t="shared" si="15"/>
        <v>1</v>
      </c>
    </row>
    <row r="969" spans="1:8" ht="15" hidden="1" thickBot="1">
      <c r="A969" s="3">
        <v>44872</v>
      </c>
      <c r="B969" s="10" t="s">
        <v>29</v>
      </c>
      <c r="C969" s="10" t="s">
        <v>9</v>
      </c>
      <c r="D969" s="9">
        <v>1</v>
      </c>
      <c r="E969" s="11">
        <v>1.1655092592592591E-3</v>
      </c>
      <c r="F969" s="9">
        <v>24</v>
      </c>
      <c r="G969" s="9">
        <v>342.8</v>
      </c>
      <c r="H969" s="33">
        <f t="shared" si="15"/>
        <v>0</v>
      </c>
    </row>
    <row r="970" spans="1:8" ht="15" hidden="1" thickBot="1">
      <c r="A970" s="3">
        <v>44872</v>
      </c>
      <c r="B970" s="10" t="s">
        <v>29</v>
      </c>
      <c r="C970" s="10" t="s">
        <v>9</v>
      </c>
      <c r="D970" s="9">
        <v>2</v>
      </c>
      <c r="E970" s="11">
        <v>1.1655092592592591E-3</v>
      </c>
      <c r="F970" s="9">
        <v>24</v>
      </c>
      <c r="G970" s="9">
        <v>342.8</v>
      </c>
      <c r="H970" s="33">
        <f t="shared" si="15"/>
        <v>0</v>
      </c>
    </row>
    <row r="971" spans="1:8" ht="15" hidden="1" thickBot="1">
      <c r="A971" s="3">
        <v>44872</v>
      </c>
      <c r="B971" s="10" t="s">
        <v>29</v>
      </c>
      <c r="C971" s="10" t="s">
        <v>9</v>
      </c>
      <c r="D971" s="9">
        <v>3</v>
      </c>
      <c r="E971" s="11">
        <v>1.1655092592592591E-3</v>
      </c>
      <c r="F971" s="9">
        <v>24</v>
      </c>
      <c r="G971" s="9">
        <v>342.8</v>
      </c>
      <c r="H971" s="33">
        <f t="shared" si="15"/>
        <v>0</v>
      </c>
    </row>
    <row r="972" spans="1:8" ht="15" hidden="1" thickBot="1">
      <c r="A972" s="3">
        <v>44872</v>
      </c>
      <c r="B972" s="10" t="s">
        <v>29</v>
      </c>
      <c r="C972" s="10" t="s">
        <v>9</v>
      </c>
      <c r="D972" s="9">
        <v>4</v>
      </c>
      <c r="E972" s="11">
        <v>1.1655092592592591E-3</v>
      </c>
      <c r="F972" s="9">
        <v>24</v>
      </c>
      <c r="G972" s="9">
        <v>342.8</v>
      </c>
      <c r="H972" s="33">
        <f t="shared" si="15"/>
        <v>0</v>
      </c>
    </row>
    <row r="973" spans="1:8" ht="15" hidden="1" thickBot="1">
      <c r="A973" s="3">
        <v>44872</v>
      </c>
      <c r="B973" s="10" t="s">
        <v>29</v>
      </c>
      <c r="C973" s="10" t="s">
        <v>9</v>
      </c>
      <c r="D973" s="9">
        <v>5</v>
      </c>
      <c r="E973" s="11">
        <v>1.1655092592592591E-3</v>
      </c>
      <c r="F973" s="9">
        <v>24</v>
      </c>
      <c r="G973" s="9">
        <v>342.8</v>
      </c>
      <c r="H973" s="33">
        <f t="shared" si="15"/>
        <v>0</v>
      </c>
    </row>
    <row r="974" spans="1:8" ht="15" hidden="1" thickBot="1">
      <c r="A974" s="3">
        <v>44872</v>
      </c>
      <c r="B974" s="10" t="s">
        <v>29</v>
      </c>
      <c r="C974" s="10" t="s">
        <v>9</v>
      </c>
      <c r="D974" s="9">
        <v>6</v>
      </c>
      <c r="E974" s="11">
        <v>1.1655092592592591E-3</v>
      </c>
      <c r="F974" s="9">
        <v>24</v>
      </c>
      <c r="G974" s="9">
        <v>342.8</v>
      </c>
      <c r="H974" s="33">
        <f t="shared" si="15"/>
        <v>0</v>
      </c>
    </row>
    <row r="975" spans="1:8" ht="15" hidden="1" thickBot="1">
      <c r="A975" s="3">
        <v>44872</v>
      </c>
      <c r="B975" s="10" t="s">
        <v>29</v>
      </c>
      <c r="C975" s="10" t="s">
        <v>9</v>
      </c>
      <c r="D975" s="9">
        <v>7</v>
      </c>
      <c r="E975" s="11">
        <v>1.1655092592592591E-3</v>
      </c>
      <c r="F975" s="9">
        <v>24</v>
      </c>
      <c r="G975" s="9">
        <v>342.8</v>
      </c>
      <c r="H975" s="33">
        <f t="shared" si="15"/>
        <v>0</v>
      </c>
    </row>
    <row r="976" spans="1:8" ht="15" hidden="1" thickBot="1">
      <c r="A976" s="3">
        <v>44872</v>
      </c>
      <c r="B976" s="10" t="s">
        <v>29</v>
      </c>
      <c r="C976" s="10" t="s">
        <v>9</v>
      </c>
      <c r="D976" s="9">
        <v>8</v>
      </c>
      <c r="E976" s="11">
        <v>1.1655092592592591E-3</v>
      </c>
      <c r="F976" s="9">
        <v>24</v>
      </c>
      <c r="G976" s="9">
        <v>342.8</v>
      </c>
      <c r="H976" s="33">
        <f t="shared" si="15"/>
        <v>0</v>
      </c>
    </row>
    <row r="977" spans="1:8" ht="15" hidden="1" thickBot="1">
      <c r="A977" s="3">
        <v>44872</v>
      </c>
      <c r="B977" s="10" t="s">
        <v>29</v>
      </c>
      <c r="C977" s="10" t="s">
        <v>9</v>
      </c>
      <c r="D977" s="9">
        <v>9</v>
      </c>
      <c r="E977" s="11">
        <v>1.1655092592592591E-3</v>
      </c>
      <c r="F977" s="9">
        <v>24</v>
      </c>
      <c r="G977" s="9">
        <v>342.8</v>
      </c>
      <c r="H977" s="33">
        <f t="shared" si="15"/>
        <v>0</v>
      </c>
    </row>
    <row r="978" spans="1:8" ht="15" hidden="1" thickBot="1">
      <c r="A978" s="3">
        <v>44872</v>
      </c>
      <c r="B978" s="10" t="s">
        <v>29</v>
      </c>
      <c r="C978" s="10" t="s">
        <v>9</v>
      </c>
      <c r="D978" s="9">
        <v>10</v>
      </c>
      <c r="E978" s="11">
        <v>1.1655092592592591E-3</v>
      </c>
      <c r="F978" s="9">
        <v>24</v>
      </c>
      <c r="G978" s="9">
        <v>342.8</v>
      </c>
      <c r="H978" s="33">
        <f t="shared" si="15"/>
        <v>0</v>
      </c>
    </row>
    <row r="979" spans="1:8" ht="15" hidden="1" thickBot="1">
      <c r="A979" s="3">
        <v>44872</v>
      </c>
      <c r="B979" s="10" t="s">
        <v>29</v>
      </c>
      <c r="C979" s="10" t="s">
        <v>9</v>
      </c>
      <c r="D979" s="9">
        <v>11</v>
      </c>
      <c r="E979" s="11">
        <v>1.1655092592592591E-3</v>
      </c>
      <c r="F979" s="9">
        <v>24</v>
      </c>
      <c r="G979" s="9">
        <v>342.8</v>
      </c>
      <c r="H979" s="33">
        <f t="shared" si="15"/>
        <v>0</v>
      </c>
    </row>
    <row r="980" spans="1:8" ht="15" thickBot="1">
      <c r="A980" s="3">
        <v>44872</v>
      </c>
      <c r="B980" s="10" t="s">
        <v>29</v>
      </c>
      <c r="C980" s="10" t="s">
        <v>9</v>
      </c>
      <c r="D980" s="9">
        <v>12</v>
      </c>
      <c r="E980" s="11">
        <v>1.1655092592592591E-3</v>
      </c>
      <c r="F980" s="9">
        <v>24</v>
      </c>
      <c r="G980" s="9">
        <v>342.8</v>
      </c>
      <c r="H980" s="33">
        <f t="shared" si="15"/>
        <v>1</v>
      </c>
    </row>
    <row r="981" spans="1:8" ht="15" hidden="1" thickBot="1">
      <c r="A981" s="3">
        <v>44872</v>
      </c>
      <c r="B981" s="10" t="s">
        <v>8</v>
      </c>
      <c r="C981" s="10" t="s">
        <v>9</v>
      </c>
      <c r="D981" s="9">
        <v>1</v>
      </c>
      <c r="E981" s="11">
        <v>1.1909722222222222E-3</v>
      </c>
      <c r="F981" s="9">
        <v>23</v>
      </c>
      <c r="G981" s="9">
        <v>321.2</v>
      </c>
      <c r="H981" s="33">
        <f t="shared" si="15"/>
        <v>0</v>
      </c>
    </row>
    <row r="982" spans="1:8" ht="15" hidden="1" thickBot="1">
      <c r="A982" s="3">
        <v>44872</v>
      </c>
      <c r="B982" s="10" t="s">
        <v>8</v>
      </c>
      <c r="C982" s="10" t="s">
        <v>9</v>
      </c>
      <c r="D982" s="9">
        <v>2</v>
      </c>
      <c r="E982" s="11">
        <v>1.1909722222222222E-3</v>
      </c>
      <c r="F982" s="9">
        <v>23</v>
      </c>
      <c r="G982" s="9">
        <v>321.2</v>
      </c>
      <c r="H982" s="33">
        <f t="shared" si="15"/>
        <v>0</v>
      </c>
    </row>
    <row r="983" spans="1:8" ht="15" hidden="1" thickBot="1">
      <c r="A983" s="3">
        <v>44872</v>
      </c>
      <c r="B983" s="10" t="s">
        <v>8</v>
      </c>
      <c r="C983" s="10" t="s">
        <v>9</v>
      </c>
      <c r="D983" s="9">
        <v>3</v>
      </c>
      <c r="E983" s="11">
        <v>1.1909722222222222E-3</v>
      </c>
      <c r="F983" s="9">
        <v>23</v>
      </c>
      <c r="G983" s="9">
        <v>321.2</v>
      </c>
      <c r="H983" s="33">
        <f t="shared" si="15"/>
        <v>0</v>
      </c>
    </row>
    <row r="984" spans="1:8" ht="15" hidden="1" thickBot="1">
      <c r="A984" s="3">
        <v>44872</v>
      </c>
      <c r="B984" s="10" t="s">
        <v>8</v>
      </c>
      <c r="C984" s="10" t="s">
        <v>9</v>
      </c>
      <c r="D984" s="9">
        <v>4</v>
      </c>
      <c r="E984" s="11">
        <v>1.1909722222222222E-3</v>
      </c>
      <c r="F984" s="9">
        <v>23</v>
      </c>
      <c r="G984" s="9">
        <v>321.2</v>
      </c>
      <c r="H984" s="33">
        <f t="shared" si="15"/>
        <v>0</v>
      </c>
    </row>
    <row r="985" spans="1:8" ht="15" hidden="1" thickBot="1">
      <c r="A985" s="3">
        <v>44872</v>
      </c>
      <c r="B985" s="10" t="s">
        <v>8</v>
      </c>
      <c r="C985" s="10" t="s">
        <v>9</v>
      </c>
      <c r="D985" s="9">
        <v>5</v>
      </c>
      <c r="E985" s="11">
        <v>1.1909722222222222E-3</v>
      </c>
      <c r="F985" s="9">
        <v>23</v>
      </c>
      <c r="G985" s="9">
        <v>321.2</v>
      </c>
      <c r="H985" s="33">
        <f t="shared" si="15"/>
        <v>0</v>
      </c>
    </row>
    <row r="986" spans="1:8" ht="15" hidden="1" thickBot="1">
      <c r="A986" s="3">
        <v>44872</v>
      </c>
      <c r="B986" s="10" t="s">
        <v>8</v>
      </c>
      <c r="C986" s="10" t="s">
        <v>9</v>
      </c>
      <c r="D986" s="9">
        <v>6</v>
      </c>
      <c r="E986" s="11">
        <v>1.1909722222222222E-3</v>
      </c>
      <c r="F986" s="9">
        <v>23</v>
      </c>
      <c r="G986" s="9">
        <v>321.2</v>
      </c>
      <c r="H986" s="33">
        <f t="shared" si="15"/>
        <v>0</v>
      </c>
    </row>
    <row r="987" spans="1:8" ht="15" hidden="1" thickBot="1">
      <c r="A987" s="3">
        <v>44872</v>
      </c>
      <c r="B987" s="10" t="s">
        <v>8</v>
      </c>
      <c r="C987" s="10" t="s">
        <v>9</v>
      </c>
      <c r="D987" s="9">
        <v>7</v>
      </c>
      <c r="E987" s="11">
        <v>1.1909722222222222E-3</v>
      </c>
      <c r="F987" s="9">
        <v>23</v>
      </c>
      <c r="G987" s="9">
        <v>321.2</v>
      </c>
      <c r="H987" s="33">
        <f t="shared" si="15"/>
        <v>0</v>
      </c>
    </row>
    <row r="988" spans="1:8" ht="15" hidden="1" thickBot="1">
      <c r="A988" s="3">
        <v>44872</v>
      </c>
      <c r="B988" s="10" t="s">
        <v>8</v>
      </c>
      <c r="C988" s="10" t="s">
        <v>9</v>
      </c>
      <c r="D988" s="9">
        <v>8</v>
      </c>
      <c r="E988" s="11">
        <v>1.1909722222222222E-3</v>
      </c>
      <c r="F988" s="9">
        <v>23</v>
      </c>
      <c r="G988" s="9">
        <v>321.2</v>
      </c>
      <c r="H988" s="33">
        <f t="shared" si="15"/>
        <v>0</v>
      </c>
    </row>
    <row r="989" spans="1:8" ht="15" hidden="1" thickBot="1">
      <c r="A989" s="3">
        <v>44872</v>
      </c>
      <c r="B989" s="10" t="s">
        <v>8</v>
      </c>
      <c r="C989" s="10" t="s">
        <v>9</v>
      </c>
      <c r="D989" s="9">
        <v>9</v>
      </c>
      <c r="E989" s="11">
        <v>1.1909722222222222E-3</v>
      </c>
      <c r="F989" s="9">
        <v>23</v>
      </c>
      <c r="G989" s="9">
        <v>321.2</v>
      </c>
      <c r="H989" s="33">
        <f t="shared" si="15"/>
        <v>0</v>
      </c>
    </row>
    <row r="990" spans="1:8" ht="15" hidden="1" thickBot="1">
      <c r="A990" s="3">
        <v>44872</v>
      </c>
      <c r="B990" s="10" t="s">
        <v>8</v>
      </c>
      <c r="C990" s="10" t="s">
        <v>9</v>
      </c>
      <c r="D990" s="9">
        <v>10</v>
      </c>
      <c r="E990" s="11">
        <v>1.1909722222222222E-3</v>
      </c>
      <c r="F990" s="9">
        <v>23</v>
      </c>
      <c r="G990" s="9">
        <v>321.2</v>
      </c>
      <c r="H990" s="33">
        <f t="shared" si="15"/>
        <v>0</v>
      </c>
    </row>
    <row r="991" spans="1:8" ht="15" hidden="1" thickBot="1">
      <c r="A991" s="3">
        <v>44872</v>
      </c>
      <c r="B991" s="10" t="s">
        <v>8</v>
      </c>
      <c r="C991" s="10" t="s">
        <v>9</v>
      </c>
      <c r="D991" s="9">
        <v>11</v>
      </c>
      <c r="E991" s="11">
        <v>1.1909722222222222E-3</v>
      </c>
      <c r="F991" s="9">
        <v>23</v>
      </c>
      <c r="G991" s="9">
        <v>321.2</v>
      </c>
      <c r="H991" s="33">
        <f t="shared" si="15"/>
        <v>0</v>
      </c>
    </row>
    <row r="992" spans="1:8" ht="15" thickBot="1">
      <c r="A992" s="3">
        <v>44872</v>
      </c>
      <c r="B992" s="10" t="s">
        <v>8</v>
      </c>
      <c r="C992" s="10" t="s">
        <v>9</v>
      </c>
      <c r="D992" s="9">
        <v>12</v>
      </c>
      <c r="E992" s="11">
        <v>1.1909722222222222E-3</v>
      </c>
      <c r="F992" s="9">
        <v>23</v>
      </c>
      <c r="G992" s="9">
        <v>321.2</v>
      </c>
      <c r="H992" s="33">
        <f t="shared" si="15"/>
        <v>1</v>
      </c>
    </row>
    <row r="993" spans="1:8" ht="15" hidden="1" thickBot="1">
      <c r="A993" s="3">
        <v>44872</v>
      </c>
      <c r="B993" s="10" t="s">
        <v>33</v>
      </c>
      <c r="C993" s="10" t="s">
        <v>9</v>
      </c>
      <c r="D993" s="9">
        <v>1</v>
      </c>
      <c r="E993" s="11">
        <v>1.3425925925925925E-3</v>
      </c>
      <c r="F993" s="9">
        <v>22</v>
      </c>
      <c r="G993" s="9">
        <v>224.2</v>
      </c>
      <c r="H993" s="33">
        <f t="shared" si="15"/>
        <v>0</v>
      </c>
    </row>
    <row r="994" spans="1:8" ht="15" hidden="1" thickBot="1">
      <c r="A994" s="3">
        <v>44872</v>
      </c>
      <c r="B994" s="1" t="s">
        <v>33</v>
      </c>
      <c r="C994" s="10" t="s">
        <v>9</v>
      </c>
      <c r="D994" s="9">
        <v>2</v>
      </c>
      <c r="E994" s="11">
        <v>1.3425925925925925E-3</v>
      </c>
      <c r="F994" s="9">
        <v>22</v>
      </c>
      <c r="G994" s="9">
        <v>224.2</v>
      </c>
      <c r="H994" s="33">
        <f t="shared" si="15"/>
        <v>0</v>
      </c>
    </row>
    <row r="995" spans="1:8" ht="15" hidden="1" thickBot="1">
      <c r="A995" s="3">
        <v>44872</v>
      </c>
      <c r="B995" s="1" t="s">
        <v>33</v>
      </c>
      <c r="C995" s="10" t="s">
        <v>9</v>
      </c>
      <c r="D995" s="9">
        <v>3</v>
      </c>
      <c r="E995" s="11">
        <v>1.3425925925925925E-3</v>
      </c>
      <c r="F995" s="9">
        <v>22</v>
      </c>
      <c r="G995" s="9">
        <v>224.2</v>
      </c>
      <c r="H995" s="33">
        <f t="shared" si="15"/>
        <v>0</v>
      </c>
    </row>
    <row r="996" spans="1:8" ht="15" hidden="1" thickBot="1">
      <c r="A996" s="3">
        <v>44872</v>
      </c>
      <c r="B996" s="10" t="s">
        <v>33</v>
      </c>
      <c r="C996" s="10" t="s">
        <v>9</v>
      </c>
      <c r="D996" s="9">
        <v>4</v>
      </c>
      <c r="E996" s="11">
        <v>1.3425925925925925E-3</v>
      </c>
      <c r="F996" s="9">
        <v>22</v>
      </c>
      <c r="G996" s="9">
        <v>224.2</v>
      </c>
      <c r="H996" s="33">
        <f t="shared" si="15"/>
        <v>0</v>
      </c>
    </row>
    <row r="997" spans="1:8" ht="15" hidden="1" thickBot="1">
      <c r="A997" s="3">
        <v>44872</v>
      </c>
      <c r="B997" s="10" t="s">
        <v>33</v>
      </c>
      <c r="C997" s="10" t="s">
        <v>9</v>
      </c>
      <c r="D997" s="9">
        <v>5</v>
      </c>
      <c r="E997" s="11">
        <v>1.3425925925925925E-3</v>
      </c>
      <c r="F997" s="9">
        <v>22</v>
      </c>
      <c r="G997" s="9">
        <v>224.2</v>
      </c>
      <c r="H997" s="33">
        <f t="shared" si="15"/>
        <v>0</v>
      </c>
    </row>
    <row r="998" spans="1:8" ht="15" hidden="1" thickBot="1">
      <c r="A998" s="3">
        <v>44872</v>
      </c>
      <c r="B998" s="10" t="s">
        <v>33</v>
      </c>
      <c r="C998" s="10" t="s">
        <v>9</v>
      </c>
      <c r="D998" s="9">
        <v>6</v>
      </c>
      <c r="E998" s="11">
        <v>1.3425925925925925E-3</v>
      </c>
      <c r="F998" s="9">
        <v>22</v>
      </c>
      <c r="G998" s="9">
        <v>224.2</v>
      </c>
      <c r="H998" s="33">
        <f t="shared" si="15"/>
        <v>0</v>
      </c>
    </row>
    <row r="999" spans="1:8" ht="15" hidden="1" thickBot="1">
      <c r="A999" s="3">
        <v>44872</v>
      </c>
      <c r="B999" s="10" t="s">
        <v>33</v>
      </c>
      <c r="C999" s="10" t="s">
        <v>9</v>
      </c>
      <c r="D999" s="9">
        <v>7</v>
      </c>
      <c r="E999" s="11">
        <v>1.3425925925925925E-3</v>
      </c>
      <c r="F999" s="9">
        <v>22</v>
      </c>
      <c r="G999" s="9">
        <v>224.2</v>
      </c>
      <c r="H999" s="33">
        <f t="shared" si="15"/>
        <v>0</v>
      </c>
    </row>
    <row r="1000" spans="1:8" ht="15" thickBot="1">
      <c r="A1000" s="3">
        <v>44872</v>
      </c>
      <c r="B1000" s="10" t="s">
        <v>33</v>
      </c>
      <c r="C1000" s="10" t="s">
        <v>9</v>
      </c>
      <c r="D1000" s="9">
        <v>8</v>
      </c>
      <c r="E1000" s="11">
        <v>1.3425925925925925E-3</v>
      </c>
      <c r="F1000" s="9">
        <v>22</v>
      </c>
      <c r="G1000" s="9">
        <v>224.2</v>
      </c>
      <c r="H1000" s="33">
        <f t="shared" si="15"/>
        <v>1</v>
      </c>
    </row>
    <row r="1001" spans="1:8" ht="15" hidden="1" thickBot="1">
      <c r="A1001" s="3">
        <v>44872</v>
      </c>
      <c r="B1001" s="10" t="s">
        <v>18</v>
      </c>
      <c r="C1001" s="10" t="s">
        <v>9</v>
      </c>
      <c r="D1001" s="9">
        <v>1</v>
      </c>
      <c r="E1001" s="11">
        <v>1.2013888888888888E-3</v>
      </c>
      <c r="F1001" s="9">
        <v>24</v>
      </c>
      <c r="G1001" s="9">
        <v>313</v>
      </c>
      <c r="H1001" s="33">
        <f t="shared" si="15"/>
        <v>0</v>
      </c>
    </row>
    <row r="1002" spans="1:8" ht="15" hidden="1" thickBot="1">
      <c r="A1002" s="3">
        <v>44872</v>
      </c>
      <c r="B1002" s="10" t="s">
        <v>18</v>
      </c>
      <c r="C1002" s="10" t="s">
        <v>9</v>
      </c>
      <c r="D1002" s="9">
        <v>2</v>
      </c>
      <c r="E1002" s="11">
        <v>1.2013888888888888E-3</v>
      </c>
      <c r="F1002" s="9">
        <v>24</v>
      </c>
      <c r="G1002" s="9">
        <v>313</v>
      </c>
      <c r="H1002" s="33">
        <f t="shared" si="15"/>
        <v>0</v>
      </c>
    </row>
    <row r="1003" spans="1:8" ht="15" hidden="1" thickBot="1">
      <c r="A1003" s="3">
        <v>44872</v>
      </c>
      <c r="B1003" s="10" t="s">
        <v>18</v>
      </c>
      <c r="C1003" s="10" t="s">
        <v>9</v>
      </c>
      <c r="D1003" s="9">
        <v>3</v>
      </c>
      <c r="E1003" s="11">
        <v>1.2013888888888888E-3</v>
      </c>
      <c r="F1003" s="9">
        <v>24</v>
      </c>
      <c r="G1003" s="9">
        <v>313</v>
      </c>
      <c r="H1003" s="33">
        <f t="shared" si="15"/>
        <v>0</v>
      </c>
    </row>
    <row r="1004" spans="1:8" ht="15" hidden="1" thickBot="1">
      <c r="A1004" s="3">
        <v>44872</v>
      </c>
      <c r="B1004" s="10" t="s">
        <v>18</v>
      </c>
      <c r="C1004" s="10" t="s">
        <v>9</v>
      </c>
      <c r="D1004" s="9">
        <v>4</v>
      </c>
      <c r="E1004" s="11">
        <v>1.2013888888888888E-3</v>
      </c>
      <c r="F1004" s="9">
        <v>24</v>
      </c>
      <c r="G1004" s="9">
        <v>313</v>
      </c>
      <c r="H1004" s="33">
        <f t="shared" si="15"/>
        <v>0</v>
      </c>
    </row>
    <row r="1005" spans="1:8" ht="15" hidden="1" thickBot="1">
      <c r="A1005" s="3">
        <v>44872</v>
      </c>
      <c r="B1005" s="10" t="s">
        <v>18</v>
      </c>
      <c r="C1005" s="10" t="s">
        <v>9</v>
      </c>
      <c r="D1005" s="9">
        <v>5</v>
      </c>
      <c r="E1005" s="11">
        <v>1.2013888888888888E-3</v>
      </c>
      <c r="F1005" s="9">
        <v>24</v>
      </c>
      <c r="G1005" s="9">
        <v>313</v>
      </c>
      <c r="H1005" s="33">
        <f t="shared" si="15"/>
        <v>0</v>
      </c>
    </row>
    <row r="1006" spans="1:8" ht="15" hidden="1" thickBot="1">
      <c r="A1006" s="3">
        <v>44872</v>
      </c>
      <c r="B1006" s="10" t="s">
        <v>18</v>
      </c>
      <c r="C1006" s="10" t="s">
        <v>9</v>
      </c>
      <c r="D1006" s="9">
        <v>6</v>
      </c>
      <c r="E1006" s="11">
        <v>1.2013888888888888E-3</v>
      </c>
      <c r="F1006" s="9">
        <v>24</v>
      </c>
      <c r="G1006" s="9">
        <v>313</v>
      </c>
      <c r="H1006" s="33">
        <f t="shared" si="15"/>
        <v>0</v>
      </c>
    </row>
    <row r="1007" spans="1:8" ht="15" hidden="1" thickBot="1">
      <c r="A1007" s="3">
        <v>44872</v>
      </c>
      <c r="B1007" s="10" t="s">
        <v>18</v>
      </c>
      <c r="C1007" s="10" t="s">
        <v>9</v>
      </c>
      <c r="D1007" s="9">
        <v>7</v>
      </c>
      <c r="E1007" s="11">
        <v>1.2013888888888888E-3</v>
      </c>
      <c r="F1007" s="9">
        <v>24</v>
      </c>
      <c r="G1007" s="9">
        <v>313</v>
      </c>
      <c r="H1007" s="33">
        <f t="shared" si="15"/>
        <v>0</v>
      </c>
    </row>
    <row r="1008" spans="1:8" ht="15" hidden="1" thickBot="1">
      <c r="A1008" s="3">
        <v>44872</v>
      </c>
      <c r="B1008" s="10" t="s">
        <v>18</v>
      </c>
      <c r="C1008" s="10" t="s">
        <v>9</v>
      </c>
      <c r="D1008" s="9">
        <v>8</v>
      </c>
      <c r="E1008" s="11">
        <v>1.2013888888888888E-3</v>
      </c>
      <c r="F1008" s="9">
        <v>24</v>
      </c>
      <c r="G1008" s="9">
        <v>313</v>
      </c>
      <c r="H1008" s="33">
        <f t="shared" si="15"/>
        <v>0</v>
      </c>
    </row>
    <row r="1009" spans="1:8" ht="15" hidden="1" thickBot="1">
      <c r="A1009" s="3">
        <v>44872</v>
      </c>
      <c r="B1009" s="10" t="s">
        <v>18</v>
      </c>
      <c r="C1009" s="10" t="s">
        <v>9</v>
      </c>
      <c r="D1009" s="9">
        <v>9</v>
      </c>
      <c r="E1009" s="11">
        <v>1.2013888888888888E-3</v>
      </c>
      <c r="F1009" s="9">
        <v>24</v>
      </c>
      <c r="G1009" s="9">
        <v>313</v>
      </c>
      <c r="H1009" s="33">
        <f t="shared" si="15"/>
        <v>0</v>
      </c>
    </row>
    <row r="1010" spans="1:8" ht="15" thickBot="1">
      <c r="A1010" s="3">
        <v>44872</v>
      </c>
      <c r="B1010" s="10" t="s">
        <v>18</v>
      </c>
      <c r="C1010" s="10" t="s">
        <v>9</v>
      </c>
      <c r="D1010" s="9">
        <v>10</v>
      </c>
      <c r="E1010" s="11">
        <v>1.2013888888888888E-3</v>
      </c>
      <c r="F1010" s="9">
        <v>24</v>
      </c>
      <c r="G1010" s="9">
        <v>313</v>
      </c>
      <c r="H1010" s="33">
        <f t="shared" si="15"/>
        <v>1</v>
      </c>
    </row>
    <row r="1011" spans="1:8" ht="15" hidden="1" thickBot="1">
      <c r="A1011" s="3">
        <v>44872</v>
      </c>
      <c r="B1011" s="10" t="s">
        <v>22</v>
      </c>
      <c r="C1011" s="10" t="s">
        <v>9</v>
      </c>
      <c r="D1011" s="9">
        <v>1</v>
      </c>
      <c r="E1011" s="11">
        <v>1.236111111111111E-3</v>
      </c>
      <c r="F1011" s="9">
        <v>25</v>
      </c>
      <c r="G1011" s="9">
        <v>287.3</v>
      </c>
      <c r="H1011" s="33">
        <f t="shared" si="15"/>
        <v>0</v>
      </c>
    </row>
    <row r="1012" spans="1:8" ht="15" hidden="1" thickBot="1">
      <c r="A1012" s="3">
        <v>44872</v>
      </c>
      <c r="B1012" s="10" t="s">
        <v>22</v>
      </c>
      <c r="C1012" s="10" t="s">
        <v>9</v>
      </c>
      <c r="D1012" s="9">
        <v>2</v>
      </c>
      <c r="E1012" s="11">
        <v>1.236111111111111E-3</v>
      </c>
      <c r="F1012" s="9">
        <v>25</v>
      </c>
      <c r="G1012" s="9">
        <v>287.3</v>
      </c>
      <c r="H1012" s="33">
        <f t="shared" si="15"/>
        <v>0</v>
      </c>
    </row>
    <row r="1013" spans="1:8" ht="15" hidden="1" thickBot="1">
      <c r="A1013" s="3">
        <v>44872</v>
      </c>
      <c r="B1013" s="10" t="s">
        <v>22</v>
      </c>
      <c r="C1013" s="10" t="s">
        <v>9</v>
      </c>
      <c r="D1013" s="9">
        <v>3</v>
      </c>
      <c r="E1013" s="11">
        <v>1.236111111111111E-3</v>
      </c>
      <c r="F1013" s="9">
        <v>25</v>
      </c>
      <c r="G1013" s="9">
        <v>287.3</v>
      </c>
      <c r="H1013" s="33">
        <f t="shared" si="15"/>
        <v>0</v>
      </c>
    </row>
    <row r="1014" spans="1:8" ht="15" hidden="1" thickBot="1">
      <c r="A1014" s="3">
        <v>44872</v>
      </c>
      <c r="B1014" s="10" t="s">
        <v>22</v>
      </c>
      <c r="C1014" s="10" t="s">
        <v>9</v>
      </c>
      <c r="D1014" s="9">
        <v>4</v>
      </c>
      <c r="E1014" s="11">
        <v>1.236111111111111E-3</v>
      </c>
      <c r="F1014" s="9">
        <v>25</v>
      </c>
      <c r="G1014" s="9">
        <v>287.3</v>
      </c>
      <c r="H1014" s="33">
        <f t="shared" si="15"/>
        <v>0</v>
      </c>
    </row>
    <row r="1015" spans="1:8" ht="15" hidden="1" thickBot="1">
      <c r="A1015" s="3">
        <v>44872</v>
      </c>
      <c r="B1015" s="10" t="s">
        <v>22</v>
      </c>
      <c r="C1015" s="10" t="s">
        <v>9</v>
      </c>
      <c r="D1015" s="9">
        <v>5</v>
      </c>
      <c r="E1015" s="11">
        <v>1.236111111111111E-3</v>
      </c>
      <c r="F1015" s="9">
        <v>25</v>
      </c>
      <c r="G1015" s="9">
        <v>287.3</v>
      </c>
      <c r="H1015" s="33">
        <f t="shared" si="15"/>
        <v>0</v>
      </c>
    </row>
    <row r="1016" spans="1:8" ht="15" hidden="1" thickBot="1">
      <c r="A1016" s="3">
        <v>44872</v>
      </c>
      <c r="B1016" s="10" t="s">
        <v>22</v>
      </c>
      <c r="C1016" s="10" t="s">
        <v>9</v>
      </c>
      <c r="D1016" s="9">
        <v>6</v>
      </c>
      <c r="E1016" s="11">
        <v>1.236111111111111E-3</v>
      </c>
      <c r="F1016" s="9">
        <v>25</v>
      </c>
      <c r="G1016" s="9">
        <v>287.3</v>
      </c>
      <c r="H1016" s="33">
        <f t="shared" si="15"/>
        <v>0</v>
      </c>
    </row>
    <row r="1017" spans="1:8" ht="15" hidden="1" thickBot="1">
      <c r="A1017" s="3">
        <v>44872</v>
      </c>
      <c r="B1017" s="1" t="s">
        <v>22</v>
      </c>
      <c r="C1017" s="10" t="s">
        <v>9</v>
      </c>
      <c r="D1017" s="9">
        <v>7</v>
      </c>
      <c r="E1017" s="11">
        <v>1.236111111111111E-3</v>
      </c>
      <c r="F1017" s="9">
        <v>25</v>
      </c>
      <c r="G1017" s="9">
        <v>287.3</v>
      </c>
      <c r="H1017" s="33">
        <f t="shared" si="15"/>
        <v>0</v>
      </c>
    </row>
    <row r="1018" spans="1:8" ht="15" hidden="1" thickBot="1">
      <c r="A1018" s="3">
        <v>44872</v>
      </c>
      <c r="B1018" s="1" t="s">
        <v>22</v>
      </c>
      <c r="C1018" s="10" t="s">
        <v>9</v>
      </c>
      <c r="D1018" s="9">
        <v>8</v>
      </c>
      <c r="E1018" s="11">
        <v>1.236111111111111E-3</v>
      </c>
      <c r="F1018" s="9">
        <v>25</v>
      </c>
      <c r="G1018" s="9">
        <v>287.3</v>
      </c>
      <c r="H1018" s="33">
        <f t="shared" si="15"/>
        <v>0</v>
      </c>
    </row>
    <row r="1019" spans="1:8" ht="15" hidden="1" thickBot="1">
      <c r="A1019" s="3">
        <v>44872</v>
      </c>
      <c r="B1019" s="1" t="s">
        <v>22</v>
      </c>
      <c r="C1019" s="10" t="s">
        <v>9</v>
      </c>
      <c r="D1019" s="9">
        <v>9</v>
      </c>
      <c r="E1019" s="11">
        <v>1.236111111111111E-3</v>
      </c>
      <c r="F1019" s="9">
        <v>25</v>
      </c>
      <c r="G1019" s="9">
        <v>287.3</v>
      </c>
      <c r="H1019" s="33">
        <f t="shared" si="15"/>
        <v>0</v>
      </c>
    </row>
    <row r="1020" spans="1:8" ht="15" hidden="1" thickBot="1">
      <c r="A1020" s="3">
        <v>44872</v>
      </c>
      <c r="B1020" s="1" t="s">
        <v>22</v>
      </c>
      <c r="C1020" s="10" t="s">
        <v>9</v>
      </c>
      <c r="D1020" s="9">
        <v>10</v>
      </c>
      <c r="E1020" s="11">
        <v>1.236111111111111E-3</v>
      </c>
      <c r="F1020" s="9">
        <v>25</v>
      </c>
      <c r="G1020" s="9">
        <v>287.3</v>
      </c>
      <c r="H1020" s="33">
        <f t="shared" si="15"/>
        <v>0</v>
      </c>
    </row>
    <row r="1021" spans="1:8" ht="15" hidden="1" thickBot="1">
      <c r="A1021" s="3">
        <v>44872</v>
      </c>
      <c r="B1021" s="1" t="s">
        <v>22</v>
      </c>
      <c r="C1021" s="10" t="s">
        <v>9</v>
      </c>
      <c r="D1021" s="9">
        <v>11</v>
      </c>
      <c r="E1021" s="11">
        <v>1.236111111111111E-3</v>
      </c>
      <c r="F1021" s="9">
        <v>25</v>
      </c>
      <c r="G1021" s="9">
        <v>287.3</v>
      </c>
      <c r="H1021" s="33">
        <f t="shared" si="15"/>
        <v>0</v>
      </c>
    </row>
    <row r="1022" spans="1:8" ht="15" thickBot="1">
      <c r="A1022" s="3">
        <v>44872</v>
      </c>
      <c r="B1022" s="1" t="s">
        <v>22</v>
      </c>
      <c r="C1022" s="10" t="s">
        <v>9</v>
      </c>
      <c r="D1022" s="9">
        <v>12</v>
      </c>
      <c r="E1022" s="11">
        <v>1.236111111111111E-3</v>
      </c>
      <c r="F1022" s="9">
        <v>25</v>
      </c>
      <c r="G1022" s="9">
        <v>287.3</v>
      </c>
      <c r="H1022" s="33">
        <f t="shared" si="15"/>
        <v>1</v>
      </c>
    </row>
    <row r="1023" spans="1:8" ht="15" hidden="1" thickBot="1">
      <c r="A1023" s="3">
        <v>44872</v>
      </c>
      <c r="B1023" s="10" t="s">
        <v>30</v>
      </c>
      <c r="C1023" s="10" t="s">
        <v>9</v>
      </c>
      <c r="D1023" s="9">
        <v>1</v>
      </c>
      <c r="E1023" s="11">
        <v>1.2569444444444444E-3</v>
      </c>
      <c r="F1023" s="9">
        <v>23</v>
      </c>
      <c r="G1023" s="9">
        <v>273.3</v>
      </c>
      <c r="H1023" s="33">
        <f t="shared" si="15"/>
        <v>0</v>
      </c>
    </row>
    <row r="1024" spans="1:8" ht="15" hidden="1" thickBot="1">
      <c r="A1024" s="3">
        <v>44872</v>
      </c>
      <c r="B1024" s="10" t="s">
        <v>30</v>
      </c>
      <c r="C1024" s="10" t="s">
        <v>9</v>
      </c>
      <c r="D1024" s="9">
        <v>2</v>
      </c>
      <c r="E1024" s="11">
        <v>1.2569444444444444E-3</v>
      </c>
      <c r="F1024" s="9">
        <v>23</v>
      </c>
      <c r="G1024" s="9">
        <v>273.3</v>
      </c>
      <c r="H1024" s="33">
        <f t="shared" si="15"/>
        <v>0</v>
      </c>
    </row>
    <row r="1025" spans="1:8" ht="15" hidden="1" thickBot="1">
      <c r="A1025" s="3">
        <v>44872</v>
      </c>
      <c r="B1025" s="10" t="s">
        <v>30</v>
      </c>
      <c r="C1025" s="10" t="s">
        <v>9</v>
      </c>
      <c r="D1025" s="9">
        <v>3</v>
      </c>
      <c r="E1025" s="11">
        <v>1.2569444444444444E-3</v>
      </c>
      <c r="F1025" s="9">
        <v>23</v>
      </c>
      <c r="G1025" s="9">
        <v>273.3</v>
      </c>
      <c r="H1025" s="33">
        <f t="shared" si="15"/>
        <v>0</v>
      </c>
    </row>
    <row r="1026" spans="1:8" ht="15" hidden="1" thickBot="1">
      <c r="A1026" s="3">
        <v>44872</v>
      </c>
      <c r="B1026" s="10" t="s">
        <v>30</v>
      </c>
      <c r="C1026" s="10" t="s">
        <v>9</v>
      </c>
      <c r="D1026" s="9">
        <v>4</v>
      </c>
      <c r="E1026" s="11">
        <v>1.2569444444444444E-3</v>
      </c>
      <c r="F1026" s="9">
        <v>23</v>
      </c>
      <c r="G1026" s="9">
        <v>273.3</v>
      </c>
      <c r="H1026" s="33">
        <f t="shared" si="15"/>
        <v>0</v>
      </c>
    </row>
    <row r="1027" spans="1:8" ht="15" hidden="1" thickBot="1">
      <c r="A1027" s="3">
        <v>44872</v>
      </c>
      <c r="B1027" s="10" t="s">
        <v>30</v>
      </c>
      <c r="C1027" s="10" t="s">
        <v>9</v>
      </c>
      <c r="D1027" s="9">
        <v>5</v>
      </c>
      <c r="E1027" s="11">
        <v>1.2569444444444444E-3</v>
      </c>
      <c r="F1027" s="9">
        <v>23</v>
      </c>
      <c r="G1027" s="9">
        <v>273.3</v>
      </c>
      <c r="H1027" s="33">
        <f t="shared" si="15"/>
        <v>0</v>
      </c>
    </row>
    <row r="1028" spans="1:8" ht="15" hidden="1" thickBot="1">
      <c r="A1028" s="3">
        <v>44872</v>
      </c>
      <c r="B1028" s="10" t="s">
        <v>30</v>
      </c>
      <c r="C1028" s="10" t="s">
        <v>9</v>
      </c>
      <c r="D1028" s="9">
        <v>6</v>
      </c>
      <c r="E1028" s="11">
        <v>1.2569444444444444E-3</v>
      </c>
      <c r="F1028" s="9">
        <v>23</v>
      </c>
      <c r="G1028" s="9">
        <v>273.3</v>
      </c>
      <c r="H1028" s="33">
        <f t="shared" ref="H1028:H1091" si="16">IF(D1028&lt;D1029,0,1)</f>
        <v>0</v>
      </c>
    </row>
    <row r="1029" spans="1:8" ht="15" hidden="1" thickBot="1">
      <c r="A1029" s="3">
        <v>44872</v>
      </c>
      <c r="B1029" s="10" t="s">
        <v>30</v>
      </c>
      <c r="C1029" s="10" t="s">
        <v>9</v>
      </c>
      <c r="D1029" s="9">
        <v>7</v>
      </c>
      <c r="E1029" s="11">
        <v>1.2569444444444444E-3</v>
      </c>
      <c r="F1029" s="9">
        <v>23</v>
      </c>
      <c r="G1029" s="9">
        <v>273.3</v>
      </c>
      <c r="H1029" s="33">
        <f t="shared" si="16"/>
        <v>0</v>
      </c>
    </row>
    <row r="1030" spans="1:8" ht="15" thickBot="1">
      <c r="A1030" s="3">
        <v>44872</v>
      </c>
      <c r="B1030" s="10" t="s">
        <v>30</v>
      </c>
      <c r="C1030" s="10" t="s">
        <v>9</v>
      </c>
      <c r="D1030" s="9">
        <v>8</v>
      </c>
      <c r="E1030" s="11">
        <v>1.2569444444444444E-3</v>
      </c>
      <c r="F1030" s="9">
        <v>23</v>
      </c>
      <c r="G1030" s="9">
        <v>273.3</v>
      </c>
      <c r="H1030" s="33">
        <f t="shared" si="16"/>
        <v>1</v>
      </c>
    </row>
    <row r="1031" spans="1:8" ht="15" hidden="1" thickBot="1">
      <c r="A1031" s="3">
        <v>44872</v>
      </c>
      <c r="B1031" s="10" t="s">
        <v>24</v>
      </c>
      <c r="C1031" s="10" t="s">
        <v>9</v>
      </c>
      <c r="D1031" s="9">
        <v>1</v>
      </c>
      <c r="E1031" s="11">
        <v>1.2824074074074075E-3</v>
      </c>
      <c r="F1031" s="9">
        <v>22</v>
      </c>
      <c r="G1031" s="9">
        <v>257.3</v>
      </c>
      <c r="H1031" s="33">
        <f t="shared" si="16"/>
        <v>0</v>
      </c>
    </row>
    <row r="1032" spans="1:8" ht="15" hidden="1" thickBot="1">
      <c r="A1032" s="3">
        <v>44872</v>
      </c>
      <c r="B1032" s="10" t="s">
        <v>24</v>
      </c>
      <c r="C1032" s="10" t="s">
        <v>9</v>
      </c>
      <c r="D1032" s="9">
        <v>2</v>
      </c>
      <c r="E1032" s="11">
        <v>1.2824074074074075E-3</v>
      </c>
      <c r="F1032" s="9">
        <v>22</v>
      </c>
      <c r="G1032" s="9">
        <v>257.3</v>
      </c>
      <c r="H1032" s="33">
        <f t="shared" si="16"/>
        <v>0</v>
      </c>
    </row>
    <row r="1033" spans="1:8" ht="15" hidden="1" thickBot="1">
      <c r="A1033" s="3">
        <v>44872</v>
      </c>
      <c r="B1033" s="10" t="s">
        <v>24</v>
      </c>
      <c r="C1033" s="10" t="s">
        <v>9</v>
      </c>
      <c r="D1033" s="9">
        <v>3</v>
      </c>
      <c r="E1033" s="11">
        <v>1.2824074074074075E-3</v>
      </c>
      <c r="F1033" s="9">
        <v>22</v>
      </c>
      <c r="G1033" s="9">
        <v>257.3</v>
      </c>
      <c r="H1033" s="33">
        <f t="shared" si="16"/>
        <v>0</v>
      </c>
    </row>
    <row r="1034" spans="1:8" ht="15" hidden="1" thickBot="1">
      <c r="A1034" s="3">
        <v>44872</v>
      </c>
      <c r="B1034" s="10" t="s">
        <v>24</v>
      </c>
      <c r="C1034" s="10" t="s">
        <v>9</v>
      </c>
      <c r="D1034" s="9">
        <v>4</v>
      </c>
      <c r="E1034" s="11">
        <v>1.2824074074074075E-3</v>
      </c>
      <c r="F1034" s="9">
        <v>22</v>
      </c>
      <c r="G1034" s="9">
        <v>257.3</v>
      </c>
      <c r="H1034" s="33">
        <f t="shared" si="16"/>
        <v>0</v>
      </c>
    </row>
    <row r="1035" spans="1:8" ht="15" hidden="1" thickBot="1">
      <c r="A1035" s="3">
        <v>44872</v>
      </c>
      <c r="B1035" s="10" t="s">
        <v>24</v>
      </c>
      <c r="C1035" s="10" t="s">
        <v>9</v>
      </c>
      <c r="D1035" s="9">
        <v>5</v>
      </c>
      <c r="E1035" s="11">
        <v>1.2824074074074075E-3</v>
      </c>
      <c r="F1035" s="9">
        <v>22</v>
      </c>
      <c r="G1035" s="9">
        <v>257.3</v>
      </c>
      <c r="H1035" s="33">
        <f t="shared" si="16"/>
        <v>0</v>
      </c>
    </row>
    <row r="1036" spans="1:8" ht="15" hidden="1" thickBot="1">
      <c r="A1036" s="3">
        <v>44872</v>
      </c>
      <c r="B1036" s="10" t="s">
        <v>24</v>
      </c>
      <c r="C1036" s="10" t="s">
        <v>9</v>
      </c>
      <c r="D1036" s="9">
        <v>6</v>
      </c>
      <c r="E1036" s="11">
        <v>1.2824074074074075E-3</v>
      </c>
      <c r="F1036" s="9">
        <v>22</v>
      </c>
      <c r="G1036" s="9">
        <v>257.3</v>
      </c>
      <c r="H1036" s="33">
        <f t="shared" si="16"/>
        <v>0</v>
      </c>
    </row>
    <row r="1037" spans="1:8" ht="15" hidden="1" thickBot="1">
      <c r="A1037" s="3">
        <v>44872</v>
      </c>
      <c r="B1037" s="10" t="s">
        <v>24</v>
      </c>
      <c r="C1037" s="10" t="s">
        <v>9</v>
      </c>
      <c r="D1037" s="9">
        <v>7</v>
      </c>
      <c r="E1037" s="11">
        <v>1.2824074074074075E-3</v>
      </c>
      <c r="F1037" s="9">
        <v>22</v>
      </c>
      <c r="G1037" s="9">
        <v>257.3</v>
      </c>
      <c r="H1037" s="33">
        <f t="shared" si="16"/>
        <v>0</v>
      </c>
    </row>
    <row r="1038" spans="1:8" ht="15" hidden="1" thickBot="1">
      <c r="A1038" s="3">
        <v>44872</v>
      </c>
      <c r="B1038" s="10" t="s">
        <v>24</v>
      </c>
      <c r="C1038" s="10" t="s">
        <v>9</v>
      </c>
      <c r="D1038" s="9">
        <v>8</v>
      </c>
      <c r="E1038" s="11">
        <v>1.2824074074074075E-3</v>
      </c>
      <c r="F1038" s="9">
        <v>22</v>
      </c>
      <c r="G1038" s="9">
        <v>257.3</v>
      </c>
      <c r="H1038" s="33">
        <f t="shared" si="16"/>
        <v>0</v>
      </c>
    </row>
    <row r="1039" spans="1:8" ht="15" hidden="1" thickBot="1">
      <c r="A1039" s="3">
        <v>44872</v>
      </c>
      <c r="B1039" s="10" t="s">
        <v>24</v>
      </c>
      <c r="C1039" s="10" t="s">
        <v>9</v>
      </c>
      <c r="D1039" s="9">
        <v>9</v>
      </c>
      <c r="E1039" s="11">
        <v>1.2824074074074075E-3</v>
      </c>
      <c r="F1039" s="9">
        <v>22</v>
      </c>
      <c r="G1039" s="9">
        <v>257.3</v>
      </c>
      <c r="H1039" s="33">
        <f t="shared" si="16"/>
        <v>0</v>
      </c>
    </row>
    <row r="1040" spans="1:8" ht="15" thickBot="1">
      <c r="A1040" s="3">
        <v>44872</v>
      </c>
      <c r="B1040" s="10" t="s">
        <v>24</v>
      </c>
      <c r="C1040" s="10" t="s">
        <v>9</v>
      </c>
      <c r="D1040" s="9">
        <v>10</v>
      </c>
      <c r="E1040" s="11">
        <v>1.2824074074074075E-3</v>
      </c>
      <c r="F1040" s="9">
        <v>22</v>
      </c>
      <c r="G1040" s="9">
        <v>257.3</v>
      </c>
      <c r="H1040" s="33">
        <f t="shared" si="16"/>
        <v>1</v>
      </c>
    </row>
    <row r="1041" spans="1:8" ht="15" hidden="1" thickBot="1">
      <c r="A1041" s="3">
        <v>44872</v>
      </c>
      <c r="B1041" s="10" t="s">
        <v>12</v>
      </c>
      <c r="C1041" s="10" t="s">
        <v>9</v>
      </c>
      <c r="D1041" s="9">
        <v>1</v>
      </c>
      <c r="E1041" s="11">
        <v>1.2604166666666666E-3</v>
      </c>
      <c r="F1041" s="9">
        <v>23</v>
      </c>
      <c r="G1041" s="9">
        <v>271</v>
      </c>
      <c r="H1041" s="33">
        <f t="shared" si="16"/>
        <v>0</v>
      </c>
    </row>
    <row r="1042" spans="1:8" ht="15" hidden="1" thickBot="1">
      <c r="A1042" s="3">
        <v>44872</v>
      </c>
      <c r="B1042" s="10" t="s">
        <v>12</v>
      </c>
      <c r="C1042" s="10" t="s">
        <v>9</v>
      </c>
      <c r="D1042" s="9">
        <v>2</v>
      </c>
      <c r="E1042" s="11">
        <v>1.2604166666666666E-3</v>
      </c>
      <c r="F1042" s="9">
        <v>23</v>
      </c>
      <c r="G1042" s="9">
        <v>271</v>
      </c>
      <c r="H1042" s="33">
        <f t="shared" si="16"/>
        <v>0</v>
      </c>
    </row>
    <row r="1043" spans="1:8" ht="15" hidden="1" thickBot="1">
      <c r="A1043" s="3">
        <v>44872</v>
      </c>
      <c r="B1043" s="1" t="s">
        <v>12</v>
      </c>
      <c r="C1043" s="10" t="s">
        <v>9</v>
      </c>
      <c r="D1043" s="9">
        <v>3</v>
      </c>
      <c r="E1043" s="11">
        <v>1.2604166666666666E-3</v>
      </c>
      <c r="F1043" s="9">
        <v>23</v>
      </c>
      <c r="G1043" s="9">
        <v>271</v>
      </c>
      <c r="H1043" s="33">
        <f t="shared" si="16"/>
        <v>0</v>
      </c>
    </row>
    <row r="1044" spans="1:8" ht="15" hidden="1" thickBot="1">
      <c r="A1044" s="3">
        <v>44872</v>
      </c>
      <c r="B1044" s="1" t="s">
        <v>12</v>
      </c>
      <c r="C1044" s="10" t="s">
        <v>9</v>
      </c>
      <c r="D1044" s="9">
        <v>4</v>
      </c>
      <c r="E1044" s="11">
        <v>1.2604166666666666E-3</v>
      </c>
      <c r="F1044" s="9">
        <v>23</v>
      </c>
      <c r="G1044" s="9">
        <v>271</v>
      </c>
      <c r="H1044" s="33">
        <f t="shared" si="16"/>
        <v>0</v>
      </c>
    </row>
    <row r="1045" spans="1:8" ht="15" hidden="1" thickBot="1">
      <c r="A1045" s="3">
        <v>44872</v>
      </c>
      <c r="B1045" s="1" t="s">
        <v>12</v>
      </c>
      <c r="C1045" s="10" t="s">
        <v>9</v>
      </c>
      <c r="D1045" s="9">
        <v>5</v>
      </c>
      <c r="E1045" s="11">
        <v>1.2604166666666666E-3</v>
      </c>
      <c r="F1045" s="9">
        <v>23</v>
      </c>
      <c r="G1045" s="9">
        <v>271</v>
      </c>
      <c r="H1045" s="33">
        <f t="shared" si="16"/>
        <v>0</v>
      </c>
    </row>
    <row r="1046" spans="1:8" ht="15" hidden="1" thickBot="1">
      <c r="A1046" s="3">
        <v>44872</v>
      </c>
      <c r="B1046" s="1" t="s">
        <v>12</v>
      </c>
      <c r="C1046" s="10" t="s">
        <v>9</v>
      </c>
      <c r="D1046" s="9">
        <v>6</v>
      </c>
      <c r="E1046" s="11">
        <v>1.2604166666666666E-3</v>
      </c>
      <c r="F1046" s="9">
        <v>23</v>
      </c>
      <c r="G1046" s="9">
        <v>271</v>
      </c>
      <c r="H1046" s="33">
        <f t="shared" si="16"/>
        <v>0</v>
      </c>
    </row>
    <row r="1047" spans="1:8" ht="15" hidden="1" thickBot="1">
      <c r="A1047" s="3">
        <v>44872</v>
      </c>
      <c r="B1047" s="1" t="s">
        <v>12</v>
      </c>
      <c r="C1047" s="10" t="s">
        <v>9</v>
      </c>
      <c r="D1047" s="9">
        <v>7</v>
      </c>
      <c r="E1047" s="11">
        <v>1.2604166666666666E-3</v>
      </c>
      <c r="F1047" s="9">
        <v>23</v>
      </c>
      <c r="G1047" s="9">
        <v>271</v>
      </c>
      <c r="H1047" s="33">
        <f t="shared" si="16"/>
        <v>0</v>
      </c>
    </row>
    <row r="1048" spans="1:8" ht="15" hidden="1" thickBot="1">
      <c r="A1048" s="3">
        <v>44872</v>
      </c>
      <c r="B1048" s="1" t="s">
        <v>12</v>
      </c>
      <c r="C1048" s="10" t="s">
        <v>9</v>
      </c>
      <c r="D1048" s="9">
        <v>8</v>
      </c>
      <c r="E1048" s="11">
        <v>1.2604166666666666E-3</v>
      </c>
      <c r="F1048" s="9">
        <v>23</v>
      </c>
      <c r="G1048" s="9">
        <v>271</v>
      </c>
      <c r="H1048" s="33">
        <f t="shared" si="16"/>
        <v>0</v>
      </c>
    </row>
    <row r="1049" spans="1:8" ht="15" hidden="1" thickBot="1">
      <c r="A1049" s="3">
        <v>44872</v>
      </c>
      <c r="B1049" s="10" t="s">
        <v>12</v>
      </c>
      <c r="C1049" s="10" t="s">
        <v>9</v>
      </c>
      <c r="D1049" s="9">
        <v>9</v>
      </c>
      <c r="E1049" s="11">
        <v>1.2604166666666666E-3</v>
      </c>
      <c r="F1049" s="9">
        <v>23</v>
      </c>
      <c r="G1049" s="9">
        <v>271</v>
      </c>
      <c r="H1049" s="33">
        <f t="shared" si="16"/>
        <v>0</v>
      </c>
    </row>
    <row r="1050" spans="1:8" ht="15" hidden="1" thickBot="1">
      <c r="A1050" s="3">
        <v>44872</v>
      </c>
      <c r="B1050" s="10" t="s">
        <v>12</v>
      </c>
      <c r="C1050" s="10" t="s">
        <v>9</v>
      </c>
      <c r="D1050" s="9">
        <v>10</v>
      </c>
      <c r="E1050" s="11">
        <v>1.2604166666666666E-3</v>
      </c>
      <c r="F1050" s="9">
        <v>23</v>
      </c>
      <c r="G1050" s="9">
        <v>271</v>
      </c>
      <c r="H1050" s="33">
        <f t="shared" si="16"/>
        <v>0</v>
      </c>
    </row>
    <row r="1051" spans="1:8" ht="15" hidden="1" thickBot="1">
      <c r="A1051" s="3">
        <v>44872</v>
      </c>
      <c r="B1051" s="10" t="s">
        <v>12</v>
      </c>
      <c r="C1051" s="10" t="s">
        <v>9</v>
      </c>
      <c r="D1051" s="9">
        <v>11</v>
      </c>
      <c r="E1051" s="11">
        <v>1.2604166666666666E-3</v>
      </c>
      <c r="F1051" s="9">
        <v>23</v>
      </c>
      <c r="G1051" s="9">
        <v>271</v>
      </c>
      <c r="H1051" s="33">
        <f t="shared" si="16"/>
        <v>0</v>
      </c>
    </row>
    <row r="1052" spans="1:8" ht="15" thickBot="1">
      <c r="A1052" s="3">
        <v>44872</v>
      </c>
      <c r="B1052" s="10" t="s">
        <v>12</v>
      </c>
      <c r="C1052" s="10" t="s">
        <v>9</v>
      </c>
      <c r="D1052" s="9">
        <v>12</v>
      </c>
      <c r="E1052" s="11">
        <v>1.2604166666666666E-3</v>
      </c>
      <c r="F1052" s="9">
        <v>23</v>
      </c>
      <c r="G1052" s="9">
        <v>271</v>
      </c>
      <c r="H1052" s="33">
        <f t="shared" si="16"/>
        <v>1</v>
      </c>
    </row>
    <row r="1053" spans="1:8" ht="15" hidden="1" thickBot="1">
      <c r="A1053" s="3">
        <v>44872</v>
      </c>
      <c r="B1053" s="10" t="s">
        <v>15</v>
      </c>
      <c r="C1053" s="10" t="s">
        <v>9</v>
      </c>
      <c r="D1053" s="9">
        <v>1</v>
      </c>
      <c r="E1053" s="11">
        <v>1.2847222222222223E-3</v>
      </c>
      <c r="F1053" s="9">
        <v>24</v>
      </c>
      <c r="G1053" s="9">
        <v>255.9</v>
      </c>
      <c r="H1053" s="33">
        <f t="shared" si="16"/>
        <v>0</v>
      </c>
    </row>
    <row r="1054" spans="1:8" ht="15" hidden="1" thickBot="1">
      <c r="A1054" s="3">
        <v>44872</v>
      </c>
      <c r="B1054" s="10" t="s">
        <v>15</v>
      </c>
      <c r="C1054" s="10" t="s">
        <v>9</v>
      </c>
      <c r="D1054" s="9">
        <v>2</v>
      </c>
      <c r="E1054" s="11">
        <v>1.2847222222222223E-3</v>
      </c>
      <c r="F1054" s="9">
        <v>24</v>
      </c>
      <c r="G1054" s="9">
        <v>255.9</v>
      </c>
      <c r="H1054" s="33">
        <f t="shared" si="16"/>
        <v>0</v>
      </c>
    </row>
    <row r="1055" spans="1:8" ht="15" hidden="1" thickBot="1">
      <c r="A1055" s="3">
        <v>44872</v>
      </c>
      <c r="B1055" s="10" t="s">
        <v>15</v>
      </c>
      <c r="C1055" s="10" t="s">
        <v>9</v>
      </c>
      <c r="D1055" s="9">
        <v>3</v>
      </c>
      <c r="E1055" s="11">
        <v>1.2847222222222223E-3</v>
      </c>
      <c r="F1055" s="9">
        <v>24</v>
      </c>
      <c r="G1055" s="9">
        <v>255.9</v>
      </c>
      <c r="H1055" s="33">
        <f t="shared" si="16"/>
        <v>0</v>
      </c>
    </row>
    <row r="1056" spans="1:8" ht="15" hidden="1" thickBot="1">
      <c r="A1056" s="3">
        <v>44872</v>
      </c>
      <c r="B1056" s="10" t="s">
        <v>15</v>
      </c>
      <c r="C1056" s="10" t="s">
        <v>9</v>
      </c>
      <c r="D1056" s="9">
        <v>4</v>
      </c>
      <c r="E1056" s="11">
        <v>1.2847222222222223E-3</v>
      </c>
      <c r="F1056" s="9">
        <v>24</v>
      </c>
      <c r="G1056" s="9">
        <v>255.9</v>
      </c>
      <c r="H1056" s="33">
        <f t="shared" si="16"/>
        <v>0</v>
      </c>
    </row>
    <row r="1057" spans="1:8" ht="15" hidden="1" thickBot="1">
      <c r="A1057" s="3">
        <v>44872</v>
      </c>
      <c r="B1057" s="10" t="s">
        <v>15</v>
      </c>
      <c r="C1057" s="10" t="s">
        <v>9</v>
      </c>
      <c r="D1057" s="9">
        <v>5</v>
      </c>
      <c r="E1057" s="11">
        <v>1.2847222222222223E-3</v>
      </c>
      <c r="F1057" s="9">
        <v>24</v>
      </c>
      <c r="G1057" s="9">
        <v>255.9</v>
      </c>
      <c r="H1057" s="33">
        <f t="shared" si="16"/>
        <v>0</v>
      </c>
    </row>
    <row r="1058" spans="1:8" ht="15" hidden="1" thickBot="1">
      <c r="A1058" s="3">
        <v>44872</v>
      </c>
      <c r="B1058" s="10" t="s">
        <v>15</v>
      </c>
      <c r="C1058" s="10" t="s">
        <v>9</v>
      </c>
      <c r="D1058" s="9">
        <v>6</v>
      </c>
      <c r="E1058" s="11">
        <v>1.2847222222222223E-3</v>
      </c>
      <c r="F1058" s="9">
        <v>24</v>
      </c>
      <c r="G1058" s="9">
        <v>255.9</v>
      </c>
      <c r="H1058" s="33">
        <f t="shared" si="16"/>
        <v>0</v>
      </c>
    </row>
    <row r="1059" spans="1:8" ht="15" hidden="1" thickBot="1">
      <c r="A1059" s="3">
        <v>44872</v>
      </c>
      <c r="B1059" s="10" t="s">
        <v>15</v>
      </c>
      <c r="C1059" s="10" t="s">
        <v>9</v>
      </c>
      <c r="D1059" s="9">
        <v>7</v>
      </c>
      <c r="E1059" s="11">
        <v>1.2847222222222223E-3</v>
      </c>
      <c r="F1059" s="9">
        <v>24</v>
      </c>
      <c r="G1059" s="9">
        <v>255.9</v>
      </c>
      <c r="H1059" s="33">
        <f t="shared" si="16"/>
        <v>0</v>
      </c>
    </row>
    <row r="1060" spans="1:8" ht="15" hidden="1" thickBot="1">
      <c r="A1060" s="3">
        <v>44872</v>
      </c>
      <c r="B1060" s="10" t="s">
        <v>15</v>
      </c>
      <c r="C1060" s="10" t="s">
        <v>9</v>
      </c>
      <c r="D1060" s="9">
        <v>8</v>
      </c>
      <c r="E1060" s="11">
        <v>1.2847222222222223E-3</v>
      </c>
      <c r="F1060" s="9">
        <v>24</v>
      </c>
      <c r="G1060" s="9">
        <v>255.9</v>
      </c>
      <c r="H1060" s="33">
        <f t="shared" si="16"/>
        <v>0</v>
      </c>
    </row>
    <row r="1061" spans="1:8" ht="15" hidden="1" thickBot="1">
      <c r="A1061" s="3">
        <v>44872</v>
      </c>
      <c r="B1061" s="10" t="s">
        <v>15</v>
      </c>
      <c r="C1061" s="10" t="s">
        <v>9</v>
      </c>
      <c r="D1061" s="9">
        <v>9</v>
      </c>
      <c r="E1061" s="11">
        <v>1.2847222222222223E-3</v>
      </c>
      <c r="F1061" s="9">
        <v>24</v>
      </c>
      <c r="G1061" s="9">
        <v>255.9</v>
      </c>
      <c r="H1061" s="33">
        <f t="shared" si="16"/>
        <v>0</v>
      </c>
    </row>
    <row r="1062" spans="1:8" ht="15" thickBot="1">
      <c r="A1062" s="3">
        <v>44872</v>
      </c>
      <c r="B1062" s="10" t="s">
        <v>15</v>
      </c>
      <c r="C1062" s="10" t="s">
        <v>9</v>
      </c>
      <c r="D1062" s="9">
        <v>10</v>
      </c>
      <c r="E1062" s="11">
        <v>1.2847222222222223E-3</v>
      </c>
      <c r="F1062" s="9">
        <v>24</v>
      </c>
      <c r="G1062" s="9">
        <v>255.9</v>
      </c>
      <c r="H1062" s="33">
        <f t="shared" si="16"/>
        <v>1</v>
      </c>
    </row>
    <row r="1063" spans="1:8" ht="15" hidden="1" thickBot="1">
      <c r="A1063" s="3">
        <v>44872</v>
      </c>
      <c r="B1063" s="1" t="s">
        <v>14</v>
      </c>
      <c r="C1063" s="10" t="s">
        <v>9</v>
      </c>
      <c r="D1063" s="9">
        <v>1</v>
      </c>
      <c r="E1063" s="11">
        <v>1.2812500000000001E-3</v>
      </c>
      <c r="F1063" s="9">
        <v>23</v>
      </c>
      <c r="G1063" s="9">
        <v>258</v>
      </c>
      <c r="H1063" s="33">
        <f t="shared" si="16"/>
        <v>0</v>
      </c>
    </row>
    <row r="1064" spans="1:8" ht="15" hidden="1" thickBot="1">
      <c r="A1064" s="3">
        <v>44872</v>
      </c>
      <c r="B1064" s="1" t="s">
        <v>14</v>
      </c>
      <c r="C1064" s="10" t="s">
        <v>9</v>
      </c>
      <c r="D1064" s="9">
        <v>2</v>
      </c>
      <c r="E1064" s="11">
        <v>1.2812500000000001E-3</v>
      </c>
      <c r="F1064" s="9">
        <v>23</v>
      </c>
      <c r="G1064" s="9">
        <v>258</v>
      </c>
      <c r="H1064" s="33">
        <f t="shared" si="16"/>
        <v>0</v>
      </c>
    </row>
    <row r="1065" spans="1:8" ht="15" hidden="1" thickBot="1">
      <c r="A1065" s="3">
        <v>44872</v>
      </c>
      <c r="B1065" s="1" t="s">
        <v>14</v>
      </c>
      <c r="C1065" s="10" t="s">
        <v>9</v>
      </c>
      <c r="D1065" s="9">
        <v>3</v>
      </c>
      <c r="E1065" s="11">
        <v>1.2812500000000001E-3</v>
      </c>
      <c r="F1065" s="9">
        <v>23</v>
      </c>
      <c r="G1065" s="9">
        <v>258</v>
      </c>
      <c r="H1065" s="33">
        <f t="shared" si="16"/>
        <v>0</v>
      </c>
    </row>
    <row r="1066" spans="1:8" ht="15" hidden="1" thickBot="1">
      <c r="A1066" s="3">
        <v>44872</v>
      </c>
      <c r="B1066" s="1" t="s">
        <v>14</v>
      </c>
      <c r="C1066" s="10" t="s">
        <v>9</v>
      </c>
      <c r="D1066" s="9">
        <v>4</v>
      </c>
      <c r="E1066" s="11">
        <v>1.2812500000000001E-3</v>
      </c>
      <c r="F1066" s="9">
        <v>23</v>
      </c>
      <c r="G1066" s="9">
        <v>258</v>
      </c>
      <c r="H1066" s="33">
        <f t="shared" si="16"/>
        <v>0</v>
      </c>
    </row>
    <row r="1067" spans="1:8" ht="15" hidden="1" thickBot="1">
      <c r="A1067" s="3">
        <v>44872</v>
      </c>
      <c r="B1067" s="1" t="s">
        <v>14</v>
      </c>
      <c r="C1067" s="10" t="s">
        <v>9</v>
      </c>
      <c r="D1067" s="9">
        <v>5</v>
      </c>
      <c r="E1067" s="11">
        <v>1.2812500000000001E-3</v>
      </c>
      <c r="F1067" s="9">
        <v>23</v>
      </c>
      <c r="G1067" s="9">
        <v>258</v>
      </c>
      <c r="H1067" s="33">
        <f t="shared" si="16"/>
        <v>0</v>
      </c>
    </row>
    <row r="1068" spans="1:8" ht="15" hidden="1" thickBot="1">
      <c r="A1068" s="3">
        <v>44872</v>
      </c>
      <c r="B1068" s="1" t="s">
        <v>14</v>
      </c>
      <c r="C1068" s="10" t="s">
        <v>9</v>
      </c>
      <c r="D1068" s="9">
        <v>6</v>
      </c>
      <c r="E1068" s="11">
        <v>1.2812500000000001E-3</v>
      </c>
      <c r="F1068" s="9">
        <v>23</v>
      </c>
      <c r="G1068" s="9">
        <v>258</v>
      </c>
      <c r="H1068" s="33">
        <f t="shared" si="16"/>
        <v>0</v>
      </c>
    </row>
    <row r="1069" spans="1:8" ht="15" hidden="1" thickBot="1">
      <c r="A1069" s="3">
        <v>44872</v>
      </c>
      <c r="B1069" s="1" t="s">
        <v>14</v>
      </c>
      <c r="C1069" s="10" t="s">
        <v>9</v>
      </c>
      <c r="D1069" s="9">
        <v>7</v>
      </c>
      <c r="E1069" s="11">
        <v>1.2812500000000001E-3</v>
      </c>
      <c r="F1069" s="9">
        <v>23</v>
      </c>
      <c r="G1069" s="9">
        <v>258</v>
      </c>
      <c r="H1069" s="33">
        <f t="shared" si="16"/>
        <v>0</v>
      </c>
    </row>
    <row r="1070" spans="1:8" ht="15" hidden="1" thickBot="1">
      <c r="A1070" s="3">
        <v>44872</v>
      </c>
      <c r="B1070" s="1" t="s">
        <v>14</v>
      </c>
      <c r="C1070" s="10" t="s">
        <v>9</v>
      </c>
      <c r="D1070" s="9">
        <v>8</v>
      </c>
      <c r="E1070" s="11">
        <v>1.2812500000000001E-3</v>
      </c>
      <c r="F1070" s="9">
        <v>23</v>
      </c>
      <c r="G1070" s="9">
        <v>258</v>
      </c>
      <c r="H1070" s="33">
        <f t="shared" si="16"/>
        <v>0</v>
      </c>
    </row>
    <row r="1071" spans="1:8" ht="15" hidden="1" thickBot="1">
      <c r="A1071" s="3">
        <v>44872</v>
      </c>
      <c r="B1071" s="1" t="s">
        <v>14</v>
      </c>
      <c r="C1071" s="10" t="s">
        <v>9</v>
      </c>
      <c r="D1071" s="9">
        <v>9</v>
      </c>
      <c r="E1071" s="11">
        <v>1.2812500000000001E-3</v>
      </c>
      <c r="F1071" s="9">
        <v>23</v>
      </c>
      <c r="G1071" s="9">
        <v>258</v>
      </c>
      <c r="H1071" s="33">
        <f t="shared" si="16"/>
        <v>0</v>
      </c>
    </row>
    <row r="1072" spans="1:8" ht="15" hidden="1" thickBot="1">
      <c r="A1072" s="3">
        <v>44872</v>
      </c>
      <c r="B1072" s="1" t="s">
        <v>14</v>
      </c>
      <c r="C1072" s="10" t="s">
        <v>9</v>
      </c>
      <c r="D1072" s="9">
        <v>10</v>
      </c>
      <c r="E1072" s="11">
        <v>1.2812500000000001E-3</v>
      </c>
      <c r="F1072" s="9">
        <v>23</v>
      </c>
      <c r="G1072" s="9">
        <v>258</v>
      </c>
      <c r="H1072" s="33">
        <f t="shared" si="16"/>
        <v>0</v>
      </c>
    </row>
    <row r="1073" spans="1:8" ht="15" hidden="1" thickBot="1">
      <c r="A1073" s="3">
        <v>44872</v>
      </c>
      <c r="B1073" s="1" t="s">
        <v>14</v>
      </c>
      <c r="C1073" s="10" t="s">
        <v>9</v>
      </c>
      <c r="D1073" s="9">
        <v>11</v>
      </c>
      <c r="E1073" s="11">
        <v>1.2812500000000001E-3</v>
      </c>
      <c r="F1073" s="9">
        <v>23</v>
      </c>
      <c r="G1073" s="9">
        <v>258</v>
      </c>
      <c r="H1073" s="33">
        <f t="shared" si="16"/>
        <v>0</v>
      </c>
    </row>
    <row r="1074" spans="1:8" ht="15" thickBot="1">
      <c r="A1074" s="3">
        <v>44872</v>
      </c>
      <c r="B1074" s="1" t="s">
        <v>14</v>
      </c>
      <c r="C1074" s="10" t="s">
        <v>9</v>
      </c>
      <c r="D1074" s="9">
        <v>12</v>
      </c>
      <c r="E1074" s="11">
        <v>1.2812500000000001E-3</v>
      </c>
      <c r="F1074" s="9">
        <v>23</v>
      </c>
      <c r="G1074" s="9">
        <v>258</v>
      </c>
      <c r="H1074" s="33">
        <f t="shared" si="16"/>
        <v>1</v>
      </c>
    </row>
    <row r="1075" spans="1:8" ht="15" hidden="1" thickBot="1">
      <c r="A1075" s="3">
        <v>44872</v>
      </c>
      <c r="B1075" s="10" t="s">
        <v>35</v>
      </c>
      <c r="C1075" s="10" t="s">
        <v>9</v>
      </c>
      <c r="D1075" s="9">
        <v>1</v>
      </c>
      <c r="E1075" s="11">
        <v>1.2129629629629628E-3</v>
      </c>
      <c r="F1075" s="9">
        <v>24</v>
      </c>
      <c r="G1075" s="9">
        <v>304.10000000000002</v>
      </c>
      <c r="H1075" s="33">
        <f t="shared" si="16"/>
        <v>0</v>
      </c>
    </row>
    <row r="1076" spans="1:8" ht="15" hidden="1" thickBot="1">
      <c r="A1076" s="3">
        <v>44872</v>
      </c>
      <c r="B1076" s="10" t="s">
        <v>35</v>
      </c>
      <c r="C1076" s="10" t="s">
        <v>9</v>
      </c>
      <c r="D1076" s="9">
        <v>2</v>
      </c>
      <c r="E1076" s="11">
        <v>1.2129629629629628E-3</v>
      </c>
      <c r="F1076" s="9">
        <v>24</v>
      </c>
      <c r="G1076" s="9">
        <v>304.10000000000002</v>
      </c>
      <c r="H1076" s="33">
        <f t="shared" si="16"/>
        <v>0</v>
      </c>
    </row>
    <row r="1077" spans="1:8" ht="15" hidden="1" thickBot="1">
      <c r="A1077" s="3">
        <v>44872</v>
      </c>
      <c r="B1077" s="10" t="s">
        <v>35</v>
      </c>
      <c r="C1077" s="10" t="s">
        <v>9</v>
      </c>
      <c r="D1077" s="9">
        <v>3</v>
      </c>
      <c r="E1077" s="11">
        <v>1.2129629629629628E-3</v>
      </c>
      <c r="F1077" s="9">
        <v>24</v>
      </c>
      <c r="G1077" s="9">
        <v>304.10000000000002</v>
      </c>
      <c r="H1077" s="33">
        <f t="shared" si="16"/>
        <v>0</v>
      </c>
    </row>
    <row r="1078" spans="1:8" ht="15" hidden="1" thickBot="1">
      <c r="A1078" s="3">
        <v>44872</v>
      </c>
      <c r="B1078" s="10" t="s">
        <v>35</v>
      </c>
      <c r="C1078" s="10" t="s">
        <v>9</v>
      </c>
      <c r="D1078" s="9">
        <v>4</v>
      </c>
      <c r="E1078" s="11">
        <v>1.2129629629629628E-3</v>
      </c>
      <c r="F1078" s="9">
        <v>24</v>
      </c>
      <c r="G1078" s="9">
        <v>304.10000000000002</v>
      </c>
      <c r="H1078" s="33">
        <f t="shared" si="16"/>
        <v>0</v>
      </c>
    </row>
    <row r="1079" spans="1:8" ht="15" hidden="1" thickBot="1">
      <c r="A1079" s="3">
        <v>44872</v>
      </c>
      <c r="B1079" s="10" t="s">
        <v>35</v>
      </c>
      <c r="C1079" s="10" t="s">
        <v>9</v>
      </c>
      <c r="D1079" s="9">
        <v>5</v>
      </c>
      <c r="E1079" s="11">
        <v>1.2129629629629628E-3</v>
      </c>
      <c r="F1079" s="9">
        <v>24</v>
      </c>
      <c r="G1079" s="9">
        <v>304.10000000000002</v>
      </c>
      <c r="H1079" s="33">
        <f t="shared" si="16"/>
        <v>0</v>
      </c>
    </row>
    <row r="1080" spans="1:8" ht="15" hidden="1" thickBot="1">
      <c r="A1080" s="3">
        <v>44872</v>
      </c>
      <c r="B1080" s="10" t="s">
        <v>35</v>
      </c>
      <c r="C1080" s="10" t="s">
        <v>9</v>
      </c>
      <c r="D1080" s="9">
        <v>6</v>
      </c>
      <c r="E1080" s="11">
        <v>1.2129629629629628E-3</v>
      </c>
      <c r="F1080" s="9">
        <v>24</v>
      </c>
      <c r="G1080" s="9">
        <v>304.10000000000002</v>
      </c>
      <c r="H1080" s="33">
        <f t="shared" si="16"/>
        <v>0</v>
      </c>
    </row>
    <row r="1081" spans="1:8" ht="15" hidden="1" thickBot="1">
      <c r="A1081" s="3">
        <v>44872</v>
      </c>
      <c r="B1081" s="10" t="s">
        <v>35</v>
      </c>
      <c r="C1081" s="10" t="s">
        <v>9</v>
      </c>
      <c r="D1081" s="9">
        <v>7</v>
      </c>
      <c r="E1081" s="11">
        <v>1.2129629629629628E-3</v>
      </c>
      <c r="F1081" s="9">
        <v>24</v>
      </c>
      <c r="G1081" s="9">
        <v>304.10000000000002</v>
      </c>
      <c r="H1081" s="33">
        <f t="shared" si="16"/>
        <v>0</v>
      </c>
    </row>
    <row r="1082" spans="1:8" ht="15" hidden="1" thickBot="1">
      <c r="A1082" s="3">
        <v>44872</v>
      </c>
      <c r="B1082" s="10" t="s">
        <v>35</v>
      </c>
      <c r="C1082" s="10" t="s">
        <v>9</v>
      </c>
      <c r="D1082" s="9">
        <v>8</v>
      </c>
      <c r="E1082" s="11">
        <v>1.2129629629629628E-3</v>
      </c>
      <c r="F1082" s="9">
        <v>24</v>
      </c>
      <c r="G1082" s="9">
        <v>304.10000000000002</v>
      </c>
      <c r="H1082" s="33">
        <f t="shared" si="16"/>
        <v>0</v>
      </c>
    </row>
    <row r="1083" spans="1:8" ht="15" hidden="1" thickBot="1">
      <c r="A1083" s="3">
        <v>44872</v>
      </c>
      <c r="B1083" s="10" t="s">
        <v>35</v>
      </c>
      <c r="C1083" s="10" t="s">
        <v>9</v>
      </c>
      <c r="D1083" s="9">
        <v>9</v>
      </c>
      <c r="E1083" s="11">
        <v>1.2129629629629628E-3</v>
      </c>
      <c r="F1083" s="9">
        <v>24</v>
      </c>
      <c r="G1083" s="9">
        <v>304.10000000000002</v>
      </c>
      <c r="H1083" s="33">
        <f t="shared" si="16"/>
        <v>0</v>
      </c>
    </row>
    <row r="1084" spans="1:8" ht="15" hidden="1" thickBot="1">
      <c r="A1084" s="3">
        <v>44872</v>
      </c>
      <c r="B1084" s="10" t="s">
        <v>35</v>
      </c>
      <c r="C1084" s="10" t="s">
        <v>9</v>
      </c>
      <c r="D1084" s="9">
        <v>10</v>
      </c>
      <c r="E1084" s="11">
        <v>1.2129629629629628E-3</v>
      </c>
      <c r="F1084" s="9">
        <v>24</v>
      </c>
      <c r="G1084" s="9">
        <v>304.10000000000002</v>
      </c>
      <c r="H1084" s="33">
        <f t="shared" si="16"/>
        <v>0</v>
      </c>
    </row>
    <row r="1085" spans="1:8" ht="15" hidden="1" thickBot="1">
      <c r="A1085" s="3">
        <v>44872</v>
      </c>
      <c r="B1085" s="10" t="s">
        <v>35</v>
      </c>
      <c r="C1085" s="10" t="s">
        <v>9</v>
      </c>
      <c r="D1085" s="9">
        <v>11</v>
      </c>
      <c r="E1085" s="11">
        <v>1.2129629629629628E-3</v>
      </c>
      <c r="F1085" s="9">
        <v>24</v>
      </c>
      <c r="G1085" s="9">
        <v>304.10000000000002</v>
      </c>
      <c r="H1085" s="33">
        <f t="shared" si="16"/>
        <v>0</v>
      </c>
    </row>
    <row r="1086" spans="1:8" ht="15" thickBot="1">
      <c r="A1086" s="3">
        <v>44872</v>
      </c>
      <c r="B1086" s="10" t="s">
        <v>35</v>
      </c>
      <c r="C1086" s="10" t="s">
        <v>9</v>
      </c>
      <c r="D1086" s="9">
        <v>12</v>
      </c>
      <c r="E1086" s="11">
        <v>1.2129629629629628E-3</v>
      </c>
      <c r="F1086" s="9">
        <v>24</v>
      </c>
      <c r="G1086" s="9">
        <v>304.10000000000002</v>
      </c>
      <c r="H1086" s="33">
        <f t="shared" si="16"/>
        <v>1</v>
      </c>
    </row>
    <row r="1087" spans="1:8" ht="15" hidden="1" thickBot="1">
      <c r="A1087" s="3">
        <v>44872</v>
      </c>
      <c r="B1087" s="10" t="s">
        <v>13</v>
      </c>
      <c r="C1087" s="10" t="s">
        <v>9</v>
      </c>
      <c r="D1087" s="9">
        <v>1</v>
      </c>
      <c r="E1087" s="11">
        <v>1.1770833333333334E-3</v>
      </c>
      <c r="F1087" s="9">
        <v>23</v>
      </c>
      <c r="G1087" s="9">
        <v>332.7</v>
      </c>
      <c r="H1087" s="33">
        <f t="shared" si="16"/>
        <v>0</v>
      </c>
    </row>
    <row r="1088" spans="1:8" ht="15" hidden="1" thickBot="1">
      <c r="A1088" s="3">
        <v>44872</v>
      </c>
      <c r="B1088" s="10" t="s">
        <v>13</v>
      </c>
      <c r="C1088" s="10" t="s">
        <v>9</v>
      </c>
      <c r="D1088" s="9">
        <v>2</v>
      </c>
      <c r="E1088" s="11">
        <v>1.1770833333333334E-3</v>
      </c>
      <c r="F1088" s="9">
        <v>23</v>
      </c>
      <c r="G1088" s="9">
        <v>332.7</v>
      </c>
      <c r="H1088" s="33">
        <f t="shared" si="16"/>
        <v>0</v>
      </c>
    </row>
    <row r="1089" spans="1:8" ht="15" hidden="1" thickBot="1">
      <c r="A1089" s="3">
        <v>44872</v>
      </c>
      <c r="B1089" s="10" t="s">
        <v>13</v>
      </c>
      <c r="C1089" s="10" t="s">
        <v>9</v>
      </c>
      <c r="D1089" s="9">
        <v>3</v>
      </c>
      <c r="E1089" s="11">
        <v>1.1770833333333334E-3</v>
      </c>
      <c r="F1089" s="9">
        <v>23</v>
      </c>
      <c r="G1089" s="9">
        <v>332.7</v>
      </c>
      <c r="H1089" s="33">
        <f t="shared" si="16"/>
        <v>0</v>
      </c>
    </row>
    <row r="1090" spans="1:8" ht="15" hidden="1" thickBot="1">
      <c r="A1090" s="3">
        <v>44872</v>
      </c>
      <c r="B1090" s="10" t="s">
        <v>13</v>
      </c>
      <c r="C1090" s="10" t="s">
        <v>9</v>
      </c>
      <c r="D1090" s="9">
        <v>4</v>
      </c>
      <c r="E1090" s="11">
        <v>1.1770833333333334E-3</v>
      </c>
      <c r="F1090" s="9">
        <v>23</v>
      </c>
      <c r="G1090" s="9">
        <v>332.7</v>
      </c>
      <c r="H1090" s="33">
        <f t="shared" si="16"/>
        <v>0</v>
      </c>
    </row>
    <row r="1091" spans="1:8" ht="15" hidden="1" thickBot="1">
      <c r="A1091" s="3">
        <v>44872</v>
      </c>
      <c r="B1091" s="10" t="s">
        <v>13</v>
      </c>
      <c r="C1091" s="10" t="s">
        <v>9</v>
      </c>
      <c r="D1091" s="9">
        <v>5</v>
      </c>
      <c r="E1091" s="11">
        <v>1.1770833333333334E-3</v>
      </c>
      <c r="F1091" s="9">
        <v>23</v>
      </c>
      <c r="G1091" s="9">
        <v>332.7</v>
      </c>
      <c r="H1091" s="33">
        <f t="shared" si="16"/>
        <v>0</v>
      </c>
    </row>
    <row r="1092" spans="1:8" ht="15" hidden="1" thickBot="1">
      <c r="A1092" s="3">
        <v>44872</v>
      </c>
      <c r="B1092" s="10" t="s">
        <v>13</v>
      </c>
      <c r="C1092" s="10" t="s">
        <v>9</v>
      </c>
      <c r="D1092" s="9">
        <v>6</v>
      </c>
      <c r="E1092" s="11">
        <v>1.1770833333333334E-3</v>
      </c>
      <c r="F1092" s="9">
        <v>23</v>
      </c>
      <c r="G1092" s="9">
        <v>332.7</v>
      </c>
      <c r="H1092" s="33">
        <f t="shared" ref="H1092:H1155" si="17">IF(D1092&lt;D1093,0,1)</f>
        <v>0</v>
      </c>
    </row>
    <row r="1093" spans="1:8" ht="15" hidden="1" thickBot="1">
      <c r="A1093" s="3">
        <v>44872</v>
      </c>
      <c r="B1093" s="10" t="s">
        <v>13</v>
      </c>
      <c r="C1093" s="10" t="s">
        <v>9</v>
      </c>
      <c r="D1093" s="9">
        <v>7</v>
      </c>
      <c r="E1093" s="11">
        <v>1.1770833333333334E-3</v>
      </c>
      <c r="F1093" s="9">
        <v>23</v>
      </c>
      <c r="G1093" s="9">
        <v>332.7</v>
      </c>
      <c r="H1093" s="33">
        <f t="shared" si="17"/>
        <v>0</v>
      </c>
    </row>
    <row r="1094" spans="1:8" ht="15" hidden="1" thickBot="1">
      <c r="A1094" s="3">
        <v>44872</v>
      </c>
      <c r="B1094" s="10" t="s">
        <v>13</v>
      </c>
      <c r="C1094" s="10" t="s">
        <v>9</v>
      </c>
      <c r="D1094" s="9">
        <v>8</v>
      </c>
      <c r="E1094" s="11">
        <v>1.1770833333333334E-3</v>
      </c>
      <c r="F1094" s="9">
        <v>23</v>
      </c>
      <c r="G1094" s="9">
        <v>332.7</v>
      </c>
      <c r="H1094" s="33">
        <f t="shared" si="17"/>
        <v>0</v>
      </c>
    </row>
    <row r="1095" spans="1:8" ht="15" hidden="1" thickBot="1">
      <c r="A1095" s="3">
        <v>44872</v>
      </c>
      <c r="B1095" s="10" t="s">
        <v>13</v>
      </c>
      <c r="C1095" s="10" t="s">
        <v>9</v>
      </c>
      <c r="D1095" s="9">
        <v>9</v>
      </c>
      <c r="E1095" s="11">
        <v>1.1770833333333334E-3</v>
      </c>
      <c r="F1095" s="9">
        <v>23</v>
      </c>
      <c r="G1095" s="9">
        <v>332.7</v>
      </c>
      <c r="H1095" s="33">
        <f t="shared" si="17"/>
        <v>0</v>
      </c>
    </row>
    <row r="1096" spans="1:8" ht="15" hidden="1" thickBot="1">
      <c r="A1096" s="3">
        <v>44872</v>
      </c>
      <c r="B1096" s="10" t="s">
        <v>13</v>
      </c>
      <c r="C1096" s="10" t="s">
        <v>9</v>
      </c>
      <c r="D1096" s="9">
        <v>10</v>
      </c>
      <c r="E1096" s="11">
        <v>1.1770833333333334E-3</v>
      </c>
      <c r="F1096" s="9">
        <v>23</v>
      </c>
      <c r="G1096" s="9">
        <v>332.7</v>
      </c>
      <c r="H1096" s="33">
        <f t="shared" si="17"/>
        <v>0</v>
      </c>
    </row>
    <row r="1097" spans="1:8" ht="15" hidden="1" thickBot="1">
      <c r="A1097" s="3">
        <v>44872</v>
      </c>
      <c r="B1097" s="10" t="s">
        <v>13</v>
      </c>
      <c r="C1097" s="10" t="s">
        <v>9</v>
      </c>
      <c r="D1097" s="9">
        <v>11</v>
      </c>
      <c r="E1097" s="11">
        <v>1.1770833333333334E-3</v>
      </c>
      <c r="F1097" s="9">
        <v>23</v>
      </c>
      <c r="G1097" s="9">
        <v>332.7</v>
      </c>
      <c r="H1097" s="33">
        <f t="shared" si="17"/>
        <v>0</v>
      </c>
    </row>
    <row r="1098" spans="1:8" ht="15" thickBot="1">
      <c r="A1098" s="3">
        <v>44872</v>
      </c>
      <c r="B1098" s="10" t="s">
        <v>13</v>
      </c>
      <c r="C1098" s="10" t="s">
        <v>9</v>
      </c>
      <c r="D1098" s="9">
        <v>12</v>
      </c>
      <c r="E1098" s="11">
        <v>1.1770833333333334E-3</v>
      </c>
      <c r="F1098" s="9">
        <v>23</v>
      </c>
      <c r="G1098" s="9">
        <v>332.7</v>
      </c>
      <c r="H1098" s="33">
        <f t="shared" si="17"/>
        <v>1</v>
      </c>
    </row>
    <row r="1099" spans="1:8" ht="15" hidden="1" thickBot="1">
      <c r="A1099" s="3">
        <v>44872</v>
      </c>
      <c r="B1099" s="10" t="s">
        <v>31</v>
      </c>
      <c r="C1099" s="10" t="s">
        <v>9</v>
      </c>
      <c r="D1099" s="9">
        <v>1</v>
      </c>
      <c r="E1099" s="11">
        <v>1.1840277777777778E-3</v>
      </c>
      <c r="F1099" s="9">
        <v>23</v>
      </c>
      <c r="G1099" s="9">
        <v>326.89999999999998</v>
      </c>
      <c r="H1099" s="33">
        <f t="shared" si="17"/>
        <v>0</v>
      </c>
    </row>
    <row r="1100" spans="1:8" ht="15" hidden="1" thickBot="1">
      <c r="A1100" s="3">
        <v>44872</v>
      </c>
      <c r="B1100" s="10" t="s">
        <v>31</v>
      </c>
      <c r="C1100" s="10" t="s">
        <v>9</v>
      </c>
      <c r="D1100" s="9">
        <v>2</v>
      </c>
      <c r="E1100" s="11">
        <v>1.1840277777777778E-3</v>
      </c>
      <c r="F1100" s="9">
        <v>23</v>
      </c>
      <c r="G1100" s="9">
        <v>326.89999999999998</v>
      </c>
      <c r="H1100" s="33">
        <f t="shared" si="17"/>
        <v>0</v>
      </c>
    </row>
    <row r="1101" spans="1:8" ht="15" hidden="1" thickBot="1">
      <c r="A1101" s="3">
        <v>44872</v>
      </c>
      <c r="B1101" s="10" t="s">
        <v>31</v>
      </c>
      <c r="C1101" s="10" t="s">
        <v>9</v>
      </c>
      <c r="D1101" s="9">
        <v>3</v>
      </c>
      <c r="E1101" s="11">
        <v>1.1840277777777778E-3</v>
      </c>
      <c r="F1101" s="9">
        <v>23</v>
      </c>
      <c r="G1101" s="9">
        <v>326.89999999999998</v>
      </c>
      <c r="H1101" s="33">
        <f t="shared" si="17"/>
        <v>0</v>
      </c>
    </row>
    <row r="1102" spans="1:8" ht="15" hidden="1" thickBot="1">
      <c r="A1102" s="3">
        <v>44872</v>
      </c>
      <c r="B1102" s="10" t="s">
        <v>31</v>
      </c>
      <c r="C1102" s="10" t="s">
        <v>9</v>
      </c>
      <c r="D1102" s="9">
        <v>4</v>
      </c>
      <c r="E1102" s="11">
        <v>1.1840277777777778E-3</v>
      </c>
      <c r="F1102" s="9">
        <v>23</v>
      </c>
      <c r="G1102" s="9">
        <v>326.89999999999998</v>
      </c>
      <c r="H1102" s="33">
        <f t="shared" si="17"/>
        <v>0</v>
      </c>
    </row>
    <row r="1103" spans="1:8" ht="15" hidden="1" thickBot="1">
      <c r="A1103" s="3">
        <v>44872</v>
      </c>
      <c r="B1103" s="10" t="s">
        <v>31</v>
      </c>
      <c r="C1103" s="10" t="s">
        <v>9</v>
      </c>
      <c r="D1103" s="9">
        <v>5</v>
      </c>
      <c r="E1103" s="11">
        <v>1.1840277777777778E-3</v>
      </c>
      <c r="F1103" s="9">
        <v>23</v>
      </c>
      <c r="G1103" s="9">
        <v>326.89999999999998</v>
      </c>
      <c r="H1103" s="33">
        <f t="shared" si="17"/>
        <v>0</v>
      </c>
    </row>
    <row r="1104" spans="1:8" ht="15" hidden="1" thickBot="1">
      <c r="A1104" s="3">
        <v>44872</v>
      </c>
      <c r="B1104" s="10" t="s">
        <v>31</v>
      </c>
      <c r="C1104" s="10" t="s">
        <v>9</v>
      </c>
      <c r="D1104" s="9">
        <v>6</v>
      </c>
      <c r="E1104" s="11">
        <v>1.1840277777777778E-3</v>
      </c>
      <c r="F1104" s="9">
        <v>23</v>
      </c>
      <c r="G1104" s="9">
        <v>326.89999999999998</v>
      </c>
      <c r="H1104" s="33">
        <f t="shared" si="17"/>
        <v>0</v>
      </c>
    </row>
    <row r="1105" spans="1:8" ht="15" hidden="1" thickBot="1">
      <c r="A1105" s="3">
        <v>44872</v>
      </c>
      <c r="B1105" s="10" t="s">
        <v>31</v>
      </c>
      <c r="C1105" s="10" t="s">
        <v>9</v>
      </c>
      <c r="D1105" s="9">
        <v>7</v>
      </c>
      <c r="E1105" s="11">
        <v>1.1840277777777778E-3</v>
      </c>
      <c r="F1105" s="9">
        <v>23</v>
      </c>
      <c r="G1105" s="9">
        <v>326.89999999999998</v>
      </c>
      <c r="H1105" s="33">
        <f t="shared" si="17"/>
        <v>0</v>
      </c>
    </row>
    <row r="1106" spans="1:8" ht="15" hidden="1" thickBot="1">
      <c r="A1106" s="3">
        <v>44872</v>
      </c>
      <c r="B1106" s="10" t="s">
        <v>31</v>
      </c>
      <c r="C1106" s="10" t="s">
        <v>9</v>
      </c>
      <c r="D1106" s="9">
        <v>8</v>
      </c>
      <c r="E1106" s="11">
        <v>1.1840277777777778E-3</v>
      </c>
      <c r="F1106" s="9">
        <v>23</v>
      </c>
      <c r="G1106" s="9">
        <v>326.89999999999998</v>
      </c>
      <c r="H1106" s="33">
        <f t="shared" si="17"/>
        <v>0</v>
      </c>
    </row>
    <row r="1107" spans="1:8" ht="15" hidden="1" thickBot="1">
      <c r="A1107" s="3">
        <v>44872</v>
      </c>
      <c r="B1107" s="10" t="s">
        <v>31</v>
      </c>
      <c r="C1107" s="10" t="s">
        <v>9</v>
      </c>
      <c r="D1107" s="9">
        <v>9</v>
      </c>
      <c r="E1107" s="11">
        <v>1.1840277777777778E-3</v>
      </c>
      <c r="F1107" s="9">
        <v>23</v>
      </c>
      <c r="G1107" s="9">
        <v>326.89999999999998</v>
      </c>
      <c r="H1107" s="33">
        <f t="shared" si="17"/>
        <v>0</v>
      </c>
    </row>
    <row r="1108" spans="1:8" ht="15" hidden="1" thickBot="1">
      <c r="A1108" s="3">
        <v>44872</v>
      </c>
      <c r="B1108" s="10" t="s">
        <v>31</v>
      </c>
      <c r="C1108" s="10" t="s">
        <v>9</v>
      </c>
      <c r="D1108" s="9">
        <v>10</v>
      </c>
      <c r="E1108" s="11">
        <v>1.1840277777777778E-3</v>
      </c>
      <c r="F1108" s="9">
        <v>23</v>
      </c>
      <c r="G1108" s="9">
        <v>326.89999999999998</v>
      </c>
      <c r="H1108" s="33">
        <f t="shared" si="17"/>
        <v>0</v>
      </c>
    </row>
    <row r="1109" spans="1:8" ht="15" hidden="1" thickBot="1">
      <c r="A1109" s="3">
        <v>44872</v>
      </c>
      <c r="B1109" s="10" t="s">
        <v>31</v>
      </c>
      <c r="C1109" s="10" t="s">
        <v>9</v>
      </c>
      <c r="D1109" s="9">
        <v>11</v>
      </c>
      <c r="E1109" s="11">
        <v>1.1840277777777778E-3</v>
      </c>
      <c r="F1109" s="9">
        <v>23</v>
      </c>
      <c r="G1109" s="9">
        <v>326.89999999999998</v>
      </c>
      <c r="H1109" s="33">
        <f t="shared" si="17"/>
        <v>0</v>
      </c>
    </row>
    <row r="1110" spans="1:8" ht="15" thickBot="1">
      <c r="A1110" s="3">
        <v>44872</v>
      </c>
      <c r="B1110" s="10" t="s">
        <v>31</v>
      </c>
      <c r="C1110" s="10" t="s">
        <v>9</v>
      </c>
      <c r="D1110" s="9">
        <v>12</v>
      </c>
      <c r="E1110" s="11">
        <v>1.1840277777777778E-3</v>
      </c>
      <c r="F1110" s="9">
        <v>23</v>
      </c>
      <c r="G1110" s="9">
        <v>326.89999999999998</v>
      </c>
      <c r="H1110" s="33">
        <f t="shared" si="17"/>
        <v>1</v>
      </c>
    </row>
    <row r="1111" spans="1:8" ht="15" hidden="1" thickBot="1">
      <c r="A1111" s="3">
        <v>44872</v>
      </c>
      <c r="B1111" s="10" t="s">
        <v>19</v>
      </c>
      <c r="C1111" s="10" t="s">
        <v>9</v>
      </c>
      <c r="D1111" s="9">
        <v>1</v>
      </c>
      <c r="E1111" s="11">
        <v>1.193287037037037E-3</v>
      </c>
      <c r="F1111" s="9">
        <v>24</v>
      </c>
      <c r="G1111" s="9">
        <v>319.39999999999998</v>
      </c>
      <c r="H1111" s="33">
        <f t="shared" si="17"/>
        <v>0</v>
      </c>
    </row>
    <row r="1112" spans="1:8" ht="15" hidden="1" thickBot="1">
      <c r="A1112" s="3">
        <v>44872</v>
      </c>
      <c r="B1112" s="10" t="s">
        <v>19</v>
      </c>
      <c r="C1112" s="10" t="s">
        <v>9</v>
      </c>
      <c r="D1112" s="9">
        <v>2</v>
      </c>
      <c r="E1112" s="11">
        <v>1.193287037037037E-3</v>
      </c>
      <c r="F1112" s="9">
        <v>24</v>
      </c>
      <c r="G1112" s="9">
        <v>319.39999999999998</v>
      </c>
      <c r="H1112" s="33">
        <f t="shared" si="17"/>
        <v>0</v>
      </c>
    </row>
    <row r="1113" spans="1:8" ht="15" hidden="1" thickBot="1">
      <c r="A1113" s="3">
        <v>44872</v>
      </c>
      <c r="B1113" s="10" t="s">
        <v>19</v>
      </c>
      <c r="C1113" s="10" t="s">
        <v>9</v>
      </c>
      <c r="D1113" s="9">
        <v>3</v>
      </c>
      <c r="E1113" s="11">
        <v>1.193287037037037E-3</v>
      </c>
      <c r="F1113" s="9">
        <v>24</v>
      </c>
      <c r="G1113" s="9">
        <v>319.39999999999998</v>
      </c>
      <c r="H1113" s="33">
        <f t="shared" si="17"/>
        <v>0</v>
      </c>
    </row>
    <row r="1114" spans="1:8" ht="15" hidden="1" thickBot="1">
      <c r="A1114" s="3">
        <v>44872</v>
      </c>
      <c r="B1114" s="10" t="s">
        <v>19</v>
      </c>
      <c r="C1114" s="10" t="s">
        <v>9</v>
      </c>
      <c r="D1114" s="9">
        <v>4</v>
      </c>
      <c r="E1114" s="11">
        <v>1.193287037037037E-3</v>
      </c>
      <c r="F1114" s="9">
        <v>24</v>
      </c>
      <c r="G1114" s="9">
        <v>319.39999999999998</v>
      </c>
      <c r="H1114" s="33">
        <f t="shared" si="17"/>
        <v>0</v>
      </c>
    </row>
    <row r="1115" spans="1:8" ht="15" hidden="1" thickBot="1">
      <c r="A1115" s="3">
        <v>44872</v>
      </c>
      <c r="B1115" s="10" t="s">
        <v>19</v>
      </c>
      <c r="C1115" s="10" t="s">
        <v>9</v>
      </c>
      <c r="D1115" s="9">
        <v>5</v>
      </c>
      <c r="E1115" s="11">
        <v>1.193287037037037E-3</v>
      </c>
      <c r="F1115" s="9">
        <v>24</v>
      </c>
      <c r="G1115" s="9">
        <v>319.39999999999998</v>
      </c>
      <c r="H1115" s="33">
        <f t="shared" si="17"/>
        <v>0</v>
      </c>
    </row>
    <row r="1116" spans="1:8" ht="15" hidden="1" thickBot="1">
      <c r="A1116" s="3">
        <v>44872</v>
      </c>
      <c r="B1116" s="10" t="s">
        <v>19</v>
      </c>
      <c r="C1116" s="10" t="s">
        <v>9</v>
      </c>
      <c r="D1116" s="9">
        <v>6</v>
      </c>
      <c r="E1116" s="11">
        <v>1.193287037037037E-3</v>
      </c>
      <c r="F1116" s="9">
        <v>24</v>
      </c>
      <c r="G1116" s="9">
        <v>319.39999999999998</v>
      </c>
      <c r="H1116" s="33">
        <f t="shared" si="17"/>
        <v>0</v>
      </c>
    </row>
    <row r="1117" spans="1:8" ht="15" hidden="1" thickBot="1">
      <c r="A1117" s="3">
        <v>44872</v>
      </c>
      <c r="B1117" s="10" t="s">
        <v>19</v>
      </c>
      <c r="C1117" s="10" t="s">
        <v>9</v>
      </c>
      <c r="D1117" s="9">
        <v>7</v>
      </c>
      <c r="E1117" s="11">
        <v>1.193287037037037E-3</v>
      </c>
      <c r="F1117" s="9">
        <v>24</v>
      </c>
      <c r="G1117" s="9">
        <v>319.39999999999998</v>
      </c>
      <c r="H1117" s="33">
        <f t="shared" si="17"/>
        <v>0</v>
      </c>
    </row>
    <row r="1118" spans="1:8" ht="15" hidden="1" thickBot="1">
      <c r="A1118" s="3">
        <v>44872</v>
      </c>
      <c r="B1118" s="10" t="s">
        <v>19</v>
      </c>
      <c r="C1118" s="10" t="s">
        <v>9</v>
      </c>
      <c r="D1118" s="9">
        <v>8</v>
      </c>
      <c r="E1118" s="11">
        <v>1.193287037037037E-3</v>
      </c>
      <c r="F1118" s="9">
        <v>24</v>
      </c>
      <c r="G1118" s="9">
        <v>319.39999999999998</v>
      </c>
      <c r="H1118" s="33">
        <f t="shared" si="17"/>
        <v>0</v>
      </c>
    </row>
    <row r="1119" spans="1:8" ht="15" hidden="1" thickBot="1">
      <c r="A1119" s="3">
        <v>44872</v>
      </c>
      <c r="B1119" s="10" t="s">
        <v>19</v>
      </c>
      <c r="C1119" s="10" t="s">
        <v>9</v>
      </c>
      <c r="D1119" s="9">
        <v>9</v>
      </c>
      <c r="E1119" s="11">
        <v>1.193287037037037E-3</v>
      </c>
      <c r="F1119" s="9">
        <v>24</v>
      </c>
      <c r="G1119" s="9">
        <v>319.39999999999998</v>
      </c>
      <c r="H1119" s="33">
        <f t="shared" si="17"/>
        <v>0</v>
      </c>
    </row>
    <row r="1120" spans="1:8" ht="15" hidden="1" thickBot="1">
      <c r="A1120" s="3">
        <v>44872</v>
      </c>
      <c r="B1120" s="10" t="s">
        <v>19</v>
      </c>
      <c r="C1120" s="10" t="s">
        <v>9</v>
      </c>
      <c r="D1120" s="9">
        <v>10</v>
      </c>
      <c r="E1120" s="11">
        <v>1.193287037037037E-3</v>
      </c>
      <c r="F1120" s="9">
        <v>24</v>
      </c>
      <c r="G1120" s="9">
        <v>319.39999999999998</v>
      </c>
      <c r="H1120" s="33">
        <f t="shared" si="17"/>
        <v>0</v>
      </c>
    </row>
    <row r="1121" spans="1:8" ht="15" hidden="1" thickBot="1">
      <c r="A1121" s="3">
        <v>44872</v>
      </c>
      <c r="B1121" s="10" t="s">
        <v>19</v>
      </c>
      <c r="C1121" s="10" t="s">
        <v>9</v>
      </c>
      <c r="D1121" s="9">
        <v>11</v>
      </c>
      <c r="E1121" s="11">
        <v>1.193287037037037E-3</v>
      </c>
      <c r="F1121" s="9">
        <v>24</v>
      </c>
      <c r="G1121" s="9">
        <v>319.39999999999998</v>
      </c>
      <c r="H1121" s="33">
        <f t="shared" si="17"/>
        <v>0</v>
      </c>
    </row>
    <row r="1122" spans="1:8" ht="15" thickBot="1">
      <c r="A1122" s="3">
        <v>44872</v>
      </c>
      <c r="B1122" s="10" t="s">
        <v>19</v>
      </c>
      <c r="C1122" s="10" t="s">
        <v>9</v>
      </c>
      <c r="D1122" s="9">
        <v>12</v>
      </c>
      <c r="E1122" s="11">
        <v>1.193287037037037E-3</v>
      </c>
      <c r="F1122" s="9">
        <v>24</v>
      </c>
      <c r="G1122" s="9">
        <v>319.39999999999998</v>
      </c>
      <c r="H1122" s="33">
        <f t="shared" si="17"/>
        <v>1</v>
      </c>
    </row>
    <row r="1123" spans="1:8" ht="15" hidden="1" thickBot="1">
      <c r="A1123" s="3">
        <v>44872</v>
      </c>
      <c r="B1123" s="10" t="s">
        <v>37</v>
      </c>
      <c r="C1123" s="10" t="s">
        <v>9</v>
      </c>
      <c r="D1123" s="9">
        <v>1</v>
      </c>
      <c r="E1123" s="11">
        <v>1.4652777777777778E-3</v>
      </c>
      <c r="F1123" s="9">
        <v>25</v>
      </c>
      <c r="G1123" s="9">
        <v>172.5</v>
      </c>
      <c r="H1123" s="33">
        <f t="shared" si="17"/>
        <v>0</v>
      </c>
    </row>
    <row r="1124" spans="1:8" ht="15" hidden="1" thickBot="1">
      <c r="A1124" s="3">
        <v>44872</v>
      </c>
      <c r="B1124" s="10" t="s">
        <v>37</v>
      </c>
      <c r="C1124" s="10" t="s">
        <v>9</v>
      </c>
      <c r="D1124" s="9">
        <v>2</v>
      </c>
      <c r="E1124" s="11">
        <v>1.4652777777777778E-3</v>
      </c>
      <c r="F1124" s="9">
        <v>25</v>
      </c>
      <c r="G1124" s="9">
        <v>172.5</v>
      </c>
      <c r="H1124" s="33">
        <f t="shared" si="17"/>
        <v>0</v>
      </c>
    </row>
    <row r="1125" spans="1:8" ht="15" hidden="1" thickBot="1">
      <c r="A1125" s="3">
        <v>44872</v>
      </c>
      <c r="B1125" s="10" t="s">
        <v>37</v>
      </c>
      <c r="C1125" s="10" t="s">
        <v>9</v>
      </c>
      <c r="D1125" s="9">
        <v>3</v>
      </c>
      <c r="E1125" s="11">
        <v>1.4652777777777778E-3</v>
      </c>
      <c r="F1125" s="9">
        <v>25</v>
      </c>
      <c r="G1125" s="9">
        <v>172.5</v>
      </c>
      <c r="H1125" s="33">
        <f t="shared" si="17"/>
        <v>0</v>
      </c>
    </row>
    <row r="1126" spans="1:8" ht="15" hidden="1" thickBot="1">
      <c r="A1126" s="3">
        <v>44872</v>
      </c>
      <c r="B1126" s="10" t="s">
        <v>37</v>
      </c>
      <c r="C1126" s="10" t="s">
        <v>9</v>
      </c>
      <c r="D1126" s="9">
        <v>4</v>
      </c>
      <c r="E1126" s="11">
        <v>1.4652777777777778E-3</v>
      </c>
      <c r="F1126" s="9">
        <v>25</v>
      </c>
      <c r="G1126" s="9">
        <v>172.5</v>
      </c>
      <c r="H1126" s="33">
        <f t="shared" si="17"/>
        <v>0</v>
      </c>
    </row>
    <row r="1127" spans="1:8" ht="15" hidden="1" thickBot="1">
      <c r="A1127" s="3">
        <v>44872</v>
      </c>
      <c r="B1127" s="10" t="s">
        <v>37</v>
      </c>
      <c r="C1127" s="10" t="s">
        <v>9</v>
      </c>
      <c r="D1127" s="9">
        <v>5</v>
      </c>
      <c r="E1127" s="11">
        <v>1.4652777777777778E-3</v>
      </c>
      <c r="F1127" s="9">
        <v>25</v>
      </c>
      <c r="G1127" s="9">
        <v>172.5</v>
      </c>
      <c r="H1127" s="33">
        <f t="shared" si="17"/>
        <v>0</v>
      </c>
    </row>
    <row r="1128" spans="1:8" ht="15" hidden="1" thickBot="1">
      <c r="A1128" s="3">
        <v>44872</v>
      </c>
      <c r="B1128" s="10" t="s">
        <v>37</v>
      </c>
      <c r="C1128" s="10" t="s">
        <v>9</v>
      </c>
      <c r="D1128" s="9">
        <v>6</v>
      </c>
      <c r="E1128" s="11">
        <v>1.4652777777777778E-3</v>
      </c>
      <c r="F1128" s="9">
        <v>25</v>
      </c>
      <c r="G1128" s="9">
        <v>172.5</v>
      </c>
      <c r="H1128" s="33">
        <f t="shared" si="17"/>
        <v>0</v>
      </c>
    </row>
    <row r="1129" spans="1:8" ht="15" hidden="1" thickBot="1">
      <c r="A1129" s="3">
        <v>44872</v>
      </c>
      <c r="B1129" s="10" t="s">
        <v>37</v>
      </c>
      <c r="C1129" s="10" t="s">
        <v>9</v>
      </c>
      <c r="D1129" s="9">
        <v>7</v>
      </c>
      <c r="E1129" s="11">
        <v>1.4652777777777778E-3</v>
      </c>
      <c r="F1129" s="9">
        <v>25</v>
      </c>
      <c r="G1129" s="9">
        <v>172.5</v>
      </c>
      <c r="H1129" s="33">
        <f t="shared" si="17"/>
        <v>0</v>
      </c>
    </row>
    <row r="1130" spans="1:8" ht="15" thickBot="1">
      <c r="A1130" s="3">
        <v>44872</v>
      </c>
      <c r="B1130" s="10" t="s">
        <v>37</v>
      </c>
      <c r="C1130" s="10" t="s">
        <v>9</v>
      </c>
      <c r="D1130" s="9">
        <v>8</v>
      </c>
      <c r="E1130" s="11">
        <v>1.4652777777777778E-3</v>
      </c>
      <c r="F1130" s="9">
        <v>25</v>
      </c>
      <c r="G1130" s="9">
        <v>172.5</v>
      </c>
      <c r="H1130" s="33">
        <f t="shared" si="17"/>
        <v>1</v>
      </c>
    </row>
    <row r="1131" spans="1:8" ht="15" hidden="1" thickBot="1">
      <c r="A1131" s="3">
        <v>44872</v>
      </c>
      <c r="B1131" s="10" t="s">
        <v>25</v>
      </c>
      <c r="C1131" s="10" t="s">
        <v>9</v>
      </c>
      <c r="D1131" s="9">
        <v>1</v>
      </c>
      <c r="E1131" s="11">
        <v>1.2893518518518519E-3</v>
      </c>
      <c r="F1131" s="9">
        <v>23</v>
      </c>
      <c r="G1131" s="9">
        <v>253.2</v>
      </c>
      <c r="H1131" s="33">
        <f t="shared" si="17"/>
        <v>0</v>
      </c>
    </row>
    <row r="1132" spans="1:8" ht="15" hidden="1" thickBot="1">
      <c r="A1132" s="3">
        <v>44872</v>
      </c>
      <c r="B1132" s="10" t="s">
        <v>25</v>
      </c>
      <c r="C1132" s="10" t="s">
        <v>9</v>
      </c>
      <c r="D1132" s="9">
        <v>2</v>
      </c>
      <c r="E1132" s="11">
        <v>1.2893518518518519E-3</v>
      </c>
      <c r="F1132" s="9">
        <v>23</v>
      </c>
      <c r="G1132" s="9">
        <v>253.2</v>
      </c>
      <c r="H1132" s="33">
        <f t="shared" si="17"/>
        <v>0</v>
      </c>
    </row>
    <row r="1133" spans="1:8" ht="15" hidden="1" thickBot="1">
      <c r="A1133" s="3">
        <v>44872</v>
      </c>
      <c r="B1133" s="10" t="s">
        <v>25</v>
      </c>
      <c r="C1133" s="10" t="s">
        <v>9</v>
      </c>
      <c r="D1133" s="9">
        <v>3</v>
      </c>
      <c r="E1133" s="11">
        <v>1.2893518518518519E-3</v>
      </c>
      <c r="F1133" s="9">
        <v>23</v>
      </c>
      <c r="G1133" s="9">
        <v>253.2</v>
      </c>
      <c r="H1133" s="33">
        <f t="shared" si="17"/>
        <v>0</v>
      </c>
    </row>
    <row r="1134" spans="1:8" ht="15" thickBot="1">
      <c r="A1134" s="3">
        <v>44872</v>
      </c>
      <c r="B1134" s="10" t="s">
        <v>25</v>
      </c>
      <c r="C1134" s="10" t="s">
        <v>9</v>
      </c>
      <c r="D1134" s="9">
        <v>4</v>
      </c>
      <c r="E1134" s="11">
        <v>1.2893518518518519E-3</v>
      </c>
      <c r="F1134" s="9">
        <v>23</v>
      </c>
      <c r="G1134" s="9">
        <v>253.2</v>
      </c>
      <c r="H1134" s="33">
        <f t="shared" si="17"/>
        <v>1</v>
      </c>
    </row>
    <row r="1135" spans="1:8" ht="15" hidden="1" thickBot="1">
      <c r="A1135" s="3">
        <v>44872</v>
      </c>
      <c r="B1135" s="10" t="s">
        <v>11</v>
      </c>
      <c r="C1135" s="10" t="s">
        <v>9</v>
      </c>
      <c r="D1135" s="9">
        <v>1</v>
      </c>
      <c r="E1135" s="11">
        <v>1.2951388888888889E-3</v>
      </c>
      <c r="F1135" s="9">
        <v>23</v>
      </c>
      <c r="G1135" s="9">
        <v>249.8</v>
      </c>
      <c r="H1135" s="33">
        <f t="shared" si="17"/>
        <v>0</v>
      </c>
    </row>
    <row r="1136" spans="1:8" ht="15" hidden="1" thickBot="1">
      <c r="A1136" s="3">
        <v>44872</v>
      </c>
      <c r="B1136" s="10" t="s">
        <v>11</v>
      </c>
      <c r="C1136" s="10" t="s">
        <v>9</v>
      </c>
      <c r="D1136" s="9">
        <v>2</v>
      </c>
      <c r="E1136" s="11">
        <v>1.2951388888888889E-3</v>
      </c>
      <c r="F1136" s="9">
        <v>23</v>
      </c>
      <c r="G1136" s="9">
        <v>249.8</v>
      </c>
      <c r="H1136" s="33">
        <f t="shared" si="17"/>
        <v>0</v>
      </c>
    </row>
    <row r="1137" spans="1:8" ht="15" hidden="1" thickBot="1">
      <c r="A1137" s="3">
        <v>44872</v>
      </c>
      <c r="B1137" s="10" t="s">
        <v>11</v>
      </c>
      <c r="C1137" s="10" t="s">
        <v>9</v>
      </c>
      <c r="D1137" s="9">
        <v>3</v>
      </c>
      <c r="E1137" s="11">
        <v>1.2951388888888889E-3</v>
      </c>
      <c r="F1137" s="9">
        <v>23</v>
      </c>
      <c r="G1137" s="9">
        <v>249.8</v>
      </c>
      <c r="H1137" s="33">
        <f t="shared" si="17"/>
        <v>0</v>
      </c>
    </row>
    <row r="1138" spans="1:8" ht="15" hidden="1" thickBot="1">
      <c r="A1138" s="3">
        <v>44872</v>
      </c>
      <c r="B1138" s="10" t="s">
        <v>11</v>
      </c>
      <c r="C1138" s="10" t="s">
        <v>9</v>
      </c>
      <c r="D1138" s="9">
        <v>4</v>
      </c>
      <c r="E1138" s="11">
        <v>1.2951388888888889E-3</v>
      </c>
      <c r="F1138" s="9">
        <v>23</v>
      </c>
      <c r="G1138" s="9">
        <v>249.8</v>
      </c>
      <c r="H1138" s="33">
        <f t="shared" si="17"/>
        <v>0</v>
      </c>
    </row>
    <row r="1139" spans="1:8" ht="15" hidden="1" thickBot="1">
      <c r="A1139" s="3">
        <v>44872</v>
      </c>
      <c r="B1139" s="10" t="s">
        <v>11</v>
      </c>
      <c r="C1139" s="10" t="s">
        <v>9</v>
      </c>
      <c r="D1139" s="9">
        <v>5</v>
      </c>
      <c r="E1139" s="11">
        <v>1.2951388888888889E-3</v>
      </c>
      <c r="F1139" s="9">
        <v>23</v>
      </c>
      <c r="G1139" s="9">
        <v>249.8</v>
      </c>
      <c r="H1139" s="33">
        <f t="shared" si="17"/>
        <v>0</v>
      </c>
    </row>
    <row r="1140" spans="1:8" ht="15" hidden="1" thickBot="1">
      <c r="A1140" s="3">
        <v>44872</v>
      </c>
      <c r="B1140" s="10" t="s">
        <v>11</v>
      </c>
      <c r="C1140" s="10" t="s">
        <v>9</v>
      </c>
      <c r="D1140" s="9">
        <v>6</v>
      </c>
      <c r="E1140" s="11">
        <v>1.2951388888888889E-3</v>
      </c>
      <c r="F1140" s="9">
        <v>23</v>
      </c>
      <c r="G1140" s="9">
        <v>249.8</v>
      </c>
      <c r="H1140" s="33">
        <f t="shared" si="17"/>
        <v>0</v>
      </c>
    </row>
    <row r="1141" spans="1:8" ht="15" hidden="1" thickBot="1">
      <c r="A1141" s="3">
        <v>44872</v>
      </c>
      <c r="B1141" s="10" t="s">
        <v>11</v>
      </c>
      <c r="C1141" s="10" t="s">
        <v>9</v>
      </c>
      <c r="D1141" s="9">
        <v>7</v>
      </c>
      <c r="E1141" s="11">
        <v>1.2951388888888889E-3</v>
      </c>
      <c r="F1141" s="9">
        <v>23</v>
      </c>
      <c r="G1141" s="9">
        <v>249.8</v>
      </c>
      <c r="H1141" s="33">
        <f t="shared" si="17"/>
        <v>0</v>
      </c>
    </row>
    <row r="1142" spans="1:8" ht="15" hidden="1" thickBot="1">
      <c r="A1142" s="3">
        <v>44872</v>
      </c>
      <c r="B1142" s="10" t="s">
        <v>11</v>
      </c>
      <c r="C1142" s="10" t="s">
        <v>9</v>
      </c>
      <c r="D1142" s="9">
        <v>8</v>
      </c>
      <c r="E1142" s="11">
        <v>1.2951388888888889E-3</v>
      </c>
      <c r="F1142" s="9">
        <v>23</v>
      </c>
      <c r="G1142" s="9">
        <v>249.8</v>
      </c>
      <c r="H1142" s="33">
        <f t="shared" si="17"/>
        <v>0</v>
      </c>
    </row>
    <row r="1143" spans="1:8" ht="15" hidden="1" thickBot="1">
      <c r="A1143" s="3">
        <v>44872</v>
      </c>
      <c r="B1143" s="10" t="s">
        <v>11</v>
      </c>
      <c r="C1143" s="10" t="s">
        <v>9</v>
      </c>
      <c r="D1143" s="9">
        <v>9</v>
      </c>
      <c r="E1143" s="11">
        <v>1.2951388888888889E-3</v>
      </c>
      <c r="F1143" s="9">
        <v>23</v>
      </c>
      <c r="G1143" s="9">
        <v>249.8</v>
      </c>
      <c r="H1143" s="33">
        <f t="shared" si="17"/>
        <v>0</v>
      </c>
    </row>
    <row r="1144" spans="1:8" ht="15" hidden="1" thickBot="1">
      <c r="A1144" s="3">
        <v>44872</v>
      </c>
      <c r="B1144" s="10" t="s">
        <v>11</v>
      </c>
      <c r="C1144" s="10" t="s">
        <v>9</v>
      </c>
      <c r="D1144" s="9">
        <v>10</v>
      </c>
      <c r="E1144" s="11">
        <v>1.2951388888888889E-3</v>
      </c>
      <c r="F1144" s="9">
        <v>23</v>
      </c>
      <c r="G1144" s="9">
        <v>249.8</v>
      </c>
      <c r="H1144" s="33">
        <f t="shared" si="17"/>
        <v>0</v>
      </c>
    </row>
    <row r="1145" spans="1:8" ht="15" hidden="1" thickBot="1">
      <c r="A1145" s="3">
        <v>44872</v>
      </c>
      <c r="B1145" s="10" t="s">
        <v>11</v>
      </c>
      <c r="C1145" s="10" t="s">
        <v>9</v>
      </c>
      <c r="D1145" s="9">
        <v>11</v>
      </c>
      <c r="E1145" s="11">
        <v>1.2951388888888889E-3</v>
      </c>
      <c r="F1145" s="9">
        <v>23</v>
      </c>
      <c r="G1145" s="9">
        <v>249.8</v>
      </c>
      <c r="H1145" s="33">
        <f t="shared" si="17"/>
        <v>0</v>
      </c>
    </row>
    <row r="1146" spans="1:8" ht="15" thickBot="1">
      <c r="A1146" s="3">
        <v>44872</v>
      </c>
      <c r="B1146" s="10" t="s">
        <v>11</v>
      </c>
      <c r="C1146" s="10" t="s">
        <v>9</v>
      </c>
      <c r="D1146" s="9">
        <v>12</v>
      </c>
      <c r="E1146" s="11">
        <v>1.2951388888888889E-3</v>
      </c>
      <c r="F1146" s="9">
        <v>23</v>
      </c>
      <c r="G1146" s="9">
        <v>249.8</v>
      </c>
      <c r="H1146" s="33">
        <f t="shared" si="17"/>
        <v>1</v>
      </c>
    </row>
    <row r="1147" spans="1:8" ht="15" hidden="1" thickBot="1">
      <c r="A1147" s="3">
        <v>44872</v>
      </c>
      <c r="B1147" s="10" t="s">
        <v>20</v>
      </c>
      <c r="C1147" s="10" t="s">
        <v>9</v>
      </c>
      <c r="D1147" s="9">
        <v>1</v>
      </c>
      <c r="E1147" s="11">
        <v>1.1863425925925928E-3</v>
      </c>
      <c r="F1147" s="9">
        <v>23</v>
      </c>
      <c r="G1147" s="9">
        <v>325</v>
      </c>
      <c r="H1147" s="33">
        <f t="shared" si="17"/>
        <v>0</v>
      </c>
    </row>
    <row r="1148" spans="1:8" ht="15" hidden="1" thickBot="1">
      <c r="A1148" s="3">
        <v>44872</v>
      </c>
      <c r="B1148" s="10" t="s">
        <v>20</v>
      </c>
      <c r="C1148" s="10" t="s">
        <v>9</v>
      </c>
      <c r="D1148" s="9">
        <v>2</v>
      </c>
      <c r="E1148" s="11">
        <v>1.1863425925925928E-3</v>
      </c>
      <c r="F1148" s="9">
        <v>23</v>
      </c>
      <c r="G1148" s="9">
        <v>325</v>
      </c>
      <c r="H1148" s="33">
        <f t="shared" si="17"/>
        <v>0</v>
      </c>
    </row>
    <row r="1149" spans="1:8" ht="15" hidden="1" thickBot="1">
      <c r="A1149" s="3">
        <v>44872</v>
      </c>
      <c r="B1149" s="10" t="s">
        <v>20</v>
      </c>
      <c r="C1149" s="10" t="s">
        <v>9</v>
      </c>
      <c r="D1149" s="9">
        <v>3</v>
      </c>
      <c r="E1149" s="11">
        <v>1.1863425925925928E-3</v>
      </c>
      <c r="F1149" s="9">
        <v>23</v>
      </c>
      <c r="G1149" s="9">
        <v>325</v>
      </c>
      <c r="H1149" s="33">
        <f t="shared" si="17"/>
        <v>0</v>
      </c>
    </row>
    <row r="1150" spans="1:8" ht="15" hidden="1" thickBot="1">
      <c r="A1150" s="3">
        <v>44872</v>
      </c>
      <c r="B1150" s="10" t="s">
        <v>20</v>
      </c>
      <c r="C1150" s="10" t="s">
        <v>9</v>
      </c>
      <c r="D1150" s="9">
        <v>4</v>
      </c>
      <c r="E1150" s="11">
        <v>1.1863425925925928E-3</v>
      </c>
      <c r="F1150" s="9">
        <v>23</v>
      </c>
      <c r="G1150" s="9">
        <v>325</v>
      </c>
      <c r="H1150" s="33">
        <f t="shared" si="17"/>
        <v>0</v>
      </c>
    </row>
    <row r="1151" spans="1:8" ht="15" hidden="1" thickBot="1">
      <c r="A1151" s="3">
        <v>44872</v>
      </c>
      <c r="B1151" s="10" t="s">
        <v>20</v>
      </c>
      <c r="C1151" s="10" t="s">
        <v>9</v>
      </c>
      <c r="D1151" s="9">
        <v>5</v>
      </c>
      <c r="E1151" s="11">
        <v>1.1863425925925928E-3</v>
      </c>
      <c r="F1151" s="9">
        <v>23</v>
      </c>
      <c r="G1151" s="9">
        <v>325</v>
      </c>
      <c r="H1151" s="33">
        <f t="shared" si="17"/>
        <v>0</v>
      </c>
    </row>
    <row r="1152" spans="1:8" ht="15" hidden="1" thickBot="1">
      <c r="A1152" s="3">
        <v>44872</v>
      </c>
      <c r="B1152" s="10" t="s">
        <v>20</v>
      </c>
      <c r="C1152" s="10" t="s">
        <v>9</v>
      </c>
      <c r="D1152" s="9">
        <v>6</v>
      </c>
      <c r="E1152" s="11">
        <v>1.1863425925925928E-3</v>
      </c>
      <c r="F1152" s="9">
        <v>23</v>
      </c>
      <c r="G1152" s="9">
        <v>325</v>
      </c>
      <c r="H1152" s="33">
        <f t="shared" si="17"/>
        <v>0</v>
      </c>
    </row>
    <row r="1153" spans="1:8" ht="15" hidden="1" thickBot="1">
      <c r="A1153" s="3">
        <v>44872</v>
      </c>
      <c r="B1153" s="10" t="s">
        <v>20</v>
      </c>
      <c r="C1153" s="10" t="s">
        <v>9</v>
      </c>
      <c r="D1153" s="9">
        <v>7</v>
      </c>
      <c r="E1153" s="11">
        <v>1.2731481481481483E-3</v>
      </c>
      <c r="F1153" s="9">
        <v>22</v>
      </c>
      <c r="G1153" s="9">
        <v>260</v>
      </c>
      <c r="H1153" s="33">
        <f t="shared" si="17"/>
        <v>0</v>
      </c>
    </row>
    <row r="1154" spans="1:8" ht="15" thickBot="1">
      <c r="A1154" s="3">
        <v>44872</v>
      </c>
      <c r="B1154" s="10" t="s">
        <v>20</v>
      </c>
      <c r="C1154" s="10" t="s">
        <v>9</v>
      </c>
      <c r="D1154" s="9">
        <v>8</v>
      </c>
      <c r="E1154" s="11">
        <v>1.2731481481481483E-3</v>
      </c>
      <c r="F1154" s="9">
        <v>22</v>
      </c>
      <c r="G1154" s="9">
        <v>260</v>
      </c>
      <c r="H1154" s="33">
        <f t="shared" si="17"/>
        <v>1</v>
      </c>
    </row>
    <row r="1155" spans="1:8" ht="15" hidden="1" thickBot="1">
      <c r="A1155" s="3">
        <v>44872</v>
      </c>
      <c r="B1155" s="10" t="s">
        <v>27</v>
      </c>
      <c r="C1155" s="10" t="s">
        <v>9</v>
      </c>
      <c r="D1155" s="9">
        <v>1</v>
      </c>
      <c r="E1155" s="11">
        <v>1.1840277777777778E-3</v>
      </c>
      <c r="F1155" s="9">
        <v>24</v>
      </c>
      <c r="G1155" s="9">
        <v>326.89999999999998</v>
      </c>
      <c r="H1155" s="33">
        <f t="shared" si="17"/>
        <v>0</v>
      </c>
    </row>
    <row r="1156" spans="1:8" ht="15" hidden="1" thickBot="1">
      <c r="A1156" s="3">
        <v>44872</v>
      </c>
      <c r="B1156" s="10" t="s">
        <v>27</v>
      </c>
      <c r="C1156" s="10" t="s">
        <v>9</v>
      </c>
      <c r="D1156" s="9">
        <v>2</v>
      </c>
      <c r="E1156" s="11">
        <v>1.1840277777777778E-3</v>
      </c>
      <c r="F1156" s="9">
        <v>24</v>
      </c>
      <c r="G1156" s="9">
        <v>326.89999999999998</v>
      </c>
      <c r="H1156" s="33">
        <f t="shared" ref="H1156:H1219" si="18">IF(D1156&lt;D1157,0,1)</f>
        <v>0</v>
      </c>
    </row>
    <row r="1157" spans="1:8" ht="15" hidden="1" thickBot="1">
      <c r="A1157" s="3">
        <v>44872</v>
      </c>
      <c r="B1157" s="10" t="s">
        <v>27</v>
      </c>
      <c r="C1157" s="10" t="s">
        <v>9</v>
      </c>
      <c r="D1157" s="9">
        <v>3</v>
      </c>
      <c r="E1157" s="11">
        <v>1.1840277777777778E-3</v>
      </c>
      <c r="F1157" s="9">
        <v>24</v>
      </c>
      <c r="G1157" s="9">
        <v>326.89999999999998</v>
      </c>
      <c r="H1157" s="33">
        <f t="shared" si="18"/>
        <v>0</v>
      </c>
    </row>
    <row r="1158" spans="1:8" ht="15" hidden="1" thickBot="1">
      <c r="A1158" s="3">
        <v>44872</v>
      </c>
      <c r="B1158" s="10" t="s">
        <v>27</v>
      </c>
      <c r="C1158" s="10" t="s">
        <v>9</v>
      </c>
      <c r="D1158" s="9">
        <v>4</v>
      </c>
      <c r="E1158" s="11">
        <v>1.1840277777777778E-3</v>
      </c>
      <c r="F1158" s="9">
        <v>24</v>
      </c>
      <c r="G1158" s="9">
        <v>326.89999999999998</v>
      </c>
      <c r="H1158" s="33">
        <f t="shared" si="18"/>
        <v>0</v>
      </c>
    </row>
    <row r="1159" spans="1:8" ht="15" hidden="1" thickBot="1">
      <c r="A1159" s="3">
        <v>44872</v>
      </c>
      <c r="B1159" s="10" t="s">
        <v>27</v>
      </c>
      <c r="C1159" s="10" t="s">
        <v>9</v>
      </c>
      <c r="D1159" s="9">
        <v>5</v>
      </c>
      <c r="E1159" s="11">
        <v>1.1840277777777778E-3</v>
      </c>
      <c r="F1159" s="9">
        <v>24</v>
      </c>
      <c r="G1159" s="9">
        <v>326.89999999999998</v>
      </c>
      <c r="H1159" s="33">
        <f t="shared" si="18"/>
        <v>0</v>
      </c>
    </row>
    <row r="1160" spans="1:8" ht="15" hidden="1" thickBot="1">
      <c r="A1160" s="3">
        <v>44872</v>
      </c>
      <c r="B1160" s="10" t="s">
        <v>27</v>
      </c>
      <c r="C1160" s="10" t="s">
        <v>9</v>
      </c>
      <c r="D1160" s="9">
        <v>6</v>
      </c>
      <c r="E1160" s="11">
        <v>1.1840277777777778E-3</v>
      </c>
      <c r="F1160" s="9">
        <v>24</v>
      </c>
      <c r="G1160" s="9">
        <v>326.89999999999998</v>
      </c>
      <c r="H1160" s="33">
        <f t="shared" si="18"/>
        <v>0</v>
      </c>
    </row>
    <row r="1161" spans="1:8" ht="15" hidden="1" thickBot="1">
      <c r="A1161" s="3">
        <v>44872</v>
      </c>
      <c r="B1161" s="10" t="s">
        <v>27</v>
      </c>
      <c r="C1161" s="10" t="s">
        <v>9</v>
      </c>
      <c r="D1161" s="9">
        <v>7</v>
      </c>
      <c r="E1161" s="11">
        <v>1.1840277777777778E-3</v>
      </c>
      <c r="F1161" s="9">
        <v>24</v>
      </c>
      <c r="G1161" s="9">
        <v>326.89999999999998</v>
      </c>
      <c r="H1161" s="33">
        <f t="shared" si="18"/>
        <v>0</v>
      </c>
    </row>
    <row r="1162" spans="1:8" ht="15" hidden="1" thickBot="1">
      <c r="A1162" s="3">
        <v>44872</v>
      </c>
      <c r="B1162" s="10" t="s">
        <v>27</v>
      </c>
      <c r="C1162" s="10" t="s">
        <v>9</v>
      </c>
      <c r="D1162" s="9">
        <v>8</v>
      </c>
      <c r="E1162" s="11">
        <v>1.1840277777777778E-3</v>
      </c>
      <c r="F1162" s="9">
        <v>24</v>
      </c>
      <c r="G1162" s="9">
        <v>326.89999999999998</v>
      </c>
      <c r="H1162" s="33">
        <f t="shared" si="18"/>
        <v>0</v>
      </c>
    </row>
    <row r="1163" spans="1:8" ht="15" hidden="1" thickBot="1">
      <c r="A1163" s="3">
        <v>44872</v>
      </c>
      <c r="B1163" s="10" t="s">
        <v>27</v>
      </c>
      <c r="C1163" s="10" t="s">
        <v>9</v>
      </c>
      <c r="D1163" s="9">
        <v>9</v>
      </c>
      <c r="E1163" s="11">
        <v>1.1840277777777778E-3</v>
      </c>
      <c r="F1163" s="9">
        <v>24</v>
      </c>
      <c r="G1163" s="9">
        <v>326.89999999999998</v>
      </c>
      <c r="H1163" s="33">
        <f t="shared" si="18"/>
        <v>0</v>
      </c>
    </row>
    <row r="1164" spans="1:8" ht="15" hidden="1" thickBot="1">
      <c r="A1164" s="3">
        <v>44872</v>
      </c>
      <c r="B1164" s="10" t="s">
        <v>27</v>
      </c>
      <c r="C1164" s="10" t="s">
        <v>9</v>
      </c>
      <c r="D1164" s="9">
        <v>10</v>
      </c>
      <c r="E1164" s="11">
        <v>1.1840277777777778E-3</v>
      </c>
      <c r="F1164" s="9">
        <v>24</v>
      </c>
      <c r="G1164" s="9">
        <v>326.89999999999998</v>
      </c>
      <c r="H1164" s="33">
        <f t="shared" si="18"/>
        <v>0</v>
      </c>
    </row>
    <row r="1165" spans="1:8" ht="15" hidden="1" thickBot="1">
      <c r="A1165" s="3">
        <v>44872</v>
      </c>
      <c r="B1165" s="10" t="s">
        <v>27</v>
      </c>
      <c r="C1165" s="1" t="s">
        <v>9</v>
      </c>
      <c r="D1165" s="9">
        <v>11</v>
      </c>
      <c r="E1165" s="8">
        <v>1.1840277777777778E-3</v>
      </c>
      <c r="F1165" s="9">
        <v>24</v>
      </c>
      <c r="G1165" s="9">
        <v>326.89999999999998</v>
      </c>
      <c r="H1165" s="33">
        <f t="shared" si="18"/>
        <v>0</v>
      </c>
    </row>
    <row r="1166" spans="1:8" ht="15" thickBot="1">
      <c r="A1166" s="3">
        <v>44872</v>
      </c>
      <c r="B1166" s="10" t="s">
        <v>27</v>
      </c>
      <c r="C1166" s="1" t="s">
        <v>9</v>
      </c>
      <c r="D1166" s="9">
        <v>12</v>
      </c>
      <c r="E1166" s="8">
        <v>1.1840277777777778E-3</v>
      </c>
      <c r="F1166" s="9">
        <v>24</v>
      </c>
      <c r="G1166" s="9">
        <v>326.9197388</v>
      </c>
      <c r="H1166" s="33">
        <f t="shared" si="18"/>
        <v>1</v>
      </c>
    </row>
    <row r="1167" spans="1:8" ht="15" hidden="1" thickBot="1">
      <c r="A1167" s="3">
        <v>44872</v>
      </c>
      <c r="B1167" s="1" t="s">
        <v>10</v>
      </c>
      <c r="C1167" s="1" t="s">
        <v>9</v>
      </c>
      <c r="D1167" s="9">
        <v>1</v>
      </c>
      <c r="E1167" s="8">
        <v>1.2430555555555556E-3</v>
      </c>
      <c r="F1167" s="9">
        <v>22</v>
      </c>
      <c r="G1167" s="9">
        <v>282.52390489999999</v>
      </c>
      <c r="H1167" s="33">
        <f t="shared" si="18"/>
        <v>0</v>
      </c>
    </row>
    <row r="1168" spans="1:8" ht="15" hidden="1" thickBot="1">
      <c r="A1168" s="3">
        <v>44872</v>
      </c>
      <c r="B1168" s="1" t="s">
        <v>10</v>
      </c>
      <c r="C1168" s="1" t="s">
        <v>9</v>
      </c>
      <c r="D1168" s="9">
        <v>2</v>
      </c>
      <c r="E1168" s="8">
        <v>1.2430555555555556E-3</v>
      </c>
      <c r="F1168" s="9">
        <v>22</v>
      </c>
      <c r="G1168" s="9">
        <v>282.52390489999999</v>
      </c>
      <c r="H1168" s="33">
        <f t="shared" si="18"/>
        <v>0</v>
      </c>
    </row>
    <row r="1169" spans="1:8" ht="15" hidden="1" thickBot="1">
      <c r="A1169" s="3">
        <v>44872</v>
      </c>
      <c r="B1169" s="1" t="s">
        <v>10</v>
      </c>
      <c r="C1169" s="1" t="s">
        <v>9</v>
      </c>
      <c r="D1169" s="9">
        <v>3</v>
      </c>
      <c r="E1169" s="8">
        <v>1.2430555555555556E-3</v>
      </c>
      <c r="F1169" s="9">
        <v>22</v>
      </c>
      <c r="G1169" s="9">
        <v>282.52390489999999</v>
      </c>
      <c r="H1169" s="33">
        <f t="shared" si="18"/>
        <v>0</v>
      </c>
    </row>
    <row r="1170" spans="1:8" ht="15" thickBot="1">
      <c r="A1170" s="3">
        <v>44872</v>
      </c>
      <c r="B1170" s="1" t="s">
        <v>10</v>
      </c>
      <c r="C1170" s="1" t="s">
        <v>9</v>
      </c>
      <c r="D1170" s="9">
        <v>4</v>
      </c>
      <c r="E1170" s="8">
        <v>1.2430555555555556E-3</v>
      </c>
      <c r="F1170" s="9">
        <v>22</v>
      </c>
      <c r="G1170" s="9">
        <v>282.52390489999999</v>
      </c>
      <c r="H1170" s="33">
        <f t="shared" si="18"/>
        <v>1</v>
      </c>
    </row>
    <row r="1171" spans="1:8" ht="15" hidden="1" thickBot="1">
      <c r="A1171" s="3">
        <v>44872</v>
      </c>
      <c r="B1171" s="1" t="s">
        <v>21</v>
      </c>
      <c r="C1171" s="1" t="s">
        <v>9</v>
      </c>
      <c r="D1171" s="9">
        <v>1</v>
      </c>
      <c r="E1171" s="8">
        <v>1.2453703703703704E-3</v>
      </c>
      <c r="F1171" s="9">
        <v>23</v>
      </c>
      <c r="G1171" s="9">
        <v>280.9514193</v>
      </c>
      <c r="H1171" s="33">
        <f t="shared" si="18"/>
        <v>0</v>
      </c>
    </row>
    <row r="1172" spans="1:8" ht="15" hidden="1" thickBot="1">
      <c r="A1172" s="3">
        <v>44872</v>
      </c>
      <c r="B1172" s="1" t="s">
        <v>21</v>
      </c>
      <c r="C1172" s="1" t="s">
        <v>9</v>
      </c>
      <c r="D1172" s="9">
        <v>2</v>
      </c>
      <c r="E1172" s="8">
        <v>1.2453703703703704E-3</v>
      </c>
      <c r="F1172" s="9">
        <v>23</v>
      </c>
      <c r="G1172" s="9">
        <v>280.9514193</v>
      </c>
      <c r="H1172" s="33">
        <f t="shared" si="18"/>
        <v>0</v>
      </c>
    </row>
    <row r="1173" spans="1:8" ht="15" hidden="1" thickBot="1">
      <c r="A1173" s="3">
        <v>44872</v>
      </c>
      <c r="B1173" s="1" t="s">
        <v>21</v>
      </c>
      <c r="C1173" s="1" t="s">
        <v>9</v>
      </c>
      <c r="D1173" s="9">
        <v>3</v>
      </c>
      <c r="E1173" s="8">
        <v>1.2453703703703704E-3</v>
      </c>
      <c r="F1173" s="9">
        <v>23</v>
      </c>
      <c r="G1173" s="9">
        <v>280.9514193</v>
      </c>
      <c r="H1173" s="33">
        <f t="shared" si="18"/>
        <v>0</v>
      </c>
    </row>
    <row r="1174" spans="1:8" ht="15" hidden="1" thickBot="1">
      <c r="A1174" s="3">
        <v>44872</v>
      </c>
      <c r="B1174" s="1" t="s">
        <v>21</v>
      </c>
      <c r="C1174" s="1" t="s">
        <v>9</v>
      </c>
      <c r="D1174" s="9">
        <v>4</v>
      </c>
      <c r="E1174" s="8">
        <v>1.2453703703703704E-3</v>
      </c>
      <c r="F1174" s="9">
        <v>23</v>
      </c>
      <c r="G1174" s="9">
        <v>280.9514193</v>
      </c>
      <c r="H1174" s="33">
        <f t="shared" si="18"/>
        <v>0</v>
      </c>
    </row>
    <row r="1175" spans="1:8" ht="15" hidden="1" thickBot="1">
      <c r="A1175" s="3">
        <v>44872</v>
      </c>
      <c r="B1175" s="1" t="s">
        <v>21</v>
      </c>
      <c r="C1175" s="1" t="s">
        <v>9</v>
      </c>
      <c r="D1175" s="9">
        <v>5</v>
      </c>
      <c r="E1175" s="8">
        <v>1.2453703703703704E-3</v>
      </c>
      <c r="F1175" s="9">
        <v>23</v>
      </c>
      <c r="G1175" s="9">
        <v>280.9514193</v>
      </c>
      <c r="H1175" s="33">
        <f t="shared" si="18"/>
        <v>0</v>
      </c>
    </row>
    <row r="1176" spans="1:8" ht="15" hidden="1" thickBot="1">
      <c r="A1176" s="3">
        <v>44872</v>
      </c>
      <c r="B1176" s="1" t="s">
        <v>21</v>
      </c>
      <c r="C1176" s="1" t="s">
        <v>9</v>
      </c>
      <c r="D1176" s="9">
        <v>6</v>
      </c>
      <c r="E1176" s="8">
        <v>1.2453703703703704E-3</v>
      </c>
      <c r="F1176" s="9">
        <v>23</v>
      </c>
      <c r="G1176" s="9">
        <v>280.9514193</v>
      </c>
      <c r="H1176" s="33">
        <f t="shared" si="18"/>
        <v>0</v>
      </c>
    </row>
    <row r="1177" spans="1:8" ht="15" hidden="1" thickBot="1">
      <c r="A1177" s="3">
        <v>44872</v>
      </c>
      <c r="B1177" s="1" t="s">
        <v>21</v>
      </c>
      <c r="C1177" s="1" t="s">
        <v>9</v>
      </c>
      <c r="D1177" s="9">
        <v>7</v>
      </c>
      <c r="E1177" s="8">
        <v>1.2453703703703704E-3</v>
      </c>
      <c r="F1177" s="9">
        <v>23</v>
      </c>
      <c r="G1177" s="9">
        <v>280.9514193</v>
      </c>
      <c r="H1177" s="33">
        <f t="shared" si="18"/>
        <v>0</v>
      </c>
    </row>
    <row r="1178" spans="1:8" ht="15" thickBot="1">
      <c r="A1178" s="3">
        <v>44872</v>
      </c>
      <c r="B1178" s="1" t="s">
        <v>21</v>
      </c>
      <c r="C1178" s="1" t="s">
        <v>9</v>
      </c>
      <c r="D1178" s="9">
        <v>8</v>
      </c>
      <c r="E1178" s="8">
        <v>1.2453703703703704E-3</v>
      </c>
      <c r="F1178" s="9">
        <v>23</v>
      </c>
      <c r="G1178" s="9">
        <v>280.9514193</v>
      </c>
      <c r="H1178" s="33">
        <f t="shared" si="18"/>
        <v>1</v>
      </c>
    </row>
    <row r="1179" spans="1:8" ht="15" hidden="1" thickBot="1">
      <c r="A1179" s="3">
        <v>44872</v>
      </c>
      <c r="B1179" s="1" t="s">
        <v>26</v>
      </c>
      <c r="C1179" s="1" t="s">
        <v>9</v>
      </c>
      <c r="D1179" s="9">
        <v>1</v>
      </c>
      <c r="E1179" s="8">
        <v>1.2175925925925926E-3</v>
      </c>
      <c r="F1179" s="9">
        <v>23</v>
      </c>
      <c r="G1179" s="9">
        <v>300.62204509999998</v>
      </c>
      <c r="H1179" s="33">
        <f t="shared" si="18"/>
        <v>0</v>
      </c>
    </row>
    <row r="1180" spans="1:8" ht="15" hidden="1" thickBot="1">
      <c r="A1180" s="3">
        <v>44872</v>
      </c>
      <c r="B1180" s="1" t="s">
        <v>26</v>
      </c>
      <c r="C1180" s="1" t="s">
        <v>9</v>
      </c>
      <c r="D1180" s="9">
        <v>2</v>
      </c>
      <c r="E1180" s="8">
        <v>1.2175925925925926E-3</v>
      </c>
      <c r="F1180" s="9">
        <v>23</v>
      </c>
      <c r="G1180" s="9">
        <v>300.62204509999998</v>
      </c>
      <c r="H1180" s="33">
        <f t="shared" si="18"/>
        <v>0</v>
      </c>
    </row>
    <row r="1181" spans="1:8" ht="15" hidden="1" thickBot="1">
      <c r="A1181" s="3">
        <v>44872</v>
      </c>
      <c r="B1181" s="1" t="s">
        <v>26</v>
      </c>
      <c r="C1181" s="1" t="s">
        <v>9</v>
      </c>
      <c r="D1181" s="9">
        <v>3</v>
      </c>
      <c r="E1181" s="8">
        <v>1.2175925925925926E-3</v>
      </c>
      <c r="F1181" s="9">
        <v>23</v>
      </c>
      <c r="G1181" s="9">
        <v>300.62204509999998</v>
      </c>
      <c r="H1181" s="33">
        <f t="shared" si="18"/>
        <v>0</v>
      </c>
    </row>
    <row r="1182" spans="1:8" ht="15" hidden="1" thickBot="1">
      <c r="A1182" s="3">
        <v>44872</v>
      </c>
      <c r="B1182" s="1" t="s">
        <v>26</v>
      </c>
      <c r="C1182" s="1" t="s">
        <v>9</v>
      </c>
      <c r="D1182" s="9">
        <v>4</v>
      </c>
      <c r="E1182" s="8">
        <v>1.2175925925925926E-3</v>
      </c>
      <c r="F1182" s="9">
        <v>23</v>
      </c>
      <c r="G1182" s="9">
        <v>300.62204509999998</v>
      </c>
      <c r="H1182" s="33">
        <f t="shared" si="18"/>
        <v>0</v>
      </c>
    </row>
    <row r="1183" spans="1:8" ht="15" hidden="1" thickBot="1">
      <c r="A1183" s="3">
        <v>44872</v>
      </c>
      <c r="B1183" s="1" t="s">
        <v>26</v>
      </c>
      <c r="C1183" s="1" t="s">
        <v>9</v>
      </c>
      <c r="D1183" s="9">
        <v>5</v>
      </c>
      <c r="E1183" s="8">
        <v>1.2175925925925926E-3</v>
      </c>
      <c r="F1183" s="9">
        <v>23</v>
      </c>
      <c r="G1183" s="9">
        <v>300.62204509999998</v>
      </c>
      <c r="H1183" s="33">
        <f t="shared" si="18"/>
        <v>0</v>
      </c>
    </row>
    <row r="1184" spans="1:8" ht="15" hidden="1" thickBot="1">
      <c r="A1184" s="3">
        <v>44872</v>
      </c>
      <c r="B1184" s="1" t="s">
        <v>26</v>
      </c>
      <c r="C1184" s="1" t="s">
        <v>9</v>
      </c>
      <c r="D1184" s="9">
        <v>6</v>
      </c>
      <c r="E1184" s="8">
        <v>1.2175925925925926E-3</v>
      </c>
      <c r="F1184" s="9">
        <v>23</v>
      </c>
      <c r="G1184" s="9">
        <v>300.62204509999998</v>
      </c>
      <c r="H1184" s="33">
        <f t="shared" si="18"/>
        <v>0</v>
      </c>
    </row>
    <row r="1185" spans="1:8" ht="15" hidden="1" thickBot="1">
      <c r="A1185" s="3">
        <v>44872</v>
      </c>
      <c r="B1185" s="1" t="s">
        <v>26</v>
      </c>
      <c r="C1185" s="1" t="s">
        <v>9</v>
      </c>
      <c r="D1185" s="9">
        <v>7</v>
      </c>
      <c r="E1185" s="8">
        <v>1.2175925925925926E-3</v>
      </c>
      <c r="F1185" s="9">
        <v>23</v>
      </c>
      <c r="G1185" s="9">
        <v>300.62204509999998</v>
      </c>
      <c r="H1185" s="33">
        <f t="shared" si="18"/>
        <v>0</v>
      </c>
    </row>
    <row r="1186" spans="1:8" ht="15" hidden="1" thickBot="1">
      <c r="A1186" s="3">
        <v>44872</v>
      </c>
      <c r="B1186" s="1" t="s">
        <v>26</v>
      </c>
      <c r="C1186" s="1" t="s">
        <v>9</v>
      </c>
      <c r="D1186" s="9">
        <v>8</v>
      </c>
      <c r="E1186" s="8">
        <v>1.2175925925925926E-3</v>
      </c>
      <c r="F1186" s="9">
        <v>23</v>
      </c>
      <c r="G1186" s="9">
        <v>300.62204509999998</v>
      </c>
      <c r="H1186" s="33">
        <f t="shared" si="18"/>
        <v>0</v>
      </c>
    </row>
    <row r="1187" spans="1:8" ht="15" hidden="1" thickBot="1">
      <c r="A1187" s="3">
        <v>44872</v>
      </c>
      <c r="B1187" s="1" t="s">
        <v>26</v>
      </c>
      <c r="C1187" s="1" t="s">
        <v>9</v>
      </c>
      <c r="D1187" s="9">
        <v>9</v>
      </c>
      <c r="E1187" s="8">
        <v>1.2175925925925926E-3</v>
      </c>
      <c r="F1187" s="9">
        <v>23</v>
      </c>
      <c r="G1187" s="9">
        <v>300.62204509999998</v>
      </c>
      <c r="H1187" s="33">
        <f t="shared" si="18"/>
        <v>0</v>
      </c>
    </row>
    <row r="1188" spans="1:8" ht="15" thickBot="1">
      <c r="A1188" s="3">
        <v>44872</v>
      </c>
      <c r="B1188" s="1" t="s">
        <v>26</v>
      </c>
      <c r="C1188" s="1" t="s">
        <v>9</v>
      </c>
      <c r="D1188" s="9">
        <v>10</v>
      </c>
      <c r="E1188" s="8">
        <v>1.2175925925925926E-3</v>
      </c>
      <c r="F1188" s="9">
        <v>23</v>
      </c>
      <c r="G1188" s="9">
        <v>300.62204509999998</v>
      </c>
      <c r="H1188" s="33">
        <f t="shared" si="18"/>
        <v>1</v>
      </c>
    </row>
    <row r="1189" spans="1:8" ht="15" hidden="1" thickBot="1">
      <c r="A1189" s="3">
        <v>44872</v>
      </c>
      <c r="B1189" s="1" t="s">
        <v>43</v>
      </c>
      <c r="C1189" s="1" t="s">
        <v>9</v>
      </c>
      <c r="D1189" s="9">
        <v>1</v>
      </c>
      <c r="E1189" s="8">
        <v>1.3032407407407409E-3</v>
      </c>
      <c r="F1189" s="9">
        <v>22</v>
      </c>
      <c r="G1189" s="9">
        <v>245.16184039999999</v>
      </c>
      <c r="H1189" s="33">
        <f t="shared" si="18"/>
        <v>0</v>
      </c>
    </row>
    <row r="1190" spans="1:8" ht="15" hidden="1" thickBot="1">
      <c r="A1190" s="3">
        <v>44872</v>
      </c>
      <c r="B1190" s="1" t="s">
        <v>43</v>
      </c>
      <c r="C1190" s="1" t="s">
        <v>9</v>
      </c>
      <c r="D1190" s="9">
        <v>2</v>
      </c>
      <c r="E1190" s="8">
        <v>1.3032407407407409E-3</v>
      </c>
      <c r="F1190" s="9">
        <v>22</v>
      </c>
      <c r="G1190" s="9">
        <v>245.16184039999999</v>
      </c>
      <c r="H1190" s="33">
        <f t="shared" si="18"/>
        <v>0</v>
      </c>
    </row>
    <row r="1191" spans="1:8" ht="13" hidden="1" thickBot="1">
      <c r="A1191" s="3">
        <v>44872</v>
      </c>
      <c r="B1191" s="1" t="s">
        <v>43</v>
      </c>
      <c r="C1191" s="1" t="s">
        <v>9</v>
      </c>
      <c r="D1191" s="5">
        <v>3</v>
      </c>
      <c r="E1191" s="8">
        <v>1.3032407407407409E-3</v>
      </c>
      <c r="F1191" s="5">
        <v>22</v>
      </c>
      <c r="G1191" s="5">
        <v>245.2</v>
      </c>
      <c r="H1191" s="33">
        <f t="shared" si="18"/>
        <v>0</v>
      </c>
    </row>
    <row r="1192" spans="1:8" ht="13" hidden="1" thickBot="1">
      <c r="A1192" s="3">
        <v>44872</v>
      </c>
      <c r="B1192" s="1" t="s">
        <v>43</v>
      </c>
      <c r="C1192" s="1" t="s">
        <v>9</v>
      </c>
      <c r="D1192" s="5">
        <v>4</v>
      </c>
      <c r="E1192" s="8">
        <v>1.3032407407407409E-3</v>
      </c>
      <c r="F1192" s="5">
        <v>22</v>
      </c>
      <c r="G1192" s="5">
        <v>245.2</v>
      </c>
      <c r="H1192" s="33">
        <f t="shared" si="18"/>
        <v>0</v>
      </c>
    </row>
    <row r="1193" spans="1:8" ht="13" hidden="1" thickBot="1">
      <c r="A1193" s="3">
        <v>44872</v>
      </c>
      <c r="B1193" s="1" t="s">
        <v>43</v>
      </c>
      <c r="C1193" s="1" t="s">
        <v>9</v>
      </c>
      <c r="D1193" s="5">
        <v>5</v>
      </c>
      <c r="E1193" s="8">
        <v>1.3032407407407409E-3</v>
      </c>
      <c r="F1193" s="5">
        <v>22</v>
      </c>
      <c r="G1193" s="5">
        <v>245.2</v>
      </c>
      <c r="H1193" s="33">
        <f t="shared" si="18"/>
        <v>0</v>
      </c>
    </row>
    <row r="1194" spans="1:8" ht="13" thickBot="1">
      <c r="A1194" s="3">
        <v>44872</v>
      </c>
      <c r="B1194" s="1" t="s">
        <v>43</v>
      </c>
      <c r="C1194" s="1" t="s">
        <v>9</v>
      </c>
      <c r="D1194" s="5">
        <v>6</v>
      </c>
      <c r="E1194" s="8">
        <v>1.3032407407407409E-3</v>
      </c>
      <c r="F1194" s="5">
        <v>22</v>
      </c>
      <c r="G1194" s="5">
        <v>245.2</v>
      </c>
      <c r="H1194" s="33">
        <f t="shared" si="18"/>
        <v>1</v>
      </c>
    </row>
    <row r="1195" spans="1:8" ht="13" hidden="1" thickBot="1">
      <c r="A1195" s="3">
        <v>44872</v>
      </c>
      <c r="B1195" s="1" t="s">
        <v>38</v>
      </c>
      <c r="C1195" s="1" t="s">
        <v>9</v>
      </c>
      <c r="D1195" s="5">
        <v>1</v>
      </c>
      <c r="E1195" s="8">
        <v>1.2708333333333335E-3</v>
      </c>
      <c r="F1195" s="5">
        <v>23</v>
      </c>
      <c r="G1195" s="5">
        <v>264.39999999999998</v>
      </c>
      <c r="H1195" s="33">
        <f t="shared" si="18"/>
        <v>0</v>
      </c>
    </row>
    <row r="1196" spans="1:8" ht="13" hidden="1" thickBot="1">
      <c r="A1196" s="3">
        <v>44872</v>
      </c>
      <c r="B1196" s="1" t="s">
        <v>38</v>
      </c>
      <c r="C1196" s="1" t="s">
        <v>9</v>
      </c>
      <c r="D1196" s="5">
        <v>2</v>
      </c>
      <c r="E1196" s="8">
        <v>1.2708333333333335E-3</v>
      </c>
      <c r="F1196" s="5">
        <v>23</v>
      </c>
      <c r="G1196" s="5">
        <v>264.39999999999998</v>
      </c>
      <c r="H1196" s="33">
        <f t="shared" si="18"/>
        <v>0</v>
      </c>
    </row>
    <row r="1197" spans="1:8" ht="13" hidden="1" thickBot="1">
      <c r="A1197" s="3">
        <v>44872</v>
      </c>
      <c r="B1197" s="1" t="s">
        <v>38</v>
      </c>
      <c r="C1197" s="1" t="s">
        <v>9</v>
      </c>
      <c r="D1197" s="5">
        <v>3</v>
      </c>
      <c r="E1197" s="8">
        <v>1.2708333333333335E-3</v>
      </c>
      <c r="F1197" s="5">
        <v>23</v>
      </c>
      <c r="G1197" s="5">
        <v>264.39999999999998</v>
      </c>
      <c r="H1197" s="33">
        <f t="shared" si="18"/>
        <v>0</v>
      </c>
    </row>
    <row r="1198" spans="1:8" ht="13" hidden="1" thickBot="1">
      <c r="A1198" s="3">
        <v>44872</v>
      </c>
      <c r="B1198" s="1" t="s">
        <v>38</v>
      </c>
      <c r="C1198" s="1" t="s">
        <v>9</v>
      </c>
      <c r="D1198" s="5">
        <v>4</v>
      </c>
      <c r="E1198" s="8">
        <v>1.2708333333333335E-3</v>
      </c>
      <c r="F1198" s="5">
        <v>23</v>
      </c>
      <c r="G1198" s="5">
        <v>264.39999999999998</v>
      </c>
      <c r="H1198" s="33">
        <f t="shared" si="18"/>
        <v>0</v>
      </c>
    </row>
    <row r="1199" spans="1:8" ht="13" hidden="1" thickBot="1">
      <c r="A1199" s="3">
        <v>44872</v>
      </c>
      <c r="B1199" s="1" t="s">
        <v>38</v>
      </c>
      <c r="C1199" s="1" t="s">
        <v>9</v>
      </c>
      <c r="D1199" s="5">
        <v>5</v>
      </c>
      <c r="E1199" s="8">
        <v>1.2708333333333335E-3</v>
      </c>
      <c r="F1199" s="5">
        <v>23</v>
      </c>
      <c r="G1199" s="5">
        <v>264.39999999999998</v>
      </c>
      <c r="H1199" s="33">
        <f t="shared" si="18"/>
        <v>0</v>
      </c>
    </row>
    <row r="1200" spans="1:8" ht="13" hidden="1" thickBot="1">
      <c r="A1200" s="3">
        <v>44872</v>
      </c>
      <c r="B1200" s="1" t="s">
        <v>38</v>
      </c>
      <c r="C1200" s="1" t="s">
        <v>9</v>
      </c>
      <c r="D1200" s="5">
        <v>6</v>
      </c>
      <c r="E1200" s="8">
        <v>1.2708333333333335E-3</v>
      </c>
      <c r="F1200" s="5">
        <v>23</v>
      </c>
      <c r="G1200" s="5">
        <v>264.39999999999998</v>
      </c>
      <c r="H1200" s="33">
        <f t="shared" si="18"/>
        <v>0</v>
      </c>
    </row>
    <row r="1201" spans="1:8" ht="13" hidden="1" thickBot="1">
      <c r="A1201" s="3">
        <v>44872</v>
      </c>
      <c r="B1201" s="1" t="s">
        <v>38</v>
      </c>
      <c r="C1201" s="1" t="s">
        <v>9</v>
      </c>
      <c r="D1201" s="5">
        <v>7</v>
      </c>
      <c r="E1201" s="8">
        <v>1.2708333333333335E-3</v>
      </c>
      <c r="F1201" s="5">
        <v>23</v>
      </c>
      <c r="G1201" s="5">
        <v>264.39999999999998</v>
      </c>
      <c r="H1201" s="33">
        <f t="shared" si="18"/>
        <v>0</v>
      </c>
    </row>
    <row r="1202" spans="1:8" ht="13" thickBot="1">
      <c r="A1202" s="3">
        <v>44872</v>
      </c>
      <c r="B1202" s="1" t="s">
        <v>38</v>
      </c>
      <c r="C1202" s="1" t="s">
        <v>9</v>
      </c>
      <c r="D1202" s="5">
        <v>8</v>
      </c>
      <c r="E1202" s="8">
        <v>1.2708333333333335E-3</v>
      </c>
      <c r="F1202" s="5">
        <v>23</v>
      </c>
      <c r="G1202" s="5">
        <v>264.39999999999998</v>
      </c>
      <c r="H1202" s="33">
        <f t="shared" si="18"/>
        <v>1</v>
      </c>
    </row>
    <row r="1203" spans="1:8" ht="13" hidden="1" thickBot="1">
      <c r="A1203" s="3">
        <v>44872</v>
      </c>
      <c r="B1203" s="1" t="s">
        <v>32</v>
      </c>
      <c r="C1203" s="1" t="s">
        <v>9</v>
      </c>
      <c r="D1203" s="5">
        <v>1</v>
      </c>
      <c r="E1203" s="8">
        <v>1.2800925925925924E-3</v>
      </c>
      <c r="F1203" s="5">
        <v>23</v>
      </c>
      <c r="G1203" s="5">
        <v>258.7</v>
      </c>
      <c r="H1203" s="33">
        <f t="shared" si="18"/>
        <v>0</v>
      </c>
    </row>
    <row r="1204" spans="1:8" ht="13" hidden="1" thickBot="1">
      <c r="A1204" s="3">
        <v>44872</v>
      </c>
      <c r="B1204" s="1" t="s">
        <v>32</v>
      </c>
      <c r="C1204" s="1" t="s">
        <v>9</v>
      </c>
      <c r="D1204" s="5">
        <v>2</v>
      </c>
      <c r="E1204" s="8">
        <v>1.2800925925925924E-3</v>
      </c>
      <c r="F1204" s="5">
        <v>23</v>
      </c>
      <c r="G1204" s="5">
        <v>258.7</v>
      </c>
      <c r="H1204" s="33">
        <f t="shared" si="18"/>
        <v>0</v>
      </c>
    </row>
    <row r="1205" spans="1:8" ht="13" hidden="1" thickBot="1">
      <c r="A1205" s="3">
        <v>44872</v>
      </c>
      <c r="B1205" s="1" t="s">
        <v>32</v>
      </c>
      <c r="C1205" s="1" t="s">
        <v>9</v>
      </c>
      <c r="D1205" s="5">
        <v>3</v>
      </c>
      <c r="E1205" s="8">
        <v>1.2800925925925924E-3</v>
      </c>
      <c r="F1205" s="5">
        <v>23</v>
      </c>
      <c r="G1205" s="5">
        <v>258.7</v>
      </c>
      <c r="H1205" s="33">
        <f t="shared" si="18"/>
        <v>0</v>
      </c>
    </row>
    <row r="1206" spans="1:8" ht="13" hidden="1" thickBot="1">
      <c r="A1206" s="3">
        <v>44872</v>
      </c>
      <c r="B1206" s="1" t="s">
        <v>32</v>
      </c>
      <c r="C1206" s="1" t="s">
        <v>9</v>
      </c>
      <c r="D1206" s="5">
        <v>4</v>
      </c>
      <c r="E1206" s="8">
        <v>1.2800925925925924E-3</v>
      </c>
      <c r="F1206" s="5">
        <v>23</v>
      </c>
      <c r="G1206" s="5">
        <v>258.7</v>
      </c>
      <c r="H1206" s="33">
        <f t="shared" si="18"/>
        <v>0</v>
      </c>
    </row>
    <row r="1207" spans="1:8" ht="13" thickBot="1">
      <c r="A1207" s="3">
        <v>44872</v>
      </c>
      <c r="B1207" s="1" t="s">
        <v>32</v>
      </c>
      <c r="C1207" s="1" t="s">
        <v>9</v>
      </c>
      <c r="D1207" s="5">
        <v>5</v>
      </c>
      <c r="E1207" s="8">
        <v>1.2800925925925924E-3</v>
      </c>
      <c r="F1207" s="5">
        <v>23</v>
      </c>
      <c r="G1207" s="5">
        <v>258.7</v>
      </c>
      <c r="H1207" s="33">
        <f t="shared" si="18"/>
        <v>1</v>
      </c>
    </row>
    <row r="1208" spans="1:8" ht="13" hidden="1" thickBot="1">
      <c r="A1208" s="3">
        <v>44872</v>
      </c>
      <c r="B1208" s="1" t="s">
        <v>34</v>
      </c>
      <c r="C1208" s="1" t="s">
        <v>9</v>
      </c>
      <c r="D1208" s="5">
        <v>1</v>
      </c>
      <c r="E1208" s="8">
        <v>1.2986111111111113E-3</v>
      </c>
      <c r="F1208" s="5">
        <v>22</v>
      </c>
      <c r="G1208" s="5">
        <v>247.8</v>
      </c>
      <c r="H1208" s="33">
        <f t="shared" si="18"/>
        <v>0</v>
      </c>
    </row>
    <row r="1209" spans="1:8" ht="13" hidden="1" thickBot="1">
      <c r="A1209" s="3">
        <v>44872</v>
      </c>
      <c r="B1209" s="1" t="s">
        <v>34</v>
      </c>
      <c r="C1209" s="1" t="s">
        <v>9</v>
      </c>
      <c r="D1209" s="5">
        <v>2</v>
      </c>
      <c r="E1209" s="8">
        <v>1.2986111111111113E-3</v>
      </c>
      <c r="F1209" s="5">
        <v>22</v>
      </c>
      <c r="G1209" s="5">
        <v>247.8</v>
      </c>
      <c r="H1209" s="33">
        <f t="shared" si="18"/>
        <v>0</v>
      </c>
    </row>
    <row r="1210" spans="1:8" ht="13" hidden="1" thickBot="1">
      <c r="A1210" s="3">
        <v>44872</v>
      </c>
      <c r="B1210" s="1" t="s">
        <v>34</v>
      </c>
      <c r="C1210" s="1" t="s">
        <v>9</v>
      </c>
      <c r="D1210" s="5">
        <v>3</v>
      </c>
      <c r="E1210" s="8">
        <v>1.2986111111111113E-3</v>
      </c>
      <c r="F1210" s="5">
        <v>22</v>
      </c>
      <c r="G1210" s="5">
        <v>247.8</v>
      </c>
      <c r="H1210" s="33">
        <f t="shared" si="18"/>
        <v>0</v>
      </c>
    </row>
    <row r="1211" spans="1:8" ht="13" hidden="1" thickBot="1">
      <c r="A1211" s="3">
        <v>44872</v>
      </c>
      <c r="B1211" s="1" t="s">
        <v>34</v>
      </c>
      <c r="C1211" s="1" t="s">
        <v>9</v>
      </c>
      <c r="D1211" s="5">
        <v>4</v>
      </c>
      <c r="E1211" s="8">
        <v>1.2986111111111113E-3</v>
      </c>
      <c r="F1211" s="5">
        <v>22</v>
      </c>
      <c r="G1211" s="5">
        <v>247.8</v>
      </c>
      <c r="H1211" s="33">
        <f t="shared" si="18"/>
        <v>0</v>
      </c>
    </row>
    <row r="1212" spans="1:8" ht="13" hidden="1" thickBot="1">
      <c r="A1212" s="3">
        <v>44872</v>
      </c>
      <c r="B1212" s="1" t="s">
        <v>34</v>
      </c>
      <c r="C1212" s="1" t="s">
        <v>9</v>
      </c>
      <c r="D1212" s="5">
        <v>5</v>
      </c>
      <c r="E1212" s="8">
        <v>1.2986111111111113E-3</v>
      </c>
      <c r="F1212" s="5">
        <v>22</v>
      </c>
      <c r="G1212" s="5">
        <v>247.8</v>
      </c>
      <c r="H1212" s="33">
        <f t="shared" si="18"/>
        <v>0</v>
      </c>
    </row>
    <row r="1213" spans="1:8" ht="13" hidden="1" thickBot="1">
      <c r="A1213" s="3">
        <v>44872</v>
      </c>
      <c r="B1213" s="1" t="s">
        <v>34</v>
      </c>
      <c r="C1213" s="1" t="s">
        <v>9</v>
      </c>
      <c r="D1213" s="5">
        <v>6</v>
      </c>
      <c r="E1213" s="8">
        <v>1.2986111111111113E-3</v>
      </c>
      <c r="F1213" s="5">
        <v>22</v>
      </c>
      <c r="G1213" s="5">
        <v>247.8</v>
      </c>
      <c r="H1213" s="33">
        <f t="shared" si="18"/>
        <v>0</v>
      </c>
    </row>
    <row r="1214" spans="1:8" ht="13" hidden="1" thickBot="1">
      <c r="A1214" s="3">
        <v>44872</v>
      </c>
      <c r="B1214" s="1" t="s">
        <v>34</v>
      </c>
      <c r="C1214" s="1" t="s">
        <v>9</v>
      </c>
      <c r="D1214" s="5">
        <v>7</v>
      </c>
      <c r="E1214" s="8">
        <v>1.2986111111111113E-3</v>
      </c>
      <c r="F1214" s="5">
        <v>22</v>
      </c>
      <c r="G1214" s="5">
        <v>247.8</v>
      </c>
      <c r="H1214" s="33">
        <f t="shared" si="18"/>
        <v>0</v>
      </c>
    </row>
    <row r="1215" spans="1:8" ht="13" thickBot="1">
      <c r="A1215" s="3">
        <v>44872</v>
      </c>
      <c r="B1215" s="1" t="s">
        <v>34</v>
      </c>
      <c r="C1215" s="1" t="s">
        <v>9</v>
      </c>
      <c r="D1215" s="5">
        <v>8</v>
      </c>
      <c r="E1215" s="8">
        <v>1.2986111111111113E-3</v>
      </c>
      <c r="F1215" s="5">
        <v>22</v>
      </c>
      <c r="G1215" s="5">
        <v>247.8</v>
      </c>
      <c r="H1215" s="33">
        <f t="shared" si="18"/>
        <v>1</v>
      </c>
    </row>
    <row r="1216" spans="1:8" ht="15" hidden="1" thickBot="1">
      <c r="A1216" s="3">
        <v>44466</v>
      </c>
      <c r="B1216" s="4" t="s">
        <v>44</v>
      </c>
      <c r="C1216" s="1" t="s">
        <v>9</v>
      </c>
      <c r="D1216" s="5">
        <v>1</v>
      </c>
      <c r="E1216" s="4" t="s">
        <v>45</v>
      </c>
      <c r="F1216" s="5">
        <v>23</v>
      </c>
      <c r="G1216" s="5">
        <v>265.8</v>
      </c>
      <c r="H1216" s="33">
        <f t="shared" si="18"/>
        <v>0</v>
      </c>
    </row>
    <row r="1217" spans="1:8" ht="15" hidden="1" thickBot="1">
      <c r="A1217" s="3">
        <v>44466</v>
      </c>
      <c r="B1217" s="4" t="s">
        <v>44</v>
      </c>
      <c r="C1217" s="1" t="s">
        <v>9</v>
      </c>
      <c r="D1217" s="5">
        <v>2</v>
      </c>
      <c r="E1217" s="4" t="s">
        <v>45</v>
      </c>
      <c r="F1217" s="5">
        <v>23</v>
      </c>
      <c r="G1217" s="5">
        <v>265.8</v>
      </c>
      <c r="H1217" s="33">
        <f t="shared" si="18"/>
        <v>0</v>
      </c>
    </row>
    <row r="1218" spans="1:8" ht="15" thickBot="1">
      <c r="A1218" s="3">
        <v>44466</v>
      </c>
      <c r="B1218" s="4" t="s">
        <v>44</v>
      </c>
      <c r="C1218" s="1" t="s">
        <v>9</v>
      </c>
      <c r="D1218" s="5">
        <v>3</v>
      </c>
      <c r="E1218" s="4" t="s">
        <v>45</v>
      </c>
      <c r="F1218" s="5">
        <v>23</v>
      </c>
      <c r="G1218" s="5">
        <v>265.8</v>
      </c>
      <c r="H1218" s="33">
        <f t="shared" si="18"/>
        <v>1</v>
      </c>
    </row>
    <row r="1219" spans="1:8" ht="15" hidden="1" thickBot="1">
      <c r="A1219" s="3">
        <v>44466</v>
      </c>
      <c r="B1219" s="4" t="s">
        <v>11</v>
      </c>
      <c r="C1219" s="1" t="s">
        <v>9</v>
      </c>
      <c r="D1219" s="5">
        <v>1</v>
      </c>
      <c r="E1219" s="4" t="s">
        <v>46</v>
      </c>
      <c r="F1219" s="5">
        <v>22</v>
      </c>
      <c r="G1219" s="5">
        <v>253.9</v>
      </c>
      <c r="H1219" s="33">
        <f t="shared" si="18"/>
        <v>0</v>
      </c>
    </row>
    <row r="1220" spans="1:8" ht="15" hidden="1" thickBot="1">
      <c r="A1220" s="3">
        <v>44466</v>
      </c>
      <c r="B1220" s="4" t="s">
        <v>11</v>
      </c>
      <c r="C1220" s="1" t="s">
        <v>9</v>
      </c>
      <c r="D1220" s="5">
        <v>2</v>
      </c>
      <c r="E1220" s="4" t="s">
        <v>46</v>
      </c>
      <c r="F1220" s="5">
        <v>22</v>
      </c>
      <c r="G1220" s="5">
        <v>253.9</v>
      </c>
      <c r="H1220" s="33">
        <f t="shared" ref="H1220:H1283" si="19">IF(D1220&lt;D1221,0,1)</f>
        <v>0</v>
      </c>
    </row>
    <row r="1221" spans="1:8" ht="15" hidden="1" thickBot="1">
      <c r="A1221" s="3">
        <v>44466</v>
      </c>
      <c r="B1221" s="4" t="s">
        <v>11</v>
      </c>
      <c r="C1221" s="1" t="s">
        <v>9</v>
      </c>
      <c r="D1221" s="5">
        <v>3</v>
      </c>
      <c r="E1221" s="4" t="s">
        <v>46</v>
      </c>
      <c r="F1221" s="5">
        <v>22</v>
      </c>
      <c r="G1221" s="5">
        <v>253.9</v>
      </c>
      <c r="H1221" s="33">
        <f t="shared" si="19"/>
        <v>0</v>
      </c>
    </row>
    <row r="1222" spans="1:8" ht="15" hidden="1" thickBot="1">
      <c r="A1222" s="3">
        <v>44466</v>
      </c>
      <c r="B1222" s="4" t="s">
        <v>11</v>
      </c>
      <c r="C1222" s="1" t="s">
        <v>9</v>
      </c>
      <c r="D1222" s="5">
        <v>4</v>
      </c>
      <c r="E1222" s="4" t="s">
        <v>46</v>
      </c>
      <c r="F1222" s="5">
        <v>22</v>
      </c>
      <c r="G1222" s="5">
        <v>253.9</v>
      </c>
      <c r="H1222" s="33">
        <f t="shared" si="19"/>
        <v>0</v>
      </c>
    </row>
    <row r="1223" spans="1:8" ht="15" hidden="1" thickBot="1">
      <c r="A1223" s="3">
        <v>44466</v>
      </c>
      <c r="B1223" s="4" t="s">
        <v>11</v>
      </c>
      <c r="C1223" s="1" t="s">
        <v>9</v>
      </c>
      <c r="D1223" s="5">
        <v>5</v>
      </c>
      <c r="E1223" s="4" t="s">
        <v>46</v>
      </c>
      <c r="F1223" s="5">
        <v>22</v>
      </c>
      <c r="G1223" s="5">
        <v>253.9</v>
      </c>
      <c r="H1223" s="33">
        <f t="shared" si="19"/>
        <v>0</v>
      </c>
    </row>
    <row r="1224" spans="1:8" ht="15" hidden="1" thickBot="1">
      <c r="A1224" s="3">
        <v>44466</v>
      </c>
      <c r="B1224" s="4" t="s">
        <v>11</v>
      </c>
      <c r="C1224" s="1" t="s">
        <v>9</v>
      </c>
      <c r="D1224" s="5">
        <v>6</v>
      </c>
      <c r="E1224" s="4" t="s">
        <v>46</v>
      </c>
      <c r="F1224" s="5">
        <v>22</v>
      </c>
      <c r="G1224" s="5">
        <v>253.9</v>
      </c>
      <c r="H1224" s="33">
        <f t="shared" si="19"/>
        <v>0</v>
      </c>
    </row>
    <row r="1225" spans="1:8" ht="15" hidden="1" thickBot="1">
      <c r="A1225" s="3">
        <v>44466</v>
      </c>
      <c r="B1225" s="4" t="s">
        <v>11</v>
      </c>
      <c r="C1225" s="1" t="s">
        <v>9</v>
      </c>
      <c r="D1225" s="5">
        <v>7</v>
      </c>
      <c r="E1225" s="4" t="s">
        <v>46</v>
      </c>
      <c r="F1225" s="5">
        <v>22</v>
      </c>
      <c r="G1225" s="5">
        <v>253.9</v>
      </c>
      <c r="H1225" s="33">
        <f t="shared" si="19"/>
        <v>0</v>
      </c>
    </row>
    <row r="1226" spans="1:8" ht="15" thickBot="1">
      <c r="A1226" s="3">
        <v>44466</v>
      </c>
      <c r="B1226" s="4" t="s">
        <v>11</v>
      </c>
      <c r="C1226" s="1" t="s">
        <v>9</v>
      </c>
      <c r="D1226" s="5">
        <v>8</v>
      </c>
      <c r="E1226" s="4" t="s">
        <v>46</v>
      </c>
      <c r="F1226" s="5">
        <v>22</v>
      </c>
      <c r="G1226" s="5">
        <v>253.9</v>
      </c>
      <c r="H1226" s="33">
        <f t="shared" si="19"/>
        <v>1</v>
      </c>
    </row>
    <row r="1227" spans="1:8" ht="15" hidden="1" thickBot="1">
      <c r="A1227" s="3">
        <v>44466</v>
      </c>
      <c r="B1227" s="4" t="s">
        <v>43</v>
      </c>
      <c r="C1227" s="1" t="s">
        <v>9</v>
      </c>
      <c r="D1227" s="5">
        <v>1</v>
      </c>
      <c r="E1227" s="4" t="s">
        <v>47</v>
      </c>
      <c r="F1227" s="5">
        <v>22</v>
      </c>
      <c r="G1227" s="5">
        <v>259.39999999999998</v>
      </c>
      <c r="H1227" s="33">
        <f t="shared" si="19"/>
        <v>0</v>
      </c>
    </row>
    <row r="1228" spans="1:8" ht="15" hidden="1" thickBot="1">
      <c r="A1228" s="3">
        <v>44466</v>
      </c>
      <c r="B1228" s="4" t="s">
        <v>43</v>
      </c>
      <c r="C1228" s="1" t="s">
        <v>9</v>
      </c>
      <c r="D1228" s="5">
        <v>2</v>
      </c>
      <c r="E1228" s="4" t="s">
        <v>47</v>
      </c>
      <c r="F1228" s="5">
        <v>22</v>
      </c>
      <c r="G1228" s="5">
        <v>259.39999999999998</v>
      </c>
      <c r="H1228" s="33">
        <f t="shared" si="19"/>
        <v>0</v>
      </c>
    </row>
    <row r="1229" spans="1:8" ht="15" hidden="1" thickBot="1">
      <c r="A1229" s="3">
        <v>44466</v>
      </c>
      <c r="B1229" s="4" t="s">
        <v>43</v>
      </c>
      <c r="C1229" s="1" t="s">
        <v>9</v>
      </c>
      <c r="D1229" s="5">
        <v>3</v>
      </c>
      <c r="E1229" s="4" t="s">
        <v>47</v>
      </c>
      <c r="F1229" s="5">
        <v>22</v>
      </c>
      <c r="G1229" s="5">
        <v>259.39999999999998</v>
      </c>
      <c r="H1229" s="33">
        <f t="shared" si="19"/>
        <v>0</v>
      </c>
    </row>
    <row r="1230" spans="1:8" ht="15" hidden="1" thickBot="1">
      <c r="A1230" s="3">
        <v>44466</v>
      </c>
      <c r="B1230" s="4" t="s">
        <v>43</v>
      </c>
      <c r="C1230" s="1" t="s">
        <v>9</v>
      </c>
      <c r="D1230" s="5">
        <v>4</v>
      </c>
      <c r="E1230" s="4" t="s">
        <v>47</v>
      </c>
      <c r="F1230" s="5">
        <v>22</v>
      </c>
      <c r="G1230" s="5">
        <v>259.39999999999998</v>
      </c>
      <c r="H1230" s="33">
        <f t="shared" si="19"/>
        <v>0</v>
      </c>
    </row>
    <row r="1231" spans="1:8" ht="15" hidden="1" thickBot="1">
      <c r="A1231" s="3">
        <v>44466</v>
      </c>
      <c r="B1231" s="4" t="s">
        <v>43</v>
      </c>
      <c r="C1231" s="1" t="s">
        <v>9</v>
      </c>
      <c r="D1231" s="5">
        <v>5</v>
      </c>
      <c r="E1231" s="4" t="s">
        <v>47</v>
      </c>
      <c r="F1231" s="5">
        <v>22</v>
      </c>
      <c r="G1231" s="5">
        <v>259.39999999999998</v>
      </c>
      <c r="H1231" s="33">
        <f t="shared" si="19"/>
        <v>0</v>
      </c>
    </row>
    <row r="1232" spans="1:8" ht="15" hidden="1" thickBot="1">
      <c r="A1232" s="3">
        <v>44466</v>
      </c>
      <c r="B1232" s="4" t="s">
        <v>43</v>
      </c>
      <c r="C1232" s="1" t="s">
        <v>9</v>
      </c>
      <c r="D1232" s="5">
        <v>6</v>
      </c>
      <c r="E1232" s="4" t="s">
        <v>47</v>
      </c>
      <c r="F1232" s="5">
        <v>22</v>
      </c>
      <c r="G1232" s="5">
        <v>259.39999999999998</v>
      </c>
      <c r="H1232" s="33">
        <f t="shared" si="19"/>
        <v>0</v>
      </c>
    </row>
    <row r="1233" spans="1:8" ht="15" hidden="1" thickBot="1">
      <c r="A1233" s="3">
        <v>44466</v>
      </c>
      <c r="B1233" s="4" t="s">
        <v>43</v>
      </c>
      <c r="C1233" s="1" t="s">
        <v>9</v>
      </c>
      <c r="D1233" s="5">
        <v>7</v>
      </c>
      <c r="E1233" s="4" t="s">
        <v>47</v>
      </c>
      <c r="F1233" s="5">
        <v>22</v>
      </c>
      <c r="G1233" s="5">
        <v>259.39999999999998</v>
      </c>
      <c r="H1233" s="33">
        <f t="shared" si="19"/>
        <v>0</v>
      </c>
    </row>
    <row r="1234" spans="1:8" ht="15" thickBot="1">
      <c r="A1234" s="3">
        <v>44466</v>
      </c>
      <c r="B1234" s="4" t="s">
        <v>43</v>
      </c>
      <c r="C1234" s="1" t="s">
        <v>9</v>
      </c>
      <c r="D1234" s="5">
        <v>8</v>
      </c>
      <c r="E1234" s="4" t="s">
        <v>47</v>
      </c>
      <c r="F1234" s="5">
        <v>22</v>
      </c>
      <c r="G1234" s="5">
        <v>259.39999999999998</v>
      </c>
      <c r="H1234" s="33">
        <f t="shared" si="19"/>
        <v>1</v>
      </c>
    </row>
    <row r="1235" spans="1:8" ht="15" hidden="1" thickBot="1">
      <c r="A1235" s="3">
        <v>44466</v>
      </c>
      <c r="B1235" s="4" t="s">
        <v>35</v>
      </c>
      <c r="C1235" s="1" t="s">
        <v>9</v>
      </c>
      <c r="D1235" s="5">
        <v>1</v>
      </c>
      <c r="E1235" s="4" t="s">
        <v>48</v>
      </c>
      <c r="F1235" s="5">
        <v>24</v>
      </c>
      <c r="G1235" s="5">
        <v>284.89999999999998</v>
      </c>
      <c r="H1235" s="33">
        <f t="shared" si="19"/>
        <v>0</v>
      </c>
    </row>
    <row r="1236" spans="1:8" ht="15" hidden="1" thickBot="1">
      <c r="A1236" s="3">
        <v>44466</v>
      </c>
      <c r="B1236" s="4" t="s">
        <v>35</v>
      </c>
      <c r="C1236" s="1" t="s">
        <v>9</v>
      </c>
      <c r="D1236" s="5">
        <v>2</v>
      </c>
      <c r="E1236" s="4" t="s">
        <v>48</v>
      </c>
      <c r="F1236" s="5">
        <v>24</v>
      </c>
      <c r="G1236" s="5">
        <v>284.89999999999998</v>
      </c>
      <c r="H1236" s="33">
        <f t="shared" si="19"/>
        <v>0</v>
      </c>
    </row>
    <row r="1237" spans="1:8" ht="15" hidden="1" thickBot="1">
      <c r="A1237" s="3">
        <v>44466</v>
      </c>
      <c r="B1237" s="4" t="s">
        <v>35</v>
      </c>
      <c r="C1237" s="1" t="s">
        <v>9</v>
      </c>
      <c r="D1237" s="5">
        <v>3</v>
      </c>
      <c r="E1237" s="4" t="s">
        <v>48</v>
      </c>
      <c r="F1237" s="5">
        <v>24</v>
      </c>
      <c r="G1237" s="5">
        <v>284.89999999999998</v>
      </c>
      <c r="H1237" s="33">
        <f t="shared" si="19"/>
        <v>0</v>
      </c>
    </row>
    <row r="1238" spans="1:8" ht="15" hidden="1" thickBot="1">
      <c r="A1238" s="3">
        <v>44466</v>
      </c>
      <c r="B1238" s="4" t="s">
        <v>35</v>
      </c>
      <c r="C1238" s="1" t="s">
        <v>9</v>
      </c>
      <c r="D1238" s="5">
        <v>4</v>
      </c>
      <c r="E1238" s="4" t="s">
        <v>48</v>
      </c>
      <c r="F1238" s="5">
        <v>24</v>
      </c>
      <c r="G1238" s="5">
        <v>284.89999999999998</v>
      </c>
      <c r="H1238" s="33">
        <f t="shared" si="19"/>
        <v>0</v>
      </c>
    </row>
    <row r="1239" spans="1:8" ht="15" hidden="1" thickBot="1">
      <c r="A1239" s="3">
        <v>44466</v>
      </c>
      <c r="B1239" s="4" t="s">
        <v>35</v>
      </c>
      <c r="C1239" s="1" t="s">
        <v>9</v>
      </c>
      <c r="D1239" s="5">
        <v>5</v>
      </c>
      <c r="E1239" s="4" t="s">
        <v>48</v>
      </c>
      <c r="F1239" s="5">
        <v>24</v>
      </c>
      <c r="G1239" s="5">
        <v>284.89999999999998</v>
      </c>
      <c r="H1239" s="33">
        <f t="shared" si="19"/>
        <v>0</v>
      </c>
    </row>
    <row r="1240" spans="1:8" ht="15" hidden="1" thickBot="1">
      <c r="A1240" s="3">
        <v>44466</v>
      </c>
      <c r="B1240" s="4" t="s">
        <v>35</v>
      </c>
      <c r="C1240" s="1" t="s">
        <v>9</v>
      </c>
      <c r="D1240" s="5">
        <v>6</v>
      </c>
      <c r="E1240" s="4" t="s">
        <v>48</v>
      </c>
      <c r="F1240" s="5">
        <v>24</v>
      </c>
      <c r="G1240" s="5">
        <v>284.89999999999998</v>
      </c>
      <c r="H1240" s="33">
        <f t="shared" si="19"/>
        <v>0</v>
      </c>
    </row>
    <row r="1241" spans="1:8" ht="15" hidden="1" thickBot="1">
      <c r="A1241" s="3">
        <v>44466</v>
      </c>
      <c r="B1241" s="4" t="s">
        <v>35</v>
      </c>
      <c r="C1241" s="1" t="s">
        <v>9</v>
      </c>
      <c r="D1241" s="5">
        <v>7</v>
      </c>
      <c r="E1241" s="4" t="s">
        <v>48</v>
      </c>
      <c r="F1241" s="5">
        <v>24</v>
      </c>
      <c r="G1241" s="5">
        <v>284.89999999999998</v>
      </c>
      <c r="H1241" s="33">
        <f t="shared" si="19"/>
        <v>0</v>
      </c>
    </row>
    <row r="1242" spans="1:8" ht="15" thickBot="1">
      <c r="A1242" s="3">
        <v>44466</v>
      </c>
      <c r="B1242" s="4" t="s">
        <v>35</v>
      </c>
      <c r="C1242" s="1" t="s">
        <v>9</v>
      </c>
      <c r="D1242" s="5">
        <v>8</v>
      </c>
      <c r="E1242" s="4" t="s">
        <v>48</v>
      </c>
      <c r="F1242" s="5">
        <v>24</v>
      </c>
      <c r="G1242" s="5">
        <v>284.89999999999998</v>
      </c>
      <c r="H1242" s="33">
        <f t="shared" si="19"/>
        <v>1</v>
      </c>
    </row>
    <row r="1243" spans="1:8" ht="15" hidden="1" thickBot="1">
      <c r="A1243" s="3">
        <v>44466</v>
      </c>
      <c r="B1243" s="4" t="s">
        <v>49</v>
      </c>
      <c r="C1243" s="1" t="s">
        <v>9</v>
      </c>
      <c r="D1243" s="5">
        <v>1</v>
      </c>
      <c r="E1243" s="4" t="s">
        <v>50</v>
      </c>
      <c r="F1243" s="5">
        <v>22</v>
      </c>
      <c r="G1243" s="5">
        <v>258</v>
      </c>
      <c r="H1243" s="33">
        <f t="shared" si="19"/>
        <v>0</v>
      </c>
    </row>
    <row r="1244" spans="1:8" ht="15" hidden="1" thickBot="1">
      <c r="A1244" s="3">
        <v>44466</v>
      </c>
      <c r="B1244" s="4" t="s">
        <v>49</v>
      </c>
      <c r="C1244" s="1" t="s">
        <v>9</v>
      </c>
      <c r="D1244" s="5">
        <v>2</v>
      </c>
      <c r="E1244" s="4" t="s">
        <v>50</v>
      </c>
      <c r="F1244" s="5">
        <v>22</v>
      </c>
      <c r="G1244" s="5">
        <v>258</v>
      </c>
      <c r="H1244" s="33">
        <f t="shared" si="19"/>
        <v>0</v>
      </c>
    </row>
    <row r="1245" spans="1:8" ht="15" hidden="1" thickBot="1">
      <c r="A1245" s="3">
        <v>44466</v>
      </c>
      <c r="B1245" s="1" t="s">
        <v>49</v>
      </c>
      <c r="C1245" s="1" t="s">
        <v>9</v>
      </c>
      <c r="D1245" s="5">
        <v>3</v>
      </c>
      <c r="E1245" s="4" t="s">
        <v>50</v>
      </c>
      <c r="F1245" s="7">
        <v>22</v>
      </c>
      <c r="G1245" s="7">
        <v>258</v>
      </c>
      <c r="H1245" s="33">
        <f t="shared" si="19"/>
        <v>0</v>
      </c>
    </row>
    <row r="1246" spans="1:8" ht="15" hidden="1" thickBot="1">
      <c r="A1246" s="3">
        <v>44466</v>
      </c>
      <c r="B1246" s="1" t="s">
        <v>49</v>
      </c>
      <c r="C1246" s="1" t="s">
        <v>9</v>
      </c>
      <c r="D1246" s="5">
        <v>4</v>
      </c>
      <c r="E1246" s="4" t="s">
        <v>50</v>
      </c>
      <c r="F1246" s="7">
        <v>22</v>
      </c>
      <c r="G1246" s="7">
        <v>258</v>
      </c>
      <c r="H1246" s="33">
        <f t="shared" si="19"/>
        <v>0</v>
      </c>
    </row>
    <row r="1247" spans="1:8" ht="15" hidden="1" thickBot="1">
      <c r="A1247" s="3">
        <v>44466</v>
      </c>
      <c r="B1247" s="4" t="s">
        <v>49</v>
      </c>
      <c r="C1247" s="1" t="s">
        <v>9</v>
      </c>
      <c r="D1247" s="5">
        <v>5</v>
      </c>
      <c r="E1247" s="4" t="s">
        <v>50</v>
      </c>
      <c r="F1247" s="7">
        <v>22</v>
      </c>
      <c r="G1247" s="7">
        <v>258</v>
      </c>
      <c r="H1247" s="33">
        <f t="shared" si="19"/>
        <v>0</v>
      </c>
    </row>
    <row r="1248" spans="1:8" ht="15" hidden="1" thickBot="1">
      <c r="A1248" s="3">
        <v>44466</v>
      </c>
      <c r="B1248" s="4" t="s">
        <v>49</v>
      </c>
      <c r="C1248" s="1" t="s">
        <v>9</v>
      </c>
      <c r="D1248" s="5">
        <v>6</v>
      </c>
      <c r="E1248" s="4" t="s">
        <v>50</v>
      </c>
      <c r="F1248" s="7">
        <v>22</v>
      </c>
      <c r="G1248" s="7">
        <v>258</v>
      </c>
      <c r="H1248" s="33">
        <f t="shared" si="19"/>
        <v>0</v>
      </c>
    </row>
    <row r="1249" spans="1:8" ht="15" hidden="1" thickBot="1">
      <c r="A1249" s="3">
        <v>44466</v>
      </c>
      <c r="B1249" s="4" t="s">
        <v>49</v>
      </c>
      <c r="C1249" s="1" t="s">
        <v>9</v>
      </c>
      <c r="D1249" s="5">
        <v>7</v>
      </c>
      <c r="E1249" s="4" t="s">
        <v>50</v>
      </c>
      <c r="F1249" s="7">
        <v>22</v>
      </c>
      <c r="G1249" s="7">
        <v>258</v>
      </c>
      <c r="H1249" s="33">
        <f t="shared" si="19"/>
        <v>0</v>
      </c>
    </row>
    <row r="1250" spans="1:8" ht="15" hidden="1" thickBot="1">
      <c r="A1250" s="3">
        <v>44466</v>
      </c>
      <c r="B1250" s="4" t="s">
        <v>49</v>
      </c>
      <c r="C1250" s="1" t="s">
        <v>9</v>
      </c>
      <c r="D1250" s="5">
        <v>8</v>
      </c>
      <c r="E1250" s="4" t="s">
        <v>50</v>
      </c>
      <c r="F1250" s="7">
        <v>22</v>
      </c>
      <c r="G1250" s="7">
        <v>258</v>
      </c>
      <c r="H1250" s="33">
        <f t="shared" si="19"/>
        <v>0</v>
      </c>
    </row>
    <row r="1251" spans="1:8" ht="15" hidden="1" thickBot="1">
      <c r="A1251" s="3">
        <v>44466</v>
      </c>
      <c r="B1251" s="4" t="s">
        <v>49</v>
      </c>
      <c r="C1251" s="1" t="s">
        <v>9</v>
      </c>
      <c r="D1251" s="5">
        <v>9</v>
      </c>
      <c r="E1251" s="4" t="s">
        <v>50</v>
      </c>
      <c r="F1251" s="7">
        <v>22</v>
      </c>
      <c r="G1251" s="7">
        <v>258</v>
      </c>
      <c r="H1251" s="33">
        <f t="shared" si="19"/>
        <v>0</v>
      </c>
    </row>
    <row r="1252" spans="1:8" ht="15" thickBot="1">
      <c r="A1252" s="3">
        <v>44466</v>
      </c>
      <c r="B1252" s="4" t="s">
        <v>49</v>
      </c>
      <c r="C1252" s="1" t="s">
        <v>9</v>
      </c>
      <c r="D1252" s="5">
        <v>10</v>
      </c>
      <c r="E1252" s="4" t="s">
        <v>50</v>
      </c>
      <c r="F1252" s="7">
        <v>22</v>
      </c>
      <c r="G1252" s="7">
        <v>258</v>
      </c>
      <c r="H1252" s="33">
        <f t="shared" si="19"/>
        <v>1</v>
      </c>
    </row>
    <row r="1253" spans="1:8" ht="15" hidden="1" thickBot="1">
      <c r="A1253" s="3">
        <v>44466</v>
      </c>
      <c r="B1253" s="4" t="s">
        <v>10</v>
      </c>
      <c r="C1253" s="1" t="s">
        <v>9</v>
      </c>
      <c r="D1253" s="5">
        <v>1</v>
      </c>
      <c r="E1253" s="4" t="s">
        <v>51</v>
      </c>
      <c r="F1253" s="7">
        <v>25</v>
      </c>
      <c r="G1253" s="7">
        <v>249.8</v>
      </c>
      <c r="H1253" s="33">
        <f t="shared" si="19"/>
        <v>0</v>
      </c>
    </row>
    <row r="1254" spans="1:8" ht="15" hidden="1" thickBot="1">
      <c r="A1254" s="3">
        <v>44466</v>
      </c>
      <c r="B1254" s="4" t="s">
        <v>10</v>
      </c>
      <c r="C1254" s="1" t="s">
        <v>9</v>
      </c>
      <c r="D1254" s="5">
        <v>2</v>
      </c>
      <c r="E1254" s="4" t="s">
        <v>51</v>
      </c>
      <c r="F1254" s="7">
        <v>25</v>
      </c>
      <c r="G1254" s="7">
        <v>249.8</v>
      </c>
      <c r="H1254" s="33">
        <f t="shared" si="19"/>
        <v>0</v>
      </c>
    </row>
    <row r="1255" spans="1:8" ht="15" hidden="1" thickBot="1">
      <c r="A1255" s="3">
        <v>44466</v>
      </c>
      <c r="B1255" s="4" t="s">
        <v>10</v>
      </c>
      <c r="C1255" s="1" t="s">
        <v>9</v>
      </c>
      <c r="D1255" s="5">
        <v>3</v>
      </c>
      <c r="E1255" s="4" t="s">
        <v>51</v>
      </c>
      <c r="F1255" s="7">
        <v>25</v>
      </c>
      <c r="G1255" s="7">
        <v>249.8</v>
      </c>
      <c r="H1255" s="33">
        <f t="shared" si="19"/>
        <v>0</v>
      </c>
    </row>
    <row r="1256" spans="1:8" ht="15" hidden="1" thickBot="1">
      <c r="A1256" s="3">
        <v>44466</v>
      </c>
      <c r="B1256" s="4" t="s">
        <v>10</v>
      </c>
      <c r="C1256" s="1" t="s">
        <v>9</v>
      </c>
      <c r="D1256" s="5">
        <v>4</v>
      </c>
      <c r="E1256" s="4" t="s">
        <v>51</v>
      </c>
      <c r="F1256" s="7">
        <v>25</v>
      </c>
      <c r="G1256" s="7">
        <v>249.8</v>
      </c>
      <c r="H1256" s="33">
        <f t="shared" si="19"/>
        <v>0</v>
      </c>
    </row>
    <row r="1257" spans="1:8" ht="15" hidden="1" thickBot="1">
      <c r="A1257" s="3">
        <v>44466</v>
      </c>
      <c r="B1257" s="4" t="s">
        <v>10</v>
      </c>
      <c r="C1257" s="1" t="s">
        <v>9</v>
      </c>
      <c r="D1257" s="5">
        <v>5</v>
      </c>
      <c r="E1257" s="4" t="s">
        <v>51</v>
      </c>
      <c r="F1257" s="7">
        <v>25</v>
      </c>
      <c r="G1257" s="7">
        <v>249.8</v>
      </c>
      <c r="H1257" s="33">
        <f t="shared" si="19"/>
        <v>0</v>
      </c>
    </row>
    <row r="1258" spans="1:8" ht="15" hidden="1" thickBot="1">
      <c r="A1258" s="3">
        <v>44466</v>
      </c>
      <c r="B1258" s="4" t="s">
        <v>10</v>
      </c>
      <c r="C1258" s="1" t="s">
        <v>9</v>
      </c>
      <c r="D1258" s="5">
        <v>6</v>
      </c>
      <c r="E1258" s="4" t="s">
        <v>51</v>
      </c>
      <c r="F1258" s="7">
        <v>25</v>
      </c>
      <c r="G1258" s="7">
        <v>249.8</v>
      </c>
      <c r="H1258" s="33">
        <f t="shared" si="19"/>
        <v>0</v>
      </c>
    </row>
    <row r="1259" spans="1:8" ht="15" hidden="1" thickBot="1">
      <c r="A1259" s="3">
        <v>44466</v>
      </c>
      <c r="B1259" s="4" t="s">
        <v>10</v>
      </c>
      <c r="C1259" s="1" t="s">
        <v>9</v>
      </c>
      <c r="D1259" s="5">
        <v>7</v>
      </c>
      <c r="E1259" s="4" t="s">
        <v>51</v>
      </c>
      <c r="F1259" s="7">
        <v>25</v>
      </c>
      <c r="G1259" s="7">
        <v>249.8</v>
      </c>
      <c r="H1259" s="33">
        <f t="shared" si="19"/>
        <v>0</v>
      </c>
    </row>
    <row r="1260" spans="1:8" ht="15" thickBot="1">
      <c r="A1260" s="3">
        <v>44466</v>
      </c>
      <c r="B1260" s="4" t="s">
        <v>10</v>
      </c>
      <c r="C1260" s="1" t="s">
        <v>9</v>
      </c>
      <c r="D1260" s="5">
        <v>8</v>
      </c>
      <c r="E1260" s="4" t="s">
        <v>51</v>
      </c>
      <c r="F1260" s="7">
        <v>25</v>
      </c>
      <c r="G1260" s="7">
        <v>249.8</v>
      </c>
      <c r="H1260" s="33">
        <f t="shared" si="19"/>
        <v>1</v>
      </c>
    </row>
    <row r="1261" spans="1:8" ht="15" hidden="1" thickBot="1">
      <c r="A1261" s="3">
        <v>44466</v>
      </c>
      <c r="B1261" s="4" t="s">
        <v>12</v>
      </c>
      <c r="C1261" s="1" t="s">
        <v>9</v>
      </c>
      <c r="D1261" s="5">
        <v>1</v>
      </c>
      <c r="E1261" s="4" t="s">
        <v>52</v>
      </c>
      <c r="F1261" s="7">
        <v>23</v>
      </c>
      <c r="G1261" s="7">
        <v>271</v>
      </c>
      <c r="H1261" s="33">
        <f t="shared" si="19"/>
        <v>0</v>
      </c>
    </row>
    <row r="1262" spans="1:8" ht="15" hidden="1" thickBot="1">
      <c r="A1262" s="3">
        <v>44466</v>
      </c>
      <c r="B1262" s="4" t="s">
        <v>12</v>
      </c>
      <c r="C1262" s="1" t="s">
        <v>9</v>
      </c>
      <c r="D1262" s="5">
        <v>2</v>
      </c>
      <c r="E1262" s="4" t="s">
        <v>52</v>
      </c>
      <c r="F1262" s="7">
        <v>23</v>
      </c>
      <c r="G1262" s="7">
        <v>271</v>
      </c>
      <c r="H1262" s="33">
        <f t="shared" si="19"/>
        <v>0</v>
      </c>
    </row>
    <row r="1263" spans="1:8" ht="15" hidden="1" thickBot="1">
      <c r="A1263" s="3">
        <v>44466</v>
      </c>
      <c r="B1263" s="4" t="s">
        <v>12</v>
      </c>
      <c r="C1263" s="1" t="s">
        <v>9</v>
      </c>
      <c r="D1263" s="5">
        <v>3</v>
      </c>
      <c r="E1263" s="4" t="s">
        <v>52</v>
      </c>
      <c r="F1263" s="7">
        <v>23</v>
      </c>
      <c r="G1263" s="7">
        <v>271</v>
      </c>
      <c r="H1263" s="33">
        <f t="shared" si="19"/>
        <v>0</v>
      </c>
    </row>
    <row r="1264" spans="1:8" ht="15" hidden="1" thickBot="1">
      <c r="A1264" s="3">
        <v>44466</v>
      </c>
      <c r="B1264" s="4" t="s">
        <v>12</v>
      </c>
      <c r="C1264" s="1" t="s">
        <v>9</v>
      </c>
      <c r="D1264" s="5">
        <v>4</v>
      </c>
      <c r="E1264" s="4" t="s">
        <v>52</v>
      </c>
      <c r="F1264" s="7">
        <v>23</v>
      </c>
      <c r="G1264" s="7">
        <v>271</v>
      </c>
      <c r="H1264" s="33">
        <f t="shared" si="19"/>
        <v>0</v>
      </c>
    </row>
    <row r="1265" spans="1:8" ht="15" hidden="1" thickBot="1">
      <c r="A1265" s="3">
        <v>44466</v>
      </c>
      <c r="B1265" s="4" t="s">
        <v>12</v>
      </c>
      <c r="C1265" s="1" t="s">
        <v>9</v>
      </c>
      <c r="D1265" s="5">
        <v>5</v>
      </c>
      <c r="E1265" s="4" t="s">
        <v>52</v>
      </c>
      <c r="F1265" s="7">
        <v>23</v>
      </c>
      <c r="G1265" s="7">
        <v>271</v>
      </c>
      <c r="H1265" s="33">
        <f t="shared" si="19"/>
        <v>0</v>
      </c>
    </row>
    <row r="1266" spans="1:8" ht="15" hidden="1" thickBot="1">
      <c r="A1266" s="3">
        <v>44466</v>
      </c>
      <c r="B1266" s="4" t="s">
        <v>12</v>
      </c>
      <c r="C1266" s="1" t="s">
        <v>9</v>
      </c>
      <c r="D1266" s="5">
        <v>6</v>
      </c>
      <c r="E1266" s="4" t="s">
        <v>52</v>
      </c>
      <c r="F1266" s="7">
        <v>23</v>
      </c>
      <c r="G1266" s="7">
        <v>271</v>
      </c>
      <c r="H1266" s="33">
        <f t="shared" si="19"/>
        <v>0</v>
      </c>
    </row>
    <row r="1267" spans="1:8" ht="15" hidden="1" thickBot="1">
      <c r="A1267" s="3">
        <v>44466</v>
      </c>
      <c r="B1267" s="4" t="s">
        <v>12</v>
      </c>
      <c r="C1267" s="1" t="s">
        <v>9</v>
      </c>
      <c r="D1267" s="5">
        <v>7</v>
      </c>
      <c r="E1267" s="4" t="s">
        <v>52</v>
      </c>
      <c r="F1267" s="7">
        <v>23</v>
      </c>
      <c r="G1267" s="7">
        <v>271</v>
      </c>
      <c r="H1267" s="33">
        <f t="shared" si="19"/>
        <v>0</v>
      </c>
    </row>
    <row r="1268" spans="1:8" ht="15" thickBot="1">
      <c r="A1268" s="3">
        <v>44466</v>
      </c>
      <c r="B1268" s="4" t="s">
        <v>12</v>
      </c>
      <c r="C1268" s="1" t="s">
        <v>9</v>
      </c>
      <c r="D1268" s="5">
        <v>8</v>
      </c>
      <c r="E1268" s="4" t="s">
        <v>52</v>
      </c>
      <c r="F1268" s="7">
        <v>23</v>
      </c>
      <c r="G1268" s="7">
        <v>271</v>
      </c>
      <c r="H1268" s="33">
        <f t="shared" si="19"/>
        <v>1</v>
      </c>
    </row>
    <row r="1269" spans="1:8" ht="15" hidden="1" thickBot="1">
      <c r="A1269" s="3">
        <v>44466</v>
      </c>
      <c r="B1269" s="4" t="s">
        <v>42</v>
      </c>
      <c r="C1269" s="1" t="s">
        <v>9</v>
      </c>
      <c r="D1269" s="5">
        <v>1</v>
      </c>
      <c r="E1269" s="4" t="s">
        <v>53</v>
      </c>
      <c r="F1269" s="7">
        <v>24</v>
      </c>
      <c r="G1269" s="7">
        <v>292.2</v>
      </c>
      <c r="H1269" s="33">
        <f t="shared" si="19"/>
        <v>0</v>
      </c>
    </row>
    <row r="1270" spans="1:8" ht="15" hidden="1" thickBot="1">
      <c r="A1270" s="3">
        <v>44466</v>
      </c>
      <c r="B1270" s="4" t="s">
        <v>42</v>
      </c>
      <c r="C1270" s="1" t="s">
        <v>9</v>
      </c>
      <c r="D1270" s="5">
        <v>2</v>
      </c>
      <c r="E1270" s="4" t="s">
        <v>53</v>
      </c>
      <c r="F1270" s="7">
        <v>24</v>
      </c>
      <c r="G1270" s="7">
        <v>292.2</v>
      </c>
      <c r="H1270" s="33">
        <f t="shared" si="19"/>
        <v>0</v>
      </c>
    </row>
    <row r="1271" spans="1:8" ht="15" hidden="1" thickBot="1">
      <c r="A1271" s="3">
        <v>44466</v>
      </c>
      <c r="B1271" s="4" t="s">
        <v>42</v>
      </c>
      <c r="C1271" s="1" t="s">
        <v>9</v>
      </c>
      <c r="D1271" s="5">
        <v>3</v>
      </c>
      <c r="E1271" s="4" t="s">
        <v>53</v>
      </c>
      <c r="F1271" s="7">
        <v>24</v>
      </c>
      <c r="G1271" s="7">
        <v>292.2</v>
      </c>
      <c r="H1271" s="33">
        <f t="shared" si="19"/>
        <v>0</v>
      </c>
    </row>
    <row r="1272" spans="1:8" ht="15" hidden="1" thickBot="1">
      <c r="A1272" s="3">
        <v>44466</v>
      </c>
      <c r="B1272" s="4" t="s">
        <v>42</v>
      </c>
      <c r="C1272" s="1" t="s">
        <v>9</v>
      </c>
      <c r="D1272" s="5">
        <v>4</v>
      </c>
      <c r="E1272" s="4" t="s">
        <v>53</v>
      </c>
      <c r="F1272" s="7">
        <v>24</v>
      </c>
      <c r="G1272" s="7">
        <v>292.2</v>
      </c>
      <c r="H1272" s="33">
        <f t="shared" si="19"/>
        <v>0</v>
      </c>
    </row>
    <row r="1273" spans="1:8" ht="15" hidden="1" thickBot="1">
      <c r="A1273" s="3">
        <v>44466</v>
      </c>
      <c r="B1273" s="4" t="s">
        <v>42</v>
      </c>
      <c r="C1273" s="1" t="s">
        <v>9</v>
      </c>
      <c r="D1273" s="5">
        <v>5</v>
      </c>
      <c r="E1273" s="4" t="s">
        <v>53</v>
      </c>
      <c r="F1273" s="7">
        <v>24</v>
      </c>
      <c r="G1273" s="7">
        <v>292.2</v>
      </c>
      <c r="H1273" s="33">
        <f t="shared" si="19"/>
        <v>0</v>
      </c>
    </row>
    <row r="1274" spans="1:8" ht="15" hidden="1" thickBot="1">
      <c r="A1274" s="3">
        <v>44466</v>
      </c>
      <c r="B1274" s="4" t="s">
        <v>42</v>
      </c>
      <c r="C1274" s="1" t="s">
        <v>9</v>
      </c>
      <c r="D1274" s="5">
        <v>6</v>
      </c>
      <c r="E1274" s="4" t="s">
        <v>53</v>
      </c>
      <c r="F1274" s="7">
        <v>24</v>
      </c>
      <c r="G1274" s="7">
        <v>292.2</v>
      </c>
      <c r="H1274" s="33">
        <f t="shared" si="19"/>
        <v>0</v>
      </c>
    </row>
    <row r="1275" spans="1:8" ht="15" hidden="1" thickBot="1">
      <c r="A1275" s="3">
        <v>44466</v>
      </c>
      <c r="B1275" s="4" t="s">
        <v>42</v>
      </c>
      <c r="C1275" s="1" t="s">
        <v>9</v>
      </c>
      <c r="D1275" s="5">
        <v>7</v>
      </c>
      <c r="E1275" s="4" t="s">
        <v>53</v>
      </c>
      <c r="F1275" s="7">
        <v>24</v>
      </c>
      <c r="G1275" s="7">
        <v>292.2</v>
      </c>
      <c r="H1275" s="33">
        <f t="shared" si="19"/>
        <v>0</v>
      </c>
    </row>
    <row r="1276" spans="1:8" ht="15" thickBot="1">
      <c r="A1276" s="3">
        <v>44466</v>
      </c>
      <c r="B1276" s="4" t="s">
        <v>42</v>
      </c>
      <c r="C1276" s="1" t="s">
        <v>9</v>
      </c>
      <c r="D1276" s="5">
        <v>8</v>
      </c>
      <c r="E1276" s="4" t="s">
        <v>53</v>
      </c>
      <c r="F1276" s="7">
        <v>24</v>
      </c>
      <c r="G1276" s="7">
        <v>292.2</v>
      </c>
      <c r="H1276" s="33">
        <f t="shared" si="19"/>
        <v>1</v>
      </c>
    </row>
    <row r="1277" spans="1:8" ht="15" hidden="1" thickBot="1">
      <c r="A1277" s="3">
        <v>44466</v>
      </c>
      <c r="B1277" s="4" t="s">
        <v>54</v>
      </c>
      <c r="C1277" s="1" t="s">
        <v>9</v>
      </c>
      <c r="D1277" s="5">
        <v>1</v>
      </c>
      <c r="E1277" s="4" t="s">
        <v>55</v>
      </c>
      <c r="F1277" s="7">
        <v>22</v>
      </c>
      <c r="G1277" s="7">
        <v>260.8</v>
      </c>
      <c r="H1277" s="33">
        <f t="shared" si="19"/>
        <v>0</v>
      </c>
    </row>
    <row r="1278" spans="1:8" ht="15" thickBot="1">
      <c r="A1278" s="3">
        <v>44466</v>
      </c>
      <c r="B1278" s="4" t="s">
        <v>54</v>
      </c>
      <c r="C1278" s="1" t="s">
        <v>9</v>
      </c>
      <c r="D1278" s="5">
        <v>2</v>
      </c>
      <c r="E1278" s="4" t="s">
        <v>55</v>
      </c>
      <c r="F1278" s="7">
        <v>22</v>
      </c>
      <c r="G1278" s="7">
        <v>260.8</v>
      </c>
      <c r="H1278" s="33">
        <f t="shared" si="19"/>
        <v>1</v>
      </c>
    </row>
    <row r="1279" spans="1:8" ht="15" hidden="1" thickBot="1">
      <c r="A1279" s="3">
        <v>44466</v>
      </c>
      <c r="B1279" s="4" t="s">
        <v>27</v>
      </c>
      <c r="C1279" s="1" t="s">
        <v>9</v>
      </c>
      <c r="D1279" s="5">
        <v>1</v>
      </c>
      <c r="E1279" s="4" t="s">
        <v>56</v>
      </c>
      <c r="F1279" s="7">
        <v>23</v>
      </c>
      <c r="G1279" s="7">
        <v>317.5</v>
      </c>
      <c r="H1279" s="33">
        <f t="shared" si="19"/>
        <v>0</v>
      </c>
    </row>
    <row r="1280" spans="1:8" ht="15" hidden="1" thickBot="1">
      <c r="A1280" s="3">
        <v>44466</v>
      </c>
      <c r="B1280" s="4" t="s">
        <v>27</v>
      </c>
      <c r="C1280" s="1" t="s">
        <v>9</v>
      </c>
      <c r="D1280" s="5">
        <v>2</v>
      </c>
      <c r="E1280" s="4" t="s">
        <v>56</v>
      </c>
      <c r="F1280" s="7">
        <v>23</v>
      </c>
      <c r="G1280" s="7">
        <v>317.5</v>
      </c>
      <c r="H1280" s="33">
        <f t="shared" si="19"/>
        <v>0</v>
      </c>
    </row>
    <row r="1281" spans="1:8" ht="15" hidden="1" thickBot="1">
      <c r="A1281" s="3">
        <v>44466</v>
      </c>
      <c r="B1281" s="4" t="s">
        <v>27</v>
      </c>
      <c r="C1281" s="1" t="s">
        <v>9</v>
      </c>
      <c r="D1281" s="5">
        <v>3</v>
      </c>
      <c r="E1281" s="4" t="s">
        <v>56</v>
      </c>
      <c r="F1281" s="7">
        <v>23</v>
      </c>
      <c r="G1281" s="7">
        <v>317.5</v>
      </c>
      <c r="H1281" s="33">
        <f t="shared" si="19"/>
        <v>0</v>
      </c>
    </row>
    <row r="1282" spans="1:8" ht="15" hidden="1" thickBot="1">
      <c r="A1282" s="3">
        <v>44466</v>
      </c>
      <c r="B1282" s="4" t="s">
        <v>27</v>
      </c>
      <c r="C1282" s="1" t="s">
        <v>9</v>
      </c>
      <c r="D1282" s="5">
        <v>4</v>
      </c>
      <c r="E1282" s="4" t="s">
        <v>56</v>
      </c>
      <c r="F1282" s="7">
        <v>23</v>
      </c>
      <c r="G1282" s="7">
        <v>317.5</v>
      </c>
      <c r="H1282" s="33">
        <f t="shared" si="19"/>
        <v>0</v>
      </c>
    </row>
    <row r="1283" spans="1:8" ht="15" hidden="1" thickBot="1">
      <c r="A1283" s="3">
        <v>44466</v>
      </c>
      <c r="B1283" s="4" t="s">
        <v>27</v>
      </c>
      <c r="C1283" s="1" t="s">
        <v>9</v>
      </c>
      <c r="D1283" s="5">
        <v>5</v>
      </c>
      <c r="E1283" s="4" t="s">
        <v>56</v>
      </c>
      <c r="F1283" s="7">
        <v>23</v>
      </c>
      <c r="G1283" s="7">
        <v>317.5</v>
      </c>
      <c r="H1283" s="33">
        <f t="shared" si="19"/>
        <v>0</v>
      </c>
    </row>
    <row r="1284" spans="1:8" ht="15" hidden="1" thickBot="1">
      <c r="A1284" s="3">
        <v>44466</v>
      </c>
      <c r="B1284" s="4" t="s">
        <v>27</v>
      </c>
      <c r="C1284" s="1" t="s">
        <v>9</v>
      </c>
      <c r="D1284" s="5">
        <v>6</v>
      </c>
      <c r="E1284" s="4" t="s">
        <v>56</v>
      </c>
      <c r="F1284" s="7">
        <v>23</v>
      </c>
      <c r="G1284" s="7">
        <v>317.5</v>
      </c>
      <c r="H1284" s="33">
        <f t="shared" ref="H1284:H1347" si="20">IF(D1284&lt;D1285,0,1)</f>
        <v>0</v>
      </c>
    </row>
    <row r="1285" spans="1:8" ht="15" hidden="1" thickBot="1">
      <c r="A1285" s="3">
        <v>44466</v>
      </c>
      <c r="B1285" s="4" t="s">
        <v>27</v>
      </c>
      <c r="C1285" s="1" t="s">
        <v>9</v>
      </c>
      <c r="D1285" s="5">
        <v>7</v>
      </c>
      <c r="E1285" s="4" t="s">
        <v>56</v>
      </c>
      <c r="F1285" s="7">
        <v>23</v>
      </c>
      <c r="G1285" s="7">
        <v>317.5</v>
      </c>
      <c r="H1285" s="33">
        <f t="shared" si="20"/>
        <v>0</v>
      </c>
    </row>
    <row r="1286" spans="1:8" ht="15" hidden="1" thickBot="1">
      <c r="A1286" s="3">
        <v>44466</v>
      </c>
      <c r="B1286" s="4" t="s">
        <v>27</v>
      </c>
      <c r="C1286" s="1" t="s">
        <v>9</v>
      </c>
      <c r="D1286" s="5">
        <v>8</v>
      </c>
      <c r="E1286" s="4" t="s">
        <v>56</v>
      </c>
      <c r="F1286" s="7">
        <v>23</v>
      </c>
      <c r="G1286" s="7">
        <v>317.5</v>
      </c>
      <c r="H1286" s="33">
        <f t="shared" si="20"/>
        <v>0</v>
      </c>
    </row>
    <row r="1287" spans="1:8" ht="15" hidden="1" thickBot="1">
      <c r="A1287" s="3">
        <v>44466</v>
      </c>
      <c r="B1287" s="1" t="s">
        <v>27</v>
      </c>
      <c r="C1287" s="1" t="s">
        <v>9</v>
      </c>
      <c r="D1287" s="5">
        <v>9</v>
      </c>
      <c r="E1287" s="4" t="s">
        <v>56</v>
      </c>
      <c r="F1287" s="7">
        <v>23</v>
      </c>
      <c r="G1287" s="7">
        <v>317.5</v>
      </c>
      <c r="H1287" s="33">
        <f t="shared" si="20"/>
        <v>0</v>
      </c>
    </row>
    <row r="1288" spans="1:8" ht="15" thickBot="1">
      <c r="A1288" s="3">
        <v>44466</v>
      </c>
      <c r="B1288" s="1" t="s">
        <v>27</v>
      </c>
      <c r="C1288" s="1" t="s">
        <v>9</v>
      </c>
      <c r="D1288" s="5">
        <v>10</v>
      </c>
      <c r="E1288" s="4" t="s">
        <v>56</v>
      </c>
      <c r="F1288" s="7">
        <v>23</v>
      </c>
      <c r="G1288" s="7">
        <v>317.5</v>
      </c>
      <c r="H1288" s="33">
        <f t="shared" si="20"/>
        <v>1</v>
      </c>
    </row>
    <row r="1289" spans="1:8" ht="15" hidden="1" thickBot="1">
      <c r="A1289" s="3">
        <v>44466</v>
      </c>
      <c r="B1289" s="1" t="s">
        <v>57</v>
      </c>
      <c r="C1289" s="1" t="s">
        <v>9</v>
      </c>
      <c r="D1289" s="5">
        <v>1</v>
      </c>
      <c r="E1289" s="4" t="s">
        <v>58</v>
      </c>
      <c r="F1289" s="7">
        <v>23</v>
      </c>
      <c r="G1289" s="7">
        <v>300.60000000000002</v>
      </c>
      <c r="H1289" s="33">
        <f t="shared" si="20"/>
        <v>0</v>
      </c>
    </row>
    <row r="1290" spans="1:8" ht="15" hidden="1" thickBot="1">
      <c r="A1290" s="3">
        <v>44466</v>
      </c>
      <c r="B1290" s="1" t="s">
        <v>57</v>
      </c>
      <c r="C1290" s="1" t="s">
        <v>9</v>
      </c>
      <c r="D1290" s="5">
        <v>2</v>
      </c>
      <c r="E1290" s="4" t="s">
        <v>58</v>
      </c>
      <c r="F1290" s="7">
        <v>23</v>
      </c>
      <c r="G1290" s="7">
        <v>300.60000000000002</v>
      </c>
      <c r="H1290" s="33">
        <f t="shared" si="20"/>
        <v>0</v>
      </c>
    </row>
    <row r="1291" spans="1:8" ht="15" hidden="1" thickBot="1">
      <c r="A1291" s="3">
        <v>44466</v>
      </c>
      <c r="B1291" s="1" t="s">
        <v>57</v>
      </c>
      <c r="C1291" s="1" t="s">
        <v>9</v>
      </c>
      <c r="D1291" s="5">
        <v>3</v>
      </c>
      <c r="E1291" s="4" t="s">
        <v>58</v>
      </c>
      <c r="F1291" s="7">
        <v>23</v>
      </c>
      <c r="G1291" s="7">
        <v>300.60000000000002</v>
      </c>
      <c r="H1291" s="33">
        <f t="shared" si="20"/>
        <v>0</v>
      </c>
    </row>
    <row r="1292" spans="1:8" ht="15" hidden="1" thickBot="1">
      <c r="A1292" s="3">
        <v>44466</v>
      </c>
      <c r="B1292" s="1" t="s">
        <v>57</v>
      </c>
      <c r="C1292" s="1" t="s">
        <v>9</v>
      </c>
      <c r="D1292" s="5">
        <v>4</v>
      </c>
      <c r="E1292" s="4" t="s">
        <v>58</v>
      </c>
      <c r="F1292" s="7">
        <v>23</v>
      </c>
      <c r="G1292" s="7">
        <v>300.60000000000002</v>
      </c>
      <c r="H1292" s="33">
        <f t="shared" si="20"/>
        <v>0</v>
      </c>
    </row>
    <row r="1293" spans="1:8" ht="15" hidden="1" thickBot="1">
      <c r="A1293" s="3">
        <v>44466</v>
      </c>
      <c r="B1293" s="1" t="s">
        <v>57</v>
      </c>
      <c r="C1293" s="1" t="s">
        <v>9</v>
      </c>
      <c r="D1293" s="5">
        <v>5</v>
      </c>
      <c r="E1293" s="4" t="s">
        <v>58</v>
      </c>
      <c r="F1293" s="7">
        <v>23</v>
      </c>
      <c r="G1293" s="7">
        <v>300.60000000000002</v>
      </c>
      <c r="H1293" s="33">
        <f t="shared" si="20"/>
        <v>0</v>
      </c>
    </row>
    <row r="1294" spans="1:8" ht="15" thickBot="1">
      <c r="A1294" s="3">
        <v>44466</v>
      </c>
      <c r="B1294" s="1" t="s">
        <v>57</v>
      </c>
      <c r="C1294" s="1" t="s">
        <v>9</v>
      </c>
      <c r="D1294" s="5">
        <v>6</v>
      </c>
      <c r="E1294" s="4" t="s">
        <v>58</v>
      </c>
      <c r="F1294" s="7">
        <v>23</v>
      </c>
      <c r="G1294" s="7">
        <v>300.60000000000002</v>
      </c>
      <c r="H1294" s="33">
        <f t="shared" si="20"/>
        <v>1</v>
      </c>
    </row>
    <row r="1295" spans="1:8" ht="15" hidden="1" thickBot="1">
      <c r="A1295" s="3">
        <v>44473</v>
      </c>
      <c r="B1295" s="4" t="s">
        <v>27</v>
      </c>
      <c r="C1295" s="1" t="s">
        <v>9</v>
      </c>
      <c r="D1295" s="5">
        <v>1</v>
      </c>
      <c r="E1295" s="4" t="s">
        <v>59</v>
      </c>
      <c r="F1295" s="7">
        <v>22</v>
      </c>
      <c r="G1295" s="7">
        <v>314.8</v>
      </c>
      <c r="H1295" s="33">
        <f t="shared" si="20"/>
        <v>0</v>
      </c>
    </row>
    <row r="1296" spans="1:8" ht="15" hidden="1" thickBot="1">
      <c r="A1296" s="3">
        <v>44473</v>
      </c>
      <c r="B1296" s="4" t="s">
        <v>27</v>
      </c>
      <c r="C1296" s="1" t="s">
        <v>9</v>
      </c>
      <c r="D1296" s="5">
        <v>2</v>
      </c>
      <c r="E1296" s="4" t="s">
        <v>59</v>
      </c>
      <c r="F1296" s="7">
        <v>22</v>
      </c>
      <c r="G1296" s="7">
        <v>314.8</v>
      </c>
      <c r="H1296" s="33">
        <f t="shared" si="20"/>
        <v>0</v>
      </c>
    </row>
    <row r="1297" spans="1:8" ht="15" hidden="1" thickBot="1">
      <c r="A1297" s="3">
        <v>44473</v>
      </c>
      <c r="B1297" s="4" t="s">
        <v>27</v>
      </c>
      <c r="C1297" s="1" t="s">
        <v>9</v>
      </c>
      <c r="D1297" s="5">
        <v>3</v>
      </c>
      <c r="E1297" s="4" t="s">
        <v>59</v>
      </c>
      <c r="F1297" s="7">
        <v>22</v>
      </c>
      <c r="G1297" s="7">
        <v>314.8</v>
      </c>
      <c r="H1297" s="33">
        <f t="shared" si="20"/>
        <v>0</v>
      </c>
    </row>
    <row r="1298" spans="1:8" ht="15" hidden="1" thickBot="1">
      <c r="A1298" s="3">
        <v>44473</v>
      </c>
      <c r="B1298" s="4" t="s">
        <v>27</v>
      </c>
      <c r="C1298" s="1" t="s">
        <v>9</v>
      </c>
      <c r="D1298" s="5">
        <v>4</v>
      </c>
      <c r="E1298" s="4" t="s">
        <v>59</v>
      </c>
      <c r="F1298" s="7">
        <v>22</v>
      </c>
      <c r="G1298" s="7">
        <v>314.8</v>
      </c>
      <c r="H1298" s="33">
        <f t="shared" si="20"/>
        <v>0</v>
      </c>
    </row>
    <row r="1299" spans="1:8" ht="15" hidden="1" thickBot="1">
      <c r="A1299" s="3">
        <v>44473</v>
      </c>
      <c r="B1299" s="4" t="s">
        <v>27</v>
      </c>
      <c r="C1299" s="1" t="s">
        <v>9</v>
      </c>
      <c r="D1299" s="5">
        <v>5</v>
      </c>
      <c r="E1299" s="4" t="s">
        <v>59</v>
      </c>
      <c r="F1299" s="7">
        <v>22</v>
      </c>
      <c r="G1299" s="7">
        <v>314.8</v>
      </c>
      <c r="H1299" s="33">
        <f t="shared" si="20"/>
        <v>0</v>
      </c>
    </row>
    <row r="1300" spans="1:8" ht="15" hidden="1" thickBot="1">
      <c r="A1300" s="3">
        <v>44473</v>
      </c>
      <c r="B1300" s="4" t="s">
        <v>27</v>
      </c>
      <c r="C1300" s="1" t="s">
        <v>9</v>
      </c>
      <c r="D1300" s="5">
        <v>6</v>
      </c>
      <c r="E1300" s="4" t="s">
        <v>59</v>
      </c>
      <c r="F1300" s="7">
        <v>22</v>
      </c>
      <c r="G1300" s="7">
        <v>314.8</v>
      </c>
      <c r="H1300" s="33">
        <f t="shared" si="20"/>
        <v>0</v>
      </c>
    </row>
    <row r="1301" spans="1:8" ht="15" hidden="1" thickBot="1">
      <c r="A1301" s="3">
        <v>44473</v>
      </c>
      <c r="B1301" s="4" t="s">
        <v>27</v>
      </c>
      <c r="C1301" s="1" t="s">
        <v>9</v>
      </c>
      <c r="D1301" s="5">
        <v>7</v>
      </c>
      <c r="E1301" s="4" t="s">
        <v>59</v>
      </c>
      <c r="F1301" s="7">
        <v>22</v>
      </c>
      <c r="G1301" s="7">
        <v>314.8</v>
      </c>
      <c r="H1301" s="33">
        <f t="shared" si="20"/>
        <v>0</v>
      </c>
    </row>
    <row r="1302" spans="1:8" ht="15" hidden="1" thickBot="1">
      <c r="A1302" s="3">
        <v>44473</v>
      </c>
      <c r="B1302" s="4" t="s">
        <v>27</v>
      </c>
      <c r="C1302" s="1" t="s">
        <v>9</v>
      </c>
      <c r="D1302" s="5">
        <v>8</v>
      </c>
      <c r="E1302" s="4" t="s">
        <v>59</v>
      </c>
      <c r="F1302" s="7">
        <v>22</v>
      </c>
      <c r="G1302" s="7">
        <v>314.8</v>
      </c>
      <c r="H1302" s="33">
        <f t="shared" si="20"/>
        <v>0</v>
      </c>
    </row>
    <row r="1303" spans="1:8" ht="15" hidden="1" thickBot="1">
      <c r="A1303" s="3">
        <v>44473</v>
      </c>
      <c r="B1303" s="4" t="s">
        <v>27</v>
      </c>
      <c r="C1303" s="1" t="s">
        <v>9</v>
      </c>
      <c r="D1303" s="5">
        <v>9</v>
      </c>
      <c r="E1303" s="4" t="s">
        <v>59</v>
      </c>
      <c r="F1303" s="7">
        <v>22</v>
      </c>
      <c r="G1303" s="7">
        <v>314.8</v>
      </c>
      <c r="H1303" s="33">
        <f t="shared" si="20"/>
        <v>0</v>
      </c>
    </row>
    <row r="1304" spans="1:8" ht="15" hidden="1" thickBot="1">
      <c r="A1304" s="3">
        <v>44473</v>
      </c>
      <c r="B1304" s="4" t="s">
        <v>27</v>
      </c>
      <c r="C1304" s="1" t="s">
        <v>9</v>
      </c>
      <c r="D1304" s="5">
        <v>10</v>
      </c>
      <c r="E1304" s="4" t="s">
        <v>59</v>
      </c>
      <c r="F1304" s="7">
        <v>22</v>
      </c>
      <c r="G1304" s="7">
        <v>314.8</v>
      </c>
      <c r="H1304" s="33">
        <f t="shared" si="20"/>
        <v>0</v>
      </c>
    </row>
    <row r="1305" spans="1:8" ht="15" hidden="1" thickBot="1">
      <c r="A1305" s="3">
        <v>44473</v>
      </c>
      <c r="B1305" s="4" t="s">
        <v>27</v>
      </c>
      <c r="C1305" s="1" t="s">
        <v>9</v>
      </c>
      <c r="D1305" s="5">
        <v>11</v>
      </c>
      <c r="E1305" s="4" t="s">
        <v>59</v>
      </c>
      <c r="F1305" s="7">
        <v>22</v>
      </c>
      <c r="G1305" s="7">
        <v>314.8</v>
      </c>
      <c r="H1305" s="33">
        <f t="shared" si="20"/>
        <v>0</v>
      </c>
    </row>
    <row r="1306" spans="1:8" ht="15" thickBot="1">
      <c r="A1306" s="3">
        <v>44473</v>
      </c>
      <c r="B1306" s="4" t="s">
        <v>27</v>
      </c>
      <c r="C1306" s="1" t="s">
        <v>9</v>
      </c>
      <c r="D1306" s="5">
        <v>12</v>
      </c>
      <c r="E1306" s="4" t="s">
        <v>59</v>
      </c>
      <c r="F1306" s="7">
        <v>22</v>
      </c>
      <c r="G1306" s="7">
        <v>314.8</v>
      </c>
      <c r="H1306" s="33">
        <f t="shared" si="20"/>
        <v>1</v>
      </c>
    </row>
    <row r="1307" spans="1:8" ht="15" hidden="1" thickBot="1">
      <c r="A1307" s="3">
        <v>44473</v>
      </c>
      <c r="B1307" s="4" t="s">
        <v>43</v>
      </c>
      <c r="C1307" s="1" t="s">
        <v>9</v>
      </c>
      <c r="D1307" s="5">
        <v>1</v>
      </c>
      <c r="E1307" s="4" t="s">
        <v>60</v>
      </c>
      <c r="F1307" s="7">
        <v>22</v>
      </c>
      <c r="G1307" s="7">
        <v>245.2</v>
      </c>
      <c r="H1307" s="33">
        <f t="shared" si="20"/>
        <v>0</v>
      </c>
    </row>
    <row r="1308" spans="1:8" ht="15" hidden="1" thickBot="1">
      <c r="A1308" s="3">
        <v>44473</v>
      </c>
      <c r="B1308" s="4" t="s">
        <v>43</v>
      </c>
      <c r="C1308" s="1" t="s">
        <v>9</v>
      </c>
      <c r="D1308" s="5">
        <v>2</v>
      </c>
      <c r="E1308" s="4" t="s">
        <v>60</v>
      </c>
      <c r="F1308" s="7">
        <v>22</v>
      </c>
      <c r="G1308" s="7">
        <v>245.2</v>
      </c>
      <c r="H1308" s="33">
        <f t="shared" si="20"/>
        <v>0</v>
      </c>
    </row>
    <row r="1309" spans="1:8" ht="15" hidden="1" thickBot="1">
      <c r="A1309" s="3">
        <v>44473</v>
      </c>
      <c r="B1309" s="4" t="s">
        <v>43</v>
      </c>
      <c r="C1309" s="1" t="s">
        <v>9</v>
      </c>
      <c r="D1309" s="5">
        <v>3</v>
      </c>
      <c r="E1309" s="4" t="s">
        <v>60</v>
      </c>
      <c r="F1309" s="7">
        <v>22</v>
      </c>
      <c r="G1309" s="7">
        <v>245.2</v>
      </c>
      <c r="H1309" s="33">
        <f t="shared" si="20"/>
        <v>0</v>
      </c>
    </row>
    <row r="1310" spans="1:8" ht="15" hidden="1" thickBot="1">
      <c r="A1310" s="3">
        <v>44473</v>
      </c>
      <c r="B1310" s="4" t="s">
        <v>43</v>
      </c>
      <c r="C1310" s="1" t="s">
        <v>9</v>
      </c>
      <c r="D1310" s="5">
        <v>4</v>
      </c>
      <c r="E1310" s="4" t="s">
        <v>60</v>
      </c>
      <c r="F1310" s="7">
        <v>22</v>
      </c>
      <c r="G1310" s="7">
        <v>245.2</v>
      </c>
      <c r="H1310" s="33">
        <f t="shared" si="20"/>
        <v>0</v>
      </c>
    </row>
    <row r="1311" spans="1:8" ht="15" hidden="1" thickBot="1">
      <c r="A1311" s="3">
        <v>44473</v>
      </c>
      <c r="B1311" s="4" t="s">
        <v>43</v>
      </c>
      <c r="C1311" s="1" t="s">
        <v>9</v>
      </c>
      <c r="D1311" s="5">
        <v>5</v>
      </c>
      <c r="E1311" s="4" t="s">
        <v>60</v>
      </c>
      <c r="F1311" s="7">
        <v>22</v>
      </c>
      <c r="G1311" s="7">
        <v>245.2</v>
      </c>
      <c r="H1311" s="33">
        <f t="shared" si="20"/>
        <v>0</v>
      </c>
    </row>
    <row r="1312" spans="1:8" ht="15" hidden="1" thickBot="1">
      <c r="A1312" s="3">
        <v>44473</v>
      </c>
      <c r="B1312" s="4" t="s">
        <v>43</v>
      </c>
      <c r="C1312" s="1" t="s">
        <v>9</v>
      </c>
      <c r="D1312" s="5">
        <v>6</v>
      </c>
      <c r="E1312" s="4" t="s">
        <v>60</v>
      </c>
      <c r="F1312" s="7">
        <v>22</v>
      </c>
      <c r="G1312" s="7">
        <v>245.2</v>
      </c>
      <c r="H1312" s="33">
        <f t="shared" si="20"/>
        <v>0</v>
      </c>
    </row>
    <row r="1313" spans="1:8" ht="15" hidden="1" thickBot="1">
      <c r="A1313" s="3">
        <v>44473</v>
      </c>
      <c r="B1313" s="4" t="s">
        <v>43</v>
      </c>
      <c r="C1313" s="1" t="s">
        <v>9</v>
      </c>
      <c r="D1313" s="5">
        <v>7</v>
      </c>
      <c r="E1313" s="4" t="s">
        <v>60</v>
      </c>
      <c r="F1313" s="7">
        <v>22</v>
      </c>
      <c r="G1313" s="7">
        <v>245.2</v>
      </c>
      <c r="H1313" s="33">
        <f t="shared" si="20"/>
        <v>0</v>
      </c>
    </row>
    <row r="1314" spans="1:8" ht="15" hidden="1" thickBot="1">
      <c r="A1314" s="3">
        <v>44473</v>
      </c>
      <c r="B1314" s="4" t="s">
        <v>43</v>
      </c>
      <c r="C1314" s="1" t="s">
        <v>9</v>
      </c>
      <c r="D1314" s="5">
        <v>8</v>
      </c>
      <c r="E1314" s="4" t="s">
        <v>60</v>
      </c>
      <c r="F1314" s="7">
        <v>22</v>
      </c>
      <c r="G1314" s="7">
        <v>245.2</v>
      </c>
      <c r="H1314" s="33">
        <f t="shared" si="20"/>
        <v>0</v>
      </c>
    </row>
    <row r="1315" spans="1:8" ht="15" hidden="1" thickBot="1">
      <c r="A1315" s="3">
        <v>44473</v>
      </c>
      <c r="B1315" s="4" t="s">
        <v>43</v>
      </c>
      <c r="C1315" s="1" t="s">
        <v>9</v>
      </c>
      <c r="D1315" s="5">
        <v>9</v>
      </c>
      <c r="E1315" s="4" t="s">
        <v>60</v>
      </c>
      <c r="F1315" s="7">
        <v>22</v>
      </c>
      <c r="G1315" s="7">
        <v>245.2</v>
      </c>
      <c r="H1315" s="33">
        <f t="shared" si="20"/>
        <v>0</v>
      </c>
    </row>
    <row r="1316" spans="1:8" ht="15" thickBot="1">
      <c r="A1316" s="3">
        <v>44473</v>
      </c>
      <c r="B1316" s="4" t="s">
        <v>43</v>
      </c>
      <c r="C1316" s="1" t="s">
        <v>9</v>
      </c>
      <c r="D1316" s="5">
        <v>10</v>
      </c>
      <c r="E1316" s="4" t="s">
        <v>60</v>
      </c>
      <c r="F1316" s="7">
        <v>22</v>
      </c>
      <c r="G1316" s="7">
        <v>245.2</v>
      </c>
      <c r="H1316" s="33">
        <f t="shared" si="20"/>
        <v>1</v>
      </c>
    </row>
    <row r="1317" spans="1:8" ht="15" hidden="1" thickBot="1">
      <c r="A1317" s="3">
        <v>44473</v>
      </c>
      <c r="B1317" s="4" t="s">
        <v>11</v>
      </c>
      <c r="C1317" s="1" t="s">
        <v>9</v>
      </c>
      <c r="D1317" s="5">
        <v>1</v>
      </c>
      <c r="E1317" s="4" t="s">
        <v>50</v>
      </c>
      <c r="F1317" s="7">
        <v>22</v>
      </c>
      <c r="G1317" s="7">
        <v>258</v>
      </c>
      <c r="H1317" s="33">
        <f t="shared" si="20"/>
        <v>0</v>
      </c>
    </row>
    <row r="1318" spans="1:8" ht="15" hidden="1" thickBot="1">
      <c r="A1318" s="3">
        <v>44473</v>
      </c>
      <c r="B1318" s="4" t="s">
        <v>11</v>
      </c>
      <c r="C1318" s="1" t="s">
        <v>9</v>
      </c>
      <c r="D1318" s="5">
        <v>2</v>
      </c>
      <c r="E1318" s="4" t="s">
        <v>50</v>
      </c>
      <c r="F1318" s="7">
        <v>22</v>
      </c>
      <c r="G1318" s="7">
        <v>258</v>
      </c>
      <c r="H1318" s="33">
        <f t="shared" si="20"/>
        <v>0</v>
      </c>
    </row>
    <row r="1319" spans="1:8" ht="15" hidden="1" thickBot="1">
      <c r="A1319" s="3">
        <v>44473</v>
      </c>
      <c r="B1319" s="4" t="s">
        <v>11</v>
      </c>
      <c r="C1319" s="1" t="s">
        <v>9</v>
      </c>
      <c r="D1319" s="5">
        <v>3</v>
      </c>
      <c r="E1319" s="4" t="s">
        <v>50</v>
      </c>
      <c r="F1319" s="7">
        <v>22</v>
      </c>
      <c r="G1319" s="7">
        <v>258</v>
      </c>
      <c r="H1319" s="33">
        <f t="shared" si="20"/>
        <v>0</v>
      </c>
    </row>
    <row r="1320" spans="1:8" ht="15" hidden="1" thickBot="1">
      <c r="A1320" s="3">
        <v>44473</v>
      </c>
      <c r="B1320" s="4" t="s">
        <v>11</v>
      </c>
      <c r="C1320" s="4" t="s">
        <v>9</v>
      </c>
      <c r="D1320" s="5">
        <v>4</v>
      </c>
      <c r="E1320" s="4" t="s">
        <v>50</v>
      </c>
      <c r="F1320" s="7">
        <v>22</v>
      </c>
      <c r="G1320" s="7">
        <v>258</v>
      </c>
      <c r="H1320" s="33">
        <f t="shared" si="20"/>
        <v>0</v>
      </c>
    </row>
    <row r="1321" spans="1:8" ht="15" hidden="1" thickBot="1">
      <c r="A1321" s="3">
        <v>44473</v>
      </c>
      <c r="B1321" s="4" t="s">
        <v>11</v>
      </c>
      <c r="C1321" s="4" t="s">
        <v>9</v>
      </c>
      <c r="D1321" s="5">
        <v>5</v>
      </c>
      <c r="E1321" s="4" t="s">
        <v>50</v>
      </c>
      <c r="F1321" s="7">
        <v>22</v>
      </c>
      <c r="G1321" s="7">
        <v>258</v>
      </c>
      <c r="H1321" s="33">
        <f t="shared" si="20"/>
        <v>0</v>
      </c>
    </row>
    <row r="1322" spans="1:8" ht="15" hidden="1" thickBot="1">
      <c r="A1322" s="3">
        <v>44473</v>
      </c>
      <c r="B1322" s="4" t="s">
        <v>11</v>
      </c>
      <c r="C1322" s="4" t="s">
        <v>9</v>
      </c>
      <c r="D1322" s="5">
        <v>6</v>
      </c>
      <c r="E1322" s="4" t="s">
        <v>50</v>
      </c>
      <c r="F1322" s="7">
        <v>22</v>
      </c>
      <c r="G1322" s="7">
        <v>258</v>
      </c>
      <c r="H1322" s="33">
        <f t="shared" si="20"/>
        <v>0</v>
      </c>
    </row>
    <row r="1323" spans="1:8" ht="15" hidden="1" thickBot="1">
      <c r="A1323" s="3">
        <v>44473</v>
      </c>
      <c r="B1323" s="4" t="s">
        <v>11</v>
      </c>
      <c r="C1323" s="4" t="s">
        <v>9</v>
      </c>
      <c r="D1323" s="5">
        <v>7</v>
      </c>
      <c r="E1323" s="4" t="s">
        <v>50</v>
      </c>
      <c r="F1323" s="7">
        <v>22</v>
      </c>
      <c r="G1323" s="7">
        <v>258</v>
      </c>
      <c r="H1323" s="33">
        <f t="shared" si="20"/>
        <v>0</v>
      </c>
    </row>
    <row r="1324" spans="1:8" ht="15" hidden="1" thickBot="1">
      <c r="A1324" s="3">
        <v>44473</v>
      </c>
      <c r="B1324" s="4" t="s">
        <v>11</v>
      </c>
      <c r="C1324" s="4" t="s">
        <v>9</v>
      </c>
      <c r="D1324" s="5">
        <v>8</v>
      </c>
      <c r="E1324" s="4" t="s">
        <v>50</v>
      </c>
      <c r="F1324" s="7">
        <v>22</v>
      </c>
      <c r="G1324" s="7">
        <v>258</v>
      </c>
      <c r="H1324" s="33">
        <f t="shared" si="20"/>
        <v>0</v>
      </c>
    </row>
    <row r="1325" spans="1:8" ht="15" hidden="1" thickBot="1">
      <c r="A1325" s="3">
        <v>44473</v>
      </c>
      <c r="B1325" s="4" t="s">
        <v>11</v>
      </c>
      <c r="C1325" s="4" t="s">
        <v>9</v>
      </c>
      <c r="D1325" s="5">
        <v>9</v>
      </c>
      <c r="E1325" s="4" t="s">
        <v>50</v>
      </c>
      <c r="F1325" s="7">
        <v>22</v>
      </c>
      <c r="G1325" s="7">
        <v>258</v>
      </c>
      <c r="H1325" s="33">
        <f t="shared" si="20"/>
        <v>0</v>
      </c>
    </row>
    <row r="1326" spans="1:8" ht="15" thickBot="1">
      <c r="A1326" s="3">
        <v>44473</v>
      </c>
      <c r="B1326" s="4" t="s">
        <v>11</v>
      </c>
      <c r="C1326" s="4" t="s">
        <v>9</v>
      </c>
      <c r="D1326" s="5">
        <v>10</v>
      </c>
      <c r="E1326" s="4" t="s">
        <v>50</v>
      </c>
      <c r="F1326" s="7">
        <v>22</v>
      </c>
      <c r="G1326" s="7">
        <v>258</v>
      </c>
      <c r="H1326" s="33">
        <f t="shared" si="20"/>
        <v>1</v>
      </c>
    </row>
    <row r="1327" spans="1:8" ht="15" hidden="1" thickBot="1">
      <c r="A1327" s="3">
        <v>44473</v>
      </c>
      <c r="B1327" s="4" t="s">
        <v>49</v>
      </c>
      <c r="C1327" s="4" t="s">
        <v>9</v>
      </c>
      <c r="D1327" s="5">
        <v>1</v>
      </c>
      <c r="E1327" s="4" t="s">
        <v>61</v>
      </c>
      <c r="F1327" s="7">
        <v>22</v>
      </c>
      <c r="G1327" s="7">
        <v>253.2</v>
      </c>
      <c r="H1327" s="33">
        <f t="shared" si="20"/>
        <v>0</v>
      </c>
    </row>
    <row r="1328" spans="1:8" ht="15" hidden="1" thickBot="1">
      <c r="A1328" s="3">
        <v>44473</v>
      </c>
      <c r="B1328" s="4" t="s">
        <v>49</v>
      </c>
      <c r="C1328" s="4" t="s">
        <v>9</v>
      </c>
      <c r="D1328" s="5">
        <v>2</v>
      </c>
      <c r="E1328" s="4" t="s">
        <v>61</v>
      </c>
      <c r="F1328" s="7">
        <v>22</v>
      </c>
      <c r="G1328" s="7">
        <v>253.2</v>
      </c>
      <c r="H1328" s="33">
        <f t="shared" si="20"/>
        <v>0</v>
      </c>
    </row>
    <row r="1329" spans="1:8" ht="15" hidden="1" thickBot="1">
      <c r="A1329" s="3">
        <v>44473</v>
      </c>
      <c r="B1329" s="4" t="s">
        <v>49</v>
      </c>
      <c r="C1329" s="4" t="s">
        <v>9</v>
      </c>
      <c r="D1329" s="5">
        <v>3</v>
      </c>
      <c r="E1329" s="4" t="s">
        <v>61</v>
      </c>
      <c r="F1329" s="7">
        <v>22</v>
      </c>
      <c r="G1329" s="7">
        <v>253.2</v>
      </c>
      <c r="H1329" s="33">
        <f t="shared" si="20"/>
        <v>0</v>
      </c>
    </row>
    <row r="1330" spans="1:8" ht="15" hidden="1" thickBot="1">
      <c r="A1330" s="3">
        <v>44473</v>
      </c>
      <c r="B1330" s="4" t="s">
        <v>49</v>
      </c>
      <c r="C1330" s="4" t="s">
        <v>9</v>
      </c>
      <c r="D1330" s="5">
        <v>4</v>
      </c>
      <c r="E1330" s="4" t="s">
        <v>61</v>
      </c>
      <c r="F1330" s="7">
        <v>22</v>
      </c>
      <c r="G1330" s="7">
        <v>253.2</v>
      </c>
      <c r="H1330" s="33">
        <f t="shared" si="20"/>
        <v>0</v>
      </c>
    </row>
    <row r="1331" spans="1:8" ht="15" hidden="1" thickBot="1">
      <c r="A1331" s="3">
        <v>44473</v>
      </c>
      <c r="B1331" s="4" t="s">
        <v>49</v>
      </c>
      <c r="C1331" s="4" t="s">
        <v>9</v>
      </c>
      <c r="D1331" s="5">
        <v>5</v>
      </c>
      <c r="E1331" s="4" t="s">
        <v>61</v>
      </c>
      <c r="F1331" s="7">
        <v>22</v>
      </c>
      <c r="G1331" s="7">
        <v>253.2</v>
      </c>
      <c r="H1331" s="33">
        <f t="shared" si="20"/>
        <v>0</v>
      </c>
    </row>
    <row r="1332" spans="1:8" ht="15" hidden="1" thickBot="1">
      <c r="A1332" s="3">
        <v>44473</v>
      </c>
      <c r="B1332" s="4" t="s">
        <v>49</v>
      </c>
      <c r="C1332" s="4" t="s">
        <v>9</v>
      </c>
      <c r="D1332" s="5">
        <v>6</v>
      </c>
      <c r="E1332" s="4" t="s">
        <v>61</v>
      </c>
      <c r="F1332" s="7">
        <v>22</v>
      </c>
      <c r="G1332" s="7">
        <v>253.2</v>
      </c>
      <c r="H1332" s="33">
        <f t="shared" si="20"/>
        <v>0</v>
      </c>
    </row>
    <row r="1333" spans="1:8" ht="15" hidden="1" thickBot="1">
      <c r="A1333" s="3">
        <v>44473</v>
      </c>
      <c r="B1333" s="4" t="s">
        <v>49</v>
      </c>
      <c r="C1333" s="4" t="s">
        <v>9</v>
      </c>
      <c r="D1333" s="5">
        <v>7</v>
      </c>
      <c r="E1333" s="4" t="s">
        <v>61</v>
      </c>
      <c r="F1333" s="7">
        <v>22</v>
      </c>
      <c r="G1333" s="7">
        <v>253.2</v>
      </c>
      <c r="H1333" s="33">
        <f t="shared" si="20"/>
        <v>0</v>
      </c>
    </row>
    <row r="1334" spans="1:8" ht="15" hidden="1" thickBot="1">
      <c r="A1334" s="3">
        <v>44473</v>
      </c>
      <c r="B1334" s="4" t="s">
        <v>49</v>
      </c>
      <c r="C1334" s="4" t="s">
        <v>9</v>
      </c>
      <c r="D1334" s="5">
        <v>8</v>
      </c>
      <c r="E1334" s="4" t="s">
        <v>61</v>
      </c>
      <c r="F1334" s="7">
        <v>22</v>
      </c>
      <c r="G1334" s="7">
        <v>253.2</v>
      </c>
      <c r="H1334" s="33">
        <f t="shared" si="20"/>
        <v>0</v>
      </c>
    </row>
    <row r="1335" spans="1:8" ht="15" hidden="1" thickBot="1">
      <c r="A1335" s="3">
        <v>44473</v>
      </c>
      <c r="B1335" s="4" t="s">
        <v>49</v>
      </c>
      <c r="C1335" s="4" t="s">
        <v>9</v>
      </c>
      <c r="D1335" s="5">
        <v>9</v>
      </c>
      <c r="E1335" s="4" t="s">
        <v>61</v>
      </c>
      <c r="F1335" s="7">
        <v>22</v>
      </c>
      <c r="G1335" s="7">
        <v>253.2</v>
      </c>
      <c r="H1335" s="33">
        <f t="shared" si="20"/>
        <v>0</v>
      </c>
    </row>
    <row r="1336" spans="1:8" ht="15" hidden="1" thickBot="1">
      <c r="A1336" s="3">
        <v>44473</v>
      </c>
      <c r="B1336" s="4" t="s">
        <v>49</v>
      </c>
      <c r="C1336" s="4" t="s">
        <v>9</v>
      </c>
      <c r="D1336" s="5">
        <v>10</v>
      </c>
      <c r="E1336" s="4" t="s">
        <v>61</v>
      </c>
      <c r="F1336" s="7">
        <v>22</v>
      </c>
      <c r="G1336" s="7">
        <v>253.2</v>
      </c>
      <c r="H1336" s="33">
        <f t="shared" si="20"/>
        <v>0</v>
      </c>
    </row>
    <row r="1337" spans="1:8" ht="15" hidden="1" thickBot="1">
      <c r="A1337" s="3">
        <v>44473</v>
      </c>
      <c r="B1337" s="4" t="s">
        <v>49</v>
      </c>
      <c r="C1337" s="4" t="s">
        <v>9</v>
      </c>
      <c r="D1337" s="5">
        <v>11</v>
      </c>
      <c r="E1337" s="4" t="s">
        <v>61</v>
      </c>
      <c r="F1337" s="7">
        <v>22</v>
      </c>
      <c r="G1337" s="7">
        <v>253.2</v>
      </c>
      <c r="H1337" s="33">
        <f t="shared" si="20"/>
        <v>0</v>
      </c>
    </row>
    <row r="1338" spans="1:8" ht="15" thickBot="1">
      <c r="A1338" s="3">
        <v>44473</v>
      </c>
      <c r="B1338" s="4" t="s">
        <v>49</v>
      </c>
      <c r="C1338" s="4" t="s">
        <v>9</v>
      </c>
      <c r="D1338" s="5">
        <v>12</v>
      </c>
      <c r="E1338" s="4" t="s">
        <v>61</v>
      </c>
      <c r="F1338" s="7">
        <v>22</v>
      </c>
      <c r="G1338" s="7">
        <v>253.2</v>
      </c>
      <c r="H1338" s="33">
        <f t="shared" si="20"/>
        <v>1</v>
      </c>
    </row>
    <row r="1339" spans="1:8" ht="15" hidden="1" thickBot="1">
      <c r="A1339" s="3">
        <v>44473</v>
      </c>
      <c r="B1339" s="4" t="s">
        <v>35</v>
      </c>
      <c r="C1339" s="4" t="s">
        <v>9</v>
      </c>
      <c r="D1339" s="5">
        <v>1</v>
      </c>
      <c r="E1339" s="4" t="s">
        <v>62</v>
      </c>
      <c r="F1339" s="7">
        <v>24</v>
      </c>
      <c r="G1339" s="7">
        <v>285.7</v>
      </c>
      <c r="H1339" s="33">
        <f t="shared" si="20"/>
        <v>0</v>
      </c>
    </row>
    <row r="1340" spans="1:8" ht="15" hidden="1" thickBot="1">
      <c r="A1340" s="3">
        <v>44473</v>
      </c>
      <c r="B1340" s="4" t="s">
        <v>35</v>
      </c>
      <c r="C1340" s="4" t="s">
        <v>9</v>
      </c>
      <c r="D1340" s="5">
        <v>2</v>
      </c>
      <c r="E1340" s="4" t="s">
        <v>62</v>
      </c>
      <c r="F1340" s="7">
        <v>24</v>
      </c>
      <c r="G1340" s="7">
        <v>285.7</v>
      </c>
      <c r="H1340" s="33">
        <f t="shared" si="20"/>
        <v>0</v>
      </c>
    </row>
    <row r="1341" spans="1:8" ht="15" hidden="1" thickBot="1">
      <c r="A1341" s="3">
        <v>44473</v>
      </c>
      <c r="B1341" s="4" t="s">
        <v>35</v>
      </c>
      <c r="C1341" s="4" t="s">
        <v>9</v>
      </c>
      <c r="D1341" s="5">
        <v>3</v>
      </c>
      <c r="E1341" s="4" t="s">
        <v>62</v>
      </c>
      <c r="F1341" s="7">
        <v>24</v>
      </c>
      <c r="G1341" s="7">
        <v>285.7</v>
      </c>
      <c r="H1341" s="33">
        <f t="shared" si="20"/>
        <v>0</v>
      </c>
    </row>
    <row r="1342" spans="1:8" ht="15" hidden="1" thickBot="1">
      <c r="A1342" s="3">
        <v>44473</v>
      </c>
      <c r="B1342" s="4" t="s">
        <v>35</v>
      </c>
      <c r="C1342" s="4" t="s">
        <v>9</v>
      </c>
      <c r="D1342" s="5">
        <v>4</v>
      </c>
      <c r="E1342" s="4" t="s">
        <v>62</v>
      </c>
      <c r="F1342" s="7">
        <v>24</v>
      </c>
      <c r="G1342" s="7">
        <v>285.7</v>
      </c>
      <c r="H1342" s="33">
        <f t="shared" si="20"/>
        <v>0</v>
      </c>
    </row>
    <row r="1343" spans="1:8" ht="15" hidden="1" thickBot="1">
      <c r="A1343" s="3">
        <v>44473</v>
      </c>
      <c r="B1343" s="4" t="s">
        <v>35</v>
      </c>
      <c r="C1343" s="4" t="s">
        <v>9</v>
      </c>
      <c r="D1343" s="5">
        <v>5</v>
      </c>
      <c r="E1343" s="4" t="s">
        <v>62</v>
      </c>
      <c r="F1343" s="7">
        <v>24</v>
      </c>
      <c r="G1343" s="7">
        <v>285.7</v>
      </c>
      <c r="H1343" s="33">
        <f t="shared" si="20"/>
        <v>0</v>
      </c>
    </row>
    <row r="1344" spans="1:8" ht="15" hidden="1" thickBot="1">
      <c r="A1344" s="3">
        <v>44473</v>
      </c>
      <c r="B1344" s="4" t="s">
        <v>35</v>
      </c>
      <c r="C1344" s="4" t="s">
        <v>9</v>
      </c>
      <c r="D1344" s="5">
        <v>6</v>
      </c>
      <c r="E1344" s="4" t="s">
        <v>62</v>
      </c>
      <c r="F1344" s="7">
        <v>24</v>
      </c>
      <c r="G1344" s="7">
        <v>285.7</v>
      </c>
      <c r="H1344" s="33">
        <f t="shared" si="20"/>
        <v>0</v>
      </c>
    </row>
    <row r="1345" spans="1:8" ht="15" hidden="1" thickBot="1">
      <c r="A1345" s="3">
        <v>44473</v>
      </c>
      <c r="B1345" s="4" t="s">
        <v>35</v>
      </c>
      <c r="C1345" s="4" t="s">
        <v>9</v>
      </c>
      <c r="D1345" s="5">
        <v>7</v>
      </c>
      <c r="E1345" s="4" t="s">
        <v>62</v>
      </c>
      <c r="F1345" s="7">
        <v>24</v>
      </c>
      <c r="G1345" s="7">
        <v>285.7</v>
      </c>
      <c r="H1345" s="33">
        <f t="shared" si="20"/>
        <v>0</v>
      </c>
    </row>
    <row r="1346" spans="1:8" ht="15" hidden="1" thickBot="1">
      <c r="A1346" s="3">
        <v>44473</v>
      </c>
      <c r="B1346" s="4" t="s">
        <v>35</v>
      </c>
      <c r="C1346" s="4" t="s">
        <v>9</v>
      </c>
      <c r="D1346" s="5">
        <v>8</v>
      </c>
      <c r="E1346" s="4" t="s">
        <v>62</v>
      </c>
      <c r="F1346" s="7">
        <v>24</v>
      </c>
      <c r="G1346" s="7">
        <v>285.7</v>
      </c>
      <c r="H1346" s="33">
        <f t="shared" si="20"/>
        <v>0</v>
      </c>
    </row>
    <row r="1347" spans="1:8" ht="15" hidden="1" thickBot="1">
      <c r="A1347" s="3">
        <v>44473</v>
      </c>
      <c r="B1347" s="4" t="s">
        <v>35</v>
      </c>
      <c r="C1347" s="4" t="s">
        <v>9</v>
      </c>
      <c r="D1347" s="5">
        <v>9</v>
      </c>
      <c r="E1347" s="4" t="s">
        <v>62</v>
      </c>
      <c r="F1347" s="7">
        <v>24</v>
      </c>
      <c r="G1347" s="7">
        <v>285.7</v>
      </c>
      <c r="H1347" s="33">
        <f t="shared" si="20"/>
        <v>0</v>
      </c>
    </row>
    <row r="1348" spans="1:8" ht="15" thickBot="1">
      <c r="A1348" s="3">
        <v>44473</v>
      </c>
      <c r="B1348" s="4" t="s">
        <v>35</v>
      </c>
      <c r="C1348" s="4" t="s">
        <v>9</v>
      </c>
      <c r="D1348" s="5">
        <v>10</v>
      </c>
      <c r="E1348" s="4" t="s">
        <v>62</v>
      </c>
      <c r="F1348" s="7">
        <v>24</v>
      </c>
      <c r="G1348" s="7">
        <v>285.7</v>
      </c>
      <c r="H1348" s="33">
        <f t="shared" ref="H1348:H1411" si="21">IF(D1348&lt;D1349,0,1)</f>
        <v>1</v>
      </c>
    </row>
    <row r="1349" spans="1:8" ht="15" hidden="1" thickBot="1">
      <c r="A1349" s="3">
        <v>44473</v>
      </c>
      <c r="B1349" s="4" t="s">
        <v>10</v>
      </c>
      <c r="C1349" s="4" t="s">
        <v>9</v>
      </c>
      <c r="D1349" s="5">
        <v>1</v>
      </c>
      <c r="E1349" s="4" t="s">
        <v>63</v>
      </c>
      <c r="F1349" s="7">
        <v>23</v>
      </c>
      <c r="G1349" s="7">
        <v>240</v>
      </c>
      <c r="H1349" s="33">
        <f t="shared" si="21"/>
        <v>0</v>
      </c>
    </row>
    <row r="1350" spans="1:8" ht="15" hidden="1" thickBot="1">
      <c r="A1350" s="3">
        <v>44473</v>
      </c>
      <c r="B1350" s="4" t="s">
        <v>10</v>
      </c>
      <c r="C1350" s="4" t="s">
        <v>9</v>
      </c>
      <c r="D1350" s="5">
        <v>2</v>
      </c>
      <c r="E1350" s="4" t="s">
        <v>63</v>
      </c>
      <c r="F1350" s="7">
        <v>23</v>
      </c>
      <c r="G1350" s="7">
        <v>240</v>
      </c>
      <c r="H1350" s="33">
        <f t="shared" si="21"/>
        <v>0</v>
      </c>
    </row>
    <row r="1351" spans="1:8" ht="15" hidden="1" thickBot="1">
      <c r="A1351" s="3">
        <v>44473</v>
      </c>
      <c r="B1351" s="4" t="s">
        <v>10</v>
      </c>
      <c r="C1351" s="4" t="s">
        <v>9</v>
      </c>
      <c r="D1351" s="5">
        <v>3</v>
      </c>
      <c r="E1351" s="4" t="s">
        <v>63</v>
      </c>
      <c r="F1351" s="7">
        <v>23</v>
      </c>
      <c r="G1351" s="7">
        <v>240</v>
      </c>
      <c r="H1351" s="33">
        <f t="shared" si="21"/>
        <v>0</v>
      </c>
    </row>
    <row r="1352" spans="1:8" ht="15" hidden="1" thickBot="1">
      <c r="A1352" s="3">
        <v>44473</v>
      </c>
      <c r="B1352" s="4" t="s">
        <v>10</v>
      </c>
      <c r="C1352" s="4" t="s">
        <v>9</v>
      </c>
      <c r="D1352" s="5">
        <v>4</v>
      </c>
      <c r="E1352" s="4" t="s">
        <v>63</v>
      </c>
      <c r="F1352" s="7">
        <v>23</v>
      </c>
      <c r="G1352" s="7">
        <v>240</v>
      </c>
      <c r="H1352" s="33">
        <f t="shared" si="21"/>
        <v>0</v>
      </c>
    </row>
    <row r="1353" spans="1:8" ht="15" hidden="1" thickBot="1">
      <c r="A1353" s="3">
        <v>44473</v>
      </c>
      <c r="B1353" s="4" t="s">
        <v>10</v>
      </c>
      <c r="C1353" s="4" t="s">
        <v>9</v>
      </c>
      <c r="D1353" s="5">
        <v>5</v>
      </c>
      <c r="E1353" s="4" t="s">
        <v>63</v>
      </c>
      <c r="F1353" s="7">
        <v>23</v>
      </c>
      <c r="G1353" s="7">
        <v>240</v>
      </c>
      <c r="H1353" s="33">
        <f t="shared" si="21"/>
        <v>0</v>
      </c>
    </row>
    <row r="1354" spans="1:8" ht="15" hidden="1" thickBot="1">
      <c r="A1354" s="3">
        <v>44473</v>
      </c>
      <c r="B1354" s="4" t="s">
        <v>10</v>
      </c>
      <c r="C1354" s="4" t="s">
        <v>9</v>
      </c>
      <c r="D1354" s="5">
        <v>6</v>
      </c>
      <c r="E1354" s="4" t="s">
        <v>63</v>
      </c>
      <c r="F1354" s="7">
        <v>23</v>
      </c>
      <c r="G1354" s="7">
        <v>240</v>
      </c>
      <c r="H1354" s="33">
        <f t="shared" si="21"/>
        <v>0</v>
      </c>
    </row>
    <row r="1355" spans="1:8" ht="15" hidden="1" thickBot="1">
      <c r="A1355" s="3">
        <v>44473</v>
      </c>
      <c r="B1355" s="4" t="s">
        <v>10</v>
      </c>
      <c r="C1355" s="4" t="s">
        <v>9</v>
      </c>
      <c r="D1355" s="5">
        <v>7</v>
      </c>
      <c r="E1355" s="4" t="s">
        <v>63</v>
      </c>
      <c r="F1355" s="7">
        <v>23</v>
      </c>
      <c r="G1355" s="7">
        <v>240</v>
      </c>
      <c r="H1355" s="33">
        <f t="shared" si="21"/>
        <v>0</v>
      </c>
    </row>
    <row r="1356" spans="1:8" ht="15" hidden="1" thickBot="1">
      <c r="A1356" s="3">
        <v>44473</v>
      </c>
      <c r="B1356" s="4" t="s">
        <v>10</v>
      </c>
      <c r="C1356" s="4" t="s">
        <v>9</v>
      </c>
      <c r="D1356" s="5">
        <v>8</v>
      </c>
      <c r="E1356" s="4" t="s">
        <v>63</v>
      </c>
      <c r="F1356" s="7">
        <v>23</v>
      </c>
      <c r="G1356" s="7">
        <v>240</v>
      </c>
      <c r="H1356" s="33">
        <f t="shared" si="21"/>
        <v>0</v>
      </c>
    </row>
    <row r="1357" spans="1:8" ht="15" hidden="1" thickBot="1">
      <c r="A1357" s="3">
        <v>44473</v>
      </c>
      <c r="B1357" s="4" t="s">
        <v>10</v>
      </c>
      <c r="C1357" s="4" t="s">
        <v>9</v>
      </c>
      <c r="D1357" s="5">
        <v>9</v>
      </c>
      <c r="E1357" s="4" t="s">
        <v>63</v>
      </c>
      <c r="F1357" s="7">
        <v>23</v>
      </c>
      <c r="G1357" s="7">
        <v>240</v>
      </c>
      <c r="H1357" s="33">
        <f t="shared" si="21"/>
        <v>0</v>
      </c>
    </row>
    <row r="1358" spans="1:8" ht="15" thickBot="1">
      <c r="A1358" s="3">
        <v>44473</v>
      </c>
      <c r="B1358" s="4" t="s">
        <v>10</v>
      </c>
      <c r="C1358" s="4" t="s">
        <v>9</v>
      </c>
      <c r="D1358" s="5">
        <v>10</v>
      </c>
      <c r="E1358" s="4" t="s">
        <v>63</v>
      </c>
      <c r="F1358" s="7">
        <v>23</v>
      </c>
      <c r="G1358" s="7">
        <v>240</v>
      </c>
      <c r="H1358" s="33">
        <f t="shared" si="21"/>
        <v>1</v>
      </c>
    </row>
    <row r="1359" spans="1:8" ht="15" hidden="1" thickBot="1">
      <c r="A1359" s="3">
        <v>44473</v>
      </c>
      <c r="B1359" s="4" t="s">
        <v>12</v>
      </c>
      <c r="C1359" s="4" t="s">
        <v>9</v>
      </c>
      <c r="D1359" s="5">
        <v>1</v>
      </c>
      <c r="E1359" s="4" t="s">
        <v>64</v>
      </c>
      <c r="F1359" s="7">
        <v>22</v>
      </c>
      <c r="G1359" s="7">
        <v>266.60000000000002</v>
      </c>
      <c r="H1359" s="33">
        <f t="shared" si="21"/>
        <v>0</v>
      </c>
    </row>
    <row r="1360" spans="1:8" ht="15" hidden="1" thickBot="1">
      <c r="A1360" s="3">
        <v>44473</v>
      </c>
      <c r="B1360" s="4" t="s">
        <v>12</v>
      </c>
      <c r="C1360" s="4" t="s">
        <v>9</v>
      </c>
      <c r="D1360" s="5">
        <v>2</v>
      </c>
      <c r="E1360" s="4" t="s">
        <v>64</v>
      </c>
      <c r="F1360" s="7">
        <v>22</v>
      </c>
      <c r="G1360" s="7">
        <v>266.60000000000002</v>
      </c>
      <c r="H1360" s="33">
        <f t="shared" si="21"/>
        <v>0</v>
      </c>
    </row>
    <row r="1361" spans="1:8" ht="15" hidden="1" thickBot="1">
      <c r="A1361" s="3">
        <v>44473</v>
      </c>
      <c r="B1361" s="4" t="s">
        <v>12</v>
      </c>
      <c r="C1361" s="4" t="s">
        <v>9</v>
      </c>
      <c r="D1361" s="5">
        <v>3</v>
      </c>
      <c r="E1361" s="4" t="s">
        <v>64</v>
      </c>
      <c r="F1361" s="7">
        <v>22</v>
      </c>
      <c r="G1361" s="7">
        <v>266.60000000000002</v>
      </c>
      <c r="H1361" s="33">
        <f t="shared" si="21"/>
        <v>0</v>
      </c>
    </row>
    <row r="1362" spans="1:8" ht="15" hidden="1" thickBot="1">
      <c r="A1362" s="3">
        <v>44473</v>
      </c>
      <c r="B1362" s="4" t="s">
        <v>12</v>
      </c>
      <c r="C1362" s="4" t="s">
        <v>9</v>
      </c>
      <c r="D1362" s="5">
        <v>4</v>
      </c>
      <c r="E1362" s="4" t="s">
        <v>64</v>
      </c>
      <c r="F1362" s="7">
        <v>22</v>
      </c>
      <c r="G1362" s="7">
        <v>266.60000000000002</v>
      </c>
      <c r="H1362" s="33">
        <f t="shared" si="21"/>
        <v>0</v>
      </c>
    </row>
    <row r="1363" spans="1:8" ht="15" hidden="1" thickBot="1">
      <c r="A1363" s="3">
        <v>44473</v>
      </c>
      <c r="B1363" s="4" t="s">
        <v>12</v>
      </c>
      <c r="C1363" s="4" t="s">
        <v>9</v>
      </c>
      <c r="D1363" s="5">
        <v>5</v>
      </c>
      <c r="E1363" s="4" t="s">
        <v>64</v>
      </c>
      <c r="F1363" s="7">
        <v>22</v>
      </c>
      <c r="G1363" s="7">
        <v>266.60000000000002</v>
      </c>
      <c r="H1363" s="33">
        <f t="shared" si="21"/>
        <v>0</v>
      </c>
    </row>
    <row r="1364" spans="1:8" ht="15" hidden="1" thickBot="1">
      <c r="A1364" s="3">
        <v>44473</v>
      </c>
      <c r="B1364" s="4" t="s">
        <v>12</v>
      </c>
      <c r="C1364" s="4" t="s">
        <v>9</v>
      </c>
      <c r="D1364" s="5">
        <v>6</v>
      </c>
      <c r="E1364" s="4" t="s">
        <v>64</v>
      </c>
      <c r="F1364" s="7">
        <v>22</v>
      </c>
      <c r="G1364" s="7">
        <v>266.60000000000002</v>
      </c>
      <c r="H1364" s="33">
        <f t="shared" si="21"/>
        <v>0</v>
      </c>
    </row>
    <row r="1365" spans="1:8" ht="15" hidden="1" thickBot="1">
      <c r="A1365" s="3">
        <v>44473</v>
      </c>
      <c r="B1365" s="4" t="s">
        <v>12</v>
      </c>
      <c r="C1365" s="4" t="s">
        <v>9</v>
      </c>
      <c r="D1365" s="5">
        <v>7</v>
      </c>
      <c r="E1365" s="4" t="s">
        <v>64</v>
      </c>
      <c r="F1365" s="7">
        <v>22</v>
      </c>
      <c r="G1365" s="7">
        <v>266.60000000000002</v>
      </c>
      <c r="H1365" s="33">
        <f t="shared" si="21"/>
        <v>0</v>
      </c>
    </row>
    <row r="1366" spans="1:8" ht="15" hidden="1" thickBot="1">
      <c r="A1366" s="3">
        <v>44473</v>
      </c>
      <c r="B1366" s="4" t="s">
        <v>12</v>
      </c>
      <c r="C1366" s="4" t="s">
        <v>9</v>
      </c>
      <c r="D1366" s="5">
        <v>8</v>
      </c>
      <c r="E1366" s="4" t="s">
        <v>64</v>
      </c>
      <c r="F1366" s="7">
        <v>22</v>
      </c>
      <c r="G1366" s="7">
        <v>266.60000000000002</v>
      </c>
      <c r="H1366" s="33">
        <f t="shared" si="21"/>
        <v>0</v>
      </c>
    </row>
    <row r="1367" spans="1:8" ht="15" hidden="1" thickBot="1">
      <c r="A1367" s="3">
        <v>44473</v>
      </c>
      <c r="B1367" s="4" t="s">
        <v>12</v>
      </c>
      <c r="C1367" s="4" t="s">
        <v>9</v>
      </c>
      <c r="D1367" s="5">
        <v>9</v>
      </c>
      <c r="E1367" s="4" t="s">
        <v>64</v>
      </c>
      <c r="F1367" s="7">
        <v>22</v>
      </c>
      <c r="G1367" s="7">
        <v>266.60000000000002</v>
      </c>
      <c r="H1367" s="33">
        <f t="shared" si="21"/>
        <v>0</v>
      </c>
    </row>
    <row r="1368" spans="1:8" ht="15" thickBot="1">
      <c r="A1368" s="3">
        <v>44473</v>
      </c>
      <c r="B1368" s="4" t="s">
        <v>12</v>
      </c>
      <c r="C1368" s="4" t="s">
        <v>9</v>
      </c>
      <c r="D1368" s="5">
        <v>10</v>
      </c>
      <c r="E1368" s="4" t="s">
        <v>64</v>
      </c>
      <c r="F1368" s="7">
        <v>22</v>
      </c>
      <c r="G1368" s="7">
        <v>266.60000000000002</v>
      </c>
      <c r="H1368" s="33">
        <f t="shared" si="21"/>
        <v>1</v>
      </c>
    </row>
    <row r="1369" spans="1:8" ht="15" hidden="1" thickBot="1">
      <c r="A1369" s="3">
        <v>44473</v>
      </c>
      <c r="B1369" s="4" t="s">
        <v>22</v>
      </c>
      <c r="C1369" s="4" t="s">
        <v>9</v>
      </c>
      <c r="D1369" s="5">
        <v>1</v>
      </c>
      <c r="E1369" s="4" t="s">
        <v>65</v>
      </c>
      <c r="F1369" s="7">
        <v>24</v>
      </c>
      <c r="G1369" s="7">
        <v>270.3</v>
      </c>
      <c r="H1369" s="33">
        <f t="shared" si="21"/>
        <v>0</v>
      </c>
    </row>
    <row r="1370" spans="1:8" ht="15" hidden="1" thickBot="1">
      <c r="A1370" s="3">
        <v>44473</v>
      </c>
      <c r="B1370" s="4" t="s">
        <v>22</v>
      </c>
      <c r="C1370" s="4" t="s">
        <v>9</v>
      </c>
      <c r="D1370" s="5">
        <v>2</v>
      </c>
      <c r="E1370" s="4" t="s">
        <v>65</v>
      </c>
      <c r="F1370" s="7">
        <v>24</v>
      </c>
      <c r="G1370" s="7">
        <v>270.3</v>
      </c>
      <c r="H1370" s="33">
        <f t="shared" si="21"/>
        <v>0</v>
      </c>
    </row>
    <row r="1371" spans="1:8" ht="15" hidden="1" thickBot="1">
      <c r="A1371" s="3">
        <v>44473</v>
      </c>
      <c r="B1371" s="4" t="s">
        <v>22</v>
      </c>
      <c r="C1371" s="4" t="s">
        <v>9</v>
      </c>
      <c r="D1371" s="5">
        <v>3</v>
      </c>
      <c r="E1371" s="4" t="s">
        <v>65</v>
      </c>
      <c r="F1371" s="7">
        <v>24</v>
      </c>
      <c r="G1371" s="7">
        <v>270.3</v>
      </c>
      <c r="H1371" s="33">
        <f t="shared" si="21"/>
        <v>0</v>
      </c>
    </row>
    <row r="1372" spans="1:8" ht="15" hidden="1" thickBot="1">
      <c r="A1372" s="3">
        <v>44473</v>
      </c>
      <c r="B1372" s="4" t="s">
        <v>22</v>
      </c>
      <c r="C1372" s="4" t="s">
        <v>9</v>
      </c>
      <c r="D1372" s="5">
        <v>4</v>
      </c>
      <c r="E1372" s="4" t="s">
        <v>65</v>
      </c>
      <c r="F1372" s="7">
        <v>24</v>
      </c>
      <c r="G1372" s="7">
        <v>270.3</v>
      </c>
      <c r="H1372" s="33">
        <f t="shared" si="21"/>
        <v>0</v>
      </c>
    </row>
    <row r="1373" spans="1:8" ht="15" hidden="1" thickBot="1">
      <c r="A1373" s="3">
        <v>44473</v>
      </c>
      <c r="B1373" s="4" t="s">
        <v>22</v>
      </c>
      <c r="C1373" s="4" t="s">
        <v>9</v>
      </c>
      <c r="D1373" s="5">
        <v>5</v>
      </c>
      <c r="E1373" s="4" t="s">
        <v>65</v>
      </c>
      <c r="F1373" s="7">
        <v>24</v>
      </c>
      <c r="G1373" s="7">
        <v>270.3</v>
      </c>
      <c r="H1373" s="33">
        <f t="shared" si="21"/>
        <v>0</v>
      </c>
    </row>
    <row r="1374" spans="1:8" ht="15" hidden="1" thickBot="1">
      <c r="A1374" s="3">
        <v>44473</v>
      </c>
      <c r="B1374" s="4" t="s">
        <v>22</v>
      </c>
      <c r="C1374" s="4" t="s">
        <v>9</v>
      </c>
      <c r="D1374" s="5">
        <v>6</v>
      </c>
      <c r="E1374" s="4" t="s">
        <v>65</v>
      </c>
      <c r="F1374" s="7">
        <v>24</v>
      </c>
      <c r="G1374" s="7">
        <v>270.3</v>
      </c>
      <c r="H1374" s="33">
        <f t="shared" si="21"/>
        <v>0</v>
      </c>
    </row>
    <row r="1375" spans="1:8" ht="15" hidden="1" thickBot="1">
      <c r="A1375" s="3">
        <v>44473</v>
      </c>
      <c r="B1375" s="4" t="s">
        <v>22</v>
      </c>
      <c r="C1375" s="4" t="s">
        <v>9</v>
      </c>
      <c r="D1375" s="5">
        <v>7</v>
      </c>
      <c r="E1375" s="4" t="s">
        <v>65</v>
      </c>
      <c r="F1375" s="7">
        <v>24</v>
      </c>
      <c r="G1375" s="7">
        <v>270.3</v>
      </c>
      <c r="H1375" s="33">
        <f t="shared" si="21"/>
        <v>0</v>
      </c>
    </row>
    <row r="1376" spans="1:8" ht="15" hidden="1" thickBot="1">
      <c r="A1376" s="3">
        <v>44473</v>
      </c>
      <c r="B1376" s="4" t="s">
        <v>22</v>
      </c>
      <c r="C1376" s="4" t="s">
        <v>9</v>
      </c>
      <c r="D1376" s="5">
        <v>8</v>
      </c>
      <c r="E1376" s="4" t="s">
        <v>65</v>
      </c>
      <c r="F1376" s="7">
        <v>24</v>
      </c>
      <c r="G1376" s="7">
        <v>270.3</v>
      </c>
      <c r="H1376" s="33">
        <f t="shared" si="21"/>
        <v>0</v>
      </c>
    </row>
    <row r="1377" spans="1:8" ht="15" hidden="1" thickBot="1">
      <c r="A1377" s="3">
        <v>44473</v>
      </c>
      <c r="B1377" s="4" t="s">
        <v>22</v>
      </c>
      <c r="C1377" s="4" t="s">
        <v>9</v>
      </c>
      <c r="D1377" s="5">
        <v>9</v>
      </c>
      <c r="E1377" s="4" t="s">
        <v>65</v>
      </c>
      <c r="F1377" s="7">
        <v>24</v>
      </c>
      <c r="G1377" s="7">
        <v>270.3</v>
      </c>
      <c r="H1377" s="33">
        <f t="shared" si="21"/>
        <v>0</v>
      </c>
    </row>
    <row r="1378" spans="1:8" ht="15" thickBot="1">
      <c r="A1378" s="3">
        <v>44473</v>
      </c>
      <c r="B1378" s="4" t="s">
        <v>22</v>
      </c>
      <c r="C1378" s="4" t="s">
        <v>9</v>
      </c>
      <c r="D1378" s="5">
        <v>10</v>
      </c>
      <c r="E1378" s="4" t="s">
        <v>65</v>
      </c>
      <c r="F1378" s="7">
        <v>24</v>
      </c>
      <c r="G1378" s="7">
        <v>270.3</v>
      </c>
      <c r="H1378" s="33">
        <f t="shared" si="21"/>
        <v>1</v>
      </c>
    </row>
    <row r="1379" spans="1:8" ht="15" hidden="1" thickBot="1">
      <c r="A1379" s="3">
        <v>44473</v>
      </c>
      <c r="B1379" s="4" t="s">
        <v>54</v>
      </c>
      <c r="C1379" s="4" t="s">
        <v>9</v>
      </c>
      <c r="D1379" s="5">
        <v>1</v>
      </c>
      <c r="E1379" s="4" t="s">
        <v>66</v>
      </c>
      <c r="F1379" s="7">
        <v>23</v>
      </c>
      <c r="G1379" s="7">
        <v>254.5</v>
      </c>
      <c r="H1379" s="33">
        <f t="shared" si="21"/>
        <v>0</v>
      </c>
    </row>
    <row r="1380" spans="1:8" ht="15" hidden="1" thickBot="1">
      <c r="A1380" s="3">
        <v>44473</v>
      </c>
      <c r="B1380" s="4" t="s">
        <v>54</v>
      </c>
      <c r="C1380" s="4" t="s">
        <v>9</v>
      </c>
      <c r="D1380" s="5">
        <v>2</v>
      </c>
      <c r="E1380" s="4" t="s">
        <v>66</v>
      </c>
      <c r="F1380" s="7">
        <v>23</v>
      </c>
      <c r="G1380" s="7">
        <v>254.5</v>
      </c>
      <c r="H1380" s="33">
        <f t="shared" si="21"/>
        <v>0</v>
      </c>
    </row>
    <row r="1381" spans="1:8" ht="15" hidden="1" thickBot="1">
      <c r="A1381" s="3">
        <v>44473</v>
      </c>
      <c r="B1381" s="4" t="s">
        <v>54</v>
      </c>
      <c r="C1381" s="4" t="s">
        <v>9</v>
      </c>
      <c r="D1381" s="5">
        <v>3</v>
      </c>
      <c r="E1381" s="4" t="s">
        <v>66</v>
      </c>
      <c r="F1381" s="7">
        <v>23</v>
      </c>
      <c r="G1381" s="7">
        <v>254.5</v>
      </c>
      <c r="H1381" s="33">
        <f t="shared" si="21"/>
        <v>0</v>
      </c>
    </row>
    <row r="1382" spans="1:8" ht="15" hidden="1" thickBot="1">
      <c r="A1382" s="3">
        <v>44473</v>
      </c>
      <c r="B1382" s="4" t="s">
        <v>54</v>
      </c>
      <c r="C1382" s="4" t="s">
        <v>9</v>
      </c>
      <c r="D1382" s="5">
        <v>4</v>
      </c>
      <c r="E1382" s="4" t="s">
        <v>66</v>
      </c>
      <c r="F1382" s="7">
        <v>23</v>
      </c>
      <c r="G1382" s="7">
        <v>254.5</v>
      </c>
      <c r="H1382" s="33">
        <f t="shared" si="21"/>
        <v>0</v>
      </c>
    </row>
    <row r="1383" spans="1:8" ht="15" hidden="1" thickBot="1">
      <c r="A1383" s="3">
        <v>44473</v>
      </c>
      <c r="B1383" s="4" t="s">
        <v>54</v>
      </c>
      <c r="C1383" s="4" t="s">
        <v>9</v>
      </c>
      <c r="D1383" s="5">
        <v>5</v>
      </c>
      <c r="E1383" s="4" t="s">
        <v>66</v>
      </c>
      <c r="F1383" s="7">
        <v>23</v>
      </c>
      <c r="G1383" s="7">
        <v>254.5</v>
      </c>
      <c r="H1383" s="33">
        <f t="shared" si="21"/>
        <v>0</v>
      </c>
    </row>
    <row r="1384" spans="1:8" ht="15" thickBot="1">
      <c r="A1384" s="3">
        <v>44473</v>
      </c>
      <c r="B1384" s="4" t="s">
        <v>54</v>
      </c>
      <c r="C1384" s="4" t="s">
        <v>9</v>
      </c>
      <c r="D1384" s="5">
        <v>6</v>
      </c>
      <c r="E1384" s="4" t="s">
        <v>66</v>
      </c>
      <c r="F1384" s="7">
        <v>23</v>
      </c>
      <c r="G1384" s="7">
        <v>254.5</v>
      </c>
      <c r="H1384" s="33">
        <f t="shared" si="21"/>
        <v>1</v>
      </c>
    </row>
    <row r="1385" spans="1:8" ht="15" hidden="1" thickBot="1">
      <c r="A1385" s="3">
        <v>44473</v>
      </c>
      <c r="B1385" s="4" t="s">
        <v>19</v>
      </c>
      <c r="C1385" s="4" t="s">
        <v>9</v>
      </c>
      <c r="D1385" s="5">
        <v>1</v>
      </c>
      <c r="E1385" s="4" t="s">
        <v>67</v>
      </c>
      <c r="F1385" s="7">
        <v>22</v>
      </c>
      <c r="G1385" s="7">
        <v>298.10000000000002</v>
      </c>
      <c r="H1385" s="33">
        <f t="shared" si="21"/>
        <v>0</v>
      </c>
    </row>
    <row r="1386" spans="1:8" ht="15" hidden="1" thickBot="1">
      <c r="A1386" s="3">
        <v>44473</v>
      </c>
      <c r="B1386" s="4" t="s">
        <v>19</v>
      </c>
      <c r="C1386" s="4" t="s">
        <v>9</v>
      </c>
      <c r="D1386" s="5">
        <v>2</v>
      </c>
      <c r="E1386" s="4" t="s">
        <v>67</v>
      </c>
      <c r="F1386" s="7">
        <v>22</v>
      </c>
      <c r="G1386" s="7">
        <v>298.10000000000002</v>
      </c>
      <c r="H1386" s="33">
        <f t="shared" si="21"/>
        <v>0</v>
      </c>
    </row>
    <row r="1387" spans="1:8" ht="15" hidden="1" thickBot="1">
      <c r="A1387" s="3">
        <v>44473</v>
      </c>
      <c r="B1387" s="4" t="s">
        <v>19</v>
      </c>
      <c r="C1387" s="4" t="s">
        <v>9</v>
      </c>
      <c r="D1387" s="5">
        <v>3</v>
      </c>
      <c r="E1387" s="4" t="s">
        <v>67</v>
      </c>
      <c r="F1387" s="7">
        <v>22</v>
      </c>
      <c r="G1387" s="7">
        <v>298.10000000000002</v>
      </c>
      <c r="H1387" s="33">
        <f t="shared" si="21"/>
        <v>0</v>
      </c>
    </row>
    <row r="1388" spans="1:8" ht="15" hidden="1" thickBot="1">
      <c r="A1388" s="3">
        <v>44473</v>
      </c>
      <c r="B1388" s="4" t="s">
        <v>19</v>
      </c>
      <c r="C1388" s="4" t="s">
        <v>9</v>
      </c>
      <c r="D1388" s="5">
        <v>4</v>
      </c>
      <c r="E1388" s="4" t="s">
        <v>67</v>
      </c>
      <c r="F1388" s="7">
        <v>22</v>
      </c>
      <c r="G1388" s="7">
        <v>298.10000000000002</v>
      </c>
      <c r="H1388" s="33">
        <f t="shared" si="21"/>
        <v>0</v>
      </c>
    </row>
    <row r="1389" spans="1:8" ht="15" thickBot="1">
      <c r="A1389" s="3">
        <v>44473</v>
      </c>
      <c r="B1389" s="4" t="s">
        <v>19</v>
      </c>
      <c r="C1389" s="4" t="s">
        <v>9</v>
      </c>
      <c r="D1389" s="5">
        <v>5</v>
      </c>
      <c r="E1389" s="4" t="s">
        <v>67</v>
      </c>
      <c r="F1389" s="7">
        <v>22</v>
      </c>
      <c r="G1389" s="7">
        <v>298.10000000000002</v>
      </c>
      <c r="H1389" s="33">
        <f t="shared" si="21"/>
        <v>1</v>
      </c>
    </row>
    <row r="1390" spans="1:8" ht="15" hidden="1" thickBot="1">
      <c r="A1390" s="3">
        <v>44473</v>
      </c>
      <c r="B1390" s="4" t="s">
        <v>8</v>
      </c>
      <c r="C1390" s="4" t="s">
        <v>9</v>
      </c>
      <c r="D1390" s="5">
        <v>1</v>
      </c>
      <c r="E1390" s="4" t="s">
        <v>68</v>
      </c>
      <c r="F1390" s="7">
        <v>22</v>
      </c>
      <c r="G1390" s="7">
        <v>280.2</v>
      </c>
      <c r="H1390" s="33">
        <f t="shared" si="21"/>
        <v>0</v>
      </c>
    </row>
    <row r="1391" spans="1:8" ht="15" hidden="1" thickBot="1">
      <c r="A1391" s="3">
        <v>44473</v>
      </c>
      <c r="B1391" s="4" t="s">
        <v>8</v>
      </c>
      <c r="C1391" s="4" t="s">
        <v>9</v>
      </c>
      <c r="D1391" s="5">
        <v>2</v>
      </c>
      <c r="E1391" s="4" t="s">
        <v>68</v>
      </c>
      <c r="F1391" s="7">
        <v>22</v>
      </c>
      <c r="G1391" s="7">
        <v>280.2</v>
      </c>
      <c r="H1391" s="33">
        <f t="shared" si="21"/>
        <v>0</v>
      </c>
    </row>
    <row r="1392" spans="1:8" ht="15" hidden="1" thickBot="1">
      <c r="A1392" s="3">
        <v>44473</v>
      </c>
      <c r="B1392" s="4" t="s">
        <v>8</v>
      </c>
      <c r="C1392" s="4" t="s">
        <v>9</v>
      </c>
      <c r="D1392" s="5">
        <v>3</v>
      </c>
      <c r="E1392" s="4" t="s">
        <v>68</v>
      </c>
      <c r="F1392" s="7">
        <v>22</v>
      </c>
      <c r="G1392" s="7">
        <v>280.2</v>
      </c>
      <c r="H1392" s="33">
        <f t="shared" si="21"/>
        <v>0</v>
      </c>
    </row>
    <row r="1393" spans="1:8" ht="15" hidden="1" thickBot="1">
      <c r="A1393" s="3">
        <v>44473</v>
      </c>
      <c r="B1393" s="4" t="s">
        <v>8</v>
      </c>
      <c r="C1393" s="4" t="s">
        <v>9</v>
      </c>
      <c r="D1393" s="5">
        <v>4</v>
      </c>
      <c r="E1393" s="4" t="s">
        <v>68</v>
      </c>
      <c r="F1393" s="7">
        <v>22</v>
      </c>
      <c r="G1393" s="7">
        <v>280.2</v>
      </c>
      <c r="H1393" s="33">
        <f t="shared" si="21"/>
        <v>0</v>
      </c>
    </row>
    <row r="1394" spans="1:8" ht="15" hidden="1" thickBot="1">
      <c r="A1394" s="3">
        <v>44473</v>
      </c>
      <c r="B1394" s="4" t="s">
        <v>8</v>
      </c>
      <c r="C1394" s="4" t="s">
        <v>9</v>
      </c>
      <c r="D1394" s="5">
        <v>5</v>
      </c>
      <c r="E1394" s="4" t="s">
        <v>68</v>
      </c>
      <c r="F1394" s="7">
        <v>22</v>
      </c>
      <c r="G1394" s="7">
        <v>280.2</v>
      </c>
      <c r="H1394" s="33">
        <f t="shared" si="21"/>
        <v>0</v>
      </c>
    </row>
    <row r="1395" spans="1:8" ht="15" hidden="1" thickBot="1">
      <c r="A1395" s="3">
        <v>44473</v>
      </c>
      <c r="B1395" s="4" t="s">
        <v>8</v>
      </c>
      <c r="C1395" s="4" t="s">
        <v>9</v>
      </c>
      <c r="D1395" s="5">
        <v>6</v>
      </c>
      <c r="E1395" s="4" t="s">
        <v>68</v>
      </c>
      <c r="F1395" s="7">
        <v>22</v>
      </c>
      <c r="G1395" s="7">
        <v>280.2</v>
      </c>
      <c r="H1395" s="33">
        <f t="shared" si="21"/>
        <v>0</v>
      </c>
    </row>
    <row r="1396" spans="1:8" ht="15" hidden="1" thickBot="1">
      <c r="A1396" s="3">
        <v>44473</v>
      </c>
      <c r="B1396" s="4" t="s">
        <v>8</v>
      </c>
      <c r="C1396" s="4" t="s">
        <v>9</v>
      </c>
      <c r="D1396" s="5">
        <v>7</v>
      </c>
      <c r="E1396" s="4" t="s">
        <v>68</v>
      </c>
      <c r="F1396" s="7">
        <v>22</v>
      </c>
      <c r="G1396" s="7">
        <v>280.2</v>
      </c>
      <c r="H1396" s="33">
        <f t="shared" si="21"/>
        <v>0</v>
      </c>
    </row>
    <row r="1397" spans="1:8" ht="15" hidden="1" thickBot="1">
      <c r="A1397" s="3">
        <v>44473</v>
      </c>
      <c r="B1397" s="4" t="s">
        <v>8</v>
      </c>
      <c r="C1397" s="4" t="s">
        <v>9</v>
      </c>
      <c r="D1397" s="5">
        <v>8</v>
      </c>
      <c r="E1397" s="4" t="s">
        <v>68</v>
      </c>
      <c r="F1397" s="7">
        <v>22</v>
      </c>
      <c r="G1397" s="7">
        <v>280.2</v>
      </c>
      <c r="H1397" s="33">
        <f t="shared" si="21"/>
        <v>0</v>
      </c>
    </row>
    <row r="1398" spans="1:8" ht="15" hidden="1" thickBot="1">
      <c r="A1398" s="3">
        <v>44473</v>
      </c>
      <c r="B1398" s="4" t="s">
        <v>8</v>
      </c>
      <c r="C1398" s="4" t="s">
        <v>9</v>
      </c>
      <c r="D1398" s="5">
        <v>9</v>
      </c>
      <c r="E1398" s="4" t="s">
        <v>68</v>
      </c>
      <c r="F1398" s="7">
        <v>22</v>
      </c>
      <c r="G1398" s="7">
        <v>280.2</v>
      </c>
      <c r="H1398" s="33">
        <f t="shared" si="21"/>
        <v>0</v>
      </c>
    </row>
    <row r="1399" spans="1:8" ht="15" thickBot="1">
      <c r="A1399" s="3">
        <v>44473</v>
      </c>
      <c r="B1399" s="4" t="s">
        <v>8</v>
      </c>
      <c r="C1399" s="4" t="s">
        <v>9</v>
      </c>
      <c r="D1399" s="5">
        <v>10</v>
      </c>
      <c r="E1399" s="4" t="s">
        <v>68</v>
      </c>
      <c r="F1399" s="7">
        <v>22</v>
      </c>
      <c r="G1399" s="7">
        <v>280.2</v>
      </c>
      <c r="H1399" s="33">
        <f t="shared" si="21"/>
        <v>1</v>
      </c>
    </row>
    <row r="1400" spans="1:8" ht="15" hidden="1" thickBot="1">
      <c r="A1400" s="3">
        <v>44473</v>
      </c>
      <c r="B1400" s="4" t="s">
        <v>18</v>
      </c>
      <c r="C1400" s="4" t="s">
        <v>9</v>
      </c>
      <c r="D1400" s="5">
        <v>1</v>
      </c>
      <c r="E1400" s="4" t="s">
        <v>50</v>
      </c>
      <c r="F1400" s="7">
        <v>21</v>
      </c>
      <c r="G1400" s="7">
        <v>258</v>
      </c>
      <c r="H1400" s="33">
        <f t="shared" si="21"/>
        <v>0</v>
      </c>
    </row>
    <row r="1401" spans="1:8" ht="15" hidden="1" thickBot="1">
      <c r="A1401" s="3">
        <v>44473</v>
      </c>
      <c r="B1401" s="4" t="s">
        <v>18</v>
      </c>
      <c r="C1401" s="4" t="s">
        <v>9</v>
      </c>
      <c r="D1401" s="5">
        <v>2</v>
      </c>
      <c r="E1401" s="4" t="s">
        <v>50</v>
      </c>
      <c r="F1401" s="7">
        <v>21</v>
      </c>
      <c r="G1401" s="7">
        <v>258</v>
      </c>
      <c r="H1401" s="33">
        <f t="shared" si="21"/>
        <v>0</v>
      </c>
    </row>
    <row r="1402" spans="1:8" ht="15" hidden="1" thickBot="1">
      <c r="A1402" s="3">
        <v>44473</v>
      </c>
      <c r="B1402" s="4" t="s">
        <v>18</v>
      </c>
      <c r="C1402" s="4" t="s">
        <v>9</v>
      </c>
      <c r="D1402" s="5">
        <v>3</v>
      </c>
      <c r="E1402" s="4" t="s">
        <v>50</v>
      </c>
      <c r="F1402" s="7">
        <v>21</v>
      </c>
      <c r="G1402" s="7">
        <v>258</v>
      </c>
      <c r="H1402" s="33">
        <f t="shared" si="21"/>
        <v>0</v>
      </c>
    </row>
    <row r="1403" spans="1:8" ht="15" hidden="1" thickBot="1">
      <c r="A1403" s="3">
        <v>44473</v>
      </c>
      <c r="B1403" s="4" t="s">
        <v>18</v>
      </c>
      <c r="C1403" s="4" t="s">
        <v>9</v>
      </c>
      <c r="D1403" s="5">
        <v>4</v>
      </c>
      <c r="E1403" s="4" t="s">
        <v>50</v>
      </c>
      <c r="F1403" s="7">
        <v>21</v>
      </c>
      <c r="G1403" s="7">
        <v>258</v>
      </c>
      <c r="H1403" s="33">
        <f t="shared" si="21"/>
        <v>0</v>
      </c>
    </row>
    <row r="1404" spans="1:8" ht="15" hidden="1" thickBot="1">
      <c r="A1404" s="3">
        <v>44473</v>
      </c>
      <c r="B1404" s="4" t="s">
        <v>18</v>
      </c>
      <c r="C1404" s="4" t="s">
        <v>9</v>
      </c>
      <c r="D1404" s="5">
        <v>5</v>
      </c>
      <c r="E1404" s="4" t="s">
        <v>50</v>
      </c>
      <c r="F1404" s="7">
        <v>21</v>
      </c>
      <c r="G1404" s="7">
        <v>258</v>
      </c>
      <c r="H1404" s="33">
        <f t="shared" si="21"/>
        <v>0</v>
      </c>
    </row>
    <row r="1405" spans="1:8" ht="15" hidden="1" thickBot="1">
      <c r="A1405" s="3">
        <v>44473</v>
      </c>
      <c r="B1405" s="4" t="s">
        <v>18</v>
      </c>
      <c r="C1405" s="4" t="s">
        <v>9</v>
      </c>
      <c r="D1405" s="5">
        <v>6</v>
      </c>
      <c r="E1405" s="4" t="s">
        <v>50</v>
      </c>
      <c r="F1405" s="7">
        <v>21</v>
      </c>
      <c r="G1405" s="7">
        <v>258</v>
      </c>
      <c r="H1405" s="33">
        <f t="shared" si="21"/>
        <v>0</v>
      </c>
    </row>
    <row r="1406" spans="1:8" ht="15" hidden="1" thickBot="1">
      <c r="A1406" s="3">
        <v>44473</v>
      </c>
      <c r="B1406" s="4" t="s">
        <v>18</v>
      </c>
      <c r="C1406" s="4" t="s">
        <v>9</v>
      </c>
      <c r="D1406" s="5">
        <v>7</v>
      </c>
      <c r="E1406" s="4" t="s">
        <v>50</v>
      </c>
      <c r="F1406" s="7">
        <v>21</v>
      </c>
      <c r="G1406" s="7">
        <v>258</v>
      </c>
      <c r="H1406" s="33">
        <f t="shared" si="21"/>
        <v>0</v>
      </c>
    </row>
    <row r="1407" spans="1:8" ht="15" thickBot="1">
      <c r="A1407" s="3">
        <v>44473</v>
      </c>
      <c r="B1407" s="4" t="s">
        <v>18</v>
      </c>
      <c r="C1407" s="4" t="s">
        <v>9</v>
      </c>
      <c r="D1407" s="5">
        <v>8</v>
      </c>
      <c r="E1407" s="4" t="s">
        <v>50</v>
      </c>
      <c r="F1407" s="7">
        <v>21</v>
      </c>
      <c r="G1407" s="7">
        <v>258</v>
      </c>
      <c r="H1407" s="33">
        <f t="shared" si="21"/>
        <v>1</v>
      </c>
    </row>
    <row r="1408" spans="1:8" ht="15" hidden="1" thickBot="1">
      <c r="A1408" s="3">
        <v>44480</v>
      </c>
      <c r="B1408" s="4" t="s">
        <v>10</v>
      </c>
      <c r="C1408" s="4" t="s">
        <v>9</v>
      </c>
      <c r="D1408" s="5">
        <v>1</v>
      </c>
      <c r="E1408" s="4" t="s">
        <v>69</v>
      </c>
      <c r="F1408" s="7">
        <v>23</v>
      </c>
      <c r="G1408" s="7">
        <v>257.3</v>
      </c>
      <c r="H1408" s="33">
        <f t="shared" si="21"/>
        <v>0</v>
      </c>
    </row>
    <row r="1409" spans="1:8" ht="15" hidden="1" thickBot="1">
      <c r="A1409" s="3">
        <v>44480</v>
      </c>
      <c r="B1409" s="4" t="s">
        <v>10</v>
      </c>
      <c r="C1409" s="4" t="s">
        <v>9</v>
      </c>
      <c r="D1409" s="5">
        <v>2</v>
      </c>
      <c r="E1409" s="4" t="s">
        <v>69</v>
      </c>
      <c r="F1409" s="7">
        <v>23</v>
      </c>
      <c r="G1409" s="7">
        <v>257.3</v>
      </c>
      <c r="H1409" s="33">
        <f t="shared" si="21"/>
        <v>0</v>
      </c>
    </row>
    <row r="1410" spans="1:8" ht="15" hidden="1" thickBot="1">
      <c r="A1410" s="3">
        <v>44480</v>
      </c>
      <c r="B1410" s="4" t="s">
        <v>10</v>
      </c>
      <c r="C1410" s="4" t="s">
        <v>9</v>
      </c>
      <c r="D1410" s="5">
        <v>3</v>
      </c>
      <c r="E1410" s="4" t="s">
        <v>69</v>
      </c>
      <c r="F1410" s="7">
        <v>23</v>
      </c>
      <c r="G1410" s="7">
        <v>257.3</v>
      </c>
      <c r="H1410" s="33">
        <f t="shared" si="21"/>
        <v>0</v>
      </c>
    </row>
    <row r="1411" spans="1:8" ht="15" hidden="1" thickBot="1">
      <c r="A1411" s="3">
        <v>44480</v>
      </c>
      <c r="B1411" s="4" t="s">
        <v>10</v>
      </c>
      <c r="C1411" s="4" t="s">
        <v>9</v>
      </c>
      <c r="D1411" s="5">
        <v>4</v>
      </c>
      <c r="E1411" s="4" t="s">
        <v>69</v>
      </c>
      <c r="F1411" s="7">
        <v>23</v>
      </c>
      <c r="G1411" s="7">
        <v>257.3</v>
      </c>
      <c r="H1411" s="33">
        <f t="shared" si="21"/>
        <v>0</v>
      </c>
    </row>
    <row r="1412" spans="1:8" ht="15" hidden="1" thickBot="1">
      <c r="A1412" s="3">
        <v>44480</v>
      </c>
      <c r="B1412" s="4" t="s">
        <v>10</v>
      </c>
      <c r="C1412" s="4" t="s">
        <v>9</v>
      </c>
      <c r="D1412" s="5">
        <v>5</v>
      </c>
      <c r="E1412" s="4" t="s">
        <v>69</v>
      </c>
      <c r="F1412" s="7">
        <v>23</v>
      </c>
      <c r="G1412" s="7">
        <v>257.3</v>
      </c>
      <c r="H1412" s="33">
        <f t="shared" ref="H1412:H1475" si="22">IF(D1412&lt;D1413,0,1)</f>
        <v>0</v>
      </c>
    </row>
    <row r="1413" spans="1:8" ht="15" hidden="1" thickBot="1">
      <c r="A1413" s="3">
        <v>44480</v>
      </c>
      <c r="B1413" s="4" t="s">
        <v>10</v>
      </c>
      <c r="C1413" s="4" t="s">
        <v>9</v>
      </c>
      <c r="D1413" s="5">
        <v>6</v>
      </c>
      <c r="E1413" s="4" t="s">
        <v>69</v>
      </c>
      <c r="F1413" s="7">
        <v>23</v>
      </c>
      <c r="G1413" s="7">
        <v>257.3</v>
      </c>
      <c r="H1413" s="33">
        <f t="shared" si="22"/>
        <v>0</v>
      </c>
    </row>
    <row r="1414" spans="1:8" ht="15" hidden="1" thickBot="1">
      <c r="A1414" s="3">
        <v>44480</v>
      </c>
      <c r="B1414" s="4" t="s">
        <v>10</v>
      </c>
      <c r="C1414" s="4" t="s">
        <v>9</v>
      </c>
      <c r="D1414" s="5">
        <v>7</v>
      </c>
      <c r="E1414" s="4" t="s">
        <v>69</v>
      </c>
      <c r="F1414" s="7">
        <v>23</v>
      </c>
      <c r="G1414" s="7">
        <v>257.3</v>
      </c>
      <c r="H1414" s="33">
        <f t="shared" si="22"/>
        <v>0</v>
      </c>
    </row>
    <row r="1415" spans="1:8" ht="15" hidden="1" thickBot="1">
      <c r="A1415" s="3">
        <v>44480</v>
      </c>
      <c r="B1415" s="4" t="s">
        <v>10</v>
      </c>
      <c r="C1415" s="4" t="s">
        <v>9</v>
      </c>
      <c r="D1415" s="5">
        <v>8</v>
      </c>
      <c r="E1415" s="4" t="s">
        <v>69</v>
      </c>
      <c r="F1415" s="7">
        <v>23</v>
      </c>
      <c r="G1415" s="7">
        <v>257.3</v>
      </c>
      <c r="H1415" s="33">
        <f t="shared" si="22"/>
        <v>0</v>
      </c>
    </row>
    <row r="1416" spans="1:8" ht="15" hidden="1" thickBot="1">
      <c r="A1416" s="3">
        <v>44480</v>
      </c>
      <c r="B1416" s="4" t="s">
        <v>10</v>
      </c>
      <c r="C1416" s="4" t="s">
        <v>9</v>
      </c>
      <c r="D1416" s="5">
        <v>9</v>
      </c>
      <c r="E1416" s="4" t="s">
        <v>69</v>
      </c>
      <c r="F1416" s="7">
        <v>23</v>
      </c>
      <c r="G1416" s="7">
        <v>257.3</v>
      </c>
      <c r="H1416" s="33">
        <f t="shared" si="22"/>
        <v>0</v>
      </c>
    </row>
    <row r="1417" spans="1:8" ht="15" thickBot="1">
      <c r="A1417" s="3">
        <v>44480</v>
      </c>
      <c r="B1417" s="4" t="s">
        <v>10</v>
      </c>
      <c r="C1417" s="4" t="s">
        <v>9</v>
      </c>
      <c r="D1417" s="5">
        <v>10</v>
      </c>
      <c r="E1417" s="4" t="s">
        <v>69</v>
      </c>
      <c r="F1417" s="7">
        <v>23</v>
      </c>
      <c r="G1417" s="7">
        <v>257.3</v>
      </c>
      <c r="H1417" s="33">
        <f t="shared" si="22"/>
        <v>1</v>
      </c>
    </row>
    <row r="1418" spans="1:8" ht="15" hidden="1" thickBot="1">
      <c r="A1418" s="3">
        <v>44480</v>
      </c>
      <c r="B1418" s="4" t="s">
        <v>8</v>
      </c>
      <c r="C1418" s="4" t="s">
        <v>9</v>
      </c>
      <c r="D1418" s="5">
        <v>1</v>
      </c>
      <c r="E1418" s="4" t="s">
        <v>70</v>
      </c>
      <c r="F1418" s="7">
        <v>22</v>
      </c>
      <c r="G1418" s="7">
        <v>287.3</v>
      </c>
      <c r="H1418" s="33">
        <f t="shared" si="22"/>
        <v>0</v>
      </c>
    </row>
    <row r="1419" spans="1:8" ht="15" hidden="1" thickBot="1">
      <c r="A1419" s="3">
        <v>44480</v>
      </c>
      <c r="B1419" s="4" t="s">
        <v>8</v>
      </c>
      <c r="C1419" s="4" t="s">
        <v>9</v>
      </c>
      <c r="D1419" s="5">
        <v>2</v>
      </c>
      <c r="E1419" s="4" t="s">
        <v>70</v>
      </c>
      <c r="F1419" s="7">
        <v>22</v>
      </c>
      <c r="G1419" s="7">
        <v>287.3</v>
      </c>
      <c r="H1419" s="33">
        <f t="shared" si="22"/>
        <v>0</v>
      </c>
    </row>
    <row r="1420" spans="1:8" ht="15" hidden="1" thickBot="1">
      <c r="A1420" s="3">
        <v>44480</v>
      </c>
      <c r="B1420" s="4" t="s">
        <v>8</v>
      </c>
      <c r="C1420" s="4" t="s">
        <v>9</v>
      </c>
      <c r="D1420" s="5">
        <v>3</v>
      </c>
      <c r="E1420" s="4" t="s">
        <v>70</v>
      </c>
      <c r="F1420" s="7">
        <v>22</v>
      </c>
      <c r="G1420" s="7">
        <v>287.3</v>
      </c>
      <c r="H1420" s="33">
        <f t="shared" si="22"/>
        <v>0</v>
      </c>
    </row>
    <row r="1421" spans="1:8" ht="15" hidden="1" thickBot="1">
      <c r="A1421" s="3">
        <v>44480</v>
      </c>
      <c r="B1421" s="4" t="s">
        <v>8</v>
      </c>
      <c r="C1421" s="4" t="s">
        <v>9</v>
      </c>
      <c r="D1421" s="5">
        <v>4</v>
      </c>
      <c r="E1421" s="4" t="s">
        <v>70</v>
      </c>
      <c r="F1421" s="7">
        <v>22</v>
      </c>
      <c r="G1421" s="7">
        <v>287.3</v>
      </c>
      <c r="H1421" s="33">
        <f t="shared" si="22"/>
        <v>0</v>
      </c>
    </row>
    <row r="1422" spans="1:8" ht="15" hidden="1" thickBot="1">
      <c r="A1422" s="3">
        <v>44480</v>
      </c>
      <c r="B1422" s="4" t="s">
        <v>8</v>
      </c>
      <c r="C1422" s="4" t="s">
        <v>9</v>
      </c>
      <c r="D1422" s="5">
        <v>5</v>
      </c>
      <c r="E1422" s="4" t="s">
        <v>70</v>
      </c>
      <c r="F1422" s="7">
        <v>22</v>
      </c>
      <c r="G1422" s="7">
        <v>287.3</v>
      </c>
      <c r="H1422" s="33">
        <f t="shared" si="22"/>
        <v>0</v>
      </c>
    </row>
    <row r="1423" spans="1:8" ht="15" hidden="1" thickBot="1">
      <c r="A1423" s="3">
        <v>44480</v>
      </c>
      <c r="B1423" s="4" t="s">
        <v>8</v>
      </c>
      <c r="C1423" s="4" t="s">
        <v>9</v>
      </c>
      <c r="D1423" s="5">
        <v>6</v>
      </c>
      <c r="E1423" s="4" t="s">
        <v>70</v>
      </c>
      <c r="F1423" s="7">
        <v>22</v>
      </c>
      <c r="G1423" s="7">
        <v>287.3</v>
      </c>
      <c r="H1423" s="33">
        <f t="shared" si="22"/>
        <v>0</v>
      </c>
    </row>
    <row r="1424" spans="1:8" ht="15" hidden="1" thickBot="1">
      <c r="A1424" s="3">
        <v>44480</v>
      </c>
      <c r="B1424" s="4" t="s">
        <v>8</v>
      </c>
      <c r="C1424" s="4" t="s">
        <v>9</v>
      </c>
      <c r="D1424" s="5">
        <v>7</v>
      </c>
      <c r="E1424" s="4" t="s">
        <v>70</v>
      </c>
      <c r="F1424" s="7">
        <v>22</v>
      </c>
      <c r="G1424" s="7">
        <v>287.3</v>
      </c>
      <c r="H1424" s="33">
        <f t="shared" si="22"/>
        <v>0</v>
      </c>
    </row>
    <row r="1425" spans="1:8" ht="15" hidden="1" thickBot="1">
      <c r="A1425" s="3">
        <v>44480</v>
      </c>
      <c r="B1425" s="4" t="s">
        <v>8</v>
      </c>
      <c r="C1425" s="4" t="s">
        <v>9</v>
      </c>
      <c r="D1425" s="5">
        <v>8</v>
      </c>
      <c r="E1425" s="4" t="s">
        <v>70</v>
      </c>
      <c r="F1425" s="7">
        <v>22</v>
      </c>
      <c r="G1425" s="7">
        <v>287.3</v>
      </c>
      <c r="H1425" s="33">
        <f t="shared" si="22"/>
        <v>0</v>
      </c>
    </row>
    <row r="1426" spans="1:8" ht="15" hidden="1" thickBot="1">
      <c r="A1426" s="3">
        <v>44480</v>
      </c>
      <c r="B1426" s="4" t="s">
        <v>8</v>
      </c>
      <c r="C1426" s="4" t="s">
        <v>9</v>
      </c>
      <c r="D1426" s="5">
        <v>9</v>
      </c>
      <c r="E1426" s="4" t="s">
        <v>70</v>
      </c>
      <c r="F1426" s="7">
        <v>22</v>
      </c>
      <c r="G1426" s="7">
        <v>287.3</v>
      </c>
      <c r="H1426" s="33">
        <f t="shared" si="22"/>
        <v>0</v>
      </c>
    </row>
    <row r="1427" spans="1:8" ht="15" thickBot="1">
      <c r="A1427" s="3">
        <v>44480</v>
      </c>
      <c r="B1427" s="4" t="s">
        <v>8</v>
      </c>
      <c r="C1427" s="4" t="s">
        <v>9</v>
      </c>
      <c r="D1427" s="5">
        <v>10</v>
      </c>
      <c r="E1427" s="4" t="s">
        <v>70</v>
      </c>
      <c r="F1427" s="7">
        <v>22</v>
      </c>
      <c r="G1427" s="7">
        <v>287.3</v>
      </c>
      <c r="H1427" s="33">
        <f t="shared" si="22"/>
        <v>1</v>
      </c>
    </row>
    <row r="1428" spans="1:8" ht="15" hidden="1" thickBot="1">
      <c r="A1428" s="3">
        <v>44480</v>
      </c>
      <c r="B1428" s="4" t="s">
        <v>22</v>
      </c>
      <c r="C1428" s="4" t="s">
        <v>9</v>
      </c>
      <c r="D1428" s="5">
        <v>1</v>
      </c>
      <c r="E1428" s="4" t="s">
        <v>52</v>
      </c>
      <c r="F1428" s="7">
        <v>23</v>
      </c>
      <c r="G1428" s="7">
        <v>271</v>
      </c>
      <c r="H1428" s="33">
        <f t="shared" si="22"/>
        <v>0</v>
      </c>
    </row>
    <row r="1429" spans="1:8" ht="15" hidden="1" thickBot="1">
      <c r="A1429" s="3">
        <v>44480</v>
      </c>
      <c r="B1429" s="4" t="s">
        <v>22</v>
      </c>
      <c r="C1429" s="4" t="s">
        <v>9</v>
      </c>
      <c r="D1429" s="5">
        <v>2</v>
      </c>
      <c r="E1429" s="4" t="s">
        <v>52</v>
      </c>
      <c r="F1429" s="7">
        <v>23</v>
      </c>
      <c r="G1429" s="7">
        <v>271</v>
      </c>
      <c r="H1429" s="33">
        <f t="shared" si="22"/>
        <v>0</v>
      </c>
    </row>
    <row r="1430" spans="1:8" ht="15" hidden="1" thickBot="1">
      <c r="A1430" s="3">
        <v>44480</v>
      </c>
      <c r="B1430" s="4" t="s">
        <v>22</v>
      </c>
      <c r="C1430" s="4" t="s">
        <v>9</v>
      </c>
      <c r="D1430" s="5">
        <v>3</v>
      </c>
      <c r="E1430" s="4" t="s">
        <v>52</v>
      </c>
      <c r="F1430" s="7">
        <v>23</v>
      </c>
      <c r="G1430" s="7">
        <v>271</v>
      </c>
      <c r="H1430" s="33">
        <f t="shared" si="22"/>
        <v>0</v>
      </c>
    </row>
    <row r="1431" spans="1:8" ht="15" hidden="1" thickBot="1">
      <c r="A1431" s="3">
        <v>44480</v>
      </c>
      <c r="B1431" s="4" t="s">
        <v>22</v>
      </c>
      <c r="C1431" s="4" t="s">
        <v>9</v>
      </c>
      <c r="D1431" s="5">
        <v>4</v>
      </c>
      <c r="E1431" s="4" t="s">
        <v>52</v>
      </c>
      <c r="F1431" s="7">
        <v>23</v>
      </c>
      <c r="G1431" s="7">
        <v>271</v>
      </c>
      <c r="H1431" s="33">
        <f t="shared" si="22"/>
        <v>0</v>
      </c>
    </row>
    <row r="1432" spans="1:8" ht="15" hidden="1" thickBot="1">
      <c r="A1432" s="3">
        <v>44480</v>
      </c>
      <c r="B1432" s="4" t="s">
        <v>22</v>
      </c>
      <c r="C1432" s="4" t="s">
        <v>9</v>
      </c>
      <c r="D1432" s="5">
        <v>5</v>
      </c>
      <c r="E1432" s="4" t="s">
        <v>52</v>
      </c>
      <c r="F1432" s="7">
        <v>23</v>
      </c>
      <c r="G1432" s="7">
        <v>271</v>
      </c>
      <c r="H1432" s="33">
        <f t="shared" si="22"/>
        <v>0</v>
      </c>
    </row>
    <row r="1433" spans="1:8" ht="15" hidden="1" thickBot="1">
      <c r="A1433" s="3">
        <v>44480</v>
      </c>
      <c r="B1433" s="4" t="s">
        <v>22</v>
      </c>
      <c r="C1433" s="4" t="s">
        <v>9</v>
      </c>
      <c r="D1433" s="5">
        <v>6</v>
      </c>
      <c r="E1433" s="4" t="s">
        <v>52</v>
      </c>
      <c r="F1433" s="7">
        <v>23</v>
      </c>
      <c r="G1433" s="7">
        <v>271</v>
      </c>
      <c r="H1433" s="33">
        <f t="shared" si="22"/>
        <v>0</v>
      </c>
    </row>
    <row r="1434" spans="1:8" ht="15" hidden="1" thickBot="1">
      <c r="A1434" s="3">
        <v>44480</v>
      </c>
      <c r="B1434" s="4" t="s">
        <v>22</v>
      </c>
      <c r="C1434" s="4" t="s">
        <v>9</v>
      </c>
      <c r="D1434" s="5">
        <v>7</v>
      </c>
      <c r="E1434" s="4" t="s">
        <v>52</v>
      </c>
      <c r="F1434" s="7">
        <v>23</v>
      </c>
      <c r="G1434" s="7">
        <v>271</v>
      </c>
      <c r="H1434" s="33">
        <f t="shared" si="22"/>
        <v>0</v>
      </c>
    </row>
    <row r="1435" spans="1:8" ht="15" hidden="1" thickBot="1">
      <c r="A1435" s="3">
        <v>44480</v>
      </c>
      <c r="B1435" s="4" t="s">
        <v>22</v>
      </c>
      <c r="C1435" s="4" t="s">
        <v>9</v>
      </c>
      <c r="D1435" s="5">
        <v>8</v>
      </c>
      <c r="E1435" s="4" t="s">
        <v>52</v>
      </c>
      <c r="F1435" s="7">
        <v>23</v>
      </c>
      <c r="G1435" s="7">
        <v>271</v>
      </c>
      <c r="H1435" s="33">
        <f t="shared" si="22"/>
        <v>0</v>
      </c>
    </row>
    <row r="1436" spans="1:8" ht="15" hidden="1" thickBot="1">
      <c r="A1436" s="3">
        <v>44480</v>
      </c>
      <c r="B1436" s="4" t="s">
        <v>22</v>
      </c>
      <c r="C1436" s="4" t="s">
        <v>9</v>
      </c>
      <c r="D1436" s="5">
        <v>9</v>
      </c>
      <c r="E1436" s="4" t="s">
        <v>52</v>
      </c>
      <c r="F1436" s="7">
        <v>23</v>
      </c>
      <c r="G1436" s="7">
        <v>271</v>
      </c>
      <c r="H1436" s="33">
        <f t="shared" si="22"/>
        <v>0</v>
      </c>
    </row>
    <row r="1437" spans="1:8" ht="15" hidden="1" thickBot="1">
      <c r="A1437" s="3">
        <v>44480</v>
      </c>
      <c r="B1437" s="4" t="s">
        <v>22</v>
      </c>
      <c r="C1437" s="4" t="s">
        <v>9</v>
      </c>
      <c r="D1437" s="5">
        <v>10</v>
      </c>
      <c r="E1437" s="4" t="s">
        <v>52</v>
      </c>
      <c r="F1437" s="7">
        <v>23</v>
      </c>
      <c r="G1437" s="7">
        <v>271</v>
      </c>
      <c r="H1437" s="33">
        <f t="shared" si="22"/>
        <v>0</v>
      </c>
    </row>
    <row r="1438" spans="1:8" ht="15" hidden="1" thickBot="1">
      <c r="A1438" s="3">
        <v>44480</v>
      </c>
      <c r="B1438" s="4" t="s">
        <v>22</v>
      </c>
      <c r="C1438" s="4" t="s">
        <v>9</v>
      </c>
      <c r="D1438" s="5">
        <v>11</v>
      </c>
      <c r="E1438" s="4" t="s">
        <v>52</v>
      </c>
      <c r="F1438" s="7">
        <v>23</v>
      </c>
      <c r="G1438" s="7">
        <v>271</v>
      </c>
      <c r="H1438" s="33">
        <f t="shared" si="22"/>
        <v>0</v>
      </c>
    </row>
    <row r="1439" spans="1:8" ht="15" thickBot="1">
      <c r="A1439" s="3">
        <v>44480</v>
      </c>
      <c r="B1439" s="4" t="s">
        <v>22</v>
      </c>
      <c r="C1439" s="4" t="s">
        <v>9</v>
      </c>
      <c r="D1439" s="5">
        <v>12</v>
      </c>
      <c r="E1439" s="4" t="s">
        <v>52</v>
      </c>
      <c r="F1439" s="7">
        <v>23</v>
      </c>
      <c r="G1439" s="7">
        <v>271</v>
      </c>
      <c r="H1439" s="33">
        <f t="shared" si="22"/>
        <v>1</v>
      </c>
    </row>
    <row r="1440" spans="1:8" ht="15" hidden="1" thickBot="1">
      <c r="A1440" s="3">
        <v>44480</v>
      </c>
      <c r="B1440" s="4" t="s">
        <v>71</v>
      </c>
      <c r="C1440" s="4" t="s">
        <v>9</v>
      </c>
      <c r="D1440" s="5">
        <v>1</v>
      </c>
      <c r="E1440" s="4" t="s">
        <v>72</v>
      </c>
      <c r="F1440" s="7">
        <v>21</v>
      </c>
      <c r="G1440" s="7">
        <v>183.6</v>
      </c>
      <c r="H1440" s="33">
        <f t="shared" si="22"/>
        <v>0</v>
      </c>
    </row>
    <row r="1441" spans="1:8" ht="15" hidden="1" thickBot="1">
      <c r="A1441" s="3">
        <v>44480</v>
      </c>
      <c r="B1441" s="4" t="s">
        <v>71</v>
      </c>
      <c r="C1441" s="4" t="s">
        <v>9</v>
      </c>
      <c r="D1441" s="5">
        <v>2</v>
      </c>
      <c r="E1441" s="4" t="s">
        <v>72</v>
      </c>
      <c r="F1441" s="7">
        <v>21</v>
      </c>
      <c r="G1441" s="7">
        <v>183.6</v>
      </c>
      <c r="H1441" s="33">
        <f t="shared" si="22"/>
        <v>0</v>
      </c>
    </row>
    <row r="1442" spans="1:8" ht="15" hidden="1" thickBot="1">
      <c r="A1442" s="3">
        <v>44480</v>
      </c>
      <c r="B1442" s="4" t="s">
        <v>71</v>
      </c>
      <c r="C1442" s="4" t="s">
        <v>9</v>
      </c>
      <c r="D1442" s="5">
        <v>3</v>
      </c>
      <c r="E1442" s="4" t="s">
        <v>72</v>
      </c>
      <c r="F1442" s="7">
        <v>21</v>
      </c>
      <c r="G1442" s="7">
        <v>183.6</v>
      </c>
      <c r="H1442" s="33">
        <f t="shared" si="22"/>
        <v>0</v>
      </c>
    </row>
    <row r="1443" spans="1:8" ht="15" hidden="1" thickBot="1">
      <c r="A1443" s="3">
        <v>44480</v>
      </c>
      <c r="B1443" s="4" t="s">
        <v>71</v>
      </c>
      <c r="C1443" s="4" t="s">
        <v>9</v>
      </c>
      <c r="D1443" s="5">
        <v>4</v>
      </c>
      <c r="E1443" s="4" t="s">
        <v>72</v>
      </c>
      <c r="F1443" s="7">
        <v>21</v>
      </c>
      <c r="G1443" s="7">
        <v>183.6</v>
      </c>
      <c r="H1443" s="33">
        <f t="shared" si="22"/>
        <v>0</v>
      </c>
    </row>
    <row r="1444" spans="1:8" ht="15" hidden="1" thickBot="1">
      <c r="A1444" s="3">
        <v>44480</v>
      </c>
      <c r="B1444" s="4" t="s">
        <v>71</v>
      </c>
      <c r="C1444" s="4" t="s">
        <v>9</v>
      </c>
      <c r="D1444" s="5">
        <v>5</v>
      </c>
      <c r="E1444" s="4" t="s">
        <v>72</v>
      </c>
      <c r="F1444" s="7">
        <v>21</v>
      </c>
      <c r="G1444" s="7">
        <v>183.6</v>
      </c>
      <c r="H1444" s="33">
        <f t="shared" si="22"/>
        <v>0</v>
      </c>
    </row>
    <row r="1445" spans="1:8" ht="15" hidden="1" thickBot="1">
      <c r="A1445" s="3">
        <v>44480</v>
      </c>
      <c r="B1445" s="4" t="s">
        <v>71</v>
      </c>
      <c r="C1445" s="4" t="s">
        <v>9</v>
      </c>
      <c r="D1445" s="5">
        <v>6</v>
      </c>
      <c r="E1445" s="4" t="s">
        <v>72</v>
      </c>
      <c r="F1445" s="7">
        <v>21</v>
      </c>
      <c r="G1445" s="7">
        <v>183.6</v>
      </c>
      <c r="H1445" s="33">
        <f t="shared" si="22"/>
        <v>0</v>
      </c>
    </row>
    <row r="1446" spans="1:8" ht="15" hidden="1" thickBot="1">
      <c r="A1446" s="3">
        <v>44480</v>
      </c>
      <c r="B1446" s="4" t="s">
        <v>71</v>
      </c>
      <c r="C1446" s="4" t="s">
        <v>9</v>
      </c>
      <c r="D1446" s="5">
        <v>7</v>
      </c>
      <c r="E1446" s="4" t="s">
        <v>72</v>
      </c>
      <c r="F1446" s="7">
        <v>21</v>
      </c>
      <c r="G1446" s="7">
        <v>183.6</v>
      </c>
      <c r="H1446" s="33">
        <f t="shared" si="22"/>
        <v>0</v>
      </c>
    </row>
    <row r="1447" spans="1:8" ht="15" thickBot="1">
      <c r="A1447" s="3">
        <v>44480</v>
      </c>
      <c r="B1447" s="4" t="s">
        <v>71</v>
      </c>
      <c r="C1447" s="4" t="s">
        <v>9</v>
      </c>
      <c r="D1447" s="5">
        <v>8</v>
      </c>
      <c r="E1447" s="4" t="s">
        <v>72</v>
      </c>
      <c r="F1447" s="7">
        <v>21</v>
      </c>
      <c r="G1447" s="7">
        <v>183.6</v>
      </c>
      <c r="H1447" s="33">
        <f t="shared" si="22"/>
        <v>1</v>
      </c>
    </row>
    <row r="1448" spans="1:8" ht="15" hidden="1" thickBot="1">
      <c r="A1448" s="3">
        <v>44480</v>
      </c>
      <c r="B1448" s="4" t="s">
        <v>73</v>
      </c>
      <c r="C1448" s="4" t="s">
        <v>9</v>
      </c>
      <c r="D1448" s="5">
        <v>1</v>
      </c>
      <c r="E1448" s="4" t="s">
        <v>74</v>
      </c>
      <c r="F1448" s="7">
        <v>24</v>
      </c>
      <c r="G1448" s="7">
        <v>236.2</v>
      </c>
      <c r="H1448" s="33">
        <f t="shared" si="22"/>
        <v>0</v>
      </c>
    </row>
    <row r="1449" spans="1:8" ht="15" hidden="1" thickBot="1">
      <c r="A1449" s="3">
        <v>44480</v>
      </c>
      <c r="B1449" s="4" t="s">
        <v>73</v>
      </c>
      <c r="C1449" s="4" t="s">
        <v>9</v>
      </c>
      <c r="D1449" s="5">
        <v>2</v>
      </c>
      <c r="E1449" s="4" t="s">
        <v>74</v>
      </c>
      <c r="F1449" s="7">
        <v>24</v>
      </c>
      <c r="G1449" s="7">
        <v>236.2</v>
      </c>
      <c r="H1449" s="33">
        <f t="shared" si="22"/>
        <v>0</v>
      </c>
    </row>
    <row r="1450" spans="1:8" ht="15" hidden="1" thickBot="1">
      <c r="A1450" s="3">
        <v>44480</v>
      </c>
      <c r="B1450" s="4" t="s">
        <v>73</v>
      </c>
      <c r="C1450" s="4" t="s">
        <v>9</v>
      </c>
      <c r="D1450" s="5">
        <v>3</v>
      </c>
      <c r="E1450" s="4" t="s">
        <v>74</v>
      </c>
      <c r="F1450" s="7">
        <v>24</v>
      </c>
      <c r="G1450" s="7">
        <v>236.2</v>
      </c>
      <c r="H1450" s="33">
        <f t="shared" si="22"/>
        <v>0</v>
      </c>
    </row>
    <row r="1451" spans="1:8" ht="15" hidden="1" thickBot="1">
      <c r="A1451" s="3">
        <v>44480</v>
      </c>
      <c r="B1451" s="4" t="s">
        <v>73</v>
      </c>
      <c r="C1451" s="4" t="s">
        <v>9</v>
      </c>
      <c r="D1451" s="5">
        <v>4</v>
      </c>
      <c r="E1451" s="4" t="s">
        <v>74</v>
      </c>
      <c r="F1451" s="7">
        <v>24</v>
      </c>
      <c r="G1451" s="7">
        <v>236.2</v>
      </c>
      <c r="H1451" s="33">
        <f t="shared" si="22"/>
        <v>0</v>
      </c>
    </row>
    <row r="1452" spans="1:8" ht="15" hidden="1" thickBot="1">
      <c r="A1452" s="3">
        <v>44480</v>
      </c>
      <c r="B1452" s="4" t="s">
        <v>73</v>
      </c>
      <c r="C1452" s="4" t="s">
        <v>9</v>
      </c>
      <c r="D1452" s="5">
        <v>5</v>
      </c>
      <c r="E1452" s="4" t="s">
        <v>74</v>
      </c>
      <c r="F1452" s="7">
        <v>24</v>
      </c>
      <c r="G1452" s="7">
        <v>236.2</v>
      </c>
      <c r="H1452" s="33">
        <f t="shared" si="22"/>
        <v>0</v>
      </c>
    </row>
    <row r="1453" spans="1:8" ht="15" thickBot="1">
      <c r="A1453" s="3">
        <v>44480</v>
      </c>
      <c r="B1453" s="4" t="s">
        <v>73</v>
      </c>
      <c r="C1453" s="4" t="s">
        <v>9</v>
      </c>
      <c r="D1453" s="5">
        <v>6</v>
      </c>
      <c r="E1453" s="4" t="s">
        <v>74</v>
      </c>
      <c r="F1453" s="7">
        <v>24</v>
      </c>
      <c r="G1453" s="7">
        <v>236.2</v>
      </c>
      <c r="H1453" s="33">
        <f t="shared" si="22"/>
        <v>1</v>
      </c>
    </row>
    <row r="1454" spans="1:8" ht="15" hidden="1" thickBot="1">
      <c r="A1454" s="3">
        <v>44480</v>
      </c>
      <c r="B1454" s="4" t="s">
        <v>75</v>
      </c>
      <c r="C1454" s="4" t="s">
        <v>9</v>
      </c>
      <c r="D1454" s="5">
        <v>1</v>
      </c>
      <c r="E1454" s="4" t="s">
        <v>69</v>
      </c>
      <c r="F1454" s="7">
        <v>23</v>
      </c>
      <c r="G1454" s="7">
        <v>257.3</v>
      </c>
      <c r="H1454" s="33">
        <f t="shared" si="22"/>
        <v>0</v>
      </c>
    </row>
    <row r="1455" spans="1:8" ht="15" hidden="1" thickBot="1">
      <c r="A1455" s="3">
        <v>44480</v>
      </c>
      <c r="B1455" s="4" t="s">
        <v>75</v>
      </c>
      <c r="C1455" s="4" t="s">
        <v>9</v>
      </c>
      <c r="D1455" s="5">
        <v>2</v>
      </c>
      <c r="E1455" s="4" t="s">
        <v>69</v>
      </c>
      <c r="F1455" s="7">
        <v>23</v>
      </c>
      <c r="G1455" s="7">
        <v>257.3</v>
      </c>
      <c r="H1455" s="33">
        <f t="shared" si="22"/>
        <v>0</v>
      </c>
    </row>
    <row r="1456" spans="1:8" ht="15" hidden="1" thickBot="1">
      <c r="A1456" s="3">
        <v>44480</v>
      </c>
      <c r="B1456" s="4" t="s">
        <v>75</v>
      </c>
      <c r="C1456" s="4" t="s">
        <v>9</v>
      </c>
      <c r="D1456" s="5">
        <v>3</v>
      </c>
      <c r="E1456" s="4" t="s">
        <v>69</v>
      </c>
      <c r="F1456" s="7">
        <v>23</v>
      </c>
      <c r="G1456" s="7">
        <v>257.3</v>
      </c>
      <c r="H1456" s="33">
        <f t="shared" si="22"/>
        <v>0</v>
      </c>
    </row>
    <row r="1457" spans="1:8" ht="15" hidden="1" thickBot="1">
      <c r="A1457" s="3">
        <v>44480</v>
      </c>
      <c r="B1457" s="4" t="s">
        <v>75</v>
      </c>
      <c r="C1457" s="4" t="s">
        <v>9</v>
      </c>
      <c r="D1457" s="5">
        <v>4</v>
      </c>
      <c r="E1457" s="4" t="s">
        <v>69</v>
      </c>
      <c r="F1457" s="7">
        <v>23</v>
      </c>
      <c r="G1457" s="7">
        <v>257.3</v>
      </c>
      <c r="H1457" s="33">
        <f t="shared" si="22"/>
        <v>0</v>
      </c>
    </row>
    <row r="1458" spans="1:8" ht="15" hidden="1" thickBot="1">
      <c r="A1458" s="3">
        <v>44480</v>
      </c>
      <c r="B1458" s="4" t="s">
        <v>75</v>
      </c>
      <c r="C1458" s="4" t="s">
        <v>9</v>
      </c>
      <c r="D1458" s="5">
        <v>5</v>
      </c>
      <c r="E1458" s="4" t="s">
        <v>69</v>
      </c>
      <c r="F1458" s="7">
        <v>23</v>
      </c>
      <c r="G1458" s="7">
        <v>257.3</v>
      </c>
      <c r="H1458" s="33">
        <f t="shared" si="22"/>
        <v>0</v>
      </c>
    </row>
    <row r="1459" spans="1:8" ht="15" thickBot="1">
      <c r="A1459" s="3">
        <v>44480</v>
      </c>
      <c r="B1459" s="4" t="s">
        <v>75</v>
      </c>
      <c r="C1459" s="4" t="s">
        <v>9</v>
      </c>
      <c r="D1459" s="5">
        <v>6</v>
      </c>
      <c r="E1459" s="4" t="s">
        <v>69</v>
      </c>
      <c r="F1459" s="7">
        <v>23</v>
      </c>
      <c r="G1459" s="7">
        <v>257.3</v>
      </c>
      <c r="H1459" s="33">
        <f t="shared" si="22"/>
        <v>1</v>
      </c>
    </row>
    <row r="1460" spans="1:8" ht="15" hidden="1" thickBot="1">
      <c r="A1460" s="3">
        <v>44480</v>
      </c>
      <c r="B1460" s="4" t="s">
        <v>76</v>
      </c>
      <c r="C1460" s="4" t="s">
        <v>9</v>
      </c>
      <c r="D1460" s="5">
        <v>1</v>
      </c>
      <c r="E1460" s="4" t="s">
        <v>64</v>
      </c>
      <c r="F1460" s="7">
        <v>20</v>
      </c>
      <c r="G1460" s="7">
        <v>266.60000000000002</v>
      </c>
      <c r="H1460" s="33">
        <f t="shared" si="22"/>
        <v>0</v>
      </c>
    </row>
    <row r="1461" spans="1:8" ht="15" hidden="1" thickBot="1">
      <c r="A1461" s="3">
        <v>44480</v>
      </c>
      <c r="B1461" s="4" t="s">
        <v>76</v>
      </c>
      <c r="C1461" s="4" t="s">
        <v>9</v>
      </c>
      <c r="D1461" s="5">
        <v>2</v>
      </c>
      <c r="E1461" s="4" t="s">
        <v>64</v>
      </c>
      <c r="F1461" s="7">
        <v>20</v>
      </c>
      <c r="G1461" s="7">
        <v>266.60000000000002</v>
      </c>
      <c r="H1461" s="33">
        <f t="shared" si="22"/>
        <v>0</v>
      </c>
    </row>
    <row r="1462" spans="1:8" ht="15" hidden="1" thickBot="1">
      <c r="A1462" s="3">
        <v>44480</v>
      </c>
      <c r="B1462" s="4" t="s">
        <v>76</v>
      </c>
      <c r="C1462" s="4" t="s">
        <v>9</v>
      </c>
      <c r="D1462" s="5">
        <v>3</v>
      </c>
      <c r="E1462" s="4" t="s">
        <v>64</v>
      </c>
      <c r="F1462" s="7">
        <v>20</v>
      </c>
      <c r="G1462" s="7">
        <v>266.60000000000002</v>
      </c>
      <c r="H1462" s="33">
        <f t="shared" si="22"/>
        <v>0</v>
      </c>
    </row>
    <row r="1463" spans="1:8" ht="15" hidden="1" thickBot="1">
      <c r="A1463" s="3">
        <v>44480</v>
      </c>
      <c r="B1463" s="4" t="s">
        <v>76</v>
      </c>
      <c r="C1463" s="4" t="s">
        <v>9</v>
      </c>
      <c r="D1463" s="5">
        <v>4</v>
      </c>
      <c r="E1463" s="4" t="s">
        <v>64</v>
      </c>
      <c r="F1463" s="7">
        <v>20</v>
      </c>
      <c r="G1463" s="7">
        <v>266.60000000000002</v>
      </c>
      <c r="H1463" s="33">
        <f t="shared" si="22"/>
        <v>0</v>
      </c>
    </row>
    <row r="1464" spans="1:8" ht="15" hidden="1" thickBot="1">
      <c r="A1464" s="3">
        <v>44480</v>
      </c>
      <c r="B1464" s="4" t="s">
        <v>76</v>
      </c>
      <c r="C1464" s="4" t="s">
        <v>9</v>
      </c>
      <c r="D1464" s="5">
        <v>5</v>
      </c>
      <c r="E1464" s="4" t="s">
        <v>64</v>
      </c>
      <c r="F1464" s="7">
        <v>20</v>
      </c>
      <c r="G1464" s="7">
        <v>266.60000000000002</v>
      </c>
      <c r="H1464" s="33">
        <f t="shared" si="22"/>
        <v>0</v>
      </c>
    </row>
    <row r="1465" spans="1:8" ht="15" thickBot="1">
      <c r="A1465" s="3">
        <v>44480</v>
      </c>
      <c r="B1465" s="4" t="s">
        <v>76</v>
      </c>
      <c r="C1465" s="4" t="s">
        <v>9</v>
      </c>
      <c r="D1465" s="5">
        <v>6</v>
      </c>
      <c r="E1465" s="4" t="s">
        <v>64</v>
      </c>
      <c r="F1465" s="7">
        <v>20</v>
      </c>
      <c r="G1465" s="7">
        <v>266.60000000000002</v>
      </c>
      <c r="H1465" s="33">
        <f t="shared" si="22"/>
        <v>1</v>
      </c>
    </row>
    <row r="1466" spans="1:8" ht="15" hidden="1" thickBot="1">
      <c r="A1466" s="3">
        <v>44480</v>
      </c>
      <c r="B1466" s="4" t="s">
        <v>77</v>
      </c>
      <c r="C1466" s="4" t="s">
        <v>9</v>
      </c>
      <c r="D1466" s="5">
        <v>1</v>
      </c>
      <c r="E1466" s="4" t="s">
        <v>78</v>
      </c>
      <c r="F1466" s="7">
        <v>22</v>
      </c>
      <c r="G1466" s="7">
        <v>252.5</v>
      </c>
      <c r="H1466" s="33">
        <f t="shared" si="22"/>
        <v>0</v>
      </c>
    </row>
    <row r="1467" spans="1:8" ht="15" hidden="1" thickBot="1">
      <c r="A1467" s="3">
        <v>44480</v>
      </c>
      <c r="B1467" s="4" t="s">
        <v>77</v>
      </c>
      <c r="C1467" s="4" t="s">
        <v>9</v>
      </c>
      <c r="D1467" s="5">
        <v>2</v>
      </c>
      <c r="E1467" s="4" t="s">
        <v>78</v>
      </c>
      <c r="F1467" s="7">
        <v>22</v>
      </c>
      <c r="G1467" s="7">
        <v>252.5</v>
      </c>
      <c r="H1467" s="33">
        <f t="shared" si="22"/>
        <v>0</v>
      </c>
    </row>
    <row r="1468" spans="1:8" ht="15" hidden="1" thickBot="1">
      <c r="A1468" s="3">
        <v>44480</v>
      </c>
      <c r="B1468" s="4" t="s">
        <v>77</v>
      </c>
      <c r="C1468" s="4" t="s">
        <v>9</v>
      </c>
      <c r="D1468" s="5">
        <v>3</v>
      </c>
      <c r="E1468" s="4" t="s">
        <v>78</v>
      </c>
      <c r="F1468" s="7">
        <v>22</v>
      </c>
      <c r="G1468" s="7">
        <v>252.5</v>
      </c>
      <c r="H1468" s="33">
        <f t="shared" si="22"/>
        <v>0</v>
      </c>
    </row>
    <row r="1469" spans="1:8" ht="15" hidden="1" thickBot="1">
      <c r="A1469" s="3">
        <v>44480</v>
      </c>
      <c r="B1469" s="4" t="s">
        <v>77</v>
      </c>
      <c r="C1469" s="4" t="s">
        <v>9</v>
      </c>
      <c r="D1469" s="5">
        <v>4</v>
      </c>
      <c r="E1469" s="4" t="s">
        <v>78</v>
      </c>
      <c r="F1469" s="7">
        <v>22</v>
      </c>
      <c r="G1469" s="7">
        <v>252.5</v>
      </c>
      <c r="H1469" s="33">
        <f t="shared" si="22"/>
        <v>0</v>
      </c>
    </row>
    <row r="1470" spans="1:8" ht="15" hidden="1" thickBot="1">
      <c r="A1470" s="3">
        <v>44480</v>
      </c>
      <c r="B1470" s="4" t="s">
        <v>77</v>
      </c>
      <c r="C1470" s="4" t="s">
        <v>9</v>
      </c>
      <c r="D1470" s="5">
        <v>5</v>
      </c>
      <c r="E1470" s="4" t="s">
        <v>78</v>
      </c>
      <c r="F1470" s="7">
        <v>22</v>
      </c>
      <c r="G1470" s="7">
        <v>252.5</v>
      </c>
      <c r="H1470" s="33">
        <f t="shared" si="22"/>
        <v>0</v>
      </c>
    </row>
    <row r="1471" spans="1:8" ht="15" thickBot="1">
      <c r="A1471" s="3">
        <v>44480</v>
      </c>
      <c r="B1471" s="4" t="s">
        <v>77</v>
      </c>
      <c r="C1471" s="4" t="s">
        <v>9</v>
      </c>
      <c r="D1471" s="5">
        <v>6</v>
      </c>
      <c r="E1471" s="4" t="s">
        <v>78</v>
      </c>
      <c r="F1471" s="7">
        <v>22</v>
      </c>
      <c r="G1471" s="7">
        <v>252.5</v>
      </c>
      <c r="H1471" s="33">
        <f t="shared" si="22"/>
        <v>1</v>
      </c>
    </row>
    <row r="1472" spans="1:8" ht="15" hidden="1" thickBot="1">
      <c r="A1472" s="3">
        <v>44480</v>
      </c>
      <c r="B1472" s="4" t="s">
        <v>19</v>
      </c>
      <c r="C1472" s="4" t="s">
        <v>9</v>
      </c>
      <c r="D1472" s="5">
        <v>1</v>
      </c>
      <c r="E1472" s="4" t="s">
        <v>79</v>
      </c>
      <c r="F1472" s="7">
        <v>22</v>
      </c>
      <c r="G1472" s="7">
        <v>299.8</v>
      </c>
      <c r="H1472" s="33">
        <f t="shared" si="22"/>
        <v>0</v>
      </c>
    </row>
    <row r="1473" spans="1:8" ht="15" hidden="1" thickBot="1">
      <c r="A1473" s="3">
        <v>44480</v>
      </c>
      <c r="B1473" s="4" t="s">
        <v>19</v>
      </c>
      <c r="C1473" s="4" t="s">
        <v>9</v>
      </c>
      <c r="D1473" s="5">
        <v>2</v>
      </c>
      <c r="E1473" s="4" t="s">
        <v>79</v>
      </c>
      <c r="F1473" s="7">
        <v>22</v>
      </c>
      <c r="G1473" s="7">
        <v>299.8</v>
      </c>
      <c r="H1473" s="33">
        <f t="shared" si="22"/>
        <v>0</v>
      </c>
    </row>
    <row r="1474" spans="1:8" ht="15" hidden="1" thickBot="1">
      <c r="A1474" s="3">
        <v>44480</v>
      </c>
      <c r="B1474" s="4" t="s">
        <v>19</v>
      </c>
      <c r="C1474" s="4" t="s">
        <v>9</v>
      </c>
      <c r="D1474" s="5">
        <v>3</v>
      </c>
      <c r="E1474" s="4" t="s">
        <v>79</v>
      </c>
      <c r="F1474" s="7">
        <v>22</v>
      </c>
      <c r="G1474" s="7">
        <v>299.8</v>
      </c>
      <c r="H1474" s="33">
        <f t="shared" si="22"/>
        <v>0</v>
      </c>
    </row>
    <row r="1475" spans="1:8" ht="15" hidden="1" thickBot="1">
      <c r="A1475" s="3">
        <v>44480</v>
      </c>
      <c r="B1475" s="4" t="s">
        <v>19</v>
      </c>
      <c r="C1475" s="4" t="s">
        <v>9</v>
      </c>
      <c r="D1475" s="5">
        <v>4</v>
      </c>
      <c r="E1475" s="4" t="s">
        <v>79</v>
      </c>
      <c r="F1475" s="7">
        <v>22</v>
      </c>
      <c r="G1475" s="7">
        <v>299.8</v>
      </c>
      <c r="H1475" s="33">
        <f t="shared" si="22"/>
        <v>0</v>
      </c>
    </row>
    <row r="1476" spans="1:8" ht="15" hidden="1" thickBot="1">
      <c r="A1476" s="3">
        <v>44480</v>
      </c>
      <c r="B1476" s="4" t="s">
        <v>19</v>
      </c>
      <c r="C1476" s="4" t="s">
        <v>9</v>
      </c>
      <c r="D1476" s="5">
        <v>5</v>
      </c>
      <c r="E1476" s="4" t="s">
        <v>79</v>
      </c>
      <c r="F1476" s="7">
        <v>22</v>
      </c>
      <c r="G1476" s="7">
        <v>299.8</v>
      </c>
      <c r="H1476" s="33">
        <f t="shared" ref="H1476:H1539" si="23">IF(D1476&lt;D1477,0,1)</f>
        <v>0</v>
      </c>
    </row>
    <row r="1477" spans="1:8" ht="15" hidden="1" thickBot="1">
      <c r="A1477" s="3">
        <v>44480</v>
      </c>
      <c r="B1477" s="4" t="s">
        <v>19</v>
      </c>
      <c r="C1477" s="4" t="s">
        <v>9</v>
      </c>
      <c r="D1477" s="5">
        <v>6</v>
      </c>
      <c r="E1477" s="4" t="s">
        <v>79</v>
      </c>
      <c r="F1477" s="7">
        <v>22</v>
      </c>
      <c r="G1477" s="7">
        <v>299.8</v>
      </c>
      <c r="H1477" s="33">
        <f t="shared" si="23"/>
        <v>0</v>
      </c>
    </row>
    <row r="1478" spans="1:8" ht="15" hidden="1" thickBot="1">
      <c r="A1478" s="3">
        <v>44480</v>
      </c>
      <c r="B1478" s="4" t="s">
        <v>19</v>
      </c>
      <c r="C1478" s="4" t="s">
        <v>9</v>
      </c>
      <c r="D1478" s="5">
        <v>7</v>
      </c>
      <c r="E1478" s="4" t="s">
        <v>79</v>
      </c>
      <c r="F1478" s="7">
        <v>22</v>
      </c>
      <c r="G1478" s="7">
        <v>299.8</v>
      </c>
      <c r="H1478" s="33">
        <f t="shared" si="23"/>
        <v>0</v>
      </c>
    </row>
    <row r="1479" spans="1:8" ht="15" hidden="1" thickBot="1">
      <c r="A1479" s="3">
        <v>44480</v>
      </c>
      <c r="B1479" s="4" t="s">
        <v>19</v>
      </c>
      <c r="C1479" s="4" t="s">
        <v>9</v>
      </c>
      <c r="D1479" s="5">
        <v>8</v>
      </c>
      <c r="E1479" s="4" t="s">
        <v>79</v>
      </c>
      <c r="F1479" s="7">
        <v>22</v>
      </c>
      <c r="G1479" s="7">
        <v>299.8</v>
      </c>
      <c r="H1479" s="33">
        <f t="shared" si="23"/>
        <v>0</v>
      </c>
    </row>
    <row r="1480" spans="1:8" ht="15" hidden="1" thickBot="1">
      <c r="A1480" s="3">
        <v>44480</v>
      </c>
      <c r="B1480" s="4" t="s">
        <v>19</v>
      </c>
      <c r="C1480" s="4" t="s">
        <v>9</v>
      </c>
      <c r="D1480" s="5">
        <v>9</v>
      </c>
      <c r="E1480" s="4" t="s">
        <v>79</v>
      </c>
      <c r="F1480" s="7">
        <v>22</v>
      </c>
      <c r="G1480" s="7">
        <v>299.8</v>
      </c>
      <c r="H1480" s="33">
        <f t="shared" si="23"/>
        <v>0</v>
      </c>
    </row>
    <row r="1481" spans="1:8" ht="15" thickBot="1">
      <c r="A1481" s="3">
        <v>44480</v>
      </c>
      <c r="B1481" s="4" t="s">
        <v>19</v>
      </c>
      <c r="C1481" s="4" t="s">
        <v>9</v>
      </c>
      <c r="D1481" s="5">
        <v>10</v>
      </c>
      <c r="E1481" s="4" t="s">
        <v>79</v>
      </c>
      <c r="F1481" s="7">
        <v>22</v>
      </c>
      <c r="G1481" s="7">
        <v>299.8</v>
      </c>
      <c r="H1481" s="33">
        <f t="shared" si="23"/>
        <v>1</v>
      </c>
    </row>
    <row r="1482" spans="1:8" ht="15" hidden="1" thickBot="1">
      <c r="A1482" s="3">
        <v>44480</v>
      </c>
      <c r="B1482" s="4" t="s">
        <v>42</v>
      </c>
      <c r="C1482" s="4" t="s">
        <v>9</v>
      </c>
      <c r="D1482" s="5">
        <v>1</v>
      </c>
      <c r="E1482" s="4" t="s">
        <v>80</v>
      </c>
      <c r="F1482" s="7">
        <v>22</v>
      </c>
      <c r="G1482" s="7">
        <v>273.3</v>
      </c>
      <c r="H1482" s="33">
        <f t="shared" si="23"/>
        <v>0</v>
      </c>
    </row>
    <row r="1483" spans="1:8" ht="15" hidden="1" thickBot="1">
      <c r="A1483" s="3">
        <v>44480</v>
      </c>
      <c r="B1483" s="4" t="s">
        <v>42</v>
      </c>
      <c r="C1483" s="4" t="s">
        <v>9</v>
      </c>
      <c r="D1483" s="5">
        <v>2</v>
      </c>
      <c r="E1483" s="4" t="s">
        <v>80</v>
      </c>
      <c r="F1483" s="7">
        <v>22</v>
      </c>
      <c r="G1483" s="7">
        <v>273.3</v>
      </c>
      <c r="H1483" s="33">
        <f t="shared" si="23"/>
        <v>0</v>
      </c>
    </row>
    <row r="1484" spans="1:8" ht="15" hidden="1" thickBot="1">
      <c r="A1484" s="3">
        <v>44480</v>
      </c>
      <c r="B1484" s="4" t="s">
        <v>42</v>
      </c>
      <c r="C1484" s="4" t="s">
        <v>9</v>
      </c>
      <c r="D1484" s="5">
        <v>3</v>
      </c>
      <c r="E1484" s="4" t="s">
        <v>80</v>
      </c>
      <c r="F1484" s="7">
        <v>22</v>
      </c>
      <c r="G1484" s="7">
        <v>273.3</v>
      </c>
      <c r="H1484" s="33">
        <f t="shared" si="23"/>
        <v>0</v>
      </c>
    </row>
    <row r="1485" spans="1:8" ht="15" hidden="1" thickBot="1">
      <c r="A1485" s="3">
        <v>44480</v>
      </c>
      <c r="B1485" s="4" t="s">
        <v>42</v>
      </c>
      <c r="C1485" s="4" t="s">
        <v>9</v>
      </c>
      <c r="D1485" s="5">
        <v>4</v>
      </c>
      <c r="E1485" s="4" t="s">
        <v>80</v>
      </c>
      <c r="F1485" s="7">
        <v>22</v>
      </c>
      <c r="G1485" s="7">
        <v>273.3</v>
      </c>
      <c r="H1485" s="33">
        <f t="shared" si="23"/>
        <v>0</v>
      </c>
    </row>
    <row r="1486" spans="1:8" ht="15" hidden="1" thickBot="1">
      <c r="A1486" s="3">
        <v>44480</v>
      </c>
      <c r="B1486" s="4" t="s">
        <v>42</v>
      </c>
      <c r="C1486" s="4" t="s">
        <v>9</v>
      </c>
      <c r="D1486" s="5">
        <v>5</v>
      </c>
      <c r="E1486" s="4" t="s">
        <v>80</v>
      </c>
      <c r="F1486" s="7">
        <v>22</v>
      </c>
      <c r="G1486" s="7">
        <v>273.3</v>
      </c>
      <c r="H1486" s="33">
        <f t="shared" si="23"/>
        <v>0</v>
      </c>
    </row>
    <row r="1487" spans="1:8" ht="15" hidden="1" thickBot="1">
      <c r="A1487" s="3">
        <v>44480</v>
      </c>
      <c r="B1487" s="4" t="s">
        <v>42</v>
      </c>
      <c r="C1487" s="4" t="s">
        <v>9</v>
      </c>
      <c r="D1487" s="5">
        <v>6</v>
      </c>
      <c r="E1487" s="4" t="s">
        <v>80</v>
      </c>
      <c r="F1487" s="7">
        <v>22</v>
      </c>
      <c r="G1487" s="7">
        <v>273.3</v>
      </c>
      <c r="H1487" s="33">
        <f t="shared" si="23"/>
        <v>0</v>
      </c>
    </row>
    <row r="1488" spans="1:8" ht="15" hidden="1" thickBot="1">
      <c r="A1488" s="3">
        <v>44480</v>
      </c>
      <c r="B1488" s="4" t="s">
        <v>42</v>
      </c>
      <c r="C1488" s="4" t="s">
        <v>9</v>
      </c>
      <c r="D1488" s="5">
        <v>7</v>
      </c>
      <c r="E1488" s="4" t="s">
        <v>80</v>
      </c>
      <c r="F1488" s="7">
        <v>22</v>
      </c>
      <c r="G1488" s="7">
        <v>273.3</v>
      </c>
      <c r="H1488" s="33">
        <f t="shared" si="23"/>
        <v>0</v>
      </c>
    </row>
    <row r="1489" spans="1:8" ht="15" hidden="1" thickBot="1">
      <c r="A1489" s="3">
        <v>44480</v>
      </c>
      <c r="B1489" s="4" t="s">
        <v>42</v>
      </c>
      <c r="C1489" s="4" t="s">
        <v>9</v>
      </c>
      <c r="D1489" s="5">
        <v>8</v>
      </c>
      <c r="E1489" s="4" t="s">
        <v>80</v>
      </c>
      <c r="F1489" s="7">
        <v>22</v>
      </c>
      <c r="G1489" s="7">
        <v>273.3</v>
      </c>
      <c r="H1489" s="33">
        <f t="shared" si="23"/>
        <v>0</v>
      </c>
    </row>
    <row r="1490" spans="1:8" ht="15" hidden="1" thickBot="1">
      <c r="A1490" s="3">
        <v>44480</v>
      </c>
      <c r="B1490" s="4" t="s">
        <v>42</v>
      </c>
      <c r="C1490" s="4" t="s">
        <v>9</v>
      </c>
      <c r="D1490" s="5">
        <v>9</v>
      </c>
      <c r="E1490" s="4" t="s">
        <v>80</v>
      </c>
      <c r="F1490" s="7">
        <v>22</v>
      </c>
      <c r="G1490" s="7">
        <v>273.3</v>
      </c>
      <c r="H1490" s="33">
        <f t="shared" si="23"/>
        <v>0</v>
      </c>
    </row>
    <row r="1491" spans="1:8" ht="15" hidden="1" thickBot="1">
      <c r="A1491" s="3">
        <v>44480</v>
      </c>
      <c r="B1491" s="4" t="s">
        <v>42</v>
      </c>
      <c r="C1491" s="4" t="s">
        <v>9</v>
      </c>
      <c r="D1491" s="5">
        <v>10</v>
      </c>
      <c r="E1491" s="4" t="s">
        <v>80</v>
      </c>
      <c r="F1491" s="7">
        <v>22</v>
      </c>
      <c r="G1491" s="7">
        <v>273.3</v>
      </c>
      <c r="H1491" s="33">
        <f t="shared" si="23"/>
        <v>0</v>
      </c>
    </row>
    <row r="1492" spans="1:8" ht="15" hidden="1" thickBot="1">
      <c r="A1492" s="3">
        <v>44480</v>
      </c>
      <c r="B1492" s="4" t="s">
        <v>42</v>
      </c>
      <c r="C1492" s="4" t="s">
        <v>9</v>
      </c>
      <c r="D1492" s="5">
        <v>11</v>
      </c>
      <c r="E1492" s="4" t="s">
        <v>80</v>
      </c>
      <c r="F1492" s="7">
        <v>22</v>
      </c>
      <c r="G1492" s="7">
        <v>273.3</v>
      </c>
      <c r="H1492" s="33">
        <f t="shared" si="23"/>
        <v>0</v>
      </c>
    </row>
    <row r="1493" spans="1:8" ht="15" thickBot="1">
      <c r="A1493" s="3">
        <v>44480</v>
      </c>
      <c r="B1493" s="4" t="s">
        <v>42</v>
      </c>
      <c r="C1493" s="4" t="s">
        <v>9</v>
      </c>
      <c r="D1493" s="5">
        <v>12</v>
      </c>
      <c r="E1493" s="4" t="s">
        <v>80</v>
      </c>
      <c r="F1493" s="7">
        <v>22</v>
      </c>
      <c r="G1493" s="7">
        <v>273.3</v>
      </c>
      <c r="H1493" s="33">
        <f t="shared" si="23"/>
        <v>1</v>
      </c>
    </row>
    <row r="1494" spans="1:8" ht="15" hidden="1" thickBot="1">
      <c r="A1494" s="3">
        <v>44480</v>
      </c>
      <c r="B1494" s="4" t="s">
        <v>81</v>
      </c>
      <c r="C1494" s="4" t="s">
        <v>9</v>
      </c>
      <c r="D1494" s="5">
        <v>1</v>
      </c>
      <c r="E1494" s="4" t="s">
        <v>82</v>
      </c>
      <c r="F1494" s="7">
        <v>23</v>
      </c>
      <c r="G1494" s="7">
        <v>234.4</v>
      </c>
      <c r="H1494" s="33">
        <f t="shared" si="23"/>
        <v>0</v>
      </c>
    </row>
    <row r="1495" spans="1:8" ht="15" hidden="1" thickBot="1">
      <c r="A1495" s="3">
        <v>44480</v>
      </c>
      <c r="B1495" s="4" t="s">
        <v>81</v>
      </c>
      <c r="C1495" s="4" t="s">
        <v>9</v>
      </c>
      <c r="D1495" s="5">
        <v>2</v>
      </c>
      <c r="E1495" s="4" t="s">
        <v>82</v>
      </c>
      <c r="F1495" s="7">
        <v>23</v>
      </c>
      <c r="G1495" s="7">
        <v>234.4</v>
      </c>
      <c r="H1495" s="33">
        <f t="shared" si="23"/>
        <v>0</v>
      </c>
    </row>
    <row r="1496" spans="1:8" ht="15" hidden="1" thickBot="1">
      <c r="A1496" s="3">
        <v>44480</v>
      </c>
      <c r="B1496" s="4" t="s">
        <v>81</v>
      </c>
      <c r="C1496" s="4" t="s">
        <v>9</v>
      </c>
      <c r="D1496" s="5">
        <v>3</v>
      </c>
      <c r="E1496" s="4" t="s">
        <v>82</v>
      </c>
      <c r="F1496" s="7">
        <v>23</v>
      </c>
      <c r="G1496" s="7">
        <v>234.4</v>
      </c>
      <c r="H1496" s="33">
        <f t="shared" si="23"/>
        <v>0</v>
      </c>
    </row>
    <row r="1497" spans="1:8" ht="15" hidden="1" thickBot="1">
      <c r="A1497" s="3">
        <v>44480</v>
      </c>
      <c r="B1497" s="4" t="s">
        <v>81</v>
      </c>
      <c r="C1497" s="4" t="s">
        <v>9</v>
      </c>
      <c r="D1497" s="5">
        <v>4</v>
      </c>
      <c r="E1497" s="4" t="s">
        <v>82</v>
      </c>
      <c r="F1497" s="7">
        <v>23</v>
      </c>
      <c r="G1497" s="7">
        <v>234.4</v>
      </c>
      <c r="H1497" s="33">
        <f t="shared" si="23"/>
        <v>0</v>
      </c>
    </row>
    <row r="1498" spans="1:8" ht="15" hidden="1" thickBot="1">
      <c r="A1498" s="3">
        <v>44480</v>
      </c>
      <c r="B1498" s="4" t="s">
        <v>81</v>
      </c>
      <c r="C1498" s="4" t="s">
        <v>9</v>
      </c>
      <c r="D1498" s="5">
        <v>5</v>
      </c>
      <c r="E1498" s="4" t="s">
        <v>82</v>
      </c>
      <c r="F1498" s="7">
        <v>23</v>
      </c>
      <c r="G1498" s="7">
        <v>234.4</v>
      </c>
      <c r="H1498" s="33">
        <f t="shared" si="23"/>
        <v>0</v>
      </c>
    </row>
    <row r="1499" spans="1:8" ht="15" thickBot="1">
      <c r="A1499" s="3">
        <v>44480</v>
      </c>
      <c r="B1499" s="4" t="s">
        <v>81</v>
      </c>
      <c r="C1499" s="4" t="s">
        <v>9</v>
      </c>
      <c r="D1499" s="5">
        <v>6</v>
      </c>
      <c r="E1499" s="4" t="s">
        <v>82</v>
      </c>
      <c r="F1499" s="7">
        <v>23</v>
      </c>
      <c r="G1499" s="7">
        <v>234.4</v>
      </c>
      <c r="H1499" s="33">
        <f t="shared" si="23"/>
        <v>1</v>
      </c>
    </row>
    <row r="1500" spans="1:8" ht="15" hidden="1" thickBot="1">
      <c r="A1500" s="3">
        <v>44480</v>
      </c>
      <c r="B1500" s="4" t="s">
        <v>27</v>
      </c>
      <c r="C1500" s="4" t="s">
        <v>9</v>
      </c>
      <c r="D1500" s="5">
        <v>1</v>
      </c>
      <c r="E1500" s="4" t="s">
        <v>83</v>
      </c>
      <c r="F1500" s="7">
        <v>23</v>
      </c>
      <c r="G1500" s="7">
        <v>313</v>
      </c>
      <c r="H1500" s="33">
        <f t="shared" si="23"/>
        <v>0</v>
      </c>
    </row>
    <row r="1501" spans="1:8" ht="15" hidden="1" thickBot="1">
      <c r="A1501" s="3">
        <v>44480</v>
      </c>
      <c r="B1501" s="4" t="s">
        <v>27</v>
      </c>
      <c r="C1501" s="4" t="s">
        <v>9</v>
      </c>
      <c r="D1501" s="5">
        <v>2</v>
      </c>
      <c r="E1501" s="4" t="s">
        <v>83</v>
      </c>
      <c r="F1501" s="7">
        <v>23</v>
      </c>
      <c r="G1501" s="7">
        <v>313</v>
      </c>
      <c r="H1501" s="33">
        <f t="shared" si="23"/>
        <v>0</v>
      </c>
    </row>
    <row r="1502" spans="1:8" ht="15" hidden="1" thickBot="1">
      <c r="A1502" s="3">
        <v>44480</v>
      </c>
      <c r="B1502" s="4" t="s">
        <v>27</v>
      </c>
      <c r="C1502" s="4" t="s">
        <v>9</v>
      </c>
      <c r="D1502" s="5">
        <v>3</v>
      </c>
      <c r="E1502" s="4" t="s">
        <v>83</v>
      </c>
      <c r="F1502" s="7">
        <v>23</v>
      </c>
      <c r="G1502" s="7">
        <v>313</v>
      </c>
      <c r="H1502" s="33">
        <f t="shared" si="23"/>
        <v>0</v>
      </c>
    </row>
    <row r="1503" spans="1:8" ht="15" hidden="1" thickBot="1">
      <c r="A1503" s="3">
        <v>44480</v>
      </c>
      <c r="B1503" s="4" t="s">
        <v>27</v>
      </c>
      <c r="C1503" s="4" t="s">
        <v>9</v>
      </c>
      <c r="D1503" s="5">
        <v>4</v>
      </c>
      <c r="E1503" s="4" t="s">
        <v>83</v>
      </c>
      <c r="F1503" s="7">
        <v>23</v>
      </c>
      <c r="G1503" s="7">
        <v>313</v>
      </c>
      <c r="H1503" s="33">
        <f t="shared" si="23"/>
        <v>0</v>
      </c>
    </row>
    <row r="1504" spans="1:8" ht="15" hidden="1" thickBot="1">
      <c r="A1504" s="3">
        <v>44480</v>
      </c>
      <c r="B1504" s="4" t="s">
        <v>27</v>
      </c>
      <c r="C1504" s="4" t="s">
        <v>9</v>
      </c>
      <c r="D1504" s="5">
        <v>5</v>
      </c>
      <c r="E1504" s="4" t="s">
        <v>83</v>
      </c>
      <c r="F1504" s="7">
        <v>23</v>
      </c>
      <c r="G1504" s="7">
        <v>313</v>
      </c>
      <c r="H1504" s="33">
        <f t="shared" si="23"/>
        <v>0</v>
      </c>
    </row>
    <row r="1505" spans="1:8" ht="15" hidden="1" thickBot="1">
      <c r="A1505" s="3">
        <v>44480</v>
      </c>
      <c r="B1505" s="4" t="s">
        <v>27</v>
      </c>
      <c r="C1505" s="4" t="s">
        <v>9</v>
      </c>
      <c r="D1505" s="5">
        <v>6</v>
      </c>
      <c r="E1505" s="4" t="s">
        <v>83</v>
      </c>
      <c r="F1505" s="7">
        <v>23</v>
      </c>
      <c r="G1505" s="7">
        <v>313</v>
      </c>
      <c r="H1505" s="33">
        <f t="shared" si="23"/>
        <v>0</v>
      </c>
    </row>
    <row r="1506" spans="1:8" ht="15" hidden="1" thickBot="1">
      <c r="A1506" s="3">
        <v>44480</v>
      </c>
      <c r="B1506" s="4" t="s">
        <v>27</v>
      </c>
      <c r="C1506" s="4" t="s">
        <v>9</v>
      </c>
      <c r="D1506" s="5">
        <v>7</v>
      </c>
      <c r="E1506" s="4" t="s">
        <v>83</v>
      </c>
      <c r="F1506" s="7">
        <v>23</v>
      </c>
      <c r="G1506" s="7">
        <v>313</v>
      </c>
      <c r="H1506" s="33">
        <f t="shared" si="23"/>
        <v>0</v>
      </c>
    </row>
    <row r="1507" spans="1:8" ht="15" hidden="1" thickBot="1">
      <c r="A1507" s="3">
        <v>44480</v>
      </c>
      <c r="B1507" s="4" t="s">
        <v>27</v>
      </c>
      <c r="C1507" s="4" t="s">
        <v>9</v>
      </c>
      <c r="D1507" s="5">
        <v>8</v>
      </c>
      <c r="E1507" s="4" t="s">
        <v>83</v>
      </c>
      <c r="F1507" s="7">
        <v>23</v>
      </c>
      <c r="G1507" s="7">
        <v>313</v>
      </c>
      <c r="H1507" s="33">
        <f t="shared" si="23"/>
        <v>0</v>
      </c>
    </row>
    <row r="1508" spans="1:8" ht="15" hidden="1" thickBot="1">
      <c r="A1508" s="3">
        <v>44480</v>
      </c>
      <c r="B1508" s="4" t="s">
        <v>27</v>
      </c>
      <c r="C1508" s="4" t="s">
        <v>9</v>
      </c>
      <c r="D1508" s="5">
        <v>9</v>
      </c>
      <c r="E1508" s="4" t="s">
        <v>83</v>
      </c>
      <c r="F1508" s="7">
        <v>23</v>
      </c>
      <c r="G1508" s="7">
        <v>313</v>
      </c>
      <c r="H1508" s="33">
        <f t="shared" si="23"/>
        <v>0</v>
      </c>
    </row>
    <row r="1509" spans="1:8" ht="15" hidden="1" thickBot="1">
      <c r="A1509" s="3">
        <v>44480</v>
      </c>
      <c r="B1509" s="4" t="s">
        <v>27</v>
      </c>
      <c r="C1509" s="4" t="s">
        <v>9</v>
      </c>
      <c r="D1509" s="5">
        <v>10</v>
      </c>
      <c r="E1509" s="4" t="s">
        <v>83</v>
      </c>
      <c r="F1509" s="7">
        <v>23</v>
      </c>
      <c r="G1509" s="7">
        <v>313</v>
      </c>
      <c r="H1509" s="33">
        <f t="shared" si="23"/>
        <v>0</v>
      </c>
    </row>
    <row r="1510" spans="1:8" ht="15" hidden="1" thickBot="1">
      <c r="A1510" s="3">
        <v>44480</v>
      </c>
      <c r="B1510" s="4" t="s">
        <v>27</v>
      </c>
      <c r="C1510" s="4" t="s">
        <v>9</v>
      </c>
      <c r="D1510" s="5">
        <v>11</v>
      </c>
      <c r="E1510" s="4" t="s">
        <v>83</v>
      </c>
      <c r="F1510" s="7">
        <v>23</v>
      </c>
      <c r="G1510" s="7">
        <v>313</v>
      </c>
      <c r="H1510" s="33">
        <f t="shared" si="23"/>
        <v>0</v>
      </c>
    </row>
    <row r="1511" spans="1:8" ht="15" hidden="1" thickBot="1">
      <c r="A1511" s="3">
        <v>44480</v>
      </c>
      <c r="B1511" s="4" t="s">
        <v>27</v>
      </c>
      <c r="C1511" s="4" t="s">
        <v>9</v>
      </c>
      <c r="D1511" s="5">
        <v>12</v>
      </c>
      <c r="E1511" s="4" t="s">
        <v>83</v>
      </c>
      <c r="F1511" s="7">
        <v>23</v>
      </c>
      <c r="G1511" s="7">
        <v>313</v>
      </c>
      <c r="H1511" s="33">
        <f t="shared" si="23"/>
        <v>0</v>
      </c>
    </row>
    <row r="1512" spans="1:8" ht="15" hidden="1" thickBot="1">
      <c r="A1512" s="3">
        <v>44480</v>
      </c>
      <c r="B1512" s="4" t="s">
        <v>27</v>
      </c>
      <c r="C1512" s="4" t="s">
        <v>9</v>
      </c>
      <c r="D1512" s="5">
        <v>13</v>
      </c>
      <c r="E1512" s="4" t="s">
        <v>83</v>
      </c>
      <c r="F1512" s="7">
        <v>23</v>
      </c>
      <c r="G1512" s="7">
        <v>313</v>
      </c>
      <c r="H1512" s="33">
        <f t="shared" si="23"/>
        <v>0</v>
      </c>
    </row>
    <row r="1513" spans="1:8" ht="15" thickBot="1">
      <c r="A1513" s="3">
        <v>44480</v>
      </c>
      <c r="B1513" s="4" t="s">
        <v>27</v>
      </c>
      <c r="C1513" s="4" t="s">
        <v>9</v>
      </c>
      <c r="D1513" s="5">
        <v>14</v>
      </c>
      <c r="E1513" s="4" t="s">
        <v>83</v>
      </c>
      <c r="F1513" s="7">
        <v>23</v>
      </c>
      <c r="G1513" s="7">
        <v>313</v>
      </c>
      <c r="H1513" s="33">
        <f t="shared" si="23"/>
        <v>1</v>
      </c>
    </row>
    <row r="1514" spans="1:8" ht="15" hidden="1" thickBot="1">
      <c r="A1514" s="3">
        <v>44480</v>
      </c>
      <c r="B1514" s="4" t="s">
        <v>49</v>
      </c>
      <c r="C1514" s="4" t="s">
        <v>9</v>
      </c>
      <c r="D1514" s="5">
        <v>1</v>
      </c>
      <c r="E1514" s="4" t="s">
        <v>84</v>
      </c>
      <c r="F1514" s="7">
        <v>22</v>
      </c>
      <c r="G1514" s="7">
        <v>263.7</v>
      </c>
      <c r="H1514" s="33">
        <f t="shared" si="23"/>
        <v>0</v>
      </c>
    </row>
    <row r="1515" spans="1:8" ht="15" hidden="1" thickBot="1">
      <c r="A1515" s="3">
        <v>44480</v>
      </c>
      <c r="B1515" s="4" t="s">
        <v>49</v>
      </c>
      <c r="C1515" s="4" t="s">
        <v>9</v>
      </c>
      <c r="D1515" s="5">
        <v>2</v>
      </c>
      <c r="E1515" s="4" t="s">
        <v>84</v>
      </c>
      <c r="F1515" s="7">
        <v>22</v>
      </c>
      <c r="G1515" s="7">
        <v>263.7</v>
      </c>
      <c r="H1515" s="33">
        <f t="shared" si="23"/>
        <v>0</v>
      </c>
    </row>
    <row r="1516" spans="1:8" ht="15" hidden="1" thickBot="1">
      <c r="A1516" s="3">
        <v>44480</v>
      </c>
      <c r="B1516" s="4" t="s">
        <v>49</v>
      </c>
      <c r="C1516" s="4" t="s">
        <v>9</v>
      </c>
      <c r="D1516" s="5">
        <v>3</v>
      </c>
      <c r="E1516" s="4" t="s">
        <v>84</v>
      </c>
      <c r="F1516" s="7">
        <v>22</v>
      </c>
      <c r="G1516" s="7">
        <v>263.7</v>
      </c>
      <c r="H1516" s="33">
        <f t="shared" si="23"/>
        <v>0</v>
      </c>
    </row>
    <row r="1517" spans="1:8" ht="15" hidden="1" thickBot="1">
      <c r="A1517" s="3">
        <v>44480</v>
      </c>
      <c r="B1517" s="4" t="s">
        <v>49</v>
      </c>
      <c r="C1517" s="4" t="s">
        <v>9</v>
      </c>
      <c r="D1517" s="5">
        <v>4</v>
      </c>
      <c r="E1517" s="4" t="s">
        <v>84</v>
      </c>
      <c r="F1517" s="7">
        <v>22</v>
      </c>
      <c r="G1517" s="7">
        <v>263.7</v>
      </c>
      <c r="H1517" s="33">
        <f t="shared" si="23"/>
        <v>0</v>
      </c>
    </row>
    <row r="1518" spans="1:8" ht="15" hidden="1" thickBot="1">
      <c r="A1518" s="3">
        <v>44480</v>
      </c>
      <c r="B1518" s="4" t="s">
        <v>49</v>
      </c>
      <c r="C1518" s="4" t="s">
        <v>9</v>
      </c>
      <c r="D1518" s="5">
        <v>5</v>
      </c>
      <c r="E1518" s="4" t="s">
        <v>84</v>
      </c>
      <c r="F1518" s="7">
        <v>22</v>
      </c>
      <c r="G1518" s="7">
        <v>263.7</v>
      </c>
      <c r="H1518" s="33">
        <f t="shared" si="23"/>
        <v>0</v>
      </c>
    </row>
    <row r="1519" spans="1:8" ht="15" hidden="1" thickBot="1">
      <c r="A1519" s="3">
        <v>44480</v>
      </c>
      <c r="B1519" s="4" t="s">
        <v>49</v>
      </c>
      <c r="C1519" s="4" t="s">
        <v>9</v>
      </c>
      <c r="D1519" s="5">
        <v>6</v>
      </c>
      <c r="E1519" s="4" t="s">
        <v>84</v>
      </c>
      <c r="F1519" s="7">
        <v>22</v>
      </c>
      <c r="G1519" s="7">
        <v>263.7</v>
      </c>
      <c r="H1519" s="33">
        <f t="shared" si="23"/>
        <v>0</v>
      </c>
    </row>
    <row r="1520" spans="1:8" ht="15" hidden="1" thickBot="1">
      <c r="A1520" s="3">
        <v>44480</v>
      </c>
      <c r="B1520" s="4" t="s">
        <v>49</v>
      </c>
      <c r="C1520" s="4" t="s">
        <v>9</v>
      </c>
      <c r="D1520" s="5">
        <v>7</v>
      </c>
      <c r="E1520" s="4" t="s">
        <v>84</v>
      </c>
      <c r="F1520" s="7">
        <v>22</v>
      </c>
      <c r="G1520" s="7">
        <v>263.7</v>
      </c>
      <c r="H1520" s="33">
        <f t="shared" si="23"/>
        <v>0</v>
      </c>
    </row>
    <row r="1521" spans="1:8" ht="15" hidden="1" thickBot="1">
      <c r="A1521" s="3">
        <v>44480</v>
      </c>
      <c r="B1521" s="4" t="s">
        <v>49</v>
      </c>
      <c r="C1521" s="4" t="s">
        <v>9</v>
      </c>
      <c r="D1521" s="5">
        <v>8</v>
      </c>
      <c r="E1521" s="4" t="s">
        <v>84</v>
      </c>
      <c r="F1521" s="7">
        <v>22</v>
      </c>
      <c r="G1521" s="7">
        <v>263.7</v>
      </c>
      <c r="H1521" s="33">
        <f t="shared" si="23"/>
        <v>0</v>
      </c>
    </row>
    <row r="1522" spans="1:8" ht="15" hidden="1" thickBot="1">
      <c r="A1522" s="3">
        <v>44480</v>
      </c>
      <c r="B1522" s="4" t="s">
        <v>49</v>
      </c>
      <c r="C1522" s="4" t="s">
        <v>9</v>
      </c>
      <c r="D1522" s="5">
        <v>9</v>
      </c>
      <c r="E1522" s="4" t="s">
        <v>84</v>
      </c>
      <c r="F1522" s="7">
        <v>22</v>
      </c>
      <c r="G1522" s="7">
        <v>263.7</v>
      </c>
      <c r="H1522" s="33">
        <f t="shared" si="23"/>
        <v>0</v>
      </c>
    </row>
    <row r="1523" spans="1:8" ht="15" hidden="1" thickBot="1">
      <c r="A1523" s="3">
        <v>44480</v>
      </c>
      <c r="B1523" s="4" t="s">
        <v>49</v>
      </c>
      <c r="C1523" s="4" t="s">
        <v>9</v>
      </c>
      <c r="D1523" s="5">
        <v>10</v>
      </c>
      <c r="E1523" s="4" t="s">
        <v>84</v>
      </c>
      <c r="F1523" s="7">
        <v>22</v>
      </c>
      <c r="G1523" s="7">
        <v>263.7</v>
      </c>
      <c r="H1523" s="33">
        <f t="shared" si="23"/>
        <v>0</v>
      </c>
    </row>
    <row r="1524" spans="1:8" ht="15" hidden="1" thickBot="1">
      <c r="A1524" s="3">
        <v>44480</v>
      </c>
      <c r="B1524" s="4" t="s">
        <v>49</v>
      </c>
      <c r="C1524" s="4" t="s">
        <v>9</v>
      </c>
      <c r="D1524" s="5">
        <v>11</v>
      </c>
      <c r="E1524" s="4" t="s">
        <v>84</v>
      </c>
      <c r="F1524" s="7">
        <v>22</v>
      </c>
      <c r="G1524" s="7">
        <v>263.7</v>
      </c>
      <c r="H1524" s="33">
        <f t="shared" si="23"/>
        <v>0</v>
      </c>
    </row>
    <row r="1525" spans="1:8" ht="15" hidden="1" thickBot="1">
      <c r="A1525" s="3">
        <v>44480</v>
      </c>
      <c r="B1525" s="4" t="s">
        <v>49</v>
      </c>
      <c r="C1525" s="4" t="s">
        <v>9</v>
      </c>
      <c r="D1525" s="5">
        <v>12</v>
      </c>
      <c r="E1525" s="4" t="s">
        <v>84</v>
      </c>
      <c r="F1525" s="7">
        <v>22</v>
      </c>
      <c r="G1525" s="7">
        <v>263.7</v>
      </c>
      <c r="H1525" s="33">
        <f t="shared" si="23"/>
        <v>0</v>
      </c>
    </row>
    <row r="1526" spans="1:8" ht="15" hidden="1" thickBot="1">
      <c r="A1526" s="3">
        <v>44480</v>
      </c>
      <c r="B1526" s="4" t="s">
        <v>49</v>
      </c>
      <c r="C1526" s="4" t="s">
        <v>9</v>
      </c>
      <c r="D1526" s="5">
        <v>13</v>
      </c>
      <c r="E1526" s="4" t="s">
        <v>84</v>
      </c>
      <c r="F1526" s="7">
        <v>22</v>
      </c>
      <c r="G1526" s="7">
        <v>263.7</v>
      </c>
      <c r="H1526" s="33">
        <f t="shared" si="23"/>
        <v>0</v>
      </c>
    </row>
    <row r="1527" spans="1:8" ht="15" thickBot="1">
      <c r="A1527" s="3">
        <v>44480</v>
      </c>
      <c r="B1527" s="4" t="s">
        <v>49</v>
      </c>
      <c r="C1527" s="4" t="s">
        <v>9</v>
      </c>
      <c r="D1527" s="5">
        <v>14</v>
      </c>
      <c r="E1527" s="4" t="s">
        <v>84</v>
      </c>
      <c r="F1527" s="7">
        <v>22</v>
      </c>
      <c r="G1527" s="7">
        <v>263.7</v>
      </c>
      <c r="H1527" s="33">
        <f t="shared" si="23"/>
        <v>1</v>
      </c>
    </row>
    <row r="1528" spans="1:8" ht="15" hidden="1" thickBot="1">
      <c r="A1528" s="3">
        <v>44480</v>
      </c>
      <c r="B1528" s="4" t="s">
        <v>39</v>
      </c>
      <c r="C1528" s="4" t="s">
        <v>9</v>
      </c>
      <c r="D1528" s="5">
        <v>1</v>
      </c>
      <c r="E1528" s="4" t="s">
        <v>85</v>
      </c>
      <c r="F1528" s="7">
        <v>23</v>
      </c>
      <c r="G1528" s="7">
        <v>293.89999999999998</v>
      </c>
      <c r="H1528" s="33">
        <f t="shared" si="23"/>
        <v>0</v>
      </c>
    </row>
    <row r="1529" spans="1:8" ht="15" hidden="1" thickBot="1">
      <c r="A1529" s="3">
        <v>44480</v>
      </c>
      <c r="B1529" s="4" t="s">
        <v>39</v>
      </c>
      <c r="C1529" s="4" t="s">
        <v>9</v>
      </c>
      <c r="D1529" s="5">
        <v>2</v>
      </c>
      <c r="E1529" s="4" t="s">
        <v>85</v>
      </c>
      <c r="F1529" s="7">
        <v>23</v>
      </c>
      <c r="G1529" s="7">
        <v>293.89999999999998</v>
      </c>
      <c r="H1529" s="33">
        <f t="shared" si="23"/>
        <v>0</v>
      </c>
    </row>
    <row r="1530" spans="1:8" ht="15" hidden="1" thickBot="1">
      <c r="A1530" s="3">
        <v>44480</v>
      </c>
      <c r="B1530" s="4" t="s">
        <v>39</v>
      </c>
      <c r="C1530" s="4" t="s">
        <v>9</v>
      </c>
      <c r="D1530" s="5">
        <v>3</v>
      </c>
      <c r="E1530" s="4" t="s">
        <v>85</v>
      </c>
      <c r="F1530" s="7">
        <v>23</v>
      </c>
      <c r="G1530" s="7">
        <v>293.89999999999998</v>
      </c>
      <c r="H1530" s="33">
        <f t="shared" si="23"/>
        <v>0</v>
      </c>
    </row>
    <row r="1531" spans="1:8" ht="15" hidden="1" thickBot="1">
      <c r="A1531" s="3">
        <v>44480</v>
      </c>
      <c r="B1531" s="4" t="s">
        <v>39</v>
      </c>
      <c r="C1531" s="4" t="s">
        <v>9</v>
      </c>
      <c r="D1531" s="5">
        <v>4</v>
      </c>
      <c r="E1531" s="4" t="s">
        <v>85</v>
      </c>
      <c r="F1531" s="7">
        <v>23</v>
      </c>
      <c r="G1531" s="7">
        <v>293.89999999999998</v>
      </c>
      <c r="H1531" s="33">
        <f t="shared" si="23"/>
        <v>0</v>
      </c>
    </row>
    <row r="1532" spans="1:8" ht="15" hidden="1" thickBot="1">
      <c r="A1532" s="3">
        <v>44480</v>
      </c>
      <c r="B1532" s="4" t="s">
        <v>39</v>
      </c>
      <c r="C1532" s="4" t="s">
        <v>9</v>
      </c>
      <c r="D1532" s="5">
        <v>5</v>
      </c>
      <c r="E1532" s="4" t="s">
        <v>85</v>
      </c>
      <c r="F1532" s="7">
        <v>23</v>
      </c>
      <c r="G1532" s="7">
        <v>293.89999999999998</v>
      </c>
      <c r="H1532" s="33">
        <f t="shared" si="23"/>
        <v>0</v>
      </c>
    </row>
    <row r="1533" spans="1:8" ht="15" hidden="1" thickBot="1">
      <c r="A1533" s="3">
        <v>44480</v>
      </c>
      <c r="B1533" s="4" t="s">
        <v>39</v>
      </c>
      <c r="C1533" s="4" t="s">
        <v>9</v>
      </c>
      <c r="D1533" s="5">
        <v>6</v>
      </c>
      <c r="E1533" s="4" t="s">
        <v>85</v>
      </c>
      <c r="F1533" s="7">
        <v>23</v>
      </c>
      <c r="G1533" s="7">
        <v>293.89999999999998</v>
      </c>
      <c r="H1533" s="33">
        <f t="shared" si="23"/>
        <v>0</v>
      </c>
    </row>
    <row r="1534" spans="1:8" ht="15" hidden="1" thickBot="1">
      <c r="A1534" s="3">
        <v>44480</v>
      </c>
      <c r="B1534" s="4" t="s">
        <v>39</v>
      </c>
      <c r="C1534" s="4" t="s">
        <v>9</v>
      </c>
      <c r="D1534" s="5">
        <v>7</v>
      </c>
      <c r="E1534" s="4" t="s">
        <v>85</v>
      </c>
      <c r="F1534" s="7">
        <v>23</v>
      </c>
      <c r="G1534" s="7">
        <v>293.89999999999998</v>
      </c>
      <c r="H1534" s="33">
        <f t="shared" si="23"/>
        <v>0</v>
      </c>
    </row>
    <row r="1535" spans="1:8" ht="15" hidden="1" thickBot="1">
      <c r="A1535" s="3">
        <v>44480</v>
      </c>
      <c r="B1535" s="4" t="s">
        <v>39</v>
      </c>
      <c r="C1535" s="4" t="s">
        <v>9</v>
      </c>
      <c r="D1535" s="5">
        <v>8</v>
      </c>
      <c r="E1535" s="4" t="s">
        <v>85</v>
      </c>
      <c r="F1535" s="7">
        <v>23</v>
      </c>
      <c r="G1535" s="7">
        <v>293.89999999999998</v>
      </c>
      <c r="H1535" s="33">
        <f t="shared" si="23"/>
        <v>0</v>
      </c>
    </row>
    <row r="1536" spans="1:8" ht="15" hidden="1" thickBot="1">
      <c r="A1536" s="3">
        <v>44480</v>
      </c>
      <c r="B1536" s="4" t="s">
        <v>39</v>
      </c>
      <c r="C1536" s="4" t="s">
        <v>9</v>
      </c>
      <c r="D1536" s="5">
        <v>9</v>
      </c>
      <c r="E1536" s="4" t="s">
        <v>85</v>
      </c>
      <c r="F1536" s="7">
        <v>23</v>
      </c>
      <c r="G1536" s="7">
        <v>293.89999999999998</v>
      </c>
      <c r="H1536" s="33">
        <f t="shared" si="23"/>
        <v>0</v>
      </c>
    </row>
    <row r="1537" spans="1:8" ht="15" thickBot="1">
      <c r="A1537" s="3">
        <v>44480</v>
      </c>
      <c r="B1537" s="4" t="s">
        <v>39</v>
      </c>
      <c r="C1537" s="4" t="s">
        <v>9</v>
      </c>
      <c r="D1537" s="5">
        <v>10</v>
      </c>
      <c r="E1537" s="4" t="s">
        <v>85</v>
      </c>
      <c r="F1537" s="7">
        <v>23</v>
      </c>
      <c r="G1537" s="7">
        <v>293.89999999999998</v>
      </c>
      <c r="H1537" s="33">
        <f t="shared" si="23"/>
        <v>1</v>
      </c>
    </row>
    <row r="1538" spans="1:8" ht="15" hidden="1" thickBot="1">
      <c r="A1538" s="3">
        <v>44480</v>
      </c>
      <c r="B1538" s="4" t="s">
        <v>12</v>
      </c>
      <c r="C1538" s="4" t="s">
        <v>9</v>
      </c>
      <c r="D1538" s="5">
        <v>1</v>
      </c>
      <c r="E1538" s="4" t="s">
        <v>86</v>
      </c>
      <c r="F1538" s="7">
        <v>22</v>
      </c>
      <c r="G1538" s="7">
        <v>262.2</v>
      </c>
      <c r="H1538" s="33">
        <f t="shared" si="23"/>
        <v>0</v>
      </c>
    </row>
    <row r="1539" spans="1:8" ht="15" hidden="1" thickBot="1">
      <c r="A1539" s="3">
        <v>44480</v>
      </c>
      <c r="B1539" s="4" t="s">
        <v>12</v>
      </c>
      <c r="C1539" s="4" t="s">
        <v>9</v>
      </c>
      <c r="D1539" s="5">
        <v>2</v>
      </c>
      <c r="E1539" s="4" t="s">
        <v>86</v>
      </c>
      <c r="F1539" s="7">
        <v>22</v>
      </c>
      <c r="G1539" s="7">
        <v>262.2</v>
      </c>
      <c r="H1539" s="33">
        <f t="shared" si="23"/>
        <v>0</v>
      </c>
    </row>
    <row r="1540" spans="1:8" ht="15" hidden="1" thickBot="1">
      <c r="A1540" s="3">
        <v>44480</v>
      </c>
      <c r="B1540" s="4" t="s">
        <v>12</v>
      </c>
      <c r="C1540" s="4" t="s">
        <v>9</v>
      </c>
      <c r="D1540" s="5">
        <v>3</v>
      </c>
      <c r="E1540" s="4" t="s">
        <v>86</v>
      </c>
      <c r="F1540" s="7">
        <v>22</v>
      </c>
      <c r="G1540" s="7">
        <v>262.2</v>
      </c>
      <c r="H1540" s="33">
        <f t="shared" ref="H1540:H1603" si="24">IF(D1540&lt;D1541,0,1)</f>
        <v>0</v>
      </c>
    </row>
    <row r="1541" spans="1:8" ht="15" hidden="1" thickBot="1">
      <c r="A1541" s="3">
        <v>44480</v>
      </c>
      <c r="B1541" s="4" t="s">
        <v>12</v>
      </c>
      <c r="C1541" s="4" t="s">
        <v>9</v>
      </c>
      <c r="D1541" s="5">
        <v>4</v>
      </c>
      <c r="E1541" s="4" t="s">
        <v>86</v>
      </c>
      <c r="F1541" s="7">
        <v>22</v>
      </c>
      <c r="G1541" s="7">
        <v>262.2</v>
      </c>
      <c r="H1541" s="33">
        <f t="shared" si="24"/>
        <v>0</v>
      </c>
    </row>
    <row r="1542" spans="1:8" ht="15" hidden="1" thickBot="1">
      <c r="A1542" s="3">
        <v>44480</v>
      </c>
      <c r="B1542" s="4" t="s">
        <v>12</v>
      </c>
      <c r="C1542" s="4" t="s">
        <v>9</v>
      </c>
      <c r="D1542" s="5">
        <v>5</v>
      </c>
      <c r="E1542" s="4" t="s">
        <v>86</v>
      </c>
      <c r="F1542" s="7">
        <v>22</v>
      </c>
      <c r="G1542" s="7">
        <v>262.2</v>
      </c>
      <c r="H1542" s="33">
        <f t="shared" si="24"/>
        <v>0</v>
      </c>
    </row>
    <row r="1543" spans="1:8" ht="15" hidden="1" thickBot="1">
      <c r="A1543" s="3">
        <v>44480</v>
      </c>
      <c r="B1543" s="4" t="s">
        <v>12</v>
      </c>
      <c r="C1543" s="4" t="s">
        <v>9</v>
      </c>
      <c r="D1543" s="5">
        <v>6</v>
      </c>
      <c r="E1543" s="4" t="s">
        <v>86</v>
      </c>
      <c r="F1543" s="7">
        <v>22</v>
      </c>
      <c r="G1543" s="7">
        <v>262.2</v>
      </c>
      <c r="H1543" s="33">
        <f t="shared" si="24"/>
        <v>0</v>
      </c>
    </row>
    <row r="1544" spans="1:8" ht="15" hidden="1" thickBot="1">
      <c r="A1544" s="3">
        <v>44480</v>
      </c>
      <c r="B1544" s="4" t="s">
        <v>12</v>
      </c>
      <c r="C1544" s="4" t="s">
        <v>9</v>
      </c>
      <c r="D1544" s="5">
        <v>7</v>
      </c>
      <c r="E1544" s="4" t="s">
        <v>86</v>
      </c>
      <c r="F1544" s="7">
        <v>22</v>
      </c>
      <c r="G1544" s="7">
        <v>262.2</v>
      </c>
      <c r="H1544" s="33">
        <f t="shared" si="24"/>
        <v>0</v>
      </c>
    </row>
    <row r="1545" spans="1:8" ht="15" hidden="1" thickBot="1">
      <c r="A1545" s="3">
        <v>44480</v>
      </c>
      <c r="B1545" s="4" t="s">
        <v>12</v>
      </c>
      <c r="C1545" s="4" t="s">
        <v>9</v>
      </c>
      <c r="D1545" s="5">
        <v>8</v>
      </c>
      <c r="E1545" s="4" t="s">
        <v>86</v>
      </c>
      <c r="F1545" s="7">
        <v>22</v>
      </c>
      <c r="G1545" s="7">
        <v>262.2</v>
      </c>
      <c r="H1545" s="33">
        <f t="shared" si="24"/>
        <v>0</v>
      </c>
    </row>
    <row r="1546" spans="1:8" ht="15" hidden="1" thickBot="1">
      <c r="A1546" s="3">
        <v>44480</v>
      </c>
      <c r="B1546" s="4" t="s">
        <v>12</v>
      </c>
      <c r="C1546" s="4" t="s">
        <v>9</v>
      </c>
      <c r="D1546" s="5">
        <v>9</v>
      </c>
      <c r="E1546" s="4" t="s">
        <v>86</v>
      </c>
      <c r="F1546" s="7">
        <v>22</v>
      </c>
      <c r="G1546" s="7">
        <v>262.2</v>
      </c>
      <c r="H1546" s="33">
        <f t="shared" si="24"/>
        <v>0</v>
      </c>
    </row>
    <row r="1547" spans="1:8" ht="15" hidden="1" thickBot="1">
      <c r="A1547" s="3">
        <v>44480</v>
      </c>
      <c r="B1547" s="4" t="s">
        <v>12</v>
      </c>
      <c r="C1547" s="4" t="s">
        <v>9</v>
      </c>
      <c r="D1547" s="5">
        <v>10</v>
      </c>
      <c r="E1547" s="4" t="s">
        <v>86</v>
      </c>
      <c r="F1547" s="7">
        <v>22</v>
      </c>
      <c r="G1547" s="7">
        <v>262.2</v>
      </c>
      <c r="H1547" s="33">
        <f t="shared" si="24"/>
        <v>0</v>
      </c>
    </row>
    <row r="1548" spans="1:8" ht="15" hidden="1" thickBot="1">
      <c r="A1548" s="3">
        <v>44480</v>
      </c>
      <c r="B1548" s="4" t="s">
        <v>12</v>
      </c>
      <c r="C1548" s="4" t="s">
        <v>9</v>
      </c>
      <c r="D1548" s="5">
        <v>11</v>
      </c>
      <c r="E1548" s="4" t="s">
        <v>86</v>
      </c>
      <c r="F1548" s="7">
        <v>22</v>
      </c>
      <c r="G1548" s="7">
        <v>262.2</v>
      </c>
      <c r="H1548" s="33">
        <f t="shared" si="24"/>
        <v>0</v>
      </c>
    </row>
    <row r="1549" spans="1:8" ht="15" thickBot="1">
      <c r="A1549" s="3">
        <v>44480</v>
      </c>
      <c r="B1549" s="4" t="s">
        <v>12</v>
      </c>
      <c r="C1549" s="4" t="s">
        <v>9</v>
      </c>
      <c r="D1549" s="5">
        <v>12</v>
      </c>
      <c r="E1549" s="4" t="s">
        <v>86</v>
      </c>
      <c r="F1549" s="7">
        <v>22</v>
      </c>
      <c r="G1549" s="7">
        <v>262.2</v>
      </c>
      <c r="H1549" s="33">
        <f t="shared" si="24"/>
        <v>1</v>
      </c>
    </row>
    <row r="1550" spans="1:8" ht="15" hidden="1" thickBot="1">
      <c r="A1550" s="3">
        <v>44480</v>
      </c>
      <c r="B1550" s="4" t="s">
        <v>87</v>
      </c>
      <c r="C1550" s="4" t="s">
        <v>9</v>
      </c>
      <c r="D1550" s="5">
        <v>1</v>
      </c>
      <c r="E1550" s="4" t="s">
        <v>88</v>
      </c>
      <c r="F1550" s="7">
        <v>22</v>
      </c>
      <c r="G1550" s="7">
        <v>229.5</v>
      </c>
      <c r="H1550" s="33">
        <f t="shared" si="24"/>
        <v>0</v>
      </c>
    </row>
    <row r="1551" spans="1:8" ht="15" hidden="1" thickBot="1">
      <c r="A1551" s="3">
        <v>44480</v>
      </c>
      <c r="B1551" s="4" t="s">
        <v>87</v>
      </c>
      <c r="C1551" s="4" t="s">
        <v>9</v>
      </c>
      <c r="D1551" s="5">
        <v>2</v>
      </c>
      <c r="E1551" s="4" t="s">
        <v>88</v>
      </c>
      <c r="F1551" s="7">
        <v>22</v>
      </c>
      <c r="G1551" s="7">
        <v>229.5</v>
      </c>
      <c r="H1551" s="33">
        <f t="shared" si="24"/>
        <v>0</v>
      </c>
    </row>
    <row r="1552" spans="1:8" ht="15" hidden="1" thickBot="1">
      <c r="A1552" s="3">
        <v>44480</v>
      </c>
      <c r="B1552" s="4" t="s">
        <v>87</v>
      </c>
      <c r="C1552" s="4" t="s">
        <v>9</v>
      </c>
      <c r="D1552" s="5">
        <v>3</v>
      </c>
      <c r="E1552" s="4" t="s">
        <v>88</v>
      </c>
      <c r="F1552" s="7">
        <v>22</v>
      </c>
      <c r="G1552" s="7">
        <v>229.5</v>
      </c>
      <c r="H1552" s="33">
        <f t="shared" si="24"/>
        <v>0</v>
      </c>
    </row>
    <row r="1553" spans="1:8" ht="15" hidden="1" thickBot="1">
      <c r="A1553" s="3">
        <v>44480</v>
      </c>
      <c r="B1553" s="4" t="s">
        <v>87</v>
      </c>
      <c r="C1553" s="4" t="s">
        <v>9</v>
      </c>
      <c r="D1553" s="5">
        <v>4</v>
      </c>
      <c r="E1553" s="4" t="s">
        <v>88</v>
      </c>
      <c r="F1553" s="7">
        <v>22</v>
      </c>
      <c r="G1553" s="7">
        <v>229.5</v>
      </c>
      <c r="H1553" s="33">
        <f t="shared" si="24"/>
        <v>0</v>
      </c>
    </row>
    <row r="1554" spans="1:8" ht="15" hidden="1" thickBot="1">
      <c r="A1554" s="3">
        <v>44480</v>
      </c>
      <c r="B1554" s="4" t="s">
        <v>87</v>
      </c>
      <c r="C1554" s="4" t="s">
        <v>9</v>
      </c>
      <c r="D1554" s="5">
        <v>5</v>
      </c>
      <c r="E1554" s="4" t="s">
        <v>88</v>
      </c>
      <c r="F1554" s="7">
        <v>22</v>
      </c>
      <c r="G1554" s="7">
        <v>229.5</v>
      </c>
      <c r="H1554" s="33">
        <f t="shared" si="24"/>
        <v>0</v>
      </c>
    </row>
    <row r="1555" spans="1:8" ht="15" hidden="1" thickBot="1">
      <c r="A1555" s="3">
        <v>44480</v>
      </c>
      <c r="B1555" s="4" t="s">
        <v>87</v>
      </c>
      <c r="C1555" s="4" t="s">
        <v>9</v>
      </c>
      <c r="D1555" s="5">
        <v>6</v>
      </c>
      <c r="E1555" s="4" t="s">
        <v>88</v>
      </c>
      <c r="F1555" s="7">
        <v>22</v>
      </c>
      <c r="G1555" s="7">
        <v>229.5</v>
      </c>
      <c r="H1555" s="33">
        <f t="shared" si="24"/>
        <v>0</v>
      </c>
    </row>
    <row r="1556" spans="1:8" ht="15" hidden="1" thickBot="1">
      <c r="A1556" s="3">
        <v>44480</v>
      </c>
      <c r="B1556" s="4" t="s">
        <v>87</v>
      </c>
      <c r="C1556" s="4" t="s">
        <v>9</v>
      </c>
      <c r="D1556" s="5">
        <v>7</v>
      </c>
      <c r="E1556" s="4" t="s">
        <v>88</v>
      </c>
      <c r="F1556" s="7">
        <v>22</v>
      </c>
      <c r="G1556" s="7">
        <v>229.5</v>
      </c>
      <c r="H1556" s="33">
        <f t="shared" si="24"/>
        <v>0</v>
      </c>
    </row>
    <row r="1557" spans="1:8" ht="15" thickBot="1">
      <c r="A1557" s="3">
        <v>44480</v>
      </c>
      <c r="B1557" s="4" t="s">
        <v>87</v>
      </c>
      <c r="C1557" s="4" t="s">
        <v>9</v>
      </c>
      <c r="D1557" s="5">
        <v>8</v>
      </c>
      <c r="E1557" s="4" t="s">
        <v>88</v>
      </c>
      <c r="F1557" s="7">
        <v>22</v>
      </c>
      <c r="G1557" s="7">
        <v>229.5</v>
      </c>
      <c r="H1557" s="33">
        <f t="shared" si="24"/>
        <v>1</v>
      </c>
    </row>
    <row r="1558" spans="1:8" ht="15" hidden="1" thickBot="1">
      <c r="A1558" s="3">
        <v>44480</v>
      </c>
      <c r="B1558" s="4" t="s">
        <v>31</v>
      </c>
      <c r="C1558" s="4" t="s">
        <v>9</v>
      </c>
      <c r="D1558" s="5">
        <v>1</v>
      </c>
      <c r="E1558" s="4" t="s">
        <v>89</v>
      </c>
      <c r="F1558" s="7">
        <v>22</v>
      </c>
      <c r="G1558" s="7">
        <v>302.3</v>
      </c>
      <c r="H1558" s="33">
        <f t="shared" si="24"/>
        <v>0</v>
      </c>
    </row>
    <row r="1559" spans="1:8" ht="15" hidden="1" thickBot="1">
      <c r="A1559" s="3">
        <v>44480</v>
      </c>
      <c r="B1559" s="4" t="s">
        <v>31</v>
      </c>
      <c r="C1559" s="4" t="s">
        <v>9</v>
      </c>
      <c r="D1559" s="5">
        <v>2</v>
      </c>
      <c r="E1559" s="4" t="s">
        <v>89</v>
      </c>
      <c r="F1559" s="7">
        <v>22</v>
      </c>
      <c r="G1559" s="7">
        <v>302.3</v>
      </c>
      <c r="H1559" s="33">
        <f t="shared" si="24"/>
        <v>0</v>
      </c>
    </row>
    <row r="1560" spans="1:8" ht="15" hidden="1" thickBot="1">
      <c r="A1560" s="3">
        <v>44480</v>
      </c>
      <c r="B1560" s="4" t="s">
        <v>31</v>
      </c>
      <c r="C1560" s="4" t="s">
        <v>9</v>
      </c>
      <c r="D1560" s="5">
        <v>3</v>
      </c>
      <c r="E1560" s="4" t="s">
        <v>89</v>
      </c>
      <c r="F1560" s="7">
        <v>22</v>
      </c>
      <c r="G1560" s="7">
        <v>302.3</v>
      </c>
      <c r="H1560" s="33">
        <f t="shared" si="24"/>
        <v>0</v>
      </c>
    </row>
    <row r="1561" spans="1:8" ht="15" hidden="1" thickBot="1">
      <c r="A1561" s="3">
        <v>44480</v>
      </c>
      <c r="B1561" s="4" t="s">
        <v>31</v>
      </c>
      <c r="C1561" s="4" t="s">
        <v>9</v>
      </c>
      <c r="D1561" s="5">
        <v>4</v>
      </c>
      <c r="E1561" s="4" t="s">
        <v>89</v>
      </c>
      <c r="F1561" s="7">
        <v>22</v>
      </c>
      <c r="G1561" s="7">
        <v>302.3</v>
      </c>
      <c r="H1561" s="33">
        <f t="shared" si="24"/>
        <v>0</v>
      </c>
    </row>
    <row r="1562" spans="1:8" ht="15" hidden="1" thickBot="1">
      <c r="A1562" s="3">
        <v>44480</v>
      </c>
      <c r="B1562" s="4" t="s">
        <v>31</v>
      </c>
      <c r="C1562" s="4" t="s">
        <v>9</v>
      </c>
      <c r="D1562" s="5">
        <v>5</v>
      </c>
      <c r="E1562" s="4" t="s">
        <v>89</v>
      </c>
      <c r="F1562" s="7">
        <v>22</v>
      </c>
      <c r="G1562" s="7">
        <v>302.3</v>
      </c>
      <c r="H1562" s="33">
        <f t="shared" si="24"/>
        <v>0</v>
      </c>
    </row>
    <row r="1563" spans="1:8" ht="15" hidden="1" thickBot="1">
      <c r="A1563" s="3">
        <v>44480</v>
      </c>
      <c r="B1563" s="4" t="s">
        <v>31</v>
      </c>
      <c r="C1563" s="4" t="s">
        <v>9</v>
      </c>
      <c r="D1563" s="5">
        <v>6</v>
      </c>
      <c r="E1563" s="4" t="s">
        <v>89</v>
      </c>
      <c r="F1563" s="7">
        <v>22</v>
      </c>
      <c r="G1563" s="7">
        <v>302.3</v>
      </c>
      <c r="H1563" s="33">
        <f t="shared" si="24"/>
        <v>0</v>
      </c>
    </row>
    <row r="1564" spans="1:8" ht="15" hidden="1" thickBot="1">
      <c r="A1564" s="3">
        <v>44480</v>
      </c>
      <c r="B1564" s="4" t="s">
        <v>31</v>
      </c>
      <c r="C1564" s="4" t="s">
        <v>9</v>
      </c>
      <c r="D1564" s="5">
        <v>7</v>
      </c>
      <c r="E1564" s="4" t="s">
        <v>89</v>
      </c>
      <c r="F1564" s="7">
        <v>22</v>
      </c>
      <c r="G1564" s="7">
        <v>302.3</v>
      </c>
      <c r="H1564" s="33">
        <f t="shared" si="24"/>
        <v>0</v>
      </c>
    </row>
    <row r="1565" spans="1:8" ht="15" hidden="1" thickBot="1">
      <c r="A1565" s="3">
        <v>44480</v>
      </c>
      <c r="B1565" s="4" t="s">
        <v>31</v>
      </c>
      <c r="C1565" s="4" t="s">
        <v>9</v>
      </c>
      <c r="D1565" s="5">
        <v>8</v>
      </c>
      <c r="E1565" s="4" t="s">
        <v>89</v>
      </c>
      <c r="F1565" s="7">
        <v>22</v>
      </c>
      <c r="G1565" s="7">
        <v>302.3</v>
      </c>
      <c r="H1565" s="33">
        <f t="shared" si="24"/>
        <v>0</v>
      </c>
    </row>
    <row r="1566" spans="1:8" ht="15" hidden="1" thickBot="1">
      <c r="A1566" s="3">
        <v>44480</v>
      </c>
      <c r="B1566" s="4" t="s">
        <v>31</v>
      </c>
      <c r="C1566" s="4" t="s">
        <v>9</v>
      </c>
      <c r="D1566" s="5">
        <v>9</v>
      </c>
      <c r="E1566" s="4" t="s">
        <v>89</v>
      </c>
      <c r="F1566" s="7">
        <v>22</v>
      </c>
      <c r="G1566" s="7">
        <v>302.3</v>
      </c>
      <c r="H1566" s="33">
        <f t="shared" si="24"/>
        <v>0</v>
      </c>
    </row>
    <row r="1567" spans="1:8" ht="15" hidden="1" thickBot="1">
      <c r="A1567" s="3">
        <v>44480</v>
      </c>
      <c r="B1567" s="4" t="s">
        <v>31</v>
      </c>
      <c r="C1567" s="4" t="s">
        <v>9</v>
      </c>
      <c r="D1567" s="5">
        <v>10</v>
      </c>
      <c r="E1567" s="4" t="s">
        <v>89</v>
      </c>
      <c r="F1567" s="7">
        <v>22</v>
      </c>
      <c r="G1567" s="7">
        <v>302.3</v>
      </c>
      <c r="H1567" s="33">
        <f t="shared" si="24"/>
        <v>0</v>
      </c>
    </row>
    <row r="1568" spans="1:8" ht="15" hidden="1" thickBot="1">
      <c r="A1568" s="3">
        <v>44480</v>
      </c>
      <c r="B1568" s="4" t="s">
        <v>31</v>
      </c>
      <c r="C1568" s="4" t="s">
        <v>9</v>
      </c>
      <c r="D1568" s="5">
        <v>11</v>
      </c>
      <c r="E1568" s="4" t="s">
        <v>89</v>
      </c>
      <c r="F1568" s="7">
        <v>22</v>
      </c>
      <c r="G1568" s="7">
        <v>302.3</v>
      </c>
      <c r="H1568" s="33">
        <f t="shared" si="24"/>
        <v>0</v>
      </c>
    </row>
    <row r="1569" spans="1:8" ht="15" hidden="1" thickBot="1">
      <c r="A1569" s="3">
        <v>44480</v>
      </c>
      <c r="B1569" s="4" t="s">
        <v>31</v>
      </c>
      <c r="C1569" s="4" t="s">
        <v>9</v>
      </c>
      <c r="D1569" s="5">
        <v>12</v>
      </c>
      <c r="E1569" s="4" t="s">
        <v>89</v>
      </c>
      <c r="F1569" s="7">
        <v>22</v>
      </c>
      <c r="G1569" s="7">
        <v>302.3</v>
      </c>
      <c r="H1569" s="33">
        <f t="shared" si="24"/>
        <v>0</v>
      </c>
    </row>
    <row r="1570" spans="1:8" ht="15" hidden="1" thickBot="1">
      <c r="A1570" s="3">
        <v>44480</v>
      </c>
      <c r="B1570" s="4" t="s">
        <v>31</v>
      </c>
      <c r="C1570" s="4" t="s">
        <v>9</v>
      </c>
      <c r="D1570" s="5">
        <v>13</v>
      </c>
      <c r="E1570" s="4" t="s">
        <v>89</v>
      </c>
      <c r="F1570" s="7">
        <v>22</v>
      </c>
      <c r="G1570" s="7">
        <v>302.3</v>
      </c>
      <c r="H1570" s="33">
        <f t="shared" si="24"/>
        <v>0</v>
      </c>
    </row>
    <row r="1571" spans="1:8" ht="15" thickBot="1">
      <c r="A1571" s="3">
        <v>44480</v>
      </c>
      <c r="B1571" s="4" t="s">
        <v>31</v>
      </c>
      <c r="C1571" s="4" t="s">
        <v>9</v>
      </c>
      <c r="D1571" s="5">
        <v>14</v>
      </c>
      <c r="E1571" s="4" t="s">
        <v>89</v>
      </c>
      <c r="F1571" s="7">
        <v>22</v>
      </c>
      <c r="G1571" s="7">
        <v>302.3</v>
      </c>
      <c r="H1571" s="33">
        <f t="shared" si="24"/>
        <v>1</v>
      </c>
    </row>
    <row r="1572" spans="1:8" ht="15" hidden="1" thickBot="1">
      <c r="A1572" s="3">
        <v>44480</v>
      </c>
      <c r="B1572" s="4" t="s">
        <v>90</v>
      </c>
      <c r="C1572" s="1" t="s">
        <v>9</v>
      </c>
      <c r="D1572" s="5">
        <v>1</v>
      </c>
      <c r="E1572" s="4" t="s">
        <v>91</v>
      </c>
      <c r="F1572" s="7">
        <v>22</v>
      </c>
      <c r="G1572" s="7">
        <v>346.9</v>
      </c>
      <c r="H1572" s="33">
        <f t="shared" si="24"/>
        <v>0</v>
      </c>
    </row>
    <row r="1573" spans="1:8" ht="15" hidden="1" thickBot="1">
      <c r="A1573" s="3">
        <v>44480</v>
      </c>
      <c r="B1573" s="4" t="s">
        <v>90</v>
      </c>
      <c r="C1573" s="1" t="s">
        <v>9</v>
      </c>
      <c r="D1573" s="5">
        <v>2</v>
      </c>
      <c r="E1573" s="4" t="s">
        <v>91</v>
      </c>
      <c r="F1573" s="7">
        <v>22</v>
      </c>
      <c r="G1573" s="7">
        <v>346.9</v>
      </c>
      <c r="H1573" s="33">
        <f t="shared" si="24"/>
        <v>0</v>
      </c>
    </row>
    <row r="1574" spans="1:8" ht="15" hidden="1" thickBot="1">
      <c r="A1574" s="3">
        <v>44480</v>
      </c>
      <c r="B1574" s="4" t="s">
        <v>90</v>
      </c>
      <c r="C1574" s="1" t="s">
        <v>9</v>
      </c>
      <c r="D1574" s="5">
        <v>3</v>
      </c>
      <c r="E1574" s="4" t="s">
        <v>91</v>
      </c>
      <c r="F1574" s="7">
        <v>22</v>
      </c>
      <c r="G1574" s="7">
        <v>346.9</v>
      </c>
      <c r="H1574" s="33">
        <f t="shared" si="24"/>
        <v>0</v>
      </c>
    </row>
    <row r="1575" spans="1:8" ht="15" hidden="1" thickBot="1">
      <c r="A1575" s="3">
        <v>44480</v>
      </c>
      <c r="B1575" s="4" t="s">
        <v>90</v>
      </c>
      <c r="C1575" s="1" t="s">
        <v>9</v>
      </c>
      <c r="D1575" s="5">
        <v>4</v>
      </c>
      <c r="E1575" s="4" t="s">
        <v>91</v>
      </c>
      <c r="F1575" s="7">
        <v>22</v>
      </c>
      <c r="G1575" s="7">
        <v>346.9</v>
      </c>
      <c r="H1575" s="33">
        <f t="shared" si="24"/>
        <v>0</v>
      </c>
    </row>
    <row r="1576" spans="1:8" ht="15" hidden="1" thickBot="1">
      <c r="A1576" s="3">
        <v>44480</v>
      </c>
      <c r="B1576" s="4" t="s">
        <v>90</v>
      </c>
      <c r="C1576" s="1" t="s">
        <v>9</v>
      </c>
      <c r="D1576" s="5">
        <v>5</v>
      </c>
      <c r="E1576" s="4" t="s">
        <v>91</v>
      </c>
      <c r="F1576" s="7">
        <v>22</v>
      </c>
      <c r="G1576" s="7">
        <v>346.9</v>
      </c>
      <c r="H1576" s="33">
        <f t="shared" si="24"/>
        <v>0</v>
      </c>
    </row>
    <row r="1577" spans="1:8" ht="15" hidden="1" thickBot="1">
      <c r="A1577" s="3">
        <v>44480</v>
      </c>
      <c r="B1577" s="4" t="s">
        <v>90</v>
      </c>
      <c r="C1577" s="1" t="s">
        <v>9</v>
      </c>
      <c r="D1577" s="5">
        <v>6</v>
      </c>
      <c r="E1577" s="4" t="s">
        <v>91</v>
      </c>
      <c r="F1577" s="7">
        <v>22</v>
      </c>
      <c r="G1577" s="7">
        <v>346.9</v>
      </c>
      <c r="H1577" s="33">
        <f t="shared" si="24"/>
        <v>0</v>
      </c>
    </row>
    <row r="1578" spans="1:8" ht="15" hidden="1" thickBot="1">
      <c r="A1578" s="3">
        <v>44480</v>
      </c>
      <c r="B1578" s="4" t="s">
        <v>90</v>
      </c>
      <c r="C1578" s="1" t="s">
        <v>9</v>
      </c>
      <c r="D1578" s="5">
        <v>7</v>
      </c>
      <c r="E1578" s="4" t="s">
        <v>91</v>
      </c>
      <c r="F1578" s="7">
        <v>22</v>
      </c>
      <c r="G1578" s="7">
        <v>346.9</v>
      </c>
      <c r="H1578" s="33">
        <f t="shared" si="24"/>
        <v>0</v>
      </c>
    </row>
    <row r="1579" spans="1:8" ht="15" hidden="1" thickBot="1">
      <c r="A1579" s="3">
        <v>44480</v>
      </c>
      <c r="B1579" s="4" t="s">
        <v>90</v>
      </c>
      <c r="C1579" s="4" t="s">
        <v>9</v>
      </c>
      <c r="D1579" s="5">
        <v>8</v>
      </c>
      <c r="E1579" s="4" t="s">
        <v>91</v>
      </c>
      <c r="F1579" s="7">
        <v>22</v>
      </c>
      <c r="G1579" s="7">
        <v>346.9</v>
      </c>
      <c r="H1579" s="33">
        <f t="shared" si="24"/>
        <v>0</v>
      </c>
    </row>
    <row r="1580" spans="1:8" ht="15" hidden="1" thickBot="1">
      <c r="A1580" s="3">
        <v>44480</v>
      </c>
      <c r="B1580" s="4" t="s">
        <v>90</v>
      </c>
      <c r="C1580" s="1" t="s">
        <v>9</v>
      </c>
      <c r="D1580" s="5">
        <v>9</v>
      </c>
      <c r="E1580" s="4" t="s">
        <v>91</v>
      </c>
      <c r="F1580" s="7">
        <v>22</v>
      </c>
      <c r="G1580" s="7">
        <v>346.9</v>
      </c>
      <c r="H1580" s="33">
        <f t="shared" si="24"/>
        <v>0</v>
      </c>
    </row>
    <row r="1581" spans="1:8" ht="15" hidden="1" thickBot="1">
      <c r="A1581" s="3">
        <v>44480</v>
      </c>
      <c r="B1581" s="4" t="s">
        <v>90</v>
      </c>
      <c r="C1581" s="1" t="s">
        <v>9</v>
      </c>
      <c r="D1581" s="5">
        <v>10</v>
      </c>
      <c r="E1581" s="4" t="s">
        <v>91</v>
      </c>
      <c r="F1581" s="7">
        <v>22</v>
      </c>
      <c r="G1581" s="7">
        <v>346.9</v>
      </c>
      <c r="H1581" s="33">
        <f t="shared" si="24"/>
        <v>0</v>
      </c>
    </row>
    <row r="1582" spans="1:8" ht="15" hidden="1" thickBot="1">
      <c r="A1582" s="3">
        <v>44480</v>
      </c>
      <c r="B1582" s="4" t="s">
        <v>90</v>
      </c>
      <c r="C1582" s="1" t="s">
        <v>9</v>
      </c>
      <c r="D1582" s="5">
        <v>11</v>
      </c>
      <c r="E1582" s="4" t="s">
        <v>91</v>
      </c>
      <c r="F1582" s="7">
        <v>22</v>
      </c>
      <c r="G1582" s="7">
        <v>346.9</v>
      </c>
      <c r="H1582" s="33">
        <f t="shared" si="24"/>
        <v>0</v>
      </c>
    </row>
    <row r="1583" spans="1:8" ht="15" thickBot="1">
      <c r="A1583" s="3">
        <v>44480</v>
      </c>
      <c r="B1583" s="4" t="s">
        <v>90</v>
      </c>
      <c r="C1583" s="1" t="s">
        <v>9</v>
      </c>
      <c r="D1583" s="5">
        <v>12</v>
      </c>
      <c r="E1583" s="4" t="s">
        <v>91</v>
      </c>
      <c r="F1583" s="7">
        <v>22</v>
      </c>
      <c r="G1583" s="7">
        <v>346.9</v>
      </c>
      <c r="H1583" s="33">
        <f t="shared" si="24"/>
        <v>1</v>
      </c>
    </row>
    <row r="1584" spans="1:8" ht="15" hidden="1" thickBot="1">
      <c r="A1584" s="3">
        <v>44480</v>
      </c>
      <c r="B1584" s="4" t="s">
        <v>35</v>
      </c>
      <c r="C1584" s="1" t="s">
        <v>9</v>
      </c>
      <c r="D1584" s="5">
        <v>1</v>
      </c>
      <c r="E1584" s="4" t="s">
        <v>65</v>
      </c>
      <c r="F1584" s="7">
        <v>24</v>
      </c>
      <c r="G1584" s="7">
        <v>270.3</v>
      </c>
      <c r="H1584" s="33">
        <f t="shared" si="24"/>
        <v>0</v>
      </c>
    </row>
    <row r="1585" spans="1:8" ht="15" hidden="1" thickBot="1">
      <c r="A1585" s="3">
        <v>44480</v>
      </c>
      <c r="B1585" s="4" t="s">
        <v>35</v>
      </c>
      <c r="C1585" s="1" t="s">
        <v>9</v>
      </c>
      <c r="D1585" s="5">
        <v>2</v>
      </c>
      <c r="E1585" s="4" t="s">
        <v>65</v>
      </c>
      <c r="F1585" s="7">
        <v>24</v>
      </c>
      <c r="G1585" s="7">
        <v>270.3</v>
      </c>
      <c r="H1585" s="33">
        <f t="shared" si="24"/>
        <v>0</v>
      </c>
    </row>
    <row r="1586" spans="1:8" ht="15" hidden="1" thickBot="1">
      <c r="A1586" s="3">
        <v>44480</v>
      </c>
      <c r="B1586" s="4" t="s">
        <v>35</v>
      </c>
      <c r="C1586" s="1" t="s">
        <v>9</v>
      </c>
      <c r="D1586" s="5">
        <v>3</v>
      </c>
      <c r="E1586" s="4" t="s">
        <v>65</v>
      </c>
      <c r="F1586" s="7">
        <v>24</v>
      </c>
      <c r="G1586" s="7">
        <v>270.3</v>
      </c>
      <c r="H1586" s="33">
        <f t="shared" si="24"/>
        <v>0</v>
      </c>
    </row>
    <row r="1587" spans="1:8" ht="15" hidden="1" thickBot="1">
      <c r="A1587" s="3">
        <v>44480</v>
      </c>
      <c r="B1587" s="4" t="s">
        <v>35</v>
      </c>
      <c r="C1587" s="4" t="s">
        <v>9</v>
      </c>
      <c r="D1587" s="5">
        <v>4</v>
      </c>
      <c r="E1587" s="4" t="s">
        <v>65</v>
      </c>
      <c r="F1587" s="7">
        <v>24</v>
      </c>
      <c r="G1587" s="7">
        <v>270.3</v>
      </c>
      <c r="H1587" s="33">
        <f t="shared" si="24"/>
        <v>0</v>
      </c>
    </row>
    <row r="1588" spans="1:8" ht="15" hidden="1" thickBot="1">
      <c r="A1588" s="3">
        <v>44480</v>
      </c>
      <c r="B1588" s="4" t="s">
        <v>35</v>
      </c>
      <c r="C1588" s="1" t="s">
        <v>9</v>
      </c>
      <c r="D1588" s="5">
        <v>5</v>
      </c>
      <c r="E1588" s="4" t="s">
        <v>65</v>
      </c>
      <c r="F1588" s="7">
        <v>24</v>
      </c>
      <c r="G1588" s="7">
        <v>270.3</v>
      </c>
      <c r="H1588" s="33">
        <f t="shared" si="24"/>
        <v>0</v>
      </c>
    </row>
    <row r="1589" spans="1:8" ht="15" hidden="1" thickBot="1">
      <c r="A1589" s="3">
        <v>44480</v>
      </c>
      <c r="B1589" s="4" t="s">
        <v>35</v>
      </c>
      <c r="C1589" s="1" t="s">
        <v>9</v>
      </c>
      <c r="D1589" s="5">
        <v>6</v>
      </c>
      <c r="E1589" s="4" t="s">
        <v>65</v>
      </c>
      <c r="F1589" s="7">
        <v>24</v>
      </c>
      <c r="G1589" s="7">
        <v>270.3</v>
      </c>
      <c r="H1589" s="33">
        <f t="shared" si="24"/>
        <v>0</v>
      </c>
    </row>
    <row r="1590" spans="1:8" ht="15" hidden="1" thickBot="1">
      <c r="A1590" s="3">
        <v>44480</v>
      </c>
      <c r="B1590" s="4" t="s">
        <v>35</v>
      </c>
      <c r="C1590" s="1" t="s">
        <v>9</v>
      </c>
      <c r="D1590" s="5">
        <v>7</v>
      </c>
      <c r="E1590" s="4" t="s">
        <v>65</v>
      </c>
      <c r="F1590" s="7">
        <v>24</v>
      </c>
      <c r="G1590" s="7">
        <v>270.3</v>
      </c>
      <c r="H1590" s="33">
        <f t="shared" si="24"/>
        <v>0</v>
      </c>
    </row>
    <row r="1591" spans="1:8" ht="15" hidden="1" thickBot="1">
      <c r="A1591" s="3">
        <v>44480</v>
      </c>
      <c r="B1591" s="4" t="s">
        <v>35</v>
      </c>
      <c r="C1591" s="1" t="s">
        <v>9</v>
      </c>
      <c r="D1591" s="5">
        <v>8</v>
      </c>
      <c r="E1591" s="4" t="s">
        <v>65</v>
      </c>
      <c r="F1591" s="7">
        <v>24</v>
      </c>
      <c r="G1591" s="7">
        <v>270.3</v>
      </c>
      <c r="H1591" s="33">
        <f t="shared" si="24"/>
        <v>0</v>
      </c>
    </row>
    <row r="1592" spans="1:8" ht="15" hidden="1" thickBot="1">
      <c r="A1592" s="3">
        <v>44480</v>
      </c>
      <c r="B1592" s="4" t="s">
        <v>35</v>
      </c>
      <c r="C1592" s="1" t="s">
        <v>9</v>
      </c>
      <c r="D1592" s="5">
        <v>9</v>
      </c>
      <c r="E1592" s="4" t="s">
        <v>65</v>
      </c>
      <c r="F1592" s="7">
        <v>24</v>
      </c>
      <c r="G1592" s="7">
        <v>270.3</v>
      </c>
      <c r="H1592" s="33">
        <f t="shared" si="24"/>
        <v>0</v>
      </c>
    </row>
    <row r="1593" spans="1:8" ht="15" hidden="1" thickBot="1">
      <c r="A1593" s="3">
        <v>44480</v>
      </c>
      <c r="B1593" s="4" t="s">
        <v>35</v>
      </c>
      <c r="C1593" s="1" t="s">
        <v>9</v>
      </c>
      <c r="D1593" s="5">
        <v>10</v>
      </c>
      <c r="E1593" s="4" t="s">
        <v>65</v>
      </c>
      <c r="F1593" s="7">
        <v>24</v>
      </c>
      <c r="G1593" s="7">
        <v>270.3</v>
      </c>
      <c r="H1593" s="33">
        <f t="shared" si="24"/>
        <v>0</v>
      </c>
    </row>
    <row r="1594" spans="1:8" ht="15" hidden="1" thickBot="1">
      <c r="A1594" s="3">
        <v>44480</v>
      </c>
      <c r="B1594" s="4" t="s">
        <v>35</v>
      </c>
      <c r="C1594" s="1" t="s">
        <v>9</v>
      </c>
      <c r="D1594" s="5">
        <v>11</v>
      </c>
      <c r="E1594" s="4" t="s">
        <v>65</v>
      </c>
      <c r="F1594" s="7">
        <v>24</v>
      </c>
      <c r="G1594" s="7">
        <v>270.3</v>
      </c>
      <c r="H1594" s="33">
        <f t="shared" si="24"/>
        <v>0</v>
      </c>
    </row>
    <row r="1595" spans="1:8" ht="15" thickBot="1">
      <c r="A1595" s="3">
        <v>44480</v>
      </c>
      <c r="B1595" s="4" t="s">
        <v>35</v>
      </c>
      <c r="C1595" s="4" t="s">
        <v>9</v>
      </c>
      <c r="D1595" s="5">
        <v>12</v>
      </c>
      <c r="E1595" s="4" t="s">
        <v>65</v>
      </c>
      <c r="F1595" s="7">
        <v>24</v>
      </c>
      <c r="G1595" s="7">
        <v>270.3</v>
      </c>
      <c r="H1595" s="33">
        <f t="shared" si="24"/>
        <v>1</v>
      </c>
    </row>
    <row r="1596" spans="1:8" ht="15" hidden="1" thickBot="1">
      <c r="A1596" s="3">
        <v>44480</v>
      </c>
      <c r="B1596" s="4" t="s">
        <v>13</v>
      </c>
      <c r="C1596" s="1" t="s">
        <v>9</v>
      </c>
      <c r="D1596" s="5">
        <v>1</v>
      </c>
      <c r="E1596" s="4" t="s">
        <v>92</v>
      </c>
      <c r="F1596" s="7">
        <v>22</v>
      </c>
      <c r="G1596" s="7">
        <v>309.39999999999998</v>
      </c>
      <c r="H1596" s="33">
        <f t="shared" si="24"/>
        <v>0</v>
      </c>
    </row>
    <row r="1597" spans="1:8" ht="15" hidden="1" thickBot="1">
      <c r="A1597" s="3">
        <v>44480</v>
      </c>
      <c r="B1597" s="4" t="s">
        <v>13</v>
      </c>
      <c r="C1597" s="1" t="s">
        <v>9</v>
      </c>
      <c r="D1597" s="5">
        <v>2</v>
      </c>
      <c r="E1597" s="4" t="s">
        <v>92</v>
      </c>
      <c r="F1597" s="7">
        <v>22</v>
      </c>
      <c r="G1597" s="7">
        <v>309.39999999999998</v>
      </c>
      <c r="H1597" s="33">
        <f t="shared" si="24"/>
        <v>0</v>
      </c>
    </row>
    <row r="1598" spans="1:8" ht="15" hidden="1" thickBot="1">
      <c r="A1598" s="3">
        <v>44480</v>
      </c>
      <c r="B1598" s="4" t="s">
        <v>13</v>
      </c>
      <c r="C1598" s="1" t="s">
        <v>9</v>
      </c>
      <c r="D1598" s="5">
        <v>3</v>
      </c>
      <c r="E1598" s="4" t="s">
        <v>92</v>
      </c>
      <c r="F1598" s="7">
        <v>22</v>
      </c>
      <c r="G1598" s="7">
        <v>309.39999999999998</v>
      </c>
      <c r="H1598" s="33">
        <f t="shared" si="24"/>
        <v>0</v>
      </c>
    </row>
    <row r="1599" spans="1:8" ht="15" hidden="1" thickBot="1">
      <c r="A1599" s="3">
        <v>44480</v>
      </c>
      <c r="B1599" s="4" t="s">
        <v>13</v>
      </c>
      <c r="C1599" s="1" t="s">
        <v>9</v>
      </c>
      <c r="D1599" s="5">
        <v>4</v>
      </c>
      <c r="E1599" s="4" t="s">
        <v>92</v>
      </c>
      <c r="F1599" s="7">
        <v>22</v>
      </c>
      <c r="G1599" s="7">
        <v>309.39999999999998</v>
      </c>
      <c r="H1599" s="33">
        <f t="shared" si="24"/>
        <v>0</v>
      </c>
    </row>
    <row r="1600" spans="1:8" ht="15" hidden="1" thickBot="1">
      <c r="A1600" s="3">
        <v>44480</v>
      </c>
      <c r="B1600" s="4" t="s">
        <v>13</v>
      </c>
      <c r="C1600" s="1" t="s">
        <v>9</v>
      </c>
      <c r="D1600" s="5">
        <v>5</v>
      </c>
      <c r="E1600" s="4" t="s">
        <v>92</v>
      </c>
      <c r="F1600" s="7">
        <v>22</v>
      </c>
      <c r="G1600" s="7">
        <v>309.39999999999998</v>
      </c>
      <c r="H1600" s="33">
        <f t="shared" si="24"/>
        <v>0</v>
      </c>
    </row>
    <row r="1601" spans="1:8" ht="15" thickBot="1">
      <c r="A1601" s="3">
        <v>44480</v>
      </c>
      <c r="B1601" s="4" t="s">
        <v>13</v>
      </c>
      <c r="C1601" s="1" t="s">
        <v>9</v>
      </c>
      <c r="D1601" s="5">
        <v>6</v>
      </c>
      <c r="E1601" s="4" t="s">
        <v>92</v>
      </c>
      <c r="F1601" s="7">
        <v>22</v>
      </c>
      <c r="G1601" s="7">
        <v>309.39999999999998</v>
      </c>
      <c r="H1601" s="33">
        <f t="shared" si="24"/>
        <v>1</v>
      </c>
    </row>
    <row r="1602" spans="1:8" ht="15" hidden="1" thickBot="1">
      <c r="A1602" s="3">
        <v>44480</v>
      </c>
      <c r="B1602" s="4" t="s">
        <v>54</v>
      </c>
      <c r="C1602" s="1" t="s">
        <v>9</v>
      </c>
      <c r="D1602" s="5">
        <v>1</v>
      </c>
      <c r="E1602" s="4" t="s">
        <v>64</v>
      </c>
      <c r="F1602" s="7">
        <v>22</v>
      </c>
      <c r="G1602" s="7">
        <v>266.60000000000002</v>
      </c>
      <c r="H1602" s="33">
        <f t="shared" si="24"/>
        <v>0</v>
      </c>
    </row>
    <row r="1603" spans="1:8" ht="15" hidden="1" thickBot="1">
      <c r="A1603" s="3">
        <v>44480</v>
      </c>
      <c r="B1603" s="4" t="s">
        <v>54</v>
      </c>
      <c r="C1603" s="4" t="s">
        <v>9</v>
      </c>
      <c r="D1603" s="5">
        <v>2</v>
      </c>
      <c r="E1603" s="4" t="s">
        <v>64</v>
      </c>
      <c r="F1603" s="7">
        <v>22</v>
      </c>
      <c r="G1603" s="7">
        <v>266.60000000000002</v>
      </c>
      <c r="H1603" s="33">
        <f t="shared" si="24"/>
        <v>0</v>
      </c>
    </row>
    <row r="1604" spans="1:8" ht="15" hidden="1" thickBot="1">
      <c r="A1604" s="3">
        <v>44480</v>
      </c>
      <c r="B1604" s="4" t="s">
        <v>54</v>
      </c>
      <c r="C1604" s="1" t="s">
        <v>9</v>
      </c>
      <c r="D1604" s="5">
        <v>3</v>
      </c>
      <c r="E1604" s="4" t="s">
        <v>64</v>
      </c>
      <c r="F1604" s="7">
        <v>22</v>
      </c>
      <c r="G1604" s="7">
        <v>266.60000000000002</v>
      </c>
      <c r="H1604" s="33">
        <f t="shared" ref="H1604:H1667" si="25">IF(D1604&lt;D1605,0,1)</f>
        <v>0</v>
      </c>
    </row>
    <row r="1605" spans="1:8" ht="15" hidden="1" thickBot="1">
      <c r="A1605" s="3">
        <v>44480</v>
      </c>
      <c r="B1605" s="4" t="s">
        <v>54</v>
      </c>
      <c r="C1605" s="1" t="s">
        <v>9</v>
      </c>
      <c r="D1605" s="5">
        <v>4</v>
      </c>
      <c r="E1605" s="4" t="s">
        <v>64</v>
      </c>
      <c r="F1605" s="7">
        <v>22</v>
      </c>
      <c r="G1605" s="7">
        <v>266.60000000000002</v>
      </c>
      <c r="H1605" s="33">
        <f t="shared" si="25"/>
        <v>0</v>
      </c>
    </row>
    <row r="1606" spans="1:8" ht="15" hidden="1" thickBot="1">
      <c r="A1606" s="3">
        <v>44480</v>
      </c>
      <c r="B1606" s="4" t="s">
        <v>54</v>
      </c>
      <c r="C1606" s="1" t="s">
        <v>9</v>
      </c>
      <c r="D1606" s="5">
        <v>5</v>
      </c>
      <c r="E1606" s="4" t="s">
        <v>64</v>
      </c>
      <c r="F1606" s="7">
        <v>22</v>
      </c>
      <c r="G1606" s="7">
        <v>266.60000000000002</v>
      </c>
      <c r="H1606" s="33">
        <f t="shared" si="25"/>
        <v>0</v>
      </c>
    </row>
    <row r="1607" spans="1:8" ht="15" thickBot="1">
      <c r="A1607" s="3">
        <v>44480</v>
      </c>
      <c r="B1607" s="4" t="s">
        <v>54</v>
      </c>
      <c r="C1607" s="1" t="s">
        <v>9</v>
      </c>
      <c r="D1607" s="5">
        <v>6</v>
      </c>
      <c r="E1607" s="4" t="s">
        <v>64</v>
      </c>
      <c r="F1607" s="7">
        <v>22</v>
      </c>
      <c r="G1607" s="7">
        <v>266.60000000000002</v>
      </c>
      <c r="H1607" s="33">
        <f t="shared" si="25"/>
        <v>1</v>
      </c>
    </row>
    <row r="1608" spans="1:8" ht="15" hidden="1" thickBot="1">
      <c r="A1608" s="3">
        <v>44480</v>
      </c>
      <c r="B1608" s="4" t="s">
        <v>43</v>
      </c>
      <c r="C1608" s="1" t="s">
        <v>9</v>
      </c>
      <c r="D1608" s="5">
        <v>1</v>
      </c>
      <c r="E1608" s="4" t="s">
        <v>93</v>
      </c>
      <c r="F1608" s="7">
        <v>22</v>
      </c>
      <c r="G1608" s="7">
        <v>267.3</v>
      </c>
      <c r="H1608" s="33">
        <f t="shared" si="25"/>
        <v>0</v>
      </c>
    </row>
    <row r="1609" spans="1:8" ht="15" hidden="1" thickBot="1">
      <c r="A1609" s="3">
        <v>44480</v>
      </c>
      <c r="B1609" s="4" t="s">
        <v>43</v>
      </c>
      <c r="C1609" s="1" t="s">
        <v>9</v>
      </c>
      <c r="D1609" s="5">
        <v>2</v>
      </c>
      <c r="E1609" s="4" t="s">
        <v>93</v>
      </c>
      <c r="F1609" s="7">
        <v>22</v>
      </c>
      <c r="G1609" s="7">
        <v>267.3</v>
      </c>
      <c r="H1609" s="33">
        <f t="shared" si="25"/>
        <v>0</v>
      </c>
    </row>
    <row r="1610" spans="1:8" ht="15" hidden="1" thickBot="1">
      <c r="A1610" s="3">
        <v>44480</v>
      </c>
      <c r="B1610" s="4" t="s">
        <v>43</v>
      </c>
      <c r="C1610" s="1" t="s">
        <v>9</v>
      </c>
      <c r="D1610" s="5">
        <v>3</v>
      </c>
      <c r="E1610" s="4" t="s">
        <v>93</v>
      </c>
      <c r="F1610" s="7">
        <v>22</v>
      </c>
      <c r="G1610" s="7">
        <v>267.3</v>
      </c>
      <c r="H1610" s="33">
        <f t="shared" si="25"/>
        <v>0</v>
      </c>
    </row>
    <row r="1611" spans="1:8" ht="15" hidden="1" thickBot="1">
      <c r="A1611" s="3">
        <v>44480</v>
      </c>
      <c r="B1611" s="4" t="s">
        <v>43</v>
      </c>
      <c r="C1611" s="4" t="s">
        <v>9</v>
      </c>
      <c r="D1611" s="5">
        <v>4</v>
      </c>
      <c r="E1611" s="4" t="s">
        <v>93</v>
      </c>
      <c r="F1611" s="7">
        <v>22</v>
      </c>
      <c r="G1611" s="7">
        <v>267.3</v>
      </c>
      <c r="H1611" s="33">
        <f t="shared" si="25"/>
        <v>0</v>
      </c>
    </row>
    <row r="1612" spans="1:8" ht="15" hidden="1" thickBot="1">
      <c r="A1612" s="3">
        <v>44480</v>
      </c>
      <c r="B1612" s="4" t="s">
        <v>43</v>
      </c>
      <c r="C1612" s="1" t="s">
        <v>9</v>
      </c>
      <c r="D1612" s="5">
        <v>5</v>
      </c>
      <c r="E1612" s="4" t="s">
        <v>93</v>
      </c>
      <c r="F1612" s="7">
        <v>22</v>
      </c>
      <c r="G1612" s="7">
        <v>267.3</v>
      </c>
      <c r="H1612" s="33">
        <f t="shared" si="25"/>
        <v>0</v>
      </c>
    </row>
    <row r="1613" spans="1:8" ht="15" hidden="1" thickBot="1">
      <c r="A1613" s="3">
        <v>44480</v>
      </c>
      <c r="B1613" s="4" t="s">
        <v>43</v>
      </c>
      <c r="C1613" s="1" t="s">
        <v>9</v>
      </c>
      <c r="D1613" s="5">
        <v>6</v>
      </c>
      <c r="E1613" s="4" t="s">
        <v>93</v>
      </c>
      <c r="F1613" s="7">
        <v>22</v>
      </c>
      <c r="G1613" s="7">
        <v>267.3</v>
      </c>
      <c r="H1613" s="33">
        <f t="shared" si="25"/>
        <v>0</v>
      </c>
    </row>
    <row r="1614" spans="1:8" ht="15" hidden="1" thickBot="1">
      <c r="A1614" s="3">
        <v>44480</v>
      </c>
      <c r="B1614" s="4" t="s">
        <v>43</v>
      </c>
      <c r="C1614" s="1" t="s">
        <v>9</v>
      </c>
      <c r="D1614" s="5">
        <v>7</v>
      </c>
      <c r="E1614" s="4" t="s">
        <v>93</v>
      </c>
      <c r="F1614" s="7">
        <v>22</v>
      </c>
      <c r="G1614" s="7">
        <v>267.3</v>
      </c>
      <c r="H1614" s="33">
        <f t="shared" si="25"/>
        <v>0</v>
      </c>
    </row>
    <row r="1615" spans="1:8" ht="15" hidden="1" thickBot="1">
      <c r="A1615" s="3">
        <v>44480</v>
      </c>
      <c r="B1615" s="4" t="s">
        <v>43</v>
      </c>
      <c r="C1615" s="1" t="s">
        <v>9</v>
      </c>
      <c r="D1615" s="5">
        <v>8</v>
      </c>
      <c r="E1615" s="4" t="s">
        <v>93</v>
      </c>
      <c r="F1615" s="7">
        <v>22</v>
      </c>
      <c r="G1615" s="7">
        <v>267.3</v>
      </c>
      <c r="H1615" s="33">
        <f t="shared" si="25"/>
        <v>0</v>
      </c>
    </row>
    <row r="1616" spans="1:8" ht="15" hidden="1" thickBot="1">
      <c r="A1616" s="3">
        <v>44480</v>
      </c>
      <c r="B1616" s="4" t="s">
        <v>43</v>
      </c>
      <c r="C1616" s="1" t="s">
        <v>9</v>
      </c>
      <c r="D1616" s="5">
        <v>9</v>
      </c>
      <c r="E1616" s="4" t="s">
        <v>93</v>
      </c>
      <c r="F1616" s="7">
        <v>22</v>
      </c>
      <c r="G1616" s="7">
        <v>267.3</v>
      </c>
      <c r="H1616" s="33">
        <f t="shared" si="25"/>
        <v>0</v>
      </c>
    </row>
    <row r="1617" spans="1:8" ht="15" hidden="1" thickBot="1">
      <c r="A1617" s="3">
        <v>44480</v>
      </c>
      <c r="B1617" s="4" t="s">
        <v>43</v>
      </c>
      <c r="C1617" s="1" t="s">
        <v>9</v>
      </c>
      <c r="D1617" s="5">
        <v>10</v>
      </c>
      <c r="E1617" s="4" t="s">
        <v>93</v>
      </c>
      <c r="F1617" s="7">
        <v>22</v>
      </c>
      <c r="G1617" s="7">
        <v>267.3</v>
      </c>
      <c r="H1617" s="33">
        <f t="shared" si="25"/>
        <v>0</v>
      </c>
    </row>
    <row r="1618" spans="1:8" ht="15" hidden="1" thickBot="1">
      <c r="A1618" s="3">
        <v>44480</v>
      </c>
      <c r="B1618" s="4" t="s">
        <v>43</v>
      </c>
      <c r="C1618" s="1" t="s">
        <v>9</v>
      </c>
      <c r="D1618" s="5">
        <v>11</v>
      </c>
      <c r="E1618" s="4" t="s">
        <v>93</v>
      </c>
      <c r="F1618" s="7">
        <v>22</v>
      </c>
      <c r="G1618" s="7">
        <v>267.3</v>
      </c>
      <c r="H1618" s="33">
        <f t="shared" si="25"/>
        <v>0</v>
      </c>
    </row>
    <row r="1619" spans="1:8" ht="15" thickBot="1">
      <c r="A1619" s="3">
        <v>44480</v>
      </c>
      <c r="B1619" s="4" t="s">
        <v>43</v>
      </c>
      <c r="C1619" s="4" t="s">
        <v>9</v>
      </c>
      <c r="D1619" s="5">
        <v>12</v>
      </c>
      <c r="E1619" s="4" t="s">
        <v>93</v>
      </c>
      <c r="F1619" s="7">
        <v>22</v>
      </c>
      <c r="G1619" s="7">
        <v>267.3</v>
      </c>
      <c r="H1619" s="33">
        <f t="shared" si="25"/>
        <v>1</v>
      </c>
    </row>
    <row r="1620" spans="1:8" ht="15" hidden="1" thickBot="1">
      <c r="A1620" s="3">
        <v>44487</v>
      </c>
      <c r="B1620" s="4" t="s">
        <v>27</v>
      </c>
      <c r="C1620" s="1" t="s">
        <v>9</v>
      </c>
      <c r="D1620" s="5">
        <v>1</v>
      </c>
      <c r="E1620" s="4" t="s">
        <v>94</v>
      </c>
      <c r="F1620" s="7">
        <v>23</v>
      </c>
      <c r="G1620" s="7">
        <v>320.3</v>
      </c>
      <c r="H1620" s="33">
        <f t="shared" si="25"/>
        <v>0</v>
      </c>
    </row>
    <row r="1621" spans="1:8" ht="15" hidden="1" thickBot="1">
      <c r="A1621" s="3">
        <v>44487</v>
      </c>
      <c r="B1621" s="4" t="s">
        <v>27</v>
      </c>
      <c r="C1621" s="1" t="s">
        <v>9</v>
      </c>
      <c r="D1621" s="5">
        <v>2</v>
      </c>
      <c r="E1621" s="4" t="s">
        <v>94</v>
      </c>
      <c r="F1621" s="7">
        <v>23</v>
      </c>
      <c r="G1621" s="7">
        <v>320.3</v>
      </c>
      <c r="H1621" s="33">
        <f t="shared" si="25"/>
        <v>0</v>
      </c>
    </row>
    <row r="1622" spans="1:8" ht="15" hidden="1" thickBot="1">
      <c r="A1622" s="3">
        <v>44487</v>
      </c>
      <c r="B1622" s="4" t="s">
        <v>27</v>
      </c>
      <c r="C1622" s="1" t="s">
        <v>9</v>
      </c>
      <c r="D1622" s="5">
        <v>3</v>
      </c>
      <c r="E1622" s="4" t="s">
        <v>94</v>
      </c>
      <c r="F1622" s="7">
        <v>23</v>
      </c>
      <c r="G1622" s="7">
        <v>320.3</v>
      </c>
      <c r="H1622" s="33">
        <f t="shared" si="25"/>
        <v>0</v>
      </c>
    </row>
    <row r="1623" spans="1:8" ht="15" hidden="1" thickBot="1">
      <c r="A1623" s="3">
        <v>44487</v>
      </c>
      <c r="B1623" s="4" t="s">
        <v>27</v>
      </c>
      <c r="C1623" s="1" t="s">
        <v>9</v>
      </c>
      <c r="D1623" s="5">
        <v>4</v>
      </c>
      <c r="E1623" s="4" t="s">
        <v>94</v>
      </c>
      <c r="F1623" s="7">
        <v>23</v>
      </c>
      <c r="G1623" s="7">
        <v>320.3</v>
      </c>
      <c r="H1623" s="33">
        <f t="shared" si="25"/>
        <v>0</v>
      </c>
    </row>
    <row r="1624" spans="1:8" ht="15" hidden="1" thickBot="1">
      <c r="A1624" s="3">
        <v>44487</v>
      </c>
      <c r="B1624" s="4" t="s">
        <v>27</v>
      </c>
      <c r="C1624" s="1" t="s">
        <v>9</v>
      </c>
      <c r="D1624" s="5">
        <v>5</v>
      </c>
      <c r="E1624" s="4" t="s">
        <v>94</v>
      </c>
      <c r="F1624" s="7">
        <v>23</v>
      </c>
      <c r="G1624" s="7">
        <v>320.3</v>
      </c>
      <c r="H1624" s="33">
        <f t="shared" si="25"/>
        <v>0</v>
      </c>
    </row>
    <row r="1625" spans="1:8" ht="15" hidden="1" thickBot="1">
      <c r="A1625" s="3">
        <v>44487</v>
      </c>
      <c r="B1625" s="4" t="s">
        <v>27</v>
      </c>
      <c r="C1625" s="1" t="s">
        <v>9</v>
      </c>
      <c r="D1625" s="5">
        <v>6</v>
      </c>
      <c r="E1625" s="4" t="s">
        <v>94</v>
      </c>
      <c r="F1625" s="7">
        <v>23</v>
      </c>
      <c r="G1625" s="7">
        <v>320.3</v>
      </c>
      <c r="H1625" s="33">
        <f t="shared" si="25"/>
        <v>0</v>
      </c>
    </row>
    <row r="1626" spans="1:8" ht="15" hidden="1" thickBot="1">
      <c r="A1626" s="3">
        <v>44487</v>
      </c>
      <c r="B1626" s="4" t="s">
        <v>27</v>
      </c>
      <c r="C1626" s="1" t="s">
        <v>9</v>
      </c>
      <c r="D1626" s="5">
        <v>7</v>
      </c>
      <c r="E1626" s="4" t="s">
        <v>94</v>
      </c>
      <c r="F1626" s="7">
        <v>23</v>
      </c>
      <c r="G1626" s="7">
        <v>320.3</v>
      </c>
      <c r="H1626" s="33">
        <f t="shared" si="25"/>
        <v>0</v>
      </c>
    </row>
    <row r="1627" spans="1:8" ht="15" hidden="1" thickBot="1">
      <c r="A1627" s="3">
        <v>44487</v>
      </c>
      <c r="B1627" s="4" t="s">
        <v>27</v>
      </c>
      <c r="C1627" s="4" t="s">
        <v>9</v>
      </c>
      <c r="D1627" s="5">
        <v>8</v>
      </c>
      <c r="E1627" s="4" t="s">
        <v>94</v>
      </c>
      <c r="F1627" s="7">
        <v>23</v>
      </c>
      <c r="G1627" s="7">
        <v>320.3</v>
      </c>
      <c r="H1627" s="33">
        <f t="shared" si="25"/>
        <v>0</v>
      </c>
    </row>
    <row r="1628" spans="1:8" ht="15" hidden="1" thickBot="1">
      <c r="A1628" s="3">
        <v>44487</v>
      </c>
      <c r="B1628" s="4" t="s">
        <v>27</v>
      </c>
      <c r="C1628" s="1" t="s">
        <v>9</v>
      </c>
      <c r="D1628" s="5">
        <v>9</v>
      </c>
      <c r="E1628" s="4" t="s">
        <v>94</v>
      </c>
      <c r="F1628" s="7">
        <v>23</v>
      </c>
      <c r="G1628" s="7">
        <v>320.3</v>
      </c>
      <c r="H1628" s="33">
        <f t="shared" si="25"/>
        <v>0</v>
      </c>
    </row>
    <row r="1629" spans="1:8" ht="15" hidden="1" thickBot="1">
      <c r="A1629" s="3">
        <v>44487</v>
      </c>
      <c r="B1629" s="4" t="s">
        <v>27</v>
      </c>
      <c r="C1629" s="1" t="s">
        <v>9</v>
      </c>
      <c r="D1629" s="5">
        <v>10</v>
      </c>
      <c r="E1629" s="4" t="s">
        <v>94</v>
      </c>
      <c r="F1629" s="7">
        <v>23</v>
      </c>
      <c r="G1629" s="7">
        <v>320.3</v>
      </c>
      <c r="H1629" s="33">
        <f t="shared" si="25"/>
        <v>0</v>
      </c>
    </row>
    <row r="1630" spans="1:8" ht="15" hidden="1" thickBot="1">
      <c r="A1630" s="3">
        <v>44487</v>
      </c>
      <c r="B1630" s="4" t="s">
        <v>27</v>
      </c>
      <c r="C1630" s="1" t="s">
        <v>9</v>
      </c>
      <c r="D1630" s="5">
        <v>11</v>
      </c>
      <c r="E1630" s="4" t="s">
        <v>94</v>
      </c>
      <c r="F1630" s="7">
        <v>23</v>
      </c>
      <c r="G1630" s="7">
        <v>320.3</v>
      </c>
      <c r="H1630" s="33">
        <f t="shared" si="25"/>
        <v>0</v>
      </c>
    </row>
    <row r="1631" spans="1:8" ht="15" hidden="1" thickBot="1">
      <c r="A1631" s="3">
        <v>44487</v>
      </c>
      <c r="B1631" s="4" t="s">
        <v>27</v>
      </c>
      <c r="C1631" s="1" t="s">
        <v>9</v>
      </c>
      <c r="D1631" s="5">
        <v>12</v>
      </c>
      <c r="E1631" s="4" t="s">
        <v>94</v>
      </c>
      <c r="F1631" s="7">
        <v>23</v>
      </c>
      <c r="G1631" s="7">
        <v>320.3</v>
      </c>
      <c r="H1631" s="33">
        <f t="shared" si="25"/>
        <v>0</v>
      </c>
    </row>
    <row r="1632" spans="1:8" ht="15" hidden="1" thickBot="1">
      <c r="A1632" s="3">
        <v>44487</v>
      </c>
      <c r="B1632" s="4" t="s">
        <v>27</v>
      </c>
      <c r="C1632" s="1" t="s">
        <v>9</v>
      </c>
      <c r="D1632" s="5">
        <v>13</v>
      </c>
      <c r="E1632" s="4" t="s">
        <v>94</v>
      </c>
      <c r="F1632" s="7">
        <v>23</v>
      </c>
      <c r="G1632" s="7">
        <v>320.3</v>
      </c>
      <c r="H1632" s="33">
        <f t="shared" si="25"/>
        <v>0</v>
      </c>
    </row>
    <row r="1633" spans="1:8" ht="15" thickBot="1">
      <c r="A1633" s="3">
        <v>44487</v>
      </c>
      <c r="B1633" s="4" t="s">
        <v>27</v>
      </c>
      <c r="C1633" s="1" t="s">
        <v>9</v>
      </c>
      <c r="D1633" s="5">
        <v>14</v>
      </c>
      <c r="E1633" s="4" t="s">
        <v>94</v>
      </c>
      <c r="F1633" s="7">
        <v>23</v>
      </c>
      <c r="G1633" s="7">
        <v>320.3</v>
      </c>
      <c r="H1633" s="33">
        <f t="shared" si="25"/>
        <v>1</v>
      </c>
    </row>
    <row r="1634" spans="1:8" ht="15" hidden="1" thickBot="1">
      <c r="A1634" s="3">
        <v>44487</v>
      </c>
      <c r="B1634" s="4" t="s">
        <v>49</v>
      </c>
      <c r="C1634" s="1" t="s">
        <v>9</v>
      </c>
      <c r="D1634" s="5">
        <v>1</v>
      </c>
      <c r="E1634" s="4" t="s">
        <v>61</v>
      </c>
      <c r="F1634" s="7">
        <v>22</v>
      </c>
      <c r="G1634" s="7">
        <v>253.2</v>
      </c>
      <c r="H1634" s="33">
        <f t="shared" si="25"/>
        <v>0</v>
      </c>
    </row>
    <row r="1635" spans="1:8" ht="13" hidden="1" thickBot="1">
      <c r="A1635" s="3">
        <v>44487</v>
      </c>
      <c r="B1635" s="1" t="s">
        <v>49</v>
      </c>
      <c r="C1635" s="1" t="s">
        <v>9</v>
      </c>
      <c r="D1635" s="5">
        <v>2</v>
      </c>
      <c r="E1635" s="1" t="s">
        <v>61</v>
      </c>
      <c r="F1635" s="5">
        <v>22</v>
      </c>
      <c r="G1635" s="5">
        <v>253.2</v>
      </c>
      <c r="H1635" s="33">
        <f t="shared" si="25"/>
        <v>0</v>
      </c>
    </row>
    <row r="1636" spans="1:8" ht="13" hidden="1" thickBot="1">
      <c r="A1636" s="3">
        <v>44487</v>
      </c>
      <c r="B1636" s="1" t="s">
        <v>49</v>
      </c>
      <c r="C1636" s="1" t="s">
        <v>9</v>
      </c>
      <c r="D1636" s="5">
        <v>3</v>
      </c>
      <c r="E1636" s="1" t="s">
        <v>61</v>
      </c>
      <c r="F1636" s="5">
        <v>22</v>
      </c>
      <c r="G1636" s="5">
        <v>253.2</v>
      </c>
      <c r="H1636" s="33">
        <f t="shared" si="25"/>
        <v>0</v>
      </c>
    </row>
    <row r="1637" spans="1:8" ht="13" hidden="1" thickBot="1">
      <c r="A1637" s="3">
        <v>44487</v>
      </c>
      <c r="B1637" s="1" t="s">
        <v>49</v>
      </c>
      <c r="C1637" s="1" t="s">
        <v>9</v>
      </c>
      <c r="D1637" s="5">
        <v>4</v>
      </c>
      <c r="E1637" s="1" t="s">
        <v>61</v>
      </c>
      <c r="F1637" s="5">
        <v>22</v>
      </c>
      <c r="G1637" s="5">
        <v>253.2</v>
      </c>
      <c r="H1637" s="33">
        <f t="shared" si="25"/>
        <v>0</v>
      </c>
    </row>
    <row r="1638" spans="1:8" ht="13" hidden="1" thickBot="1">
      <c r="A1638" s="3">
        <v>44487</v>
      </c>
      <c r="B1638" s="1" t="s">
        <v>49</v>
      </c>
      <c r="C1638" s="1" t="s">
        <v>9</v>
      </c>
      <c r="D1638" s="5">
        <v>5</v>
      </c>
      <c r="E1638" s="1" t="s">
        <v>61</v>
      </c>
      <c r="F1638" s="5">
        <v>22</v>
      </c>
      <c r="G1638" s="5">
        <v>253.2</v>
      </c>
      <c r="H1638" s="33">
        <f t="shared" si="25"/>
        <v>0</v>
      </c>
    </row>
    <row r="1639" spans="1:8" ht="13" hidden="1" thickBot="1">
      <c r="A1639" s="3">
        <v>44487</v>
      </c>
      <c r="B1639" s="1" t="s">
        <v>49</v>
      </c>
      <c r="C1639" s="1" t="s">
        <v>9</v>
      </c>
      <c r="D1639" s="5">
        <v>6</v>
      </c>
      <c r="E1639" s="1" t="s">
        <v>61</v>
      </c>
      <c r="F1639" s="5">
        <v>22</v>
      </c>
      <c r="G1639" s="5">
        <v>253.2</v>
      </c>
      <c r="H1639" s="33">
        <f t="shared" si="25"/>
        <v>0</v>
      </c>
    </row>
    <row r="1640" spans="1:8" ht="13" hidden="1" thickBot="1">
      <c r="A1640" s="3">
        <v>44487</v>
      </c>
      <c r="B1640" s="1" t="s">
        <v>49</v>
      </c>
      <c r="C1640" s="1" t="s">
        <v>9</v>
      </c>
      <c r="D1640" s="5">
        <v>7</v>
      </c>
      <c r="E1640" s="1" t="s">
        <v>61</v>
      </c>
      <c r="F1640" s="5">
        <v>22</v>
      </c>
      <c r="G1640" s="5">
        <v>253.2</v>
      </c>
      <c r="H1640" s="33">
        <f t="shared" si="25"/>
        <v>0</v>
      </c>
    </row>
    <row r="1641" spans="1:8" ht="13" hidden="1" thickBot="1">
      <c r="A1641" s="3">
        <v>44487</v>
      </c>
      <c r="B1641" s="1" t="s">
        <v>49</v>
      </c>
      <c r="C1641" s="1" t="s">
        <v>9</v>
      </c>
      <c r="D1641" s="5">
        <v>8</v>
      </c>
      <c r="E1641" s="1" t="s">
        <v>61</v>
      </c>
      <c r="F1641" s="5">
        <v>22</v>
      </c>
      <c r="G1641" s="5">
        <v>253.2</v>
      </c>
      <c r="H1641" s="33">
        <f t="shared" si="25"/>
        <v>0</v>
      </c>
    </row>
    <row r="1642" spans="1:8" ht="13" hidden="1" thickBot="1">
      <c r="A1642" s="3">
        <v>44487</v>
      </c>
      <c r="B1642" s="1" t="s">
        <v>49</v>
      </c>
      <c r="C1642" s="1" t="s">
        <v>9</v>
      </c>
      <c r="D1642" s="5">
        <v>9</v>
      </c>
      <c r="E1642" s="1" t="s">
        <v>61</v>
      </c>
      <c r="F1642" s="5">
        <v>22</v>
      </c>
      <c r="G1642" s="5">
        <v>253.2</v>
      </c>
      <c r="H1642" s="33">
        <f t="shared" si="25"/>
        <v>0</v>
      </c>
    </row>
    <row r="1643" spans="1:8" ht="13" hidden="1" thickBot="1">
      <c r="A1643" s="3">
        <v>44487</v>
      </c>
      <c r="B1643" s="1" t="s">
        <v>49</v>
      </c>
      <c r="C1643" s="1" t="s">
        <v>9</v>
      </c>
      <c r="D1643" s="5">
        <v>10</v>
      </c>
      <c r="E1643" s="1" t="s">
        <v>61</v>
      </c>
      <c r="F1643" s="5">
        <v>22</v>
      </c>
      <c r="G1643" s="5">
        <v>253.2</v>
      </c>
      <c r="H1643" s="33">
        <f t="shared" si="25"/>
        <v>0</v>
      </c>
    </row>
    <row r="1644" spans="1:8" ht="13" hidden="1" thickBot="1">
      <c r="A1644" s="3">
        <v>44487</v>
      </c>
      <c r="B1644" s="1" t="s">
        <v>49</v>
      </c>
      <c r="C1644" s="1" t="s">
        <v>9</v>
      </c>
      <c r="D1644" s="5">
        <v>11</v>
      </c>
      <c r="E1644" s="1" t="s">
        <v>61</v>
      </c>
      <c r="F1644" s="5">
        <v>22</v>
      </c>
      <c r="G1644" s="5">
        <v>253.2</v>
      </c>
      <c r="H1644" s="33">
        <f t="shared" si="25"/>
        <v>0</v>
      </c>
    </row>
    <row r="1645" spans="1:8" ht="13" hidden="1" thickBot="1">
      <c r="A1645" s="3">
        <v>44487</v>
      </c>
      <c r="B1645" s="1" t="s">
        <v>49</v>
      </c>
      <c r="C1645" s="1" t="s">
        <v>9</v>
      </c>
      <c r="D1645" s="5">
        <v>12</v>
      </c>
      <c r="E1645" s="1" t="s">
        <v>61</v>
      </c>
      <c r="F1645" s="5">
        <v>22</v>
      </c>
      <c r="G1645" s="5">
        <v>253.2</v>
      </c>
      <c r="H1645" s="33">
        <f t="shared" si="25"/>
        <v>0</v>
      </c>
    </row>
    <row r="1646" spans="1:8" ht="13" hidden="1" thickBot="1">
      <c r="A1646" s="3">
        <v>44487</v>
      </c>
      <c r="B1646" s="1" t="s">
        <v>49</v>
      </c>
      <c r="C1646" s="1" t="s">
        <v>9</v>
      </c>
      <c r="D1646" s="5">
        <v>13</v>
      </c>
      <c r="E1646" s="1" t="s">
        <v>61</v>
      </c>
      <c r="F1646" s="5">
        <v>22</v>
      </c>
      <c r="G1646" s="5">
        <v>253.2</v>
      </c>
      <c r="H1646" s="33">
        <f t="shared" si="25"/>
        <v>0</v>
      </c>
    </row>
    <row r="1647" spans="1:8" ht="13" thickBot="1">
      <c r="A1647" s="3">
        <v>44487</v>
      </c>
      <c r="B1647" s="1" t="s">
        <v>49</v>
      </c>
      <c r="C1647" s="1" t="s">
        <v>9</v>
      </c>
      <c r="D1647" s="5">
        <v>14</v>
      </c>
      <c r="E1647" s="1" t="s">
        <v>61</v>
      </c>
      <c r="F1647" s="5">
        <v>22</v>
      </c>
      <c r="G1647" s="5">
        <v>253.2</v>
      </c>
      <c r="H1647" s="33">
        <f t="shared" si="25"/>
        <v>1</v>
      </c>
    </row>
    <row r="1648" spans="1:8" ht="13" hidden="1" thickBot="1">
      <c r="A1648" s="3">
        <v>44487</v>
      </c>
      <c r="B1648" s="1" t="s">
        <v>13</v>
      </c>
      <c r="C1648" s="1" t="s">
        <v>9</v>
      </c>
      <c r="D1648" s="5">
        <v>1</v>
      </c>
      <c r="E1648" s="1" t="s">
        <v>95</v>
      </c>
      <c r="F1648" s="5">
        <v>22</v>
      </c>
      <c r="G1648" s="5">
        <v>312</v>
      </c>
      <c r="H1648" s="33">
        <f t="shared" si="25"/>
        <v>0</v>
      </c>
    </row>
    <row r="1649" spans="1:8" ht="13" hidden="1" thickBot="1">
      <c r="A1649" s="3">
        <v>44487</v>
      </c>
      <c r="B1649" s="1" t="s">
        <v>13</v>
      </c>
      <c r="C1649" s="1" t="s">
        <v>9</v>
      </c>
      <c r="D1649" s="5">
        <v>2</v>
      </c>
      <c r="E1649" s="1" t="s">
        <v>95</v>
      </c>
      <c r="F1649" s="5">
        <v>22</v>
      </c>
      <c r="G1649" s="5">
        <v>312</v>
      </c>
      <c r="H1649" s="33">
        <f t="shared" si="25"/>
        <v>0</v>
      </c>
    </row>
    <row r="1650" spans="1:8" ht="13" hidden="1" thickBot="1">
      <c r="A1650" s="3">
        <v>44487</v>
      </c>
      <c r="B1650" s="1" t="s">
        <v>13</v>
      </c>
      <c r="C1650" s="1" t="s">
        <v>9</v>
      </c>
      <c r="D1650" s="5">
        <v>3</v>
      </c>
      <c r="E1650" s="1" t="s">
        <v>95</v>
      </c>
      <c r="F1650" s="5">
        <v>22</v>
      </c>
      <c r="G1650" s="5">
        <v>312</v>
      </c>
      <c r="H1650" s="33">
        <f t="shared" si="25"/>
        <v>0</v>
      </c>
    </row>
    <row r="1651" spans="1:8" ht="13" hidden="1" thickBot="1">
      <c r="A1651" s="3">
        <v>44487</v>
      </c>
      <c r="B1651" s="1" t="s">
        <v>13</v>
      </c>
      <c r="C1651" s="1" t="s">
        <v>9</v>
      </c>
      <c r="D1651" s="5">
        <v>4</v>
      </c>
      <c r="E1651" s="1" t="s">
        <v>95</v>
      </c>
      <c r="F1651" s="5">
        <v>22</v>
      </c>
      <c r="G1651" s="5">
        <v>312</v>
      </c>
      <c r="H1651" s="33">
        <f t="shared" si="25"/>
        <v>0</v>
      </c>
    </row>
    <row r="1652" spans="1:8" ht="13" hidden="1" thickBot="1">
      <c r="A1652" s="3">
        <v>44487</v>
      </c>
      <c r="B1652" s="1" t="s">
        <v>13</v>
      </c>
      <c r="C1652" s="1" t="s">
        <v>9</v>
      </c>
      <c r="D1652" s="5">
        <v>5</v>
      </c>
      <c r="E1652" s="1" t="s">
        <v>95</v>
      </c>
      <c r="F1652" s="5">
        <v>22</v>
      </c>
      <c r="G1652" s="5">
        <v>312</v>
      </c>
      <c r="H1652" s="33">
        <f t="shared" si="25"/>
        <v>0</v>
      </c>
    </row>
    <row r="1653" spans="1:8" ht="13" hidden="1" thickBot="1">
      <c r="A1653" s="3">
        <v>44487</v>
      </c>
      <c r="B1653" s="1" t="s">
        <v>13</v>
      </c>
      <c r="C1653" s="1" t="s">
        <v>9</v>
      </c>
      <c r="D1653" s="5">
        <v>6</v>
      </c>
      <c r="E1653" s="1" t="s">
        <v>95</v>
      </c>
      <c r="F1653" s="5">
        <v>22</v>
      </c>
      <c r="G1653" s="5">
        <v>312</v>
      </c>
      <c r="H1653" s="33">
        <f t="shared" si="25"/>
        <v>0</v>
      </c>
    </row>
    <row r="1654" spans="1:8" ht="13" hidden="1" thickBot="1">
      <c r="A1654" s="3">
        <v>44487</v>
      </c>
      <c r="B1654" s="1" t="s">
        <v>13</v>
      </c>
      <c r="C1654" s="1" t="s">
        <v>9</v>
      </c>
      <c r="D1654" s="5">
        <v>7</v>
      </c>
      <c r="E1654" s="1" t="s">
        <v>95</v>
      </c>
      <c r="F1654" s="5">
        <v>22</v>
      </c>
      <c r="G1654" s="5">
        <v>312</v>
      </c>
      <c r="H1654" s="33">
        <f t="shared" si="25"/>
        <v>0</v>
      </c>
    </row>
    <row r="1655" spans="1:8" ht="13" hidden="1" thickBot="1">
      <c r="A1655" s="3">
        <v>44487</v>
      </c>
      <c r="B1655" s="1" t="s">
        <v>13</v>
      </c>
      <c r="C1655" s="1" t="s">
        <v>9</v>
      </c>
      <c r="D1655" s="5">
        <v>8</v>
      </c>
      <c r="E1655" s="1" t="s">
        <v>95</v>
      </c>
      <c r="F1655" s="5">
        <v>22</v>
      </c>
      <c r="G1655" s="5">
        <v>312</v>
      </c>
      <c r="H1655" s="33">
        <f t="shared" si="25"/>
        <v>0</v>
      </c>
    </row>
    <row r="1656" spans="1:8" ht="13" hidden="1" thickBot="1">
      <c r="A1656" s="3">
        <v>44487</v>
      </c>
      <c r="B1656" s="1" t="s">
        <v>13</v>
      </c>
      <c r="C1656" s="1" t="s">
        <v>9</v>
      </c>
      <c r="D1656" s="5">
        <v>9</v>
      </c>
      <c r="E1656" s="1" t="s">
        <v>95</v>
      </c>
      <c r="F1656" s="5">
        <v>22</v>
      </c>
      <c r="G1656" s="5">
        <v>312</v>
      </c>
      <c r="H1656" s="33">
        <f t="shared" si="25"/>
        <v>0</v>
      </c>
    </row>
    <row r="1657" spans="1:8" ht="15" hidden="1" thickBot="1">
      <c r="A1657" s="3">
        <v>44487</v>
      </c>
      <c r="B1657" s="1" t="s">
        <v>13</v>
      </c>
      <c r="C1657" s="4" t="s">
        <v>9</v>
      </c>
      <c r="D1657" s="5">
        <v>10</v>
      </c>
      <c r="E1657" s="4" t="s">
        <v>95</v>
      </c>
      <c r="F1657" s="7">
        <v>22</v>
      </c>
      <c r="G1657" s="7">
        <v>312</v>
      </c>
      <c r="H1657" s="33">
        <f t="shared" si="25"/>
        <v>0</v>
      </c>
    </row>
    <row r="1658" spans="1:8" ht="15" hidden="1" thickBot="1">
      <c r="A1658" s="3">
        <v>44487</v>
      </c>
      <c r="B1658" s="1" t="s">
        <v>13</v>
      </c>
      <c r="C1658" s="4" t="s">
        <v>9</v>
      </c>
      <c r="D1658" s="5">
        <v>11</v>
      </c>
      <c r="E1658" s="4" t="s">
        <v>95</v>
      </c>
      <c r="F1658" s="7">
        <v>22</v>
      </c>
      <c r="G1658" s="7">
        <v>312</v>
      </c>
      <c r="H1658" s="33">
        <f t="shared" si="25"/>
        <v>0</v>
      </c>
    </row>
    <row r="1659" spans="1:8" ht="15" hidden="1" thickBot="1">
      <c r="A1659" s="3">
        <v>44487</v>
      </c>
      <c r="B1659" s="1" t="s">
        <v>13</v>
      </c>
      <c r="C1659" s="4" t="s">
        <v>9</v>
      </c>
      <c r="D1659" s="5">
        <v>12</v>
      </c>
      <c r="E1659" s="4" t="s">
        <v>95</v>
      </c>
      <c r="F1659" s="7">
        <v>22</v>
      </c>
      <c r="G1659" s="7">
        <v>312</v>
      </c>
      <c r="H1659" s="33">
        <f t="shared" si="25"/>
        <v>0</v>
      </c>
    </row>
    <row r="1660" spans="1:8" ht="15" hidden="1" thickBot="1">
      <c r="A1660" s="3">
        <v>44487</v>
      </c>
      <c r="B1660" s="1" t="s">
        <v>13</v>
      </c>
      <c r="C1660" s="4" t="s">
        <v>9</v>
      </c>
      <c r="D1660" s="5">
        <v>13</v>
      </c>
      <c r="E1660" s="4" t="s">
        <v>95</v>
      </c>
      <c r="F1660" s="7">
        <v>22</v>
      </c>
      <c r="G1660" s="7">
        <v>312</v>
      </c>
      <c r="H1660" s="33">
        <f t="shared" si="25"/>
        <v>0</v>
      </c>
    </row>
    <row r="1661" spans="1:8" ht="15" thickBot="1">
      <c r="A1661" s="3">
        <v>44487</v>
      </c>
      <c r="B1661" s="1" t="s">
        <v>13</v>
      </c>
      <c r="C1661" s="4" t="s">
        <v>9</v>
      </c>
      <c r="D1661" s="5">
        <v>14</v>
      </c>
      <c r="E1661" s="4" t="s">
        <v>95</v>
      </c>
      <c r="F1661" s="7">
        <v>22</v>
      </c>
      <c r="G1661" s="7">
        <v>312</v>
      </c>
      <c r="H1661" s="33">
        <f t="shared" si="25"/>
        <v>1</v>
      </c>
    </row>
    <row r="1662" spans="1:8" ht="15" hidden="1" thickBot="1">
      <c r="A1662" s="3">
        <v>44487</v>
      </c>
      <c r="B1662" s="4" t="s">
        <v>90</v>
      </c>
      <c r="C1662" s="4" t="s">
        <v>9</v>
      </c>
      <c r="D1662" s="5">
        <v>1</v>
      </c>
      <c r="E1662" s="4" t="s">
        <v>96</v>
      </c>
      <c r="F1662" s="7">
        <v>22</v>
      </c>
      <c r="G1662" s="7">
        <v>347.9</v>
      </c>
      <c r="H1662" s="33">
        <f t="shared" si="25"/>
        <v>0</v>
      </c>
    </row>
    <row r="1663" spans="1:8" ht="15" hidden="1" thickBot="1">
      <c r="A1663" s="3">
        <v>44487</v>
      </c>
      <c r="B1663" s="4" t="s">
        <v>90</v>
      </c>
      <c r="C1663" s="4" t="s">
        <v>9</v>
      </c>
      <c r="D1663" s="5">
        <v>2</v>
      </c>
      <c r="E1663" s="4" t="s">
        <v>96</v>
      </c>
      <c r="F1663" s="7">
        <v>22</v>
      </c>
      <c r="G1663" s="7">
        <v>347.9</v>
      </c>
      <c r="H1663" s="33">
        <f t="shared" si="25"/>
        <v>0</v>
      </c>
    </row>
    <row r="1664" spans="1:8" ht="15" hidden="1" thickBot="1">
      <c r="A1664" s="3">
        <v>44487</v>
      </c>
      <c r="B1664" s="4" t="s">
        <v>90</v>
      </c>
      <c r="C1664" s="4" t="s">
        <v>9</v>
      </c>
      <c r="D1664" s="5">
        <v>3</v>
      </c>
      <c r="E1664" s="4" t="s">
        <v>96</v>
      </c>
      <c r="F1664" s="7">
        <v>22</v>
      </c>
      <c r="G1664" s="7">
        <v>347.9</v>
      </c>
      <c r="H1664" s="33">
        <f t="shared" si="25"/>
        <v>0</v>
      </c>
    </row>
    <row r="1665" spans="1:8" ht="15" hidden="1" thickBot="1">
      <c r="A1665" s="3">
        <v>44487</v>
      </c>
      <c r="B1665" s="4" t="s">
        <v>90</v>
      </c>
      <c r="C1665" s="4" t="s">
        <v>9</v>
      </c>
      <c r="D1665" s="5">
        <v>4</v>
      </c>
      <c r="E1665" s="4" t="s">
        <v>96</v>
      </c>
      <c r="F1665" s="7">
        <v>22</v>
      </c>
      <c r="G1665" s="7">
        <v>347.9</v>
      </c>
      <c r="H1665" s="33">
        <f t="shared" si="25"/>
        <v>0</v>
      </c>
    </row>
    <row r="1666" spans="1:8" ht="15" hidden="1" thickBot="1">
      <c r="A1666" s="3">
        <v>44487</v>
      </c>
      <c r="B1666" s="4" t="s">
        <v>90</v>
      </c>
      <c r="C1666" s="4" t="s">
        <v>9</v>
      </c>
      <c r="D1666" s="5">
        <v>5</v>
      </c>
      <c r="E1666" s="4" t="s">
        <v>96</v>
      </c>
      <c r="F1666" s="7">
        <v>22</v>
      </c>
      <c r="G1666" s="7">
        <v>347.9</v>
      </c>
      <c r="H1666" s="33">
        <f t="shared" si="25"/>
        <v>0</v>
      </c>
    </row>
    <row r="1667" spans="1:8" ht="15" hidden="1" thickBot="1">
      <c r="A1667" s="3">
        <v>44487</v>
      </c>
      <c r="B1667" s="4" t="s">
        <v>90</v>
      </c>
      <c r="C1667" s="4" t="s">
        <v>9</v>
      </c>
      <c r="D1667" s="5">
        <v>6</v>
      </c>
      <c r="E1667" s="4" t="s">
        <v>96</v>
      </c>
      <c r="F1667" s="7">
        <v>22</v>
      </c>
      <c r="G1667" s="7">
        <v>347.9</v>
      </c>
      <c r="H1667" s="33">
        <f t="shared" si="25"/>
        <v>0</v>
      </c>
    </row>
    <row r="1668" spans="1:8" ht="15" hidden="1" thickBot="1">
      <c r="A1668" s="3">
        <v>44487</v>
      </c>
      <c r="B1668" s="4" t="s">
        <v>90</v>
      </c>
      <c r="C1668" s="4" t="s">
        <v>9</v>
      </c>
      <c r="D1668" s="5">
        <v>7</v>
      </c>
      <c r="E1668" s="4" t="s">
        <v>96</v>
      </c>
      <c r="F1668" s="7">
        <v>22</v>
      </c>
      <c r="G1668" s="7">
        <v>347.9</v>
      </c>
      <c r="H1668" s="33">
        <f t="shared" ref="H1668:H1731" si="26">IF(D1668&lt;D1669,0,1)</f>
        <v>0</v>
      </c>
    </row>
    <row r="1669" spans="1:8" ht="15" hidden="1" thickBot="1">
      <c r="A1669" s="3">
        <v>44487</v>
      </c>
      <c r="B1669" s="4" t="s">
        <v>90</v>
      </c>
      <c r="C1669" s="4" t="s">
        <v>9</v>
      </c>
      <c r="D1669" s="5">
        <v>8</v>
      </c>
      <c r="E1669" s="4" t="s">
        <v>96</v>
      </c>
      <c r="F1669" s="7">
        <v>22</v>
      </c>
      <c r="G1669" s="7">
        <v>347.9</v>
      </c>
      <c r="H1669" s="33">
        <f t="shared" si="26"/>
        <v>0</v>
      </c>
    </row>
    <row r="1670" spans="1:8" ht="15" hidden="1" thickBot="1">
      <c r="A1670" s="3">
        <v>44487</v>
      </c>
      <c r="B1670" s="4" t="s">
        <v>90</v>
      </c>
      <c r="C1670" s="4" t="s">
        <v>9</v>
      </c>
      <c r="D1670" s="5">
        <v>9</v>
      </c>
      <c r="E1670" s="4" t="s">
        <v>96</v>
      </c>
      <c r="F1670" s="7">
        <v>22</v>
      </c>
      <c r="G1670" s="7">
        <v>347.9</v>
      </c>
      <c r="H1670" s="33">
        <f t="shared" si="26"/>
        <v>0</v>
      </c>
    </row>
    <row r="1671" spans="1:8" ht="15" hidden="1" thickBot="1">
      <c r="A1671" s="3">
        <v>44487</v>
      </c>
      <c r="B1671" s="4" t="s">
        <v>90</v>
      </c>
      <c r="C1671" s="4" t="s">
        <v>9</v>
      </c>
      <c r="D1671" s="5">
        <v>10</v>
      </c>
      <c r="E1671" s="4" t="s">
        <v>96</v>
      </c>
      <c r="F1671" s="7">
        <v>22</v>
      </c>
      <c r="G1671" s="7">
        <v>347.9</v>
      </c>
      <c r="H1671" s="33">
        <f t="shared" si="26"/>
        <v>0</v>
      </c>
    </row>
    <row r="1672" spans="1:8" ht="15" hidden="1" thickBot="1">
      <c r="A1672" s="3">
        <v>44487</v>
      </c>
      <c r="B1672" s="4" t="s">
        <v>90</v>
      </c>
      <c r="C1672" s="4" t="s">
        <v>9</v>
      </c>
      <c r="D1672" s="5">
        <v>11</v>
      </c>
      <c r="E1672" s="4" t="s">
        <v>96</v>
      </c>
      <c r="F1672" s="7">
        <v>22</v>
      </c>
      <c r="G1672" s="7">
        <v>347.9</v>
      </c>
      <c r="H1672" s="33">
        <f t="shared" si="26"/>
        <v>0</v>
      </c>
    </row>
    <row r="1673" spans="1:8" ht="15" hidden="1" thickBot="1">
      <c r="A1673" s="3">
        <v>44487</v>
      </c>
      <c r="B1673" s="4" t="s">
        <v>90</v>
      </c>
      <c r="C1673" s="4" t="s">
        <v>9</v>
      </c>
      <c r="D1673" s="5">
        <v>12</v>
      </c>
      <c r="E1673" s="4" t="s">
        <v>96</v>
      </c>
      <c r="F1673" s="7">
        <v>22</v>
      </c>
      <c r="G1673" s="7">
        <v>347.9</v>
      </c>
      <c r="H1673" s="33">
        <f t="shared" si="26"/>
        <v>0</v>
      </c>
    </row>
    <row r="1674" spans="1:8" ht="15" hidden="1" thickBot="1">
      <c r="A1674" s="3">
        <v>44487</v>
      </c>
      <c r="B1674" s="4" t="s">
        <v>90</v>
      </c>
      <c r="C1674" s="4" t="s">
        <v>9</v>
      </c>
      <c r="D1674" s="5">
        <v>13</v>
      </c>
      <c r="E1674" s="4" t="s">
        <v>96</v>
      </c>
      <c r="F1674" s="7">
        <v>22</v>
      </c>
      <c r="G1674" s="7">
        <v>347.9</v>
      </c>
      <c r="H1674" s="33">
        <f t="shared" si="26"/>
        <v>0</v>
      </c>
    </row>
    <row r="1675" spans="1:8" ht="15" thickBot="1">
      <c r="A1675" s="3">
        <v>44487</v>
      </c>
      <c r="B1675" s="4" t="s">
        <v>90</v>
      </c>
      <c r="C1675" s="4" t="s">
        <v>9</v>
      </c>
      <c r="D1675" s="5">
        <v>14</v>
      </c>
      <c r="E1675" s="4" t="s">
        <v>96</v>
      </c>
      <c r="F1675" s="7">
        <v>22</v>
      </c>
      <c r="G1675" s="7">
        <v>347.9</v>
      </c>
      <c r="H1675" s="33">
        <f t="shared" si="26"/>
        <v>1</v>
      </c>
    </row>
    <row r="1676" spans="1:8" ht="15" hidden="1" thickBot="1">
      <c r="A1676" s="3">
        <v>44487</v>
      </c>
      <c r="B1676" s="4" t="s">
        <v>81</v>
      </c>
      <c r="C1676" s="4" t="s">
        <v>9</v>
      </c>
      <c r="D1676" s="5">
        <v>1</v>
      </c>
      <c r="E1676" s="4" t="s">
        <v>97</v>
      </c>
      <c r="F1676" s="7">
        <v>22</v>
      </c>
      <c r="G1676" s="7">
        <v>242.6</v>
      </c>
      <c r="H1676" s="33">
        <f t="shared" si="26"/>
        <v>0</v>
      </c>
    </row>
    <row r="1677" spans="1:8" ht="15" hidden="1" thickBot="1">
      <c r="A1677" s="3">
        <v>44487</v>
      </c>
      <c r="B1677" s="4" t="s">
        <v>81</v>
      </c>
      <c r="C1677" s="4" t="s">
        <v>9</v>
      </c>
      <c r="D1677" s="5">
        <v>2</v>
      </c>
      <c r="E1677" s="4" t="s">
        <v>97</v>
      </c>
      <c r="F1677" s="7">
        <v>22</v>
      </c>
      <c r="G1677" s="7">
        <v>242.6</v>
      </c>
      <c r="H1677" s="33">
        <f t="shared" si="26"/>
        <v>0</v>
      </c>
    </row>
    <row r="1678" spans="1:8" ht="15" hidden="1" thickBot="1">
      <c r="A1678" s="3">
        <v>44487</v>
      </c>
      <c r="B1678" s="4" t="s">
        <v>81</v>
      </c>
      <c r="C1678" s="4" t="s">
        <v>9</v>
      </c>
      <c r="D1678" s="5">
        <v>3</v>
      </c>
      <c r="E1678" s="4" t="s">
        <v>97</v>
      </c>
      <c r="F1678" s="7">
        <v>22</v>
      </c>
      <c r="G1678" s="7">
        <v>242.6</v>
      </c>
      <c r="H1678" s="33">
        <f t="shared" si="26"/>
        <v>0</v>
      </c>
    </row>
    <row r="1679" spans="1:8" ht="15" hidden="1" thickBot="1">
      <c r="A1679" s="3">
        <v>44487</v>
      </c>
      <c r="B1679" s="4" t="s">
        <v>81</v>
      </c>
      <c r="C1679" s="4" t="s">
        <v>9</v>
      </c>
      <c r="D1679" s="5">
        <v>4</v>
      </c>
      <c r="E1679" s="4" t="s">
        <v>97</v>
      </c>
      <c r="F1679" s="7">
        <v>22</v>
      </c>
      <c r="G1679" s="7">
        <v>242.6</v>
      </c>
      <c r="H1679" s="33">
        <f t="shared" si="26"/>
        <v>0</v>
      </c>
    </row>
    <row r="1680" spans="1:8" ht="15" thickBot="1">
      <c r="A1680" s="3">
        <v>44487</v>
      </c>
      <c r="B1680" s="4" t="s">
        <v>81</v>
      </c>
      <c r="C1680" s="4" t="s">
        <v>9</v>
      </c>
      <c r="D1680" s="5">
        <v>5</v>
      </c>
      <c r="E1680" s="4" t="s">
        <v>97</v>
      </c>
      <c r="F1680" s="7">
        <v>22</v>
      </c>
      <c r="G1680" s="7">
        <v>242.6</v>
      </c>
      <c r="H1680" s="33">
        <f t="shared" si="26"/>
        <v>1</v>
      </c>
    </row>
    <row r="1681" spans="1:8" ht="15" hidden="1" thickBot="1">
      <c r="A1681" s="3">
        <v>44487</v>
      </c>
      <c r="B1681" s="4" t="s">
        <v>31</v>
      </c>
      <c r="C1681" s="4" t="s">
        <v>9</v>
      </c>
      <c r="D1681" s="5">
        <v>1</v>
      </c>
      <c r="E1681" s="4" t="s">
        <v>83</v>
      </c>
      <c r="F1681" s="7">
        <v>23</v>
      </c>
      <c r="G1681" s="7">
        <v>313</v>
      </c>
      <c r="H1681" s="33">
        <f t="shared" si="26"/>
        <v>0</v>
      </c>
    </row>
    <row r="1682" spans="1:8" ht="15" hidden="1" thickBot="1">
      <c r="A1682" s="3">
        <v>44487</v>
      </c>
      <c r="B1682" s="4" t="s">
        <v>31</v>
      </c>
      <c r="C1682" s="4" t="s">
        <v>9</v>
      </c>
      <c r="D1682" s="5">
        <v>2</v>
      </c>
      <c r="E1682" s="4" t="s">
        <v>83</v>
      </c>
      <c r="F1682" s="7">
        <v>23</v>
      </c>
      <c r="G1682" s="7">
        <v>313</v>
      </c>
      <c r="H1682" s="33">
        <f t="shared" si="26"/>
        <v>0</v>
      </c>
    </row>
    <row r="1683" spans="1:8" ht="15" hidden="1" thickBot="1">
      <c r="A1683" s="3">
        <v>44487</v>
      </c>
      <c r="B1683" s="4" t="s">
        <v>31</v>
      </c>
      <c r="C1683" s="4" t="s">
        <v>9</v>
      </c>
      <c r="D1683" s="5">
        <v>3</v>
      </c>
      <c r="E1683" s="4" t="s">
        <v>83</v>
      </c>
      <c r="F1683" s="7">
        <v>23</v>
      </c>
      <c r="G1683" s="7">
        <v>313</v>
      </c>
      <c r="H1683" s="33">
        <f t="shared" si="26"/>
        <v>0</v>
      </c>
    </row>
    <row r="1684" spans="1:8" ht="15" hidden="1" thickBot="1">
      <c r="A1684" s="3">
        <v>44487</v>
      </c>
      <c r="B1684" s="4" t="s">
        <v>31</v>
      </c>
      <c r="C1684" s="4" t="s">
        <v>9</v>
      </c>
      <c r="D1684" s="5">
        <v>4</v>
      </c>
      <c r="E1684" s="4" t="s">
        <v>83</v>
      </c>
      <c r="F1684" s="7">
        <v>23</v>
      </c>
      <c r="G1684" s="7">
        <v>313</v>
      </c>
      <c r="H1684" s="33">
        <f t="shared" si="26"/>
        <v>0</v>
      </c>
    </row>
    <row r="1685" spans="1:8" ht="15" hidden="1" thickBot="1">
      <c r="A1685" s="3">
        <v>44487</v>
      </c>
      <c r="B1685" s="4" t="s">
        <v>31</v>
      </c>
      <c r="C1685" s="4" t="s">
        <v>9</v>
      </c>
      <c r="D1685" s="5">
        <v>5</v>
      </c>
      <c r="E1685" s="4" t="s">
        <v>83</v>
      </c>
      <c r="F1685" s="7">
        <v>23</v>
      </c>
      <c r="G1685" s="7">
        <v>313</v>
      </c>
      <c r="H1685" s="33">
        <f t="shared" si="26"/>
        <v>0</v>
      </c>
    </row>
    <row r="1686" spans="1:8" ht="15" hidden="1" thickBot="1">
      <c r="A1686" s="3">
        <v>44487</v>
      </c>
      <c r="B1686" s="4" t="s">
        <v>31</v>
      </c>
      <c r="C1686" s="4" t="s">
        <v>9</v>
      </c>
      <c r="D1686" s="5">
        <v>6</v>
      </c>
      <c r="E1686" s="4" t="s">
        <v>83</v>
      </c>
      <c r="F1686" s="7">
        <v>23</v>
      </c>
      <c r="G1686" s="7">
        <v>313</v>
      </c>
      <c r="H1686" s="33">
        <f t="shared" si="26"/>
        <v>0</v>
      </c>
    </row>
    <row r="1687" spans="1:8" ht="15" hidden="1" thickBot="1">
      <c r="A1687" s="3">
        <v>44487</v>
      </c>
      <c r="B1687" s="4" t="s">
        <v>31</v>
      </c>
      <c r="C1687" s="4" t="s">
        <v>9</v>
      </c>
      <c r="D1687" s="5">
        <v>7</v>
      </c>
      <c r="E1687" s="4" t="s">
        <v>83</v>
      </c>
      <c r="F1687" s="7">
        <v>23</v>
      </c>
      <c r="G1687" s="7">
        <v>313</v>
      </c>
      <c r="H1687" s="33">
        <f t="shared" si="26"/>
        <v>0</v>
      </c>
    </row>
    <row r="1688" spans="1:8" ht="15" hidden="1" thickBot="1">
      <c r="A1688" s="3">
        <v>44487</v>
      </c>
      <c r="B1688" s="4" t="s">
        <v>31</v>
      </c>
      <c r="C1688" s="4" t="s">
        <v>9</v>
      </c>
      <c r="D1688" s="5">
        <v>8</v>
      </c>
      <c r="E1688" s="4" t="s">
        <v>83</v>
      </c>
      <c r="F1688" s="7">
        <v>23</v>
      </c>
      <c r="G1688" s="7">
        <v>313</v>
      </c>
      <c r="H1688" s="33">
        <f t="shared" si="26"/>
        <v>0</v>
      </c>
    </row>
    <row r="1689" spans="1:8" ht="15" hidden="1" thickBot="1">
      <c r="A1689" s="3">
        <v>44487</v>
      </c>
      <c r="B1689" s="4" t="s">
        <v>31</v>
      </c>
      <c r="C1689" s="4" t="s">
        <v>9</v>
      </c>
      <c r="D1689" s="5">
        <v>9</v>
      </c>
      <c r="E1689" s="4" t="s">
        <v>83</v>
      </c>
      <c r="F1689" s="7">
        <v>23</v>
      </c>
      <c r="G1689" s="7">
        <v>313</v>
      </c>
      <c r="H1689" s="33">
        <f t="shared" si="26"/>
        <v>0</v>
      </c>
    </row>
    <row r="1690" spans="1:8" ht="15" hidden="1" thickBot="1">
      <c r="A1690" s="3">
        <v>44487</v>
      </c>
      <c r="B1690" s="4" t="s">
        <v>31</v>
      </c>
      <c r="C1690" s="4" t="s">
        <v>9</v>
      </c>
      <c r="D1690" s="5">
        <v>10</v>
      </c>
      <c r="E1690" s="4" t="s">
        <v>83</v>
      </c>
      <c r="F1690" s="7">
        <v>23</v>
      </c>
      <c r="G1690" s="7">
        <v>313</v>
      </c>
      <c r="H1690" s="33">
        <f t="shared" si="26"/>
        <v>0</v>
      </c>
    </row>
    <row r="1691" spans="1:8" ht="15" hidden="1" thickBot="1">
      <c r="A1691" s="3">
        <v>44487</v>
      </c>
      <c r="B1691" s="4" t="s">
        <v>31</v>
      </c>
      <c r="C1691" s="4" t="s">
        <v>9</v>
      </c>
      <c r="D1691" s="5">
        <v>11</v>
      </c>
      <c r="E1691" s="4" t="s">
        <v>83</v>
      </c>
      <c r="F1691" s="7">
        <v>23</v>
      </c>
      <c r="G1691" s="7">
        <v>313</v>
      </c>
      <c r="H1691" s="33">
        <f t="shared" si="26"/>
        <v>0</v>
      </c>
    </row>
    <row r="1692" spans="1:8" ht="15" hidden="1" thickBot="1">
      <c r="A1692" s="3">
        <v>44487</v>
      </c>
      <c r="B1692" s="4" t="s">
        <v>31</v>
      </c>
      <c r="C1692" s="4" t="s">
        <v>9</v>
      </c>
      <c r="D1692" s="5">
        <v>12</v>
      </c>
      <c r="E1692" s="4" t="s">
        <v>83</v>
      </c>
      <c r="F1692" s="7">
        <v>23</v>
      </c>
      <c r="G1692" s="7">
        <v>313</v>
      </c>
      <c r="H1692" s="33">
        <f t="shared" si="26"/>
        <v>0</v>
      </c>
    </row>
    <row r="1693" spans="1:8" ht="15" hidden="1" thickBot="1">
      <c r="A1693" s="3">
        <v>44487</v>
      </c>
      <c r="B1693" s="4" t="s">
        <v>31</v>
      </c>
      <c r="C1693" s="4" t="s">
        <v>9</v>
      </c>
      <c r="D1693" s="5">
        <v>13</v>
      </c>
      <c r="E1693" s="4" t="s">
        <v>83</v>
      </c>
      <c r="F1693" s="7">
        <v>23</v>
      </c>
      <c r="G1693" s="7">
        <v>313</v>
      </c>
      <c r="H1693" s="33">
        <f t="shared" si="26"/>
        <v>0</v>
      </c>
    </row>
    <row r="1694" spans="1:8" ht="15" thickBot="1">
      <c r="A1694" s="3">
        <v>44487</v>
      </c>
      <c r="B1694" s="4" t="s">
        <v>31</v>
      </c>
      <c r="C1694" s="4" t="s">
        <v>9</v>
      </c>
      <c r="D1694" s="5">
        <v>14</v>
      </c>
      <c r="E1694" s="4" t="s">
        <v>83</v>
      </c>
      <c r="F1694" s="7">
        <v>23</v>
      </c>
      <c r="G1694" s="7">
        <v>313</v>
      </c>
      <c r="H1694" s="33">
        <f t="shared" si="26"/>
        <v>1</v>
      </c>
    </row>
    <row r="1695" spans="1:8" ht="15" hidden="1" thickBot="1">
      <c r="A1695" s="3">
        <v>44487</v>
      </c>
      <c r="B1695" s="4" t="s">
        <v>35</v>
      </c>
      <c r="C1695" s="4" t="s">
        <v>9</v>
      </c>
      <c r="D1695" s="5">
        <v>1</v>
      </c>
      <c r="E1695" s="4" t="s">
        <v>98</v>
      </c>
      <c r="F1695" s="7">
        <v>24</v>
      </c>
      <c r="G1695" s="7">
        <v>284.10000000000002</v>
      </c>
      <c r="H1695" s="33">
        <f t="shared" si="26"/>
        <v>0</v>
      </c>
    </row>
    <row r="1696" spans="1:8" ht="15" hidden="1" thickBot="1">
      <c r="A1696" s="3">
        <v>44487</v>
      </c>
      <c r="B1696" s="4" t="s">
        <v>35</v>
      </c>
      <c r="C1696" s="4" t="s">
        <v>9</v>
      </c>
      <c r="D1696" s="5">
        <v>2</v>
      </c>
      <c r="E1696" s="4" t="s">
        <v>98</v>
      </c>
      <c r="F1696" s="7">
        <v>24</v>
      </c>
      <c r="G1696" s="7">
        <v>284.10000000000002</v>
      </c>
      <c r="H1696" s="33">
        <f t="shared" si="26"/>
        <v>0</v>
      </c>
    </row>
    <row r="1697" spans="1:8" ht="15" hidden="1" thickBot="1">
      <c r="A1697" s="3">
        <v>44487</v>
      </c>
      <c r="B1697" s="4" t="s">
        <v>35</v>
      </c>
      <c r="C1697" s="4" t="s">
        <v>9</v>
      </c>
      <c r="D1697" s="5">
        <v>3</v>
      </c>
      <c r="E1697" s="4" t="s">
        <v>98</v>
      </c>
      <c r="F1697" s="7">
        <v>24</v>
      </c>
      <c r="G1697" s="7">
        <v>284.10000000000002</v>
      </c>
      <c r="H1697" s="33">
        <f t="shared" si="26"/>
        <v>0</v>
      </c>
    </row>
    <row r="1698" spans="1:8" ht="15" hidden="1" thickBot="1">
      <c r="A1698" s="3">
        <v>44487</v>
      </c>
      <c r="B1698" s="4" t="s">
        <v>35</v>
      </c>
      <c r="C1698" s="4" t="s">
        <v>9</v>
      </c>
      <c r="D1698" s="5">
        <v>4</v>
      </c>
      <c r="E1698" s="4" t="s">
        <v>98</v>
      </c>
      <c r="F1698" s="7">
        <v>24</v>
      </c>
      <c r="G1698" s="7">
        <v>284.10000000000002</v>
      </c>
      <c r="H1698" s="33">
        <f t="shared" si="26"/>
        <v>0</v>
      </c>
    </row>
    <row r="1699" spans="1:8" ht="15" hidden="1" thickBot="1">
      <c r="A1699" s="3">
        <v>44487</v>
      </c>
      <c r="B1699" s="4" t="s">
        <v>35</v>
      </c>
      <c r="C1699" s="4" t="s">
        <v>9</v>
      </c>
      <c r="D1699" s="5">
        <v>5</v>
      </c>
      <c r="E1699" s="4" t="s">
        <v>98</v>
      </c>
      <c r="F1699" s="7">
        <v>24</v>
      </c>
      <c r="G1699" s="7">
        <v>284.10000000000002</v>
      </c>
      <c r="H1699" s="33">
        <f t="shared" si="26"/>
        <v>0</v>
      </c>
    </row>
    <row r="1700" spans="1:8" ht="15" hidden="1" thickBot="1">
      <c r="A1700" s="3">
        <v>44487</v>
      </c>
      <c r="B1700" s="4" t="s">
        <v>35</v>
      </c>
      <c r="C1700" s="4" t="s">
        <v>9</v>
      </c>
      <c r="D1700" s="5">
        <v>6</v>
      </c>
      <c r="E1700" s="4" t="s">
        <v>98</v>
      </c>
      <c r="F1700" s="7">
        <v>24</v>
      </c>
      <c r="G1700" s="7">
        <v>284.10000000000002</v>
      </c>
      <c r="H1700" s="33">
        <f t="shared" si="26"/>
        <v>0</v>
      </c>
    </row>
    <row r="1701" spans="1:8" ht="15" hidden="1" thickBot="1">
      <c r="A1701" s="3">
        <v>44487</v>
      </c>
      <c r="B1701" s="4" t="s">
        <v>35</v>
      </c>
      <c r="C1701" s="4" t="s">
        <v>9</v>
      </c>
      <c r="D1701" s="5">
        <v>7</v>
      </c>
      <c r="E1701" s="4" t="s">
        <v>98</v>
      </c>
      <c r="F1701" s="7">
        <v>24</v>
      </c>
      <c r="G1701" s="7">
        <v>284.10000000000002</v>
      </c>
      <c r="H1701" s="33">
        <f t="shared" si="26"/>
        <v>0</v>
      </c>
    </row>
    <row r="1702" spans="1:8" ht="15" hidden="1" thickBot="1">
      <c r="A1702" s="3">
        <v>44487</v>
      </c>
      <c r="B1702" s="4" t="s">
        <v>35</v>
      </c>
      <c r="C1702" s="4" t="s">
        <v>9</v>
      </c>
      <c r="D1702" s="5">
        <v>8</v>
      </c>
      <c r="E1702" s="4" t="s">
        <v>98</v>
      </c>
      <c r="F1702" s="7">
        <v>24</v>
      </c>
      <c r="G1702" s="7">
        <v>284.10000000000002</v>
      </c>
      <c r="H1702" s="33">
        <f t="shared" si="26"/>
        <v>0</v>
      </c>
    </row>
    <row r="1703" spans="1:8" ht="15" hidden="1" thickBot="1">
      <c r="A1703" s="3">
        <v>44487</v>
      </c>
      <c r="B1703" s="4" t="s">
        <v>35</v>
      </c>
      <c r="C1703" s="4" t="s">
        <v>9</v>
      </c>
      <c r="D1703" s="5">
        <v>9</v>
      </c>
      <c r="E1703" s="4" t="s">
        <v>98</v>
      </c>
      <c r="F1703" s="7">
        <v>24</v>
      </c>
      <c r="G1703" s="7">
        <v>284.10000000000002</v>
      </c>
      <c r="H1703" s="33">
        <f t="shared" si="26"/>
        <v>0</v>
      </c>
    </row>
    <row r="1704" spans="1:8" ht="15" hidden="1" thickBot="1">
      <c r="A1704" s="3">
        <v>44487</v>
      </c>
      <c r="B1704" s="4" t="s">
        <v>35</v>
      </c>
      <c r="C1704" s="4" t="s">
        <v>9</v>
      </c>
      <c r="D1704" s="5">
        <v>10</v>
      </c>
      <c r="E1704" s="4" t="s">
        <v>98</v>
      </c>
      <c r="F1704" s="7">
        <v>24</v>
      </c>
      <c r="G1704" s="7">
        <v>284.10000000000002</v>
      </c>
      <c r="H1704" s="33">
        <f t="shared" si="26"/>
        <v>0</v>
      </c>
    </row>
    <row r="1705" spans="1:8" ht="15" hidden="1" thickBot="1">
      <c r="A1705" s="3">
        <v>44487</v>
      </c>
      <c r="B1705" s="4" t="s">
        <v>35</v>
      </c>
      <c r="C1705" s="4" t="s">
        <v>9</v>
      </c>
      <c r="D1705" s="5">
        <v>11</v>
      </c>
      <c r="E1705" s="4" t="s">
        <v>98</v>
      </c>
      <c r="F1705" s="7">
        <v>24</v>
      </c>
      <c r="G1705" s="7">
        <v>284.10000000000002</v>
      </c>
      <c r="H1705" s="33">
        <f t="shared" si="26"/>
        <v>0</v>
      </c>
    </row>
    <row r="1706" spans="1:8" ht="15" thickBot="1">
      <c r="A1706" s="3">
        <v>44487</v>
      </c>
      <c r="B1706" s="4" t="s">
        <v>35</v>
      </c>
      <c r="C1706" s="4" t="s">
        <v>9</v>
      </c>
      <c r="D1706" s="5">
        <v>12</v>
      </c>
      <c r="E1706" s="4" t="s">
        <v>98</v>
      </c>
      <c r="F1706" s="7">
        <v>24</v>
      </c>
      <c r="G1706" s="7">
        <v>284.10000000000002</v>
      </c>
      <c r="H1706" s="33">
        <f t="shared" si="26"/>
        <v>1</v>
      </c>
    </row>
    <row r="1707" spans="1:8" ht="15" hidden="1" thickBot="1">
      <c r="A1707" s="3">
        <v>44487</v>
      </c>
      <c r="B1707" s="4" t="s">
        <v>39</v>
      </c>
      <c r="C1707" s="4" t="s">
        <v>9</v>
      </c>
      <c r="D1707" s="5">
        <v>1</v>
      </c>
      <c r="E1707" s="4" t="s">
        <v>99</v>
      </c>
      <c r="F1707" s="7">
        <v>23</v>
      </c>
      <c r="G1707" s="7">
        <v>294.7</v>
      </c>
      <c r="H1707" s="33">
        <f t="shared" si="26"/>
        <v>0</v>
      </c>
    </row>
    <row r="1708" spans="1:8" ht="15" hidden="1" thickBot="1">
      <c r="A1708" s="3">
        <v>44487</v>
      </c>
      <c r="B1708" s="4" t="s">
        <v>39</v>
      </c>
      <c r="C1708" s="4" t="s">
        <v>9</v>
      </c>
      <c r="D1708" s="5">
        <v>2</v>
      </c>
      <c r="E1708" s="4" t="s">
        <v>99</v>
      </c>
      <c r="F1708" s="7">
        <v>23</v>
      </c>
      <c r="G1708" s="7">
        <v>294.7</v>
      </c>
      <c r="H1708" s="33">
        <f t="shared" si="26"/>
        <v>0</v>
      </c>
    </row>
    <row r="1709" spans="1:8" ht="15" hidden="1" thickBot="1">
      <c r="A1709" s="3">
        <v>44487</v>
      </c>
      <c r="B1709" s="4" t="s">
        <v>39</v>
      </c>
      <c r="C1709" s="4" t="s">
        <v>9</v>
      </c>
      <c r="D1709" s="5">
        <v>3</v>
      </c>
      <c r="E1709" s="4" t="s">
        <v>99</v>
      </c>
      <c r="F1709" s="7">
        <v>23</v>
      </c>
      <c r="G1709" s="7">
        <v>294.7</v>
      </c>
      <c r="H1709" s="33">
        <f t="shared" si="26"/>
        <v>0</v>
      </c>
    </row>
    <row r="1710" spans="1:8" ht="15" hidden="1" thickBot="1">
      <c r="A1710" s="3">
        <v>44487</v>
      </c>
      <c r="B1710" s="4" t="s">
        <v>39</v>
      </c>
      <c r="C1710" s="4" t="s">
        <v>9</v>
      </c>
      <c r="D1710" s="5">
        <v>4</v>
      </c>
      <c r="E1710" s="4" t="s">
        <v>99</v>
      </c>
      <c r="F1710" s="7">
        <v>23</v>
      </c>
      <c r="G1710" s="7">
        <v>294.7</v>
      </c>
      <c r="H1710" s="33">
        <f t="shared" si="26"/>
        <v>0</v>
      </c>
    </row>
    <row r="1711" spans="1:8" ht="15" hidden="1" thickBot="1">
      <c r="A1711" s="3">
        <v>44487</v>
      </c>
      <c r="B1711" s="4" t="s">
        <v>39</v>
      </c>
      <c r="C1711" s="4" t="s">
        <v>9</v>
      </c>
      <c r="D1711" s="5">
        <v>5</v>
      </c>
      <c r="E1711" s="4" t="s">
        <v>99</v>
      </c>
      <c r="F1711" s="7">
        <v>23</v>
      </c>
      <c r="G1711" s="7">
        <v>294.7</v>
      </c>
      <c r="H1711" s="33">
        <f t="shared" si="26"/>
        <v>0</v>
      </c>
    </row>
    <row r="1712" spans="1:8" ht="15" hidden="1" thickBot="1">
      <c r="A1712" s="3">
        <v>44487</v>
      </c>
      <c r="B1712" s="4" t="s">
        <v>39</v>
      </c>
      <c r="C1712" s="4" t="s">
        <v>9</v>
      </c>
      <c r="D1712" s="5">
        <v>6</v>
      </c>
      <c r="E1712" s="4" t="s">
        <v>99</v>
      </c>
      <c r="F1712" s="7">
        <v>23</v>
      </c>
      <c r="G1712" s="7">
        <v>294.7</v>
      </c>
      <c r="H1712" s="33">
        <f t="shared" si="26"/>
        <v>0</v>
      </c>
    </row>
    <row r="1713" spans="1:8" ht="15" hidden="1" thickBot="1">
      <c r="A1713" s="3">
        <v>44487</v>
      </c>
      <c r="B1713" s="4" t="s">
        <v>39</v>
      </c>
      <c r="C1713" s="4" t="s">
        <v>9</v>
      </c>
      <c r="D1713" s="5">
        <v>7</v>
      </c>
      <c r="E1713" s="4" t="s">
        <v>99</v>
      </c>
      <c r="F1713" s="7">
        <v>23</v>
      </c>
      <c r="G1713" s="7">
        <v>294.7</v>
      </c>
      <c r="H1713" s="33">
        <f t="shared" si="26"/>
        <v>0</v>
      </c>
    </row>
    <row r="1714" spans="1:8" ht="15" hidden="1" thickBot="1">
      <c r="A1714" s="3">
        <v>44487</v>
      </c>
      <c r="B1714" s="4" t="s">
        <v>39</v>
      </c>
      <c r="C1714" s="4" t="s">
        <v>9</v>
      </c>
      <c r="D1714" s="5">
        <v>8</v>
      </c>
      <c r="E1714" s="4" t="s">
        <v>99</v>
      </c>
      <c r="F1714" s="7">
        <v>23</v>
      </c>
      <c r="G1714" s="7">
        <v>294.7</v>
      </c>
      <c r="H1714" s="33">
        <f t="shared" si="26"/>
        <v>0</v>
      </c>
    </row>
    <row r="1715" spans="1:8" ht="15" hidden="1" thickBot="1">
      <c r="A1715" s="3">
        <v>44487</v>
      </c>
      <c r="B1715" s="4" t="s">
        <v>39</v>
      </c>
      <c r="C1715" s="4" t="s">
        <v>9</v>
      </c>
      <c r="D1715" s="5">
        <v>9</v>
      </c>
      <c r="E1715" s="4" t="s">
        <v>99</v>
      </c>
      <c r="F1715" s="7">
        <v>23</v>
      </c>
      <c r="G1715" s="7">
        <v>294.7</v>
      </c>
      <c r="H1715" s="33">
        <f t="shared" si="26"/>
        <v>0</v>
      </c>
    </row>
    <row r="1716" spans="1:8" ht="15" hidden="1" thickBot="1">
      <c r="A1716" s="3">
        <v>44487</v>
      </c>
      <c r="B1716" s="4" t="s">
        <v>39</v>
      </c>
      <c r="C1716" s="4" t="s">
        <v>9</v>
      </c>
      <c r="D1716" s="5">
        <v>10</v>
      </c>
      <c r="E1716" s="4" t="s">
        <v>99</v>
      </c>
      <c r="F1716" s="7">
        <v>23</v>
      </c>
      <c r="G1716" s="7">
        <v>294.7</v>
      </c>
      <c r="H1716" s="33">
        <f t="shared" si="26"/>
        <v>0</v>
      </c>
    </row>
    <row r="1717" spans="1:8" ht="15" hidden="1" thickBot="1">
      <c r="A1717" s="3">
        <v>44487</v>
      </c>
      <c r="B1717" s="4" t="s">
        <v>39</v>
      </c>
      <c r="C1717" s="4" t="s">
        <v>9</v>
      </c>
      <c r="D1717" s="5">
        <v>11</v>
      </c>
      <c r="E1717" s="4" t="s">
        <v>99</v>
      </c>
      <c r="F1717" s="7">
        <v>23</v>
      </c>
      <c r="G1717" s="7">
        <v>294.7</v>
      </c>
      <c r="H1717" s="33">
        <f t="shared" si="26"/>
        <v>0</v>
      </c>
    </row>
    <row r="1718" spans="1:8" ht="15" thickBot="1">
      <c r="A1718" s="3">
        <v>44487</v>
      </c>
      <c r="B1718" s="4" t="s">
        <v>39</v>
      </c>
      <c r="C1718" s="4" t="s">
        <v>9</v>
      </c>
      <c r="D1718" s="5">
        <v>12</v>
      </c>
      <c r="E1718" s="4" t="s">
        <v>99</v>
      </c>
      <c r="F1718" s="7">
        <v>23</v>
      </c>
      <c r="G1718" s="7">
        <v>294.7</v>
      </c>
      <c r="H1718" s="33">
        <f t="shared" si="26"/>
        <v>1</v>
      </c>
    </row>
    <row r="1719" spans="1:8" ht="15" hidden="1" thickBot="1">
      <c r="A1719" s="3">
        <v>44487</v>
      </c>
      <c r="B1719" s="4" t="s">
        <v>42</v>
      </c>
      <c r="C1719" s="4" t="s">
        <v>9</v>
      </c>
      <c r="D1719" s="5">
        <v>1</v>
      </c>
      <c r="E1719" s="4" t="s">
        <v>100</v>
      </c>
      <c r="F1719" s="7">
        <v>23</v>
      </c>
      <c r="G1719" s="7">
        <v>275.5</v>
      </c>
      <c r="H1719" s="33">
        <f t="shared" si="26"/>
        <v>0</v>
      </c>
    </row>
    <row r="1720" spans="1:8" ht="15" hidden="1" thickBot="1">
      <c r="A1720" s="3">
        <v>44487</v>
      </c>
      <c r="B1720" s="4" t="s">
        <v>42</v>
      </c>
      <c r="C1720" s="4" t="s">
        <v>9</v>
      </c>
      <c r="D1720" s="5">
        <v>2</v>
      </c>
      <c r="E1720" s="4" t="s">
        <v>100</v>
      </c>
      <c r="F1720" s="7">
        <v>23</v>
      </c>
      <c r="G1720" s="7">
        <v>275.5</v>
      </c>
      <c r="H1720" s="33">
        <f t="shared" si="26"/>
        <v>0</v>
      </c>
    </row>
    <row r="1721" spans="1:8" ht="15" hidden="1" thickBot="1">
      <c r="A1721" s="3">
        <v>44487</v>
      </c>
      <c r="B1721" s="4" t="s">
        <v>42</v>
      </c>
      <c r="C1721" s="4" t="s">
        <v>9</v>
      </c>
      <c r="D1721" s="5">
        <v>3</v>
      </c>
      <c r="E1721" s="4" t="s">
        <v>100</v>
      </c>
      <c r="F1721" s="7">
        <v>23</v>
      </c>
      <c r="G1721" s="7">
        <v>275.5</v>
      </c>
      <c r="H1721" s="33">
        <f t="shared" si="26"/>
        <v>0</v>
      </c>
    </row>
    <row r="1722" spans="1:8" ht="15" hidden="1" thickBot="1">
      <c r="A1722" s="3">
        <v>44487</v>
      </c>
      <c r="B1722" s="4" t="s">
        <v>42</v>
      </c>
      <c r="C1722" s="4" t="s">
        <v>9</v>
      </c>
      <c r="D1722" s="5">
        <v>4</v>
      </c>
      <c r="E1722" s="4" t="s">
        <v>100</v>
      </c>
      <c r="F1722" s="7">
        <v>23</v>
      </c>
      <c r="G1722" s="7">
        <v>275.5</v>
      </c>
      <c r="H1722" s="33">
        <f t="shared" si="26"/>
        <v>0</v>
      </c>
    </row>
    <row r="1723" spans="1:8" ht="15" hidden="1" thickBot="1">
      <c r="A1723" s="3">
        <v>44487</v>
      </c>
      <c r="B1723" s="4" t="s">
        <v>42</v>
      </c>
      <c r="C1723" s="4" t="s">
        <v>9</v>
      </c>
      <c r="D1723" s="5">
        <v>5</v>
      </c>
      <c r="E1723" s="4" t="s">
        <v>100</v>
      </c>
      <c r="F1723" s="7">
        <v>23</v>
      </c>
      <c r="G1723" s="7">
        <v>275.5</v>
      </c>
      <c r="H1723" s="33">
        <f t="shared" si="26"/>
        <v>0</v>
      </c>
    </row>
    <row r="1724" spans="1:8" ht="15" hidden="1" thickBot="1">
      <c r="A1724" s="3">
        <v>44487</v>
      </c>
      <c r="B1724" s="4" t="s">
        <v>42</v>
      </c>
      <c r="C1724" s="4" t="s">
        <v>9</v>
      </c>
      <c r="D1724" s="5">
        <v>6</v>
      </c>
      <c r="E1724" s="4" t="s">
        <v>100</v>
      </c>
      <c r="F1724" s="7">
        <v>23</v>
      </c>
      <c r="G1724" s="7">
        <v>275.5</v>
      </c>
      <c r="H1724" s="33">
        <f t="shared" si="26"/>
        <v>0</v>
      </c>
    </row>
    <row r="1725" spans="1:8" ht="15" hidden="1" thickBot="1">
      <c r="A1725" s="3">
        <v>44487</v>
      </c>
      <c r="B1725" s="4" t="s">
        <v>42</v>
      </c>
      <c r="C1725" s="4" t="s">
        <v>9</v>
      </c>
      <c r="D1725" s="5">
        <v>7</v>
      </c>
      <c r="E1725" s="4" t="s">
        <v>100</v>
      </c>
      <c r="F1725" s="7">
        <v>23</v>
      </c>
      <c r="G1725" s="7">
        <v>275.5</v>
      </c>
      <c r="H1725" s="33">
        <f t="shared" si="26"/>
        <v>0</v>
      </c>
    </row>
    <row r="1726" spans="1:8" ht="15" hidden="1" thickBot="1">
      <c r="A1726" s="3">
        <v>44487</v>
      </c>
      <c r="B1726" s="4" t="s">
        <v>42</v>
      </c>
      <c r="C1726" s="4" t="s">
        <v>9</v>
      </c>
      <c r="D1726" s="5">
        <v>8</v>
      </c>
      <c r="E1726" s="4" t="s">
        <v>100</v>
      </c>
      <c r="F1726" s="7">
        <v>23</v>
      </c>
      <c r="G1726" s="7">
        <v>275.5</v>
      </c>
      <c r="H1726" s="33">
        <f t="shared" si="26"/>
        <v>0</v>
      </c>
    </row>
    <row r="1727" spans="1:8" ht="15" hidden="1" thickBot="1">
      <c r="A1727" s="3">
        <v>44487</v>
      </c>
      <c r="B1727" s="4" t="s">
        <v>42</v>
      </c>
      <c r="C1727" s="4" t="s">
        <v>9</v>
      </c>
      <c r="D1727" s="5">
        <v>9</v>
      </c>
      <c r="E1727" s="4" t="s">
        <v>100</v>
      </c>
      <c r="F1727" s="7">
        <v>23</v>
      </c>
      <c r="G1727" s="7">
        <v>275.5</v>
      </c>
      <c r="H1727" s="33">
        <f t="shared" si="26"/>
        <v>0</v>
      </c>
    </row>
    <row r="1728" spans="1:8" ht="15" hidden="1" thickBot="1">
      <c r="A1728" s="3">
        <v>44487</v>
      </c>
      <c r="B1728" s="4" t="s">
        <v>42</v>
      </c>
      <c r="C1728" s="4" t="s">
        <v>9</v>
      </c>
      <c r="D1728" s="5">
        <v>10</v>
      </c>
      <c r="E1728" s="4" t="s">
        <v>100</v>
      </c>
      <c r="F1728" s="7">
        <v>23</v>
      </c>
      <c r="G1728" s="7">
        <v>275.5</v>
      </c>
      <c r="H1728" s="33">
        <f t="shared" si="26"/>
        <v>0</v>
      </c>
    </row>
    <row r="1729" spans="1:8" ht="15" hidden="1" thickBot="1">
      <c r="A1729" s="3">
        <v>44487</v>
      </c>
      <c r="B1729" s="4" t="s">
        <v>42</v>
      </c>
      <c r="C1729" s="4" t="s">
        <v>9</v>
      </c>
      <c r="D1729" s="5">
        <v>11</v>
      </c>
      <c r="E1729" s="4" t="s">
        <v>100</v>
      </c>
      <c r="F1729" s="7">
        <v>23</v>
      </c>
      <c r="G1729" s="7">
        <v>275.5</v>
      </c>
      <c r="H1729" s="33">
        <f t="shared" si="26"/>
        <v>0</v>
      </c>
    </row>
    <row r="1730" spans="1:8" ht="15" thickBot="1">
      <c r="A1730" s="3">
        <v>44487</v>
      </c>
      <c r="B1730" s="4" t="s">
        <v>42</v>
      </c>
      <c r="C1730" s="4" t="s">
        <v>9</v>
      </c>
      <c r="D1730" s="5">
        <v>12</v>
      </c>
      <c r="E1730" s="4" t="s">
        <v>100</v>
      </c>
      <c r="F1730" s="7">
        <v>23</v>
      </c>
      <c r="G1730" s="7">
        <v>275.5</v>
      </c>
      <c r="H1730" s="33">
        <f t="shared" si="26"/>
        <v>1</v>
      </c>
    </row>
    <row r="1731" spans="1:8" ht="15" hidden="1" thickBot="1">
      <c r="A1731" s="3">
        <v>44487</v>
      </c>
      <c r="B1731" s="4" t="s">
        <v>22</v>
      </c>
      <c r="C1731" s="4" t="s">
        <v>9</v>
      </c>
      <c r="D1731" s="5">
        <v>1</v>
      </c>
      <c r="E1731" s="4" t="s">
        <v>80</v>
      </c>
      <c r="F1731" s="7">
        <v>23</v>
      </c>
      <c r="G1731" s="7">
        <v>273.3</v>
      </c>
      <c r="H1731" s="33">
        <f t="shared" si="26"/>
        <v>0</v>
      </c>
    </row>
    <row r="1732" spans="1:8" ht="15" hidden="1" thickBot="1">
      <c r="A1732" s="3">
        <v>44487</v>
      </c>
      <c r="B1732" s="4" t="s">
        <v>22</v>
      </c>
      <c r="C1732" s="4" t="s">
        <v>9</v>
      </c>
      <c r="D1732" s="5">
        <v>2</v>
      </c>
      <c r="E1732" s="4" t="s">
        <v>80</v>
      </c>
      <c r="F1732" s="7">
        <v>23</v>
      </c>
      <c r="G1732" s="7">
        <v>273.3</v>
      </c>
      <c r="H1732" s="33">
        <f t="shared" ref="H1732:H1795" si="27">IF(D1732&lt;D1733,0,1)</f>
        <v>0</v>
      </c>
    </row>
    <row r="1733" spans="1:8" ht="15" hidden="1" thickBot="1">
      <c r="A1733" s="3">
        <v>44487</v>
      </c>
      <c r="B1733" s="4" t="s">
        <v>22</v>
      </c>
      <c r="C1733" s="4" t="s">
        <v>9</v>
      </c>
      <c r="D1733" s="5">
        <v>3</v>
      </c>
      <c r="E1733" s="4" t="s">
        <v>80</v>
      </c>
      <c r="F1733" s="7">
        <v>23</v>
      </c>
      <c r="G1733" s="7">
        <v>273.3</v>
      </c>
      <c r="H1733" s="33">
        <f t="shared" si="27"/>
        <v>0</v>
      </c>
    </row>
    <row r="1734" spans="1:8" ht="15" hidden="1" thickBot="1">
      <c r="A1734" s="3">
        <v>44487</v>
      </c>
      <c r="B1734" s="4" t="s">
        <v>22</v>
      </c>
      <c r="C1734" s="4" t="s">
        <v>9</v>
      </c>
      <c r="D1734" s="5">
        <v>4</v>
      </c>
      <c r="E1734" s="4" t="s">
        <v>80</v>
      </c>
      <c r="F1734" s="7">
        <v>23</v>
      </c>
      <c r="G1734" s="7">
        <v>273.3</v>
      </c>
      <c r="H1734" s="33">
        <f t="shared" si="27"/>
        <v>0</v>
      </c>
    </row>
    <row r="1735" spans="1:8" ht="15" hidden="1" thickBot="1">
      <c r="A1735" s="3">
        <v>44487</v>
      </c>
      <c r="B1735" s="4" t="s">
        <v>22</v>
      </c>
      <c r="C1735" s="4" t="s">
        <v>9</v>
      </c>
      <c r="D1735" s="5">
        <v>5</v>
      </c>
      <c r="E1735" s="4" t="s">
        <v>80</v>
      </c>
      <c r="F1735" s="7">
        <v>23</v>
      </c>
      <c r="G1735" s="7">
        <v>273.3</v>
      </c>
      <c r="H1735" s="33">
        <f t="shared" si="27"/>
        <v>0</v>
      </c>
    </row>
    <row r="1736" spans="1:8" ht="15" hidden="1" thickBot="1">
      <c r="A1736" s="3">
        <v>44487</v>
      </c>
      <c r="B1736" s="4" t="s">
        <v>22</v>
      </c>
      <c r="C1736" s="4" t="s">
        <v>9</v>
      </c>
      <c r="D1736" s="5">
        <v>6</v>
      </c>
      <c r="E1736" s="4" t="s">
        <v>80</v>
      </c>
      <c r="F1736" s="7">
        <v>23</v>
      </c>
      <c r="G1736" s="7">
        <v>273.3</v>
      </c>
      <c r="H1736" s="33">
        <f t="shared" si="27"/>
        <v>0</v>
      </c>
    </row>
    <row r="1737" spans="1:8" ht="15" hidden="1" thickBot="1">
      <c r="A1737" s="3">
        <v>44487</v>
      </c>
      <c r="B1737" s="4" t="s">
        <v>22</v>
      </c>
      <c r="C1737" s="4" t="s">
        <v>9</v>
      </c>
      <c r="D1737" s="5">
        <v>7</v>
      </c>
      <c r="E1737" s="4" t="s">
        <v>80</v>
      </c>
      <c r="F1737" s="7">
        <v>23</v>
      </c>
      <c r="G1737" s="7">
        <v>273.3</v>
      </c>
      <c r="H1737" s="33">
        <f t="shared" si="27"/>
        <v>0</v>
      </c>
    </row>
    <row r="1738" spans="1:8" ht="15" hidden="1" thickBot="1">
      <c r="A1738" s="3">
        <v>44487</v>
      </c>
      <c r="B1738" s="4" t="s">
        <v>22</v>
      </c>
      <c r="C1738" s="4" t="s">
        <v>9</v>
      </c>
      <c r="D1738" s="5">
        <v>8</v>
      </c>
      <c r="E1738" s="4" t="s">
        <v>80</v>
      </c>
      <c r="F1738" s="7">
        <v>23</v>
      </c>
      <c r="G1738" s="7">
        <v>273.3</v>
      </c>
      <c r="H1738" s="33">
        <f t="shared" si="27"/>
        <v>0</v>
      </c>
    </row>
    <row r="1739" spans="1:8" ht="15" hidden="1" thickBot="1">
      <c r="A1739" s="3">
        <v>44487</v>
      </c>
      <c r="B1739" s="4" t="s">
        <v>22</v>
      </c>
      <c r="C1739" s="4" t="s">
        <v>9</v>
      </c>
      <c r="D1739" s="5">
        <v>9</v>
      </c>
      <c r="E1739" s="4" t="s">
        <v>80</v>
      </c>
      <c r="F1739" s="7">
        <v>23</v>
      </c>
      <c r="G1739" s="7">
        <v>273.3</v>
      </c>
      <c r="H1739" s="33">
        <f t="shared" si="27"/>
        <v>0</v>
      </c>
    </row>
    <row r="1740" spans="1:8" ht="15" hidden="1" thickBot="1">
      <c r="A1740" s="3">
        <v>44487</v>
      </c>
      <c r="B1740" s="4" t="s">
        <v>22</v>
      </c>
      <c r="C1740" s="4" t="s">
        <v>9</v>
      </c>
      <c r="D1740" s="5">
        <v>10</v>
      </c>
      <c r="E1740" s="4" t="s">
        <v>80</v>
      </c>
      <c r="F1740" s="7">
        <v>23</v>
      </c>
      <c r="G1740" s="7">
        <v>273.3</v>
      </c>
      <c r="H1740" s="33">
        <f t="shared" si="27"/>
        <v>0</v>
      </c>
    </row>
    <row r="1741" spans="1:8" ht="15" hidden="1" thickBot="1">
      <c r="A1741" s="3">
        <v>44487</v>
      </c>
      <c r="B1741" s="4" t="s">
        <v>22</v>
      </c>
      <c r="C1741" s="4" t="s">
        <v>9</v>
      </c>
      <c r="D1741" s="5">
        <v>11</v>
      </c>
      <c r="E1741" s="4" t="s">
        <v>80</v>
      </c>
      <c r="F1741" s="7">
        <v>23</v>
      </c>
      <c r="G1741" s="7">
        <v>273.3</v>
      </c>
      <c r="H1741" s="33">
        <f t="shared" si="27"/>
        <v>0</v>
      </c>
    </row>
    <row r="1742" spans="1:8" ht="15" thickBot="1">
      <c r="A1742" s="3">
        <v>44487</v>
      </c>
      <c r="B1742" s="4" t="s">
        <v>22</v>
      </c>
      <c r="C1742" s="4" t="s">
        <v>9</v>
      </c>
      <c r="D1742" s="5">
        <v>12</v>
      </c>
      <c r="E1742" s="4" t="s">
        <v>80</v>
      </c>
      <c r="F1742" s="7">
        <v>23</v>
      </c>
      <c r="G1742" s="7">
        <v>273.3</v>
      </c>
      <c r="H1742" s="33">
        <f t="shared" si="27"/>
        <v>1</v>
      </c>
    </row>
    <row r="1743" spans="1:8" ht="15" hidden="1" thickBot="1">
      <c r="A1743" s="3">
        <v>44487</v>
      </c>
      <c r="B1743" s="4" t="s">
        <v>71</v>
      </c>
      <c r="C1743" s="4" t="s">
        <v>9</v>
      </c>
      <c r="D1743" s="5">
        <v>1</v>
      </c>
      <c r="E1743" s="4" t="s">
        <v>101</v>
      </c>
      <c r="F1743" s="7">
        <v>21</v>
      </c>
      <c r="G1743" s="7">
        <v>192.7</v>
      </c>
      <c r="H1743" s="33">
        <f t="shared" si="27"/>
        <v>0</v>
      </c>
    </row>
    <row r="1744" spans="1:8" ht="15" hidden="1" thickBot="1">
      <c r="A1744" s="3">
        <v>44487</v>
      </c>
      <c r="B1744" s="4" t="s">
        <v>71</v>
      </c>
      <c r="C1744" s="4" t="s">
        <v>9</v>
      </c>
      <c r="D1744" s="5">
        <v>2</v>
      </c>
      <c r="E1744" s="4" t="s">
        <v>101</v>
      </c>
      <c r="F1744" s="7">
        <v>21</v>
      </c>
      <c r="G1744" s="7">
        <v>192.7</v>
      </c>
      <c r="H1744" s="33">
        <f t="shared" si="27"/>
        <v>0</v>
      </c>
    </row>
    <row r="1745" spans="1:8" ht="15" hidden="1" thickBot="1">
      <c r="A1745" s="3">
        <v>44487</v>
      </c>
      <c r="B1745" s="4" t="s">
        <v>71</v>
      </c>
      <c r="C1745" s="4" t="s">
        <v>9</v>
      </c>
      <c r="D1745" s="5">
        <v>3</v>
      </c>
      <c r="E1745" s="4" t="s">
        <v>101</v>
      </c>
      <c r="F1745" s="7">
        <v>21</v>
      </c>
      <c r="G1745" s="7">
        <v>192.7</v>
      </c>
      <c r="H1745" s="33">
        <f t="shared" si="27"/>
        <v>0</v>
      </c>
    </row>
    <row r="1746" spans="1:8" ht="15" hidden="1" thickBot="1">
      <c r="A1746" s="3">
        <v>44487</v>
      </c>
      <c r="B1746" s="4" t="s">
        <v>71</v>
      </c>
      <c r="C1746" s="4" t="s">
        <v>9</v>
      </c>
      <c r="D1746" s="5">
        <v>4</v>
      </c>
      <c r="E1746" s="4" t="s">
        <v>101</v>
      </c>
      <c r="F1746" s="7">
        <v>21</v>
      </c>
      <c r="G1746" s="7">
        <v>192.7</v>
      </c>
      <c r="H1746" s="33">
        <f t="shared" si="27"/>
        <v>0</v>
      </c>
    </row>
    <row r="1747" spans="1:8" ht="15" hidden="1" thickBot="1">
      <c r="A1747" s="3">
        <v>44487</v>
      </c>
      <c r="B1747" s="4" t="s">
        <v>71</v>
      </c>
      <c r="C1747" s="4" t="s">
        <v>9</v>
      </c>
      <c r="D1747" s="5">
        <v>5</v>
      </c>
      <c r="E1747" s="4" t="s">
        <v>101</v>
      </c>
      <c r="F1747" s="7">
        <v>21</v>
      </c>
      <c r="G1747" s="7">
        <v>192.7</v>
      </c>
      <c r="H1747" s="33">
        <f t="shared" si="27"/>
        <v>0</v>
      </c>
    </row>
    <row r="1748" spans="1:8" ht="15" hidden="1" thickBot="1">
      <c r="A1748" s="3">
        <v>44487</v>
      </c>
      <c r="B1748" s="4" t="s">
        <v>71</v>
      </c>
      <c r="C1748" s="4" t="s">
        <v>9</v>
      </c>
      <c r="D1748" s="5">
        <v>6</v>
      </c>
      <c r="E1748" s="4" t="s">
        <v>101</v>
      </c>
      <c r="F1748" s="7">
        <v>21</v>
      </c>
      <c r="G1748" s="7">
        <v>192.7</v>
      </c>
      <c r="H1748" s="33">
        <f t="shared" si="27"/>
        <v>0</v>
      </c>
    </row>
    <row r="1749" spans="1:8" ht="15" hidden="1" thickBot="1">
      <c r="A1749" s="3">
        <v>44487</v>
      </c>
      <c r="B1749" s="4" t="s">
        <v>71</v>
      </c>
      <c r="C1749" s="4" t="s">
        <v>9</v>
      </c>
      <c r="D1749" s="5">
        <v>7</v>
      </c>
      <c r="E1749" s="4" t="s">
        <v>101</v>
      </c>
      <c r="F1749" s="7">
        <v>21</v>
      </c>
      <c r="G1749" s="7">
        <v>192.7</v>
      </c>
      <c r="H1749" s="33">
        <f t="shared" si="27"/>
        <v>0</v>
      </c>
    </row>
    <row r="1750" spans="1:8" ht="15" hidden="1" thickBot="1">
      <c r="A1750" s="3">
        <v>44487</v>
      </c>
      <c r="B1750" s="4" t="s">
        <v>71</v>
      </c>
      <c r="C1750" s="4" t="s">
        <v>9</v>
      </c>
      <c r="D1750" s="5">
        <v>8</v>
      </c>
      <c r="E1750" s="4" t="s">
        <v>101</v>
      </c>
      <c r="F1750" s="7">
        <v>21</v>
      </c>
      <c r="G1750" s="7">
        <v>192.7</v>
      </c>
      <c r="H1750" s="33">
        <f t="shared" si="27"/>
        <v>0</v>
      </c>
    </row>
    <row r="1751" spans="1:8" ht="15" hidden="1" thickBot="1">
      <c r="A1751" s="3">
        <v>44487</v>
      </c>
      <c r="B1751" s="4" t="s">
        <v>71</v>
      </c>
      <c r="C1751" s="4" t="s">
        <v>9</v>
      </c>
      <c r="D1751" s="5">
        <v>9</v>
      </c>
      <c r="E1751" s="4" t="s">
        <v>101</v>
      </c>
      <c r="F1751" s="7">
        <v>21</v>
      </c>
      <c r="G1751" s="7">
        <v>192.7</v>
      </c>
      <c r="H1751" s="33">
        <f t="shared" si="27"/>
        <v>0</v>
      </c>
    </row>
    <row r="1752" spans="1:8" ht="15" thickBot="1">
      <c r="A1752" s="3">
        <v>44487</v>
      </c>
      <c r="B1752" s="4" t="s">
        <v>71</v>
      </c>
      <c r="C1752" s="4" t="s">
        <v>9</v>
      </c>
      <c r="D1752" s="5">
        <v>10</v>
      </c>
      <c r="E1752" s="4" t="s">
        <v>101</v>
      </c>
      <c r="F1752" s="7">
        <v>21</v>
      </c>
      <c r="G1752" s="7">
        <v>192.7</v>
      </c>
      <c r="H1752" s="33">
        <f t="shared" si="27"/>
        <v>1</v>
      </c>
    </row>
    <row r="1753" spans="1:8" ht="15" hidden="1" thickBot="1">
      <c r="A1753" s="3">
        <v>44487</v>
      </c>
      <c r="B1753" s="1" t="s">
        <v>102</v>
      </c>
      <c r="C1753" s="1" t="s">
        <v>9</v>
      </c>
      <c r="D1753" s="9">
        <v>1</v>
      </c>
      <c r="E1753" s="1" t="s">
        <v>103</v>
      </c>
      <c r="F1753" s="9">
        <v>24</v>
      </c>
      <c r="G1753" s="9">
        <v>247.1</v>
      </c>
      <c r="H1753" s="33">
        <f t="shared" si="27"/>
        <v>0</v>
      </c>
    </row>
    <row r="1754" spans="1:8" ht="15" hidden="1" thickBot="1">
      <c r="A1754" s="3">
        <v>44487</v>
      </c>
      <c r="B1754" s="1" t="s">
        <v>102</v>
      </c>
      <c r="C1754" s="1" t="s">
        <v>9</v>
      </c>
      <c r="D1754" s="9">
        <v>2</v>
      </c>
      <c r="E1754" s="1" t="s">
        <v>103</v>
      </c>
      <c r="F1754" s="9">
        <v>24</v>
      </c>
      <c r="G1754" s="9">
        <v>247.1</v>
      </c>
      <c r="H1754" s="33">
        <f t="shared" si="27"/>
        <v>0</v>
      </c>
    </row>
    <row r="1755" spans="1:8" ht="15" hidden="1" thickBot="1">
      <c r="A1755" s="3">
        <v>44487</v>
      </c>
      <c r="B1755" s="1" t="s">
        <v>102</v>
      </c>
      <c r="C1755" s="1" t="s">
        <v>9</v>
      </c>
      <c r="D1755" s="9">
        <v>3</v>
      </c>
      <c r="E1755" s="1" t="s">
        <v>103</v>
      </c>
      <c r="F1755" s="9">
        <v>24</v>
      </c>
      <c r="G1755" s="9">
        <v>247.1</v>
      </c>
      <c r="H1755" s="33">
        <f t="shared" si="27"/>
        <v>0</v>
      </c>
    </row>
    <row r="1756" spans="1:8" ht="15" hidden="1" thickBot="1">
      <c r="A1756" s="3">
        <v>44487</v>
      </c>
      <c r="B1756" s="1" t="s">
        <v>102</v>
      </c>
      <c r="C1756" s="1" t="s">
        <v>9</v>
      </c>
      <c r="D1756" s="9">
        <v>4</v>
      </c>
      <c r="E1756" s="1" t="s">
        <v>103</v>
      </c>
      <c r="F1756" s="9">
        <v>24</v>
      </c>
      <c r="G1756" s="9">
        <v>247.1</v>
      </c>
      <c r="H1756" s="33">
        <f t="shared" si="27"/>
        <v>0</v>
      </c>
    </row>
    <row r="1757" spans="1:8" ht="15" hidden="1" thickBot="1">
      <c r="A1757" s="3">
        <v>44487</v>
      </c>
      <c r="B1757" s="1" t="s">
        <v>102</v>
      </c>
      <c r="C1757" s="1" t="s">
        <v>9</v>
      </c>
      <c r="D1757" s="9">
        <v>5</v>
      </c>
      <c r="E1757" s="1" t="s">
        <v>103</v>
      </c>
      <c r="F1757" s="9">
        <v>24</v>
      </c>
      <c r="G1757" s="9">
        <v>247.1</v>
      </c>
      <c r="H1757" s="33">
        <f t="shared" si="27"/>
        <v>0</v>
      </c>
    </row>
    <row r="1758" spans="1:8" ht="15" thickBot="1">
      <c r="A1758" s="3">
        <v>44487</v>
      </c>
      <c r="B1758" s="1" t="s">
        <v>102</v>
      </c>
      <c r="C1758" s="1" t="s">
        <v>9</v>
      </c>
      <c r="D1758" s="9">
        <v>6</v>
      </c>
      <c r="E1758" s="1" t="s">
        <v>103</v>
      </c>
      <c r="F1758" s="9">
        <v>24</v>
      </c>
      <c r="G1758" s="9">
        <v>247.1</v>
      </c>
      <c r="H1758" s="33">
        <f t="shared" si="27"/>
        <v>1</v>
      </c>
    </row>
    <row r="1759" spans="1:8" ht="15" hidden="1" thickBot="1">
      <c r="A1759" s="3">
        <v>44487</v>
      </c>
      <c r="B1759" s="1" t="s">
        <v>8</v>
      </c>
      <c r="C1759" s="1" t="s">
        <v>9</v>
      </c>
      <c r="D1759" s="9">
        <v>1</v>
      </c>
      <c r="E1759" s="1" t="s">
        <v>104</v>
      </c>
      <c r="F1759" s="9">
        <v>22</v>
      </c>
      <c r="G1759" s="9">
        <v>288.89999999999998</v>
      </c>
      <c r="H1759" s="33">
        <f t="shared" si="27"/>
        <v>0</v>
      </c>
    </row>
    <row r="1760" spans="1:8" ht="15" hidden="1" thickBot="1">
      <c r="A1760" s="3">
        <v>44487</v>
      </c>
      <c r="B1760" s="1" t="s">
        <v>8</v>
      </c>
      <c r="C1760" s="1" t="s">
        <v>9</v>
      </c>
      <c r="D1760" s="9">
        <v>2</v>
      </c>
      <c r="E1760" s="1" t="s">
        <v>104</v>
      </c>
      <c r="F1760" s="9">
        <v>22</v>
      </c>
      <c r="G1760" s="9">
        <v>288.89999999999998</v>
      </c>
      <c r="H1760" s="33">
        <f t="shared" si="27"/>
        <v>0</v>
      </c>
    </row>
    <row r="1761" spans="1:8" ht="15" hidden="1" thickBot="1">
      <c r="A1761" s="3">
        <v>44487</v>
      </c>
      <c r="B1761" s="1" t="s">
        <v>8</v>
      </c>
      <c r="C1761" s="1" t="s">
        <v>9</v>
      </c>
      <c r="D1761" s="9">
        <v>3</v>
      </c>
      <c r="E1761" s="1" t="s">
        <v>104</v>
      </c>
      <c r="F1761" s="9">
        <v>22</v>
      </c>
      <c r="G1761" s="9">
        <v>288.89999999999998</v>
      </c>
      <c r="H1761" s="33">
        <f t="shared" si="27"/>
        <v>0</v>
      </c>
    </row>
    <row r="1762" spans="1:8" ht="15" hidden="1" thickBot="1">
      <c r="A1762" s="3">
        <v>44487</v>
      </c>
      <c r="B1762" s="1" t="s">
        <v>8</v>
      </c>
      <c r="C1762" s="1" t="s">
        <v>9</v>
      </c>
      <c r="D1762" s="9">
        <v>4</v>
      </c>
      <c r="E1762" s="1" t="s">
        <v>104</v>
      </c>
      <c r="F1762" s="9">
        <v>22</v>
      </c>
      <c r="G1762" s="9">
        <v>288.89999999999998</v>
      </c>
      <c r="H1762" s="33">
        <f t="shared" si="27"/>
        <v>0</v>
      </c>
    </row>
    <row r="1763" spans="1:8" ht="15" hidden="1" thickBot="1">
      <c r="A1763" s="3">
        <v>44487</v>
      </c>
      <c r="B1763" s="1" t="s">
        <v>8</v>
      </c>
      <c r="C1763" s="1" t="s">
        <v>9</v>
      </c>
      <c r="D1763" s="9">
        <v>5</v>
      </c>
      <c r="E1763" s="1" t="s">
        <v>104</v>
      </c>
      <c r="F1763" s="9">
        <v>22</v>
      </c>
      <c r="G1763" s="9">
        <v>288.89999999999998</v>
      </c>
      <c r="H1763" s="33">
        <f t="shared" si="27"/>
        <v>0</v>
      </c>
    </row>
    <row r="1764" spans="1:8" ht="15" hidden="1" thickBot="1">
      <c r="A1764" s="3">
        <v>44487</v>
      </c>
      <c r="B1764" s="1" t="s">
        <v>8</v>
      </c>
      <c r="C1764" s="1" t="s">
        <v>9</v>
      </c>
      <c r="D1764" s="9">
        <v>6</v>
      </c>
      <c r="E1764" s="1" t="s">
        <v>104</v>
      </c>
      <c r="F1764" s="9">
        <v>22</v>
      </c>
      <c r="G1764" s="9">
        <v>288.89999999999998</v>
      </c>
      <c r="H1764" s="33">
        <f t="shared" si="27"/>
        <v>0</v>
      </c>
    </row>
    <row r="1765" spans="1:8" ht="15" hidden="1" thickBot="1">
      <c r="A1765" s="3">
        <v>44487</v>
      </c>
      <c r="B1765" s="1" t="s">
        <v>8</v>
      </c>
      <c r="C1765" s="1" t="s">
        <v>9</v>
      </c>
      <c r="D1765" s="9">
        <v>7</v>
      </c>
      <c r="E1765" s="1" t="s">
        <v>104</v>
      </c>
      <c r="F1765" s="9">
        <v>22</v>
      </c>
      <c r="G1765" s="9">
        <v>288.89999999999998</v>
      </c>
      <c r="H1765" s="33">
        <f t="shared" si="27"/>
        <v>0</v>
      </c>
    </row>
    <row r="1766" spans="1:8" ht="15" hidden="1" thickBot="1">
      <c r="A1766" s="3">
        <v>44487</v>
      </c>
      <c r="B1766" s="1" t="s">
        <v>8</v>
      </c>
      <c r="C1766" s="1" t="s">
        <v>9</v>
      </c>
      <c r="D1766" s="9">
        <v>8</v>
      </c>
      <c r="E1766" s="1" t="s">
        <v>104</v>
      </c>
      <c r="F1766" s="9">
        <v>22</v>
      </c>
      <c r="G1766" s="9">
        <v>288.89999999999998</v>
      </c>
      <c r="H1766" s="33">
        <f t="shared" si="27"/>
        <v>0</v>
      </c>
    </row>
    <row r="1767" spans="1:8" ht="15" hidden="1" thickBot="1">
      <c r="A1767" s="3">
        <v>44487</v>
      </c>
      <c r="B1767" s="1" t="s">
        <v>8</v>
      </c>
      <c r="C1767" s="1" t="s">
        <v>9</v>
      </c>
      <c r="D1767" s="9">
        <v>9</v>
      </c>
      <c r="E1767" s="1" t="s">
        <v>104</v>
      </c>
      <c r="F1767" s="9">
        <v>22</v>
      </c>
      <c r="G1767" s="9">
        <v>288.89999999999998</v>
      </c>
      <c r="H1767" s="33">
        <f t="shared" si="27"/>
        <v>0</v>
      </c>
    </row>
    <row r="1768" spans="1:8" ht="15" hidden="1" thickBot="1">
      <c r="A1768" s="3">
        <v>44487</v>
      </c>
      <c r="B1768" s="1" t="s">
        <v>8</v>
      </c>
      <c r="C1768" s="1" t="s">
        <v>9</v>
      </c>
      <c r="D1768" s="9">
        <v>10</v>
      </c>
      <c r="E1768" s="1" t="s">
        <v>104</v>
      </c>
      <c r="F1768" s="9">
        <v>22</v>
      </c>
      <c r="G1768" s="9">
        <v>288.89999999999998</v>
      </c>
      <c r="H1768" s="33">
        <f t="shared" si="27"/>
        <v>0</v>
      </c>
    </row>
    <row r="1769" spans="1:8" ht="15" hidden="1" thickBot="1">
      <c r="A1769" s="3">
        <v>44487</v>
      </c>
      <c r="B1769" s="1" t="s">
        <v>8</v>
      </c>
      <c r="C1769" s="1" t="s">
        <v>9</v>
      </c>
      <c r="D1769" s="9">
        <v>11</v>
      </c>
      <c r="E1769" s="1" t="s">
        <v>104</v>
      </c>
      <c r="F1769" s="9">
        <v>22</v>
      </c>
      <c r="G1769" s="9">
        <v>288.89999999999998</v>
      </c>
      <c r="H1769" s="33">
        <f t="shared" si="27"/>
        <v>0</v>
      </c>
    </row>
    <row r="1770" spans="1:8" ht="15" thickBot="1">
      <c r="A1770" s="3">
        <v>44487</v>
      </c>
      <c r="B1770" s="1" t="s">
        <v>8</v>
      </c>
      <c r="C1770" s="1" t="s">
        <v>9</v>
      </c>
      <c r="D1770" s="9">
        <v>12</v>
      </c>
      <c r="E1770" s="1" t="s">
        <v>104</v>
      </c>
      <c r="F1770" s="9">
        <v>22</v>
      </c>
      <c r="G1770" s="9">
        <v>288.89999999999998</v>
      </c>
      <c r="H1770" s="33">
        <f t="shared" si="27"/>
        <v>1</v>
      </c>
    </row>
    <row r="1771" spans="1:8" ht="15" hidden="1" thickBot="1">
      <c r="A1771" s="3">
        <v>44487</v>
      </c>
      <c r="B1771" s="1" t="s">
        <v>10</v>
      </c>
      <c r="C1771" s="1" t="s">
        <v>9</v>
      </c>
      <c r="D1771" s="9">
        <v>1</v>
      </c>
      <c r="E1771" s="1" t="s">
        <v>105</v>
      </c>
      <c r="F1771" s="9">
        <v>22</v>
      </c>
      <c r="G1771" s="9">
        <v>246.5</v>
      </c>
      <c r="H1771" s="33">
        <f t="shared" si="27"/>
        <v>0</v>
      </c>
    </row>
    <row r="1772" spans="1:8" ht="15" hidden="1" thickBot="1">
      <c r="A1772" s="3">
        <v>44487</v>
      </c>
      <c r="B1772" s="1" t="s">
        <v>10</v>
      </c>
      <c r="C1772" s="1" t="s">
        <v>9</v>
      </c>
      <c r="D1772" s="9">
        <v>2</v>
      </c>
      <c r="E1772" s="1" t="s">
        <v>105</v>
      </c>
      <c r="F1772" s="9">
        <v>22</v>
      </c>
      <c r="G1772" s="9">
        <v>246.5</v>
      </c>
      <c r="H1772" s="33">
        <f t="shared" si="27"/>
        <v>0</v>
      </c>
    </row>
    <row r="1773" spans="1:8" ht="15" hidden="1" thickBot="1">
      <c r="A1773" s="3">
        <v>44487</v>
      </c>
      <c r="B1773" s="1" t="s">
        <v>10</v>
      </c>
      <c r="C1773" s="1" t="s">
        <v>9</v>
      </c>
      <c r="D1773" s="9">
        <v>3</v>
      </c>
      <c r="E1773" s="1" t="s">
        <v>105</v>
      </c>
      <c r="F1773" s="9">
        <v>22</v>
      </c>
      <c r="G1773" s="9">
        <v>246.5</v>
      </c>
      <c r="H1773" s="33">
        <f t="shared" si="27"/>
        <v>0</v>
      </c>
    </row>
    <row r="1774" spans="1:8" ht="15" hidden="1" thickBot="1">
      <c r="A1774" s="3">
        <v>44487</v>
      </c>
      <c r="B1774" s="1" t="s">
        <v>10</v>
      </c>
      <c r="C1774" s="1" t="s">
        <v>9</v>
      </c>
      <c r="D1774" s="9">
        <v>4</v>
      </c>
      <c r="E1774" s="1" t="s">
        <v>105</v>
      </c>
      <c r="F1774" s="9">
        <v>22</v>
      </c>
      <c r="G1774" s="9">
        <v>246.5</v>
      </c>
      <c r="H1774" s="33">
        <f t="shared" si="27"/>
        <v>0</v>
      </c>
    </row>
    <row r="1775" spans="1:8" ht="15" hidden="1" thickBot="1">
      <c r="A1775" s="3">
        <v>44487</v>
      </c>
      <c r="B1775" s="1" t="s">
        <v>10</v>
      </c>
      <c r="C1775" s="1" t="s">
        <v>9</v>
      </c>
      <c r="D1775" s="9">
        <v>5</v>
      </c>
      <c r="E1775" s="1" t="s">
        <v>105</v>
      </c>
      <c r="F1775" s="9">
        <v>22</v>
      </c>
      <c r="G1775" s="9">
        <v>246.5</v>
      </c>
      <c r="H1775" s="33">
        <f t="shared" si="27"/>
        <v>0</v>
      </c>
    </row>
    <row r="1776" spans="1:8" ht="15" hidden="1" thickBot="1">
      <c r="A1776" s="3">
        <v>44487</v>
      </c>
      <c r="B1776" s="1" t="s">
        <v>10</v>
      </c>
      <c r="C1776" s="1" t="s">
        <v>9</v>
      </c>
      <c r="D1776" s="9">
        <v>6</v>
      </c>
      <c r="E1776" s="1" t="s">
        <v>105</v>
      </c>
      <c r="F1776" s="9">
        <v>22</v>
      </c>
      <c r="G1776" s="9">
        <v>246.5</v>
      </c>
      <c r="H1776" s="33">
        <f t="shared" si="27"/>
        <v>0</v>
      </c>
    </row>
    <row r="1777" spans="1:8" ht="15" hidden="1" thickBot="1">
      <c r="A1777" s="3">
        <v>44487</v>
      </c>
      <c r="B1777" s="1" t="s">
        <v>10</v>
      </c>
      <c r="C1777" s="1" t="s">
        <v>9</v>
      </c>
      <c r="D1777" s="9">
        <v>7</v>
      </c>
      <c r="E1777" s="1" t="s">
        <v>105</v>
      </c>
      <c r="F1777" s="9">
        <v>22</v>
      </c>
      <c r="G1777" s="9">
        <v>246.5</v>
      </c>
      <c r="H1777" s="33">
        <f t="shared" si="27"/>
        <v>0</v>
      </c>
    </row>
    <row r="1778" spans="1:8" ht="15" hidden="1" thickBot="1">
      <c r="A1778" s="3">
        <v>44487</v>
      </c>
      <c r="B1778" s="1" t="s">
        <v>10</v>
      </c>
      <c r="C1778" s="1" t="s">
        <v>9</v>
      </c>
      <c r="D1778" s="9">
        <v>8</v>
      </c>
      <c r="E1778" s="1" t="s">
        <v>105</v>
      </c>
      <c r="F1778" s="9">
        <v>22</v>
      </c>
      <c r="G1778" s="9">
        <v>246.5</v>
      </c>
      <c r="H1778" s="33">
        <f t="shared" si="27"/>
        <v>0</v>
      </c>
    </row>
    <row r="1779" spans="1:8" ht="15" hidden="1" thickBot="1">
      <c r="A1779" s="3">
        <v>44487</v>
      </c>
      <c r="B1779" s="1" t="s">
        <v>10</v>
      </c>
      <c r="C1779" s="1" t="s">
        <v>9</v>
      </c>
      <c r="D1779" s="9">
        <v>9</v>
      </c>
      <c r="E1779" s="1" t="s">
        <v>105</v>
      </c>
      <c r="F1779" s="9">
        <v>22</v>
      </c>
      <c r="G1779" s="9">
        <v>246.5</v>
      </c>
      <c r="H1779" s="33">
        <f t="shared" si="27"/>
        <v>0</v>
      </c>
    </row>
    <row r="1780" spans="1:8" ht="15" hidden="1" thickBot="1">
      <c r="A1780" s="3">
        <v>44487</v>
      </c>
      <c r="B1780" s="1" t="s">
        <v>10</v>
      </c>
      <c r="C1780" s="1" t="s">
        <v>9</v>
      </c>
      <c r="D1780" s="9">
        <v>10</v>
      </c>
      <c r="E1780" s="1" t="s">
        <v>105</v>
      </c>
      <c r="F1780" s="9">
        <v>22</v>
      </c>
      <c r="G1780" s="9">
        <v>246.5</v>
      </c>
      <c r="H1780" s="33">
        <f t="shared" si="27"/>
        <v>0</v>
      </c>
    </row>
    <row r="1781" spans="1:8" ht="15" hidden="1" thickBot="1">
      <c r="A1781" s="3">
        <v>44487</v>
      </c>
      <c r="B1781" s="1" t="s">
        <v>10</v>
      </c>
      <c r="C1781" s="1" t="s">
        <v>9</v>
      </c>
      <c r="D1781" s="9">
        <v>11</v>
      </c>
      <c r="E1781" s="1" t="s">
        <v>105</v>
      </c>
      <c r="F1781" s="9">
        <v>22</v>
      </c>
      <c r="G1781" s="9">
        <v>246.5</v>
      </c>
      <c r="H1781" s="33">
        <f t="shared" si="27"/>
        <v>0</v>
      </c>
    </row>
    <row r="1782" spans="1:8" ht="15" thickBot="1">
      <c r="A1782" s="3">
        <v>44487</v>
      </c>
      <c r="B1782" s="1" t="s">
        <v>10</v>
      </c>
      <c r="C1782" s="1" t="s">
        <v>9</v>
      </c>
      <c r="D1782" s="9">
        <v>12</v>
      </c>
      <c r="E1782" s="1" t="s">
        <v>105</v>
      </c>
      <c r="F1782" s="9">
        <v>22</v>
      </c>
      <c r="G1782" s="9">
        <v>246.5</v>
      </c>
      <c r="H1782" s="33">
        <f t="shared" si="27"/>
        <v>1</v>
      </c>
    </row>
    <row r="1783" spans="1:8" ht="15" hidden="1" thickBot="1">
      <c r="A1783" s="3">
        <v>44487</v>
      </c>
      <c r="B1783" s="1" t="s">
        <v>24</v>
      </c>
      <c r="C1783" s="1" t="s">
        <v>9</v>
      </c>
      <c r="D1783" s="9">
        <v>1</v>
      </c>
      <c r="E1783" s="1" t="s">
        <v>106</v>
      </c>
      <c r="F1783" s="9">
        <v>22</v>
      </c>
      <c r="G1783" s="9">
        <v>240.6</v>
      </c>
      <c r="H1783" s="33">
        <f t="shared" si="27"/>
        <v>0</v>
      </c>
    </row>
    <row r="1784" spans="1:8" ht="15" hidden="1" thickBot="1">
      <c r="A1784" s="3">
        <v>44487</v>
      </c>
      <c r="B1784" s="1" t="s">
        <v>24</v>
      </c>
      <c r="C1784" s="1" t="s">
        <v>9</v>
      </c>
      <c r="D1784" s="9">
        <v>2</v>
      </c>
      <c r="E1784" s="1" t="s">
        <v>106</v>
      </c>
      <c r="F1784" s="9">
        <v>22</v>
      </c>
      <c r="G1784" s="9">
        <v>240.6</v>
      </c>
      <c r="H1784" s="33">
        <f t="shared" si="27"/>
        <v>0</v>
      </c>
    </row>
    <row r="1785" spans="1:8" ht="15" hidden="1" thickBot="1">
      <c r="A1785" s="3">
        <v>44487</v>
      </c>
      <c r="B1785" s="1" t="s">
        <v>24</v>
      </c>
      <c r="C1785" s="1" t="s">
        <v>9</v>
      </c>
      <c r="D1785" s="9">
        <v>3</v>
      </c>
      <c r="E1785" s="1" t="s">
        <v>106</v>
      </c>
      <c r="F1785" s="9">
        <v>22</v>
      </c>
      <c r="G1785" s="9">
        <v>240.6</v>
      </c>
      <c r="H1785" s="33">
        <f t="shared" si="27"/>
        <v>0</v>
      </c>
    </row>
    <row r="1786" spans="1:8" ht="15" hidden="1" thickBot="1">
      <c r="A1786" s="3">
        <v>44487</v>
      </c>
      <c r="B1786" s="1" t="s">
        <v>24</v>
      </c>
      <c r="C1786" s="1" t="s">
        <v>9</v>
      </c>
      <c r="D1786" s="9">
        <v>4</v>
      </c>
      <c r="E1786" s="1" t="s">
        <v>106</v>
      </c>
      <c r="F1786" s="9">
        <v>22</v>
      </c>
      <c r="G1786" s="9">
        <v>240.6</v>
      </c>
      <c r="H1786" s="33">
        <f t="shared" si="27"/>
        <v>0</v>
      </c>
    </row>
    <row r="1787" spans="1:8" ht="15" hidden="1" thickBot="1">
      <c r="A1787" s="3">
        <v>44487</v>
      </c>
      <c r="B1787" s="1" t="s">
        <v>24</v>
      </c>
      <c r="C1787" s="1" t="s">
        <v>9</v>
      </c>
      <c r="D1787" s="9">
        <v>5</v>
      </c>
      <c r="E1787" s="1" t="s">
        <v>106</v>
      </c>
      <c r="F1787" s="9">
        <v>22</v>
      </c>
      <c r="G1787" s="9">
        <v>240.6</v>
      </c>
      <c r="H1787" s="33">
        <f t="shared" si="27"/>
        <v>0</v>
      </c>
    </row>
    <row r="1788" spans="1:8" ht="15" hidden="1" thickBot="1">
      <c r="A1788" s="3">
        <v>44487</v>
      </c>
      <c r="B1788" s="1" t="s">
        <v>24</v>
      </c>
      <c r="C1788" s="1" t="s">
        <v>9</v>
      </c>
      <c r="D1788" s="9">
        <v>6</v>
      </c>
      <c r="E1788" s="1" t="s">
        <v>106</v>
      </c>
      <c r="F1788" s="9">
        <v>22</v>
      </c>
      <c r="G1788" s="9">
        <v>240.6</v>
      </c>
      <c r="H1788" s="33">
        <f t="shared" si="27"/>
        <v>0</v>
      </c>
    </row>
    <row r="1789" spans="1:8" ht="15" hidden="1" thickBot="1">
      <c r="A1789" s="3">
        <v>44487</v>
      </c>
      <c r="B1789" s="1" t="s">
        <v>24</v>
      </c>
      <c r="C1789" s="1" t="s">
        <v>9</v>
      </c>
      <c r="D1789" s="9">
        <v>7</v>
      </c>
      <c r="E1789" s="1" t="s">
        <v>106</v>
      </c>
      <c r="F1789" s="9">
        <v>22</v>
      </c>
      <c r="G1789" s="9">
        <v>240.6</v>
      </c>
      <c r="H1789" s="33">
        <f t="shared" si="27"/>
        <v>0</v>
      </c>
    </row>
    <row r="1790" spans="1:8" ht="15" hidden="1" thickBot="1">
      <c r="A1790" s="3">
        <v>44487</v>
      </c>
      <c r="B1790" s="1" t="s">
        <v>24</v>
      </c>
      <c r="C1790" s="1" t="s">
        <v>9</v>
      </c>
      <c r="D1790" s="9">
        <v>8</v>
      </c>
      <c r="E1790" s="1" t="s">
        <v>106</v>
      </c>
      <c r="F1790" s="9">
        <v>22</v>
      </c>
      <c r="G1790" s="9">
        <v>240.6</v>
      </c>
      <c r="H1790" s="33">
        <f t="shared" si="27"/>
        <v>0</v>
      </c>
    </row>
    <row r="1791" spans="1:8" ht="15" hidden="1" thickBot="1">
      <c r="A1791" s="3">
        <v>44487</v>
      </c>
      <c r="B1791" s="1" t="s">
        <v>24</v>
      </c>
      <c r="C1791" s="1" t="s">
        <v>9</v>
      </c>
      <c r="D1791" s="9">
        <v>9</v>
      </c>
      <c r="E1791" s="1" t="s">
        <v>106</v>
      </c>
      <c r="F1791" s="9">
        <v>22</v>
      </c>
      <c r="G1791" s="9">
        <v>240.6</v>
      </c>
      <c r="H1791" s="33">
        <f t="shared" si="27"/>
        <v>0</v>
      </c>
    </row>
    <row r="1792" spans="1:8" ht="15" thickBot="1">
      <c r="A1792" s="3">
        <v>44487</v>
      </c>
      <c r="B1792" s="1" t="s">
        <v>24</v>
      </c>
      <c r="C1792" s="1" t="s">
        <v>9</v>
      </c>
      <c r="D1792" s="9">
        <v>10</v>
      </c>
      <c r="E1792" s="1" t="s">
        <v>106</v>
      </c>
      <c r="F1792" s="9">
        <v>22</v>
      </c>
      <c r="G1792" s="9">
        <v>240.6</v>
      </c>
      <c r="H1792" s="33">
        <f t="shared" si="27"/>
        <v>1</v>
      </c>
    </row>
    <row r="1793" spans="1:8" ht="15" hidden="1" thickBot="1">
      <c r="A1793" s="3">
        <v>44487</v>
      </c>
      <c r="B1793" s="1" t="s">
        <v>18</v>
      </c>
      <c r="C1793" s="1" t="s">
        <v>9</v>
      </c>
      <c r="D1793" s="9">
        <v>1</v>
      </c>
      <c r="E1793" s="1" t="s">
        <v>107</v>
      </c>
      <c r="F1793" s="9">
        <v>22</v>
      </c>
      <c r="G1793" s="9">
        <v>264.39999999999998</v>
      </c>
      <c r="H1793" s="33">
        <f t="shared" si="27"/>
        <v>0</v>
      </c>
    </row>
    <row r="1794" spans="1:8" ht="15" hidden="1" thickBot="1">
      <c r="A1794" s="3">
        <v>44487</v>
      </c>
      <c r="B1794" s="1" t="s">
        <v>18</v>
      </c>
      <c r="C1794" s="1" t="s">
        <v>9</v>
      </c>
      <c r="D1794" s="9">
        <v>2</v>
      </c>
      <c r="E1794" s="1" t="s">
        <v>107</v>
      </c>
      <c r="F1794" s="9">
        <v>22</v>
      </c>
      <c r="G1794" s="9">
        <v>264.39999999999998</v>
      </c>
      <c r="H1794" s="33">
        <f t="shared" si="27"/>
        <v>0</v>
      </c>
    </row>
    <row r="1795" spans="1:8" ht="15" hidden="1" thickBot="1">
      <c r="A1795" s="3">
        <v>44487</v>
      </c>
      <c r="B1795" s="1" t="s">
        <v>18</v>
      </c>
      <c r="C1795" s="1" t="s">
        <v>9</v>
      </c>
      <c r="D1795" s="9">
        <v>3</v>
      </c>
      <c r="E1795" s="1" t="s">
        <v>107</v>
      </c>
      <c r="F1795" s="9">
        <v>22</v>
      </c>
      <c r="G1795" s="9">
        <v>264.39999999999998</v>
      </c>
      <c r="H1795" s="33">
        <f t="shared" si="27"/>
        <v>0</v>
      </c>
    </row>
    <row r="1796" spans="1:8" ht="15" hidden="1" thickBot="1">
      <c r="A1796" s="3">
        <v>44487</v>
      </c>
      <c r="B1796" s="1" t="s">
        <v>18</v>
      </c>
      <c r="C1796" s="1" t="s">
        <v>9</v>
      </c>
      <c r="D1796" s="9">
        <v>4</v>
      </c>
      <c r="E1796" s="1" t="s">
        <v>107</v>
      </c>
      <c r="F1796" s="9">
        <v>22</v>
      </c>
      <c r="G1796" s="9">
        <v>264.39999999999998</v>
      </c>
      <c r="H1796" s="33">
        <f t="shared" ref="H1796:H1859" si="28">IF(D1796&lt;D1797,0,1)</f>
        <v>0</v>
      </c>
    </row>
    <row r="1797" spans="1:8" ht="15" hidden="1" thickBot="1">
      <c r="A1797" s="3">
        <v>44487</v>
      </c>
      <c r="B1797" s="1" t="s">
        <v>18</v>
      </c>
      <c r="C1797" s="1" t="s">
        <v>9</v>
      </c>
      <c r="D1797" s="9">
        <v>5</v>
      </c>
      <c r="E1797" s="1" t="s">
        <v>107</v>
      </c>
      <c r="F1797" s="9">
        <v>22</v>
      </c>
      <c r="G1797" s="9">
        <v>264.39999999999998</v>
      </c>
      <c r="H1797" s="33">
        <f t="shared" si="28"/>
        <v>0</v>
      </c>
    </row>
    <row r="1798" spans="1:8" ht="15" hidden="1" thickBot="1">
      <c r="A1798" s="3">
        <v>44487</v>
      </c>
      <c r="B1798" s="1" t="s">
        <v>18</v>
      </c>
      <c r="C1798" s="1" t="s">
        <v>9</v>
      </c>
      <c r="D1798" s="9">
        <v>6</v>
      </c>
      <c r="E1798" s="1" t="s">
        <v>107</v>
      </c>
      <c r="F1798" s="9">
        <v>22</v>
      </c>
      <c r="G1798" s="9">
        <v>264.39999999999998</v>
      </c>
      <c r="H1798" s="33">
        <f t="shared" si="28"/>
        <v>0</v>
      </c>
    </row>
    <row r="1799" spans="1:8" ht="15" hidden="1" thickBot="1">
      <c r="A1799" s="3">
        <v>44487</v>
      </c>
      <c r="B1799" s="1" t="s">
        <v>18</v>
      </c>
      <c r="C1799" s="1" t="s">
        <v>9</v>
      </c>
      <c r="D1799" s="9">
        <v>7</v>
      </c>
      <c r="E1799" s="1" t="s">
        <v>107</v>
      </c>
      <c r="F1799" s="9">
        <v>22</v>
      </c>
      <c r="G1799" s="9">
        <v>264.39999999999998</v>
      </c>
      <c r="H1799" s="33">
        <f t="shared" si="28"/>
        <v>0</v>
      </c>
    </row>
    <row r="1800" spans="1:8" ht="15" hidden="1" thickBot="1">
      <c r="A1800" s="3">
        <v>44487</v>
      </c>
      <c r="B1800" s="1" t="s">
        <v>18</v>
      </c>
      <c r="C1800" s="1" t="s">
        <v>9</v>
      </c>
      <c r="D1800" s="9">
        <v>8</v>
      </c>
      <c r="E1800" s="1" t="s">
        <v>107</v>
      </c>
      <c r="F1800" s="9">
        <v>22</v>
      </c>
      <c r="G1800" s="9">
        <v>264.39999999999998</v>
      </c>
      <c r="H1800" s="33">
        <f t="shared" si="28"/>
        <v>0</v>
      </c>
    </row>
    <row r="1801" spans="1:8" ht="15" hidden="1" thickBot="1">
      <c r="A1801" s="3">
        <v>44487</v>
      </c>
      <c r="B1801" s="1" t="s">
        <v>18</v>
      </c>
      <c r="C1801" s="1" t="s">
        <v>9</v>
      </c>
      <c r="D1801" s="9">
        <v>9</v>
      </c>
      <c r="E1801" s="1" t="s">
        <v>107</v>
      </c>
      <c r="F1801" s="9">
        <v>22</v>
      </c>
      <c r="G1801" s="9">
        <v>264.39999999999998</v>
      </c>
      <c r="H1801" s="33">
        <f t="shared" si="28"/>
        <v>0</v>
      </c>
    </row>
    <row r="1802" spans="1:8" ht="15" thickBot="1">
      <c r="A1802" s="3">
        <v>44487</v>
      </c>
      <c r="B1802" s="1" t="s">
        <v>18</v>
      </c>
      <c r="C1802" s="1" t="s">
        <v>9</v>
      </c>
      <c r="D1802" s="9">
        <v>10</v>
      </c>
      <c r="E1802" s="1" t="s">
        <v>107</v>
      </c>
      <c r="F1802" s="9">
        <v>22</v>
      </c>
      <c r="G1802" s="9">
        <v>264.39999999999998</v>
      </c>
      <c r="H1802" s="33">
        <f t="shared" si="28"/>
        <v>1</v>
      </c>
    </row>
    <row r="1803" spans="1:8" ht="15" hidden="1" thickBot="1">
      <c r="A1803" s="3">
        <v>44501</v>
      </c>
      <c r="B1803" s="1" t="s">
        <v>18</v>
      </c>
      <c r="C1803" s="1" t="s">
        <v>9</v>
      </c>
      <c r="D1803" s="9">
        <v>1</v>
      </c>
      <c r="E1803" s="8">
        <v>1.2534722222222222E-3</v>
      </c>
      <c r="F1803" s="9">
        <v>22</v>
      </c>
      <c r="G1803" s="9">
        <v>275.5</v>
      </c>
      <c r="H1803" s="33">
        <f t="shared" si="28"/>
        <v>0</v>
      </c>
    </row>
    <row r="1804" spans="1:8" ht="15" hidden="1" thickBot="1">
      <c r="A1804" s="3">
        <v>44501</v>
      </c>
      <c r="B1804" s="1" t="s">
        <v>18</v>
      </c>
      <c r="C1804" s="1" t="s">
        <v>9</v>
      </c>
      <c r="D1804" s="9">
        <v>2</v>
      </c>
      <c r="E1804" s="8">
        <v>1.2534722222222222E-3</v>
      </c>
      <c r="F1804" s="9">
        <v>22</v>
      </c>
      <c r="G1804" s="9">
        <v>275.5</v>
      </c>
      <c r="H1804" s="33">
        <f t="shared" si="28"/>
        <v>0</v>
      </c>
    </row>
    <row r="1805" spans="1:8" ht="15" hidden="1" thickBot="1">
      <c r="A1805" s="3">
        <v>44501</v>
      </c>
      <c r="B1805" s="1" t="s">
        <v>18</v>
      </c>
      <c r="C1805" s="1" t="s">
        <v>9</v>
      </c>
      <c r="D1805" s="9">
        <v>3</v>
      </c>
      <c r="E1805" s="8">
        <v>1.2534722222222222E-3</v>
      </c>
      <c r="F1805" s="9">
        <v>22</v>
      </c>
      <c r="G1805" s="9">
        <v>275.5</v>
      </c>
      <c r="H1805" s="33">
        <f t="shared" si="28"/>
        <v>0</v>
      </c>
    </row>
    <row r="1806" spans="1:8" ht="15" hidden="1" thickBot="1">
      <c r="A1806" s="3">
        <v>44501</v>
      </c>
      <c r="B1806" s="1" t="s">
        <v>18</v>
      </c>
      <c r="C1806" s="1" t="s">
        <v>9</v>
      </c>
      <c r="D1806" s="9">
        <v>4</v>
      </c>
      <c r="E1806" s="8">
        <v>1.2534722222222222E-3</v>
      </c>
      <c r="F1806" s="9">
        <v>22</v>
      </c>
      <c r="G1806" s="9">
        <v>275.5</v>
      </c>
      <c r="H1806" s="33">
        <f t="shared" si="28"/>
        <v>0</v>
      </c>
    </row>
    <row r="1807" spans="1:8" ht="15" hidden="1" thickBot="1">
      <c r="A1807" s="3">
        <v>44501</v>
      </c>
      <c r="B1807" s="1" t="s">
        <v>18</v>
      </c>
      <c r="C1807" s="1" t="s">
        <v>9</v>
      </c>
      <c r="D1807" s="9">
        <v>5</v>
      </c>
      <c r="E1807" s="8">
        <v>1.2534722222222222E-3</v>
      </c>
      <c r="F1807" s="9">
        <v>22</v>
      </c>
      <c r="G1807" s="9">
        <v>275.5</v>
      </c>
      <c r="H1807" s="33">
        <f t="shared" si="28"/>
        <v>0</v>
      </c>
    </row>
    <row r="1808" spans="1:8" ht="15" hidden="1" thickBot="1">
      <c r="A1808" s="3">
        <v>44501</v>
      </c>
      <c r="B1808" s="1" t="s">
        <v>18</v>
      </c>
      <c r="C1808" s="1" t="s">
        <v>9</v>
      </c>
      <c r="D1808" s="9">
        <v>6</v>
      </c>
      <c r="E1808" s="8">
        <v>1.2534722222222222E-3</v>
      </c>
      <c r="F1808" s="9">
        <v>22</v>
      </c>
      <c r="G1808" s="9">
        <v>275.5</v>
      </c>
      <c r="H1808" s="33">
        <f t="shared" si="28"/>
        <v>0</v>
      </c>
    </row>
    <row r="1809" spans="1:8" ht="15" hidden="1" thickBot="1">
      <c r="A1809" s="3">
        <v>44501</v>
      </c>
      <c r="B1809" s="1" t="s">
        <v>18</v>
      </c>
      <c r="C1809" s="1" t="s">
        <v>9</v>
      </c>
      <c r="D1809" s="9">
        <v>7</v>
      </c>
      <c r="E1809" s="8">
        <v>1.2534722222222222E-3</v>
      </c>
      <c r="F1809" s="9">
        <v>22</v>
      </c>
      <c r="G1809" s="9">
        <v>275.5</v>
      </c>
      <c r="H1809" s="33">
        <f t="shared" si="28"/>
        <v>0</v>
      </c>
    </row>
    <row r="1810" spans="1:8" ht="15" hidden="1" thickBot="1">
      <c r="A1810" s="3">
        <v>44501</v>
      </c>
      <c r="B1810" s="1" t="s">
        <v>18</v>
      </c>
      <c r="C1810" s="1" t="s">
        <v>9</v>
      </c>
      <c r="D1810" s="9">
        <v>8</v>
      </c>
      <c r="E1810" s="8">
        <v>1.2534722222222222E-3</v>
      </c>
      <c r="F1810" s="9">
        <v>22</v>
      </c>
      <c r="G1810" s="9">
        <v>275.5</v>
      </c>
      <c r="H1810" s="33">
        <f t="shared" si="28"/>
        <v>0</v>
      </c>
    </row>
    <row r="1811" spans="1:8" ht="15" hidden="1" thickBot="1">
      <c r="A1811" s="3">
        <v>44501</v>
      </c>
      <c r="B1811" s="1" t="s">
        <v>18</v>
      </c>
      <c r="C1811" s="1" t="s">
        <v>9</v>
      </c>
      <c r="D1811" s="9">
        <v>9</v>
      </c>
      <c r="E1811" s="8">
        <v>1.2534722222222222E-3</v>
      </c>
      <c r="F1811" s="9">
        <v>22</v>
      </c>
      <c r="G1811" s="9">
        <v>275.5</v>
      </c>
      <c r="H1811" s="33">
        <f t="shared" si="28"/>
        <v>0</v>
      </c>
    </row>
    <row r="1812" spans="1:8" ht="15" thickBot="1">
      <c r="A1812" s="3">
        <v>44501</v>
      </c>
      <c r="B1812" s="1" t="s">
        <v>18</v>
      </c>
      <c r="C1812" s="1" t="s">
        <v>9</v>
      </c>
      <c r="D1812" s="9">
        <v>10</v>
      </c>
      <c r="E1812" s="8">
        <v>1.2534722222222222E-3</v>
      </c>
      <c r="F1812" s="9">
        <v>22</v>
      </c>
      <c r="G1812" s="9">
        <v>275.5</v>
      </c>
      <c r="H1812" s="33">
        <f t="shared" si="28"/>
        <v>1</v>
      </c>
    </row>
    <row r="1813" spans="1:8" ht="15" hidden="1" thickBot="1">
      <c r="A1813" s="3">
        <v>44501</v>
      </c>
      <c r="B1813" s="1" t="s">
        <v>57</v>
      </c>
      <c r="C1813" s="1" t="s">
        <v>9</v>
      </c>
      <c r="D1813" s="9">
        <v>1</v>
      </c>
      <c r="E1813" s="8">
        <v>1.2002314814814816E-3</v>
      </c>
      <c r="F1813" s="9">
        <v>24</v>
      </c>
      <c r="G1813" s="9">
        <v>313.89999999999998</v>
      </c>
      <c r="H1813" s="33">
        <f t="shared" si="28"/>
        <v>0</v>
      </c>
    </row>
    <row r="1814" spans="1:8" ht="15" hidden="1" thickBot="1">
      <c r="A1814" s="3">
        <v>44501</v>
      </c>
      <c r="B1814" s="1" t="s">
        <v>57</v>
      </c>
      <c r="C1814" s="1" t="s">
        <v>9</v>
      </c>
      <c r="D1814" s="9">
        <v>2</v>
      </c>
      <c r="E1814" s="8">
        <v>1.2002314814814816E-3</v>
      </c>
      <c r="F1814" s="9">
        <v>24</v>
      </c>
      <c r="G1814" s="9">
        <v>313.89999999999998</v>
      </c>
      <c r="H1814" s="33">
        <f t="shared" si="28"/>
        <v>0</v>
      </c>
    </row>
    <row r="1815" spans="1:8" ht="15" hidden="1" thickBot="1">
      <c r="A1815" s="3">
        <v>44501</v>
      </c>
      <c r="B1815" s="1" t="s">
        <v>57</v>
      </c>
      <c r="C1815" s="1" t="s">
        <v>9</v>
      </c>
      <c r="D1815" s="9">
        <v>3</v>
      </c>
      <c r="E1815" s="8">
        <v>1.2002314814814816E-3</v>
      </c>
      <c r="F1815" s="9">
        <v>24</v>
      </c>
      <c r="G1815" s="9">
        <v>313.89999999999998</v>
      </c>
      <c r="H1815" s="33">
        <f t="shared" si="28"/>
        <v>0</v>
      </c>
    </row>
    <row r="1816" spans="1:8" ht="15" hidden="1" thickBot="1">
      <c r="A1816" s="3">
        <v>44501</v>
      </c>
      <c r="B1816" s="1" t="s">
        <v>57</v>
      </c>
      <c r="C1816" s="1" t="s">
        <v>9</v>
      </c>
      <c r="D1816" s="9">
        <v>4</v>
      </c>
      <c r="E1816" s="8">
        <v>1.2002314814814816E-3</v>
      </c>
      <c r="F1816" s="9">
        <v>24</v>
      </c>
      <c r="G1816" s="9">
        <v>313.89999999999998</v>
      </c>
      <c r="H1816" s="33">
        <f t="shared" si="28"/>
        <v>0</v>
      </c>
    </row>
    <row r="1817" spans="1:8" ht="15" hidden="1" thickBot="1">
      <c r="A1817" s="3">
        <v>44501</v>
      </c>
      <c r="B1817" s="1" t="s">
        <v>57</v>
      </c>
      <c r="C1817" s="1" t="s">
        <v>9</v>
      </c>
      <c r="D1817" s="9">
        <v>5</v>
      </c>
      <c r="E1817" s="8">
        <v>1.2002314814814816E-3</v>
      </c>
      <c r="F1817" s="9">
        <v>24</v>
      </c>
      <c r="G1817" s="9">
        <v>313.89999999999998</v>
      </c>
      <c r="H1817" s="33">
        <f t="shared" si="28"/>
        <v>0</v>
      </c>
    </row>
    <row r="1818" spans="1:8" ht="15" thickBot="1">
      <c r="A1818" s="3">
        <v>44501</v>
      </c>
      <c r="B1818" s="1" t="s">
        <v>57</v>
      </c>
      <c r="C1818" s="1" t="s">
        <v>9</v>
      </c>
      <c r="D1818" s="9">
        <v>6</v>
      </c>
      <c r="E1818" s="8">
        <v>1.2002314814814816E-3</v>
      </c>
      <c r="F1818" s="9">
        <v>24</v>
      </c>
      <c r="G1818" s="9">
        <v>313.89999999999998</v>
      </c>
      <c r="H1818" s="33">
        <f t="shared" si="28"/>
        <v>1</v>
      </c>
    </row>
    <row r="1819" spans="1:8" ht="15" hidden="1" thickBot="1">
      <c r="A1819" s="3">
        <v>44501</v>
      </c>
      <c r="B1819" s="1" t="s">
        <v>8</v>
      </c>
      <c r="C1819" s="1" t="s">
        <v>9</v>
      </c>
      <c r="D1819" s="9">
        <v>1</v>
      </c>
      <c r="E1819" s="8">
        <v>1.224537037037037E-3</v>
      </c>
      <c r="F1819" s="9">
        <v>22</v>
      </c>
      <c r="G1819" s="9">
        <v>295.5</v>
      </c>
      <c r="H1819" s="33">
        <f t="shared" si="28"/>
        <v>0</v>
      </c>
    </row>
    <row r="1820" spans="1:8" ht="15" hidden="1" thickBot="1">
      <c r="A1820" s="3">
        <v>44501</v>
      </c>
      <c r="B1820" s="1" t="s">
        <v>8</v>
      </c>
      <c r="C1820" s="1" t="s">
        <v>9</v>
      </c>
      <c r="D1820" s="9">
        <v>2</v>
      </c>
      <c r="E1820" s="8">
        <v>1.224537037037037E-3</v>
      </c>
      <c r="F1820" s="9">
        <v>22</v>
      </c>
      <c r="G1820" s="9">
        <v>295.5</v>
      </c>
      <c r="H1820" s="33">
        <f t="shared" si="28"/>
        <v>0</v>
      </c>
    </row>
    <row r="1821" spans="1:8" ht="15" hidden="1" thickBot="1">
      <c r="A1821" s="3">
        <v>44501</v>
      </c>
      <c r="B1821" s="1" t="s">
        <v>8</v>
      </c>
      <c r="C1821" s="1" t="s">
        <v>9</v>
      </c>
      <c r="D1821" s="9">
        <v>3</v>
      </c>
      <c r="E1821" s="8">
        <v>1.224537037037037E-3</v>
      </c>
      <c r="F1821" s="9">
        <v>22</v>
      </c>
      <c r="G1821" s="9">
        <v>295.5</v>
      </c>
      <c r="H1821" s="33">
        <f t="shared" si="28"/>
        <v>0</v>
      </c>
    </row>
    <row r="1822" spans="1:8" ht="15" hidden="1" thickBot="1">
      <c r="A1822" s="3">
        <v>44501</v>
      </c>
      <c r="B1822" s="1" t="s">
        <v>8</v>
      </c>
      <c r="C1822" s="1" t="s">
        <v>9</v>
      </c>
      <c r="D1822" s="9">
        <v>4</v>
      </c>
      <c r="E1822" s="8">
        <v>1.224537037037037E-3</v>
      </c>
      <c r="F1822" s="9">
        <v>22</v>
      </c>
      <c r="G1822" s="9">
        <v>295.5</v>
      </c>
      <c r="H1822" s="33">
        <f t="shared" si="28"/>
        <v>0</v>
      </c>
    </row>
    <row r="1823" spans="1:8" ht="15" hidden="1" thickBot="1">
      <c r="A1823" s="3">
        <v>44501</v>
      </c>
      <c r="B1823" s="1" t="s">
        <v>8</v>
      </c>
      <c r="C1823" s="1" t="s">
        <v>9</v>
      </c>
      <c r="D1823" s="9">
        <v>5</v>
      </c>
      <c r="E1823" s="8">
        <v>1.224537037037037E-3</v>
      </c>
      <c r="F1823" s="9">
        <v>22</v>
      </c>
      <c r="G1823" s="9">
        <v>295.5</v>
      </c>
      <c r="H1823" s="33">
        <f t="shared" si="28"/>
        <v>0</v>
      </c>
    </row>
    <row r="1824" spans="1:8" ht="15" hidden="1" thickBot="1">
      <c r="A1824" s="3">
        <v>44501</v>
      </c>
      <c r="B1824" s="1" t="s">
        <v>8</v>
      </c>
      <c r="C1824" s="1" t="s">
        <v>9</v>
      </c>
      <c r="D1824" s="9">
        <v>6</v>
      </c>
      <c r="E1824" s="8">
        <v>1.224537037037037E-3</v>
      </c>
      <c r="F1824" s="9">
        <v>22</v>
      </c>
      <c r="G1824" s="9">
        <v>295.5</v>
      </c>
      <c r="H1824" s="33">
        <f t="shared" si="28"/>
        <v>0</v>
      </c>
    </row>
    <row r="1825" spans="1:8" ht="15" hidden="1" thickBot="1">
      <c r="A1825" s="3">
        <v>44501</v>
      </c>
      <c r="B1825" s="1" t="s">
        <v>8</v>
      </c>
      <c r="C1825" s="1" t="s">
        <v>9</v>
      </c>
      <c r="D1825" s="9">
        <v>7</v>
      </c>
      <c r="E1825" s="8">
        <v>1.224537037037037E-3</v>
      </c>
      <c r="F1825" s="9">
        <v>22</v>
      </c>
      <c r="G1825" s="9">
        <v>295.5</v>
      </c>
      <c r="H1825" s="33">
        <f t="shared" si="28"/>
        <v>0</v>
      </c>
    </row>
    <row r="1826" spans="1:8" ht="15" hidden="1" thickBot="1">
      <c r="A1826" s="3">
        <v>44501</v>
      </c>
      <c r="B1826" s="1" t="s">
        <v>8</v>
      </c>
      <c r="C1826" s="1" t="s">
        <v>9</v>
      </c>
      <c r="D1826" s="9">
        <v>8</v>
      </c>
      <c r="E1826" s="8">
        <v>1.224537037037037E-3</v>
      </c>
      <c r="F1826" s="9">
        <v>22</v>
      </c>
      <c r="G1826" s="9">
        <v>295.5</v>
      </c>
      <c r="H1826" s="33">
        <f t="shared" si="28"/>
        <v>0</v>
      </c>
    </row>
    <row r="1827" spans="1:8" ht="15" hidden="1" thickBot="1">
      <c r="A1827" s="3">
        <v>44501</v>
      </c>
      <c r="B1827" s="1" t="s">
        <v>8</v>
      </c>
      <c r="C1827" s="1" t="s">
        <v>9</v>
      </c>
      <c r="D1827" s="9">
        <v>9</v>
      </c>
      <c r="E1827" s="8">
        <v>1.224537037037037E-3</v>
      </c>
      <c r="F1827" s="9">
        <v>22</v>
      </c>
      <c r="G1827" s="9">
        <v>295.5</v>
      </c>
      <c r="H1827" s="33">
        <f t="shared" si="28"/>
        <v>0</v>
      </c>
    </row>
    <row r="1828" spans="1:8" ht="15" hidden="1" thickBot="1">
      <c r="A1828" s="3">
        <v>44501</v>
      </c>
      <c r="B1828" s="1" t="s">
        <v>8</v>
      </c>
      <c r="C1828" s="1" t="s">
        <v>9</v>
      </c>
      <c r="D1828" s="9">
        <v>10</v>
      </c>
      <c r="E1828" s="8">
        <v>1.224537037037037E-3</v>
      </c>
      <c r="F1828" s="9">
        <v>22</v>
      </c>
      <c r="G1828" s="9">
        <v>295.5</v>
      </c>
      <c r="H1828" s="33">
        <f t="shared" si="28"/>
        <v>0</v>
      </c>
    </row>
    <row r="1829" spans="1:8" ht="15" hidden="1" thickBot="1">
      <c r="A1829" s="3">
        <v>44501</v>
      </c>
      <c r="B1829" s="1" t="s">
        <v>8</v>
      </c>
      <c r="C1829" s="1" t="s">
        <v>9</v>
      </c>
      <c r="D1829" s="9">
        <v>11</v>
      </c>
      <c r="E1829" s="8">
        <v>1.224537037037037E-3</v>
      </c>
      <c r="F1829" s="9">
        <v>22</v>
      </c>
      <c r="G1829" s="9">
        <v>295.5</v>
      </c>
      <c r="H1829" s="33">
        <f t="shared" si="28"/>
        <v>0</v>
      </c>
    </row>
    <row r="1830" spans="1:8" ht="15" thickBot="1">
      <c r="A1830" s="3">
        <v>44501</v>
      </c>
      <c r="B1830" s="1" t="s">
        <v>8</v>
      </c>
      <c r="C1830" s="1" t="s">
        <v>9</v>
      </c>
      <c r="D1830" s="9">
        <v>12</v>
      </c>
      <c r="E1830" s="8">
        <v>1.224537037037037E-3</v>
      </c>
      <c r="F1830" s="9">
        <v>22</v>
      </c>
      <c r="G1830" s="9">
        <v>295.5</v>
      </c>
      <c r="H1830" s="33">
        <f t="shared" si="28"/>
        <v>1</v>
      </c>
    </row>
    <row r="1831" spans="1:8" ht="15" thickBot="1">
      <c r="A1831" s="3">
        <v>44501</v>
      </c>
      <c r="B1831" s="1" t="s">
        <v>19</v>
      </c>
      <c r="C1831" s="1" t="s">
        <v>9</v>
      </c>
      <c r="D1831" s="9">
        <v>1</v>
      </c>
      <c r="E1831" s="8">
        <v>1.2129629629629628E-3</v>
      </c>
      <c r="F1831" s="9">
        <v>23</v>
      </c>
      <c r="G1831" s="9">
        <v>304.10000000000002</v>
      </c>
      <c r="H1831" s="33">
        <f t="shared" si="28"/>
        <v>1</v>
      </c>
    </row>
    <row r="1832" spans="1:8" ht="15" hidden="1" thickBot="1">
      <c r="A1832" s="3">
        <v>44501</v>
      </c>
      <c r="B1832" s="1" t="s">
        <v>19</v>
      </c>
      <c r="C1832" s="1" t="s">
        <v>9</v>
      </c>
      <c r="D1832" s="9">
        <v>1</v>
      </c>
      <c r="E1832" s="8">
        <v>1.2129629629629628E-3</v>
      </c>
      <c r="F1832" s="9">
        <v>23</v>
      </c>
      <c r="G1832" s="9">
        <v>304.10000000000002</v>
      </c>
      <c r="H1832" s="33">
        <f t="shared" si="28"/>
        <v>0</v>
      </c>
    </row>
    <row r="1833" spans="1:8" ht="15" hidden="1" thickBot="1">
      <c r="A1833" s="3">
        <v>44501</v>
      </c>
      <c r="B1833" s="1" t="s">
        <v>19</v>
      </c>
      <c r="C1833" s="1" t="s">
        <v>9</v>
      </c>
      <c r="D1833" s="9">
        <v>2</v>
      </c>
      <c r="E1833" s="8">
        <v>1.2129629629629628E-3</v>
      </c>
      <c r="F1833" s="9">
        <v>23</v>
      </c>
      <c r="G1833" s="9">
        <v>304.10000000000002</v>
      </c>
      <c r="H1833" s="33">
        <f t="shared" si="28"/>
        <v>0</v>
      </c>
    </row>
    <row r="1834" spans="1:8" ht="15" hidden="1" thickBot="1">
      <c r="A1834" s="3">
        <v>44501</v>
      </c>
      <c r="B1834" s="1" t="s">
        <v>19</v>
      </c>
      <c r="C1834" s="1" t="s">
        <v>9</v>
      </c>
      <c r="D1834" s="9">
        <v>3</v>
      </c>
      <c r="E1834" s="8">
        <v>1.2129629629629628E-3</v>
      </c>
      <c r="F1834" s="9">
        <v>23</v>
      </c>
      <c r="G1834" s="9">
        <v>304.10000000000002</v>
      </c>
      <c r="H1834" s="33">
        <f t="shared" si="28"/>
        <v>0</v>
      </c>
    </row>
    <row r="1835" spans="1:8" ht="15" hidden="1" thickBot="1">
      <c r="A1835" s="3">
        <v>44501</v>
      </c>
      <c r="B1835" s="1" t="s">
        <v>19</v>
      </c>
      <c r="C1835" s="1" t="s">
        <v>9</v>
      </c>
      <c r="D1835" s="9">
        <v>4</v>
      </c>
      <c r="E1835" s="8">
        <v>1.2129629629629628E-3</v>
      </c>
      <c r="F1835" s="9">
        <v>23</v>
      </c>
      <c r="G1835" s="9">
        <v>304.10000000000002</v>
      </c>
      <c r="H1835" s="33">
        <f t="shared" si="28"/>
        <v>0</v>
      </c>
    </row>
    <row r="1836" spans="1:8" ht="15" hidden="1" thickBot="1">
      <c r="A1836" s="3">
        <v>44501</v>
      </c>
      <c r="B1836" s="1" t="s">
        <v>19</v>
      </c>
      <c r="C1836" s="1" t="s">
        <v>9</v>
      </c>
      <c r="D1836" s="9">
        <v>5</v>
      </c>
      <c r="E1836" s="8">
        <v>1.2129629629629628E-3</v>
      </c>
      <c r="F1836" s="9">
        <v>23</v>
      </c>
      <c r="G1836" s="9">
        <v>304.10000000000002</v>
      </c>
      <c r="H1836" s="33">
        <f t="shared" si="28"/>
        <v>0</v>
      </c>
    </row>
    <row r="1837" spans="1:8" ht="15" thickBot="1">
      <c r="A1837" s="3">
        <v>44501</v>
      </c>
      <c r="B1837" s="1" t="s">
        <v>19</v>
      </c>
      <c r="C1837" s="1" t="s">
        <v>9</v>
      </c>
      <c r="D1837" s="9">
        <v>6</v>
      </c>
      <c r="E1837" s="8">
        <v>1.2129629629629628E-3</v>
      </c>
      <c r="F1837" s="9">
        <v>23</v>
      </c>
      <c r="G1837" s="9">
        <v>304.10000000000002</v>
      </c>
      <c r="H1837" s="33">
        <f t="shared" si="28"/>
        <v>1</v>
      </c>
    </row>
    <row r="1838" spans="1:8" ht="15" hidden="1" thickBot="1">
      <c r="A1838" s="3">
        <v>44501</v>
      </c>
      <c r="B1838" s="1" t="s">
        <v>102</v>
      </c>
      <c r="C1838" s="1" t="s">
        <v>9</v>
      </c>
      <c r="D1838" s="9">
        <v>1</v>
      </c>
      <c r="E1838" s="8">
        <v>1.258101851851852E-3</v>
      </c>
      <c r="F1838" s="9">
        <v>24</v>
      </c>
      <c r="G1838" s="9">
        <v>272.5</v>
      </c>
      <c r="H1838" s="33">
        <f t="shared" si="28"/>
        <v>0</v>
      </c>
    </row>
    <row r="1839" spans="1:8" ht="15" hidden="1" thickBot="1">
      <c r="A1839" s="3">
        <v>44501</v>
      </c>
      <c r="B1839" s="1" t="s">
        <v>102</v>
      </c>
      <c r="C1839" s="1" t="s">
        <v>9</v>
      </c>
      <c r="D1839" s="9">
        <v>2</v>
      </c>
      <c r="E1839" s="8">
        <v>1.258101851851852E-3</v>
      </c>
      <c r="F1839" s="9">
        <v>24</v>
      </c>
      <c r="G1839" s="9">
        <v>272.5</v>
      </c>
      <c r="H1839" s="33">
        <f t="shared" si="28"/>
        <v>0</v>
      </c>
    </row>
    <row r="1840" spans="1:8" ht="15" hidden="1" thickBot="1">
      <c r="A1840" s="3">
        <v>44501</v>
      </c>
      <c r="B1840" s="1" t="s">
        <v>102</v>
      </c>
      <c r="C1840" s="1" t="s">
        <v>9</v>
      </c>
      <c r="D1840" s="9">
        <v>3</v>
      </c>
      <c r="E1840" s="8">
        <v>1.258101851851852E-3</v>
      </c>
      <c r="F1840" s="9">
        <v>24</v>
      </c>
      <c r="G1840" s="9">
        <v>272.5</v>
      </c>
      <c r="H1840" s="33">
        <f t="shared" si="28"/>
        <v>0</v>
      </c>
    </row>
    <row r="1841" spans="1:8" ht="15" hidden="1" thickBot="1">
      <c r="A1841" s="3">
        <v>44501</v>
      </c>
      <c r="B1841" s="1" t="s">
        <v>102</v>
      </c>
      <c r="C1841" s="1" t="s">
        <v>9</v>
      </c>
      <c r="D1841" s="9">
        <v>4</v>
      </c>
      <c r="E1841" s="8">
        <v>1.258101851851852E-3</v>
      </c>
      <c r="F1841" s="9">
        <v>24</v>
      </c>
      <c r="G1841" s="9">
        <v>272.5</v>
      </c>
      <c r="H1841" s="33">
        <f t="shared" si="28"/>
        <v>0</v>
      </c>
    </row>
    <row r="1842" spans="1:8" ht="15" hidden="1" thickBot="1">
      <c r="A1842" s="3">
        <v>44501</v>
      </c>
      <c r="B1842" s="1" t="s">
        <v>102</v>
      </c>
      <c r="C1842" s="1" t="s">
        <v>9</v>
      </c>
      <c r="D1842" s="9">
        <v>5</v>
      </c>
      <c r="E1842" s="8">
        <v>1.258101851851852E-3</v>
      </c>
      <c r="F1842" s="9">
        <v>24</v>
      </c>
      <c r="G1842" s="9">
        <v>272.5</v>
      </c>
      <c r="H1842" s="33">
        <f t="shared" si="28"/>
        <v>0</v>
      </c>
    </row>
    <row r="1843" spans="1:8" ht="15" hidden="1" thickBot="1">
      <c r="A1843" s="3">
        <v>44501</v>
      </c>
      <c r="B1843" s="1" t="s">
        <v>102</v>
      </c>
      <c r="C1843" s="1" t="s">
        <v>9</v>
      </c>
      <c r="D1843" s="9">
        <v>6</v>
      </c>
      <c r="E1843" s="8">
        <v>1.258101851851852E-3</v>
      </c>
      <c r="F1843" s="9">
        <v>24</v>
      </c>
      <c r="G1843" s="9">
        <v>272.5</v>
      </c>
      <c r="H1843" s="33">
        <f t="shared" si="28"/>
        <v>0</v>
      </c>
    </row>
    <row r="1844" spans="1:8" ht="15" hidden="1" thickBot="1">
      <c r="A1844" s="3">
        <v>44501</v>
      </c>
      <c r="B1844" s="1" t="s">
        <v>102</v>
      </c>
      <c r="C1844" s="1" t="s">
        <v>9</v>
      </c>
      <c r="D1844" s="9">
        <v>7</v>
      </c>
      <c r="E1844" s="8">
        <v>1.258101851851852E-3</v>
      </c>
      <c r="F1844" s="9">
        <v>24</v>
      </c>
      <c r="G1844" s="9">
        <v>272.5</v>
      </c>
      <c r="H1844" s="33">
        <f t="shared" si="28"/>
        <v>0</v>
      </c>
    </row>
    <row r="1845" spans="1:8" ht="15" thickBot="1">
      <c r="A1845" s="3">
        <v>44501</v>
      </c>
      <c r="B1845" s="1" t="s">
        <v>102</v>
      </c>
      <c r="C1845" s="1" t="s">
        <v>9</v>
      </c>
      <c r="D1845" s="9">
        <v>8</v>
      </c>
      <c r="E1845" s="8">
        <v>1.258101851851852E-3</v>
      </c>
      <c r="F1845" s="9">
        <v>24</v>
      </c>
      <c r="G1845" s="9">
        <v>272.5</v>
      </c>
      <c r="H1845" s="33">
        <f t="shared" si="28"/>
        <v>1</v>
      </c>
    </row>
    <row r="1846" spans="1:8" ht="15" hidden="1" thickBot="1">
      <c r="A1846" s="3">
        <v>44501</v>
      </c>
      <c r="B1846" s="1" t="s">
        <v>31</v>
      </c>
      <c r="C1846" s="1" t="s">
        <v>9</v>
      </c>
      <c r="D1846" s="9">
        <v>1</v>
      </c>
      <c r="E1846" s="8">
        <v>1.199074074074074E-3</v>
      </c>
      <c r="F1846" s="9">
        <v>23</v>
      </c>
      <c r="G1846" s="9">
        <v>314.8</v>
      </c>
      <c r="H1846" s="33">
        <f t="shared" si="28"/>
        <v>0</v>
      </c>
    </row>
    <row r="1847" spans="1:8" ht="15" hidden="1" thickBot="1">
      <c r="A1847" s="3">
        <v>44501</v>
      </c>
      <c r="B1847" s="1" t="s">
        <v>31</v>
      </c>
      <c r="C1847" s="1" t="s">
        <v>9</v>
      </c>
      <c r="D1847" s="9">
        <v>2</v>
      </c>
      <c r="E1847" s="8">
        <v>1.199074074074074E-3</v>
      </c>
      <c r="F1847" s="9">
        <v>23</v>
      </c>
      <c r="G1847" s="9">
        <v>314.8</v>
      </c>
      <c r="H1847" s="33">
        <f t="shared" si="28"/>
        <v>0</v>
      </c>
    </row>
    <row r="1848" spans="1:8" ht="15" hidden="1" thickBot="1">
      <c r="A1848" s="3">
        <v>44501</v>
      </c>
      <c r="B1848" s="1" t="s">
        <v>31</v>
      </c>
      <c r="C1848" s="1" t="s">
        <v>9</v>
      </c>
      <c r="D1848" s="9">
        <v>3</v>
      </c>
      <c r="E1848" s="8">
        <v>1.199074074074074E-3</v>
      </c>
      <c r="F1848" s="9">
        <v>23</v>
      </c>
      <c r="G1848" s="9">
        <v>314.8</v>
      </c>
      <c r="H1848" s="33">
        <f t="shared" si="28"/>
        <v>0</v>
      </c>
    </row>
    <row r="1849" spans="1:8" ht="15" hidden="1" thickBot="1">
      <c r="A1849" s="3">
        <v>44501</v>
      </c>
      <c r="B1849" s="1" t="s">
        <v>31</v>
      </c>
      <c r="C1849" s="1" t="s">
        <v>9</v>
      </c>
      <c r="D1849" s="9">
        <v>4</v>
      </c>
      <c r="E1849" s="8">
        <v>1.199074074074074E-3</v>
      </c>
      <c r="F1849" s="9">
        <v>23</v>
      </c>
      <c r="G1849" s="9">
        <v>314.8</v>
      </c>
      <c r="H1849" s="33">
        <f t="shared" si="28"/>
        <v>0</v>
      </c>
    </row>
    <row r="1850" spans="1:8" ht="15" hidden="1" thickBot="1">
      <c r="A1850" s="3">
        <v>44501</v>
      </c>
      <c r="B1850" s="1" t="s">
        <v>31</v>
      </c>
      <c r="C1850" s="1" t="s">
        <v>9</v>
      </c>
      <c r="D1850" s="9">
        <v>5</v>
      </c>
      <c r="E1850" s="8">
        <v>1.199074074074074E-3</v>
      </c>
      <c r="F1850" s="9">
        <v>23</v>
      </c>
      <c r="G1850" s="9">
        <v>314.8</v>
      </c>
      <c r="H1850" s="33">
        <f t="shared" si="28"/>
        <v>0</v>
      </c>
    </row>
    <row r="1851" spans="1:8" ht="15" hidden="1" thickBot="1">
      <c r="A1851" s="3">
        <v>44501</v>
      </c>
      <c r="B1851" s="1" t="s">
        <v>31</v>
      </c>
      <c r="C1851" s="1" t="s">
        <v>9</v>
      </c>
      <c r="D1851" s="9">
        <v>6</v>
      </c>
      <c r="E1851" s="8">
        <v>1.199074074074074E-3</v>
      </c>
      <c r="F1851" s="9">
        <v>23</v>
      </c>
      <c r="G1851" s="9">
        <v>314.8</v>
      </c>
      <c r="H1851" s="33">
        <f t="shared" si="28"/>
        <v>0</v>
      </c>
    </row>
    <row r="1852" spans="1:8" ht="15" hidden="1" thickBot="1">
      <c r="A1852" s="3">
        <v>44501</v>
      </c>
      <c r="B1852" s="1" t="s">
        <v>31</v>
      </c>
      <c r="C1852" s="1" t="s">
        <v>9</v>
      </c>
      <c r="D1852" s="9">
        <v>7</v>
      </c>
      <c r="E1852" s="8">
        <v>1.199074074074074E-3</v>
      </c>
      <c r="F1852" s="9">
        <v>23</v>
      </c>
      <c r="G1852" s="9">
        <v>314.8</v>
      </c>
      <c r="H1852" s="33">
        <f t="shared" si="28"/>
        <v>0</v>
      </c>
    </row>
    <row r="1853" spans="1:8" ht="15" hidden="1" thickBot="1">
      <c r="A1853" s="3">
        <v>44501</v>
      </c>
      <c r="B1853" s="1" t="s">
        <v>31</v>
      </c>
      <c r="C1853" s="1" t="s">
        <v>9</v>
      </c>
      <c r="D1853" s="9">
        <v>8</v>
      </c>
      <c r="E1853" s="8">
        <v>1.199074074074074E-3</v>
      </c>
      <c r="F1853" s="9">
        <v>23</v>
      </c>
      <c r="G1853" s="9">
        <v>314.8</v>
      </c>
      <c r="H1853" s="33">
        <f t="shared" si="28"/>
        <v>0</v>
      </c>
    </row>
    <row r="1854" spans="1:8" ht="15" hidden="1" thickBot="1">
      <c r="A1854" s="3">
        <v>44501</v>
      </c>
      <c r="B1854" s="1" t="s">
        <v>31</v>
      </c>
      <c r="C1854" s="1" t="s">
        <v>9</v>
      </c>
      <c r="D1854" s="9">
        <v>9</v>
      </c>
      <c r="E1854" s="8">
        <v>1.199074074074074E-3</v>
      </c>
      <c r="F1854" s="9">
        <v>23</v>
      </c>
      <c r="G1854" s="9">
        <v>314.8</v>
      </c>
      <c r="H1854" s="33">
        <f t="shared" si="28"/>
        <v>0</v>
      </c>
    </row>
    <row r="1855" spans="1:8" ht="15" hidden="1" thickBot="1">
      <c r="A1855" s="3">
        <v>44501</v>
      </c>
      <c r="B1855" s="1" t="s">
        <v>31</v>
      </c>
      <c r="C1855" s="1" t="s">
        <v>9</v>
      </c>
      <c r="D1855" s="9">
        <v>10</v>
      </c>
      <c r="E1855" s="8">
        <v>1.199074074074074E-3</v>
      </c>
      <c r="F1855" s="9">
        <v>23</v>
      </c>
      <c r="G1855" s="9">
        <v>314.8</v>
      </c>
      <c r="H1855" s="33">
        <f t="shared" si="28"/>
        <v>0</v>
      </c>
    </row>
    <row r="1856" spans="1:8" ht="15" hidden="1" thickBot="1">
      <c r="A1856" s="3">
        <v>44501</v>
      </c>
      <c r="B1856" s="1" t="s">
        <v>31</v>
      </c>
      <c r="C1856" s="1" t="s">
        <v>9</v>
      </c>
      <c r="D1856" s="9">
        <v>11</v>
      </c>
      <c r="E1856" s="8">
        <v>1.199074074074074E-3</v>
      </c>
      <c r="F1856" s="9">
        <v>23</v>
      </c>
      <c r="G1856" s="9">
        <v>314.8</v>
      </c>
      <c r="H1856" s="33">
        <f t="shared" si="28"/>
        <v>0</v>
      </c>
    </row>
    <row r="1857" spans="1:8" ht="15" hidden="1" thickBot="1">
      <c r="A1857" s="3">
        <v>44501</v>
      </c>
      <c r="B1857" s="1" t="s">
        <v>31</v>
      </c>
      <c r="C1857" s="1" t="s">
        <v>9</v>
      </c>
      <c r="D1857" s="9">
        <v>12</v>
      </c>
      <c r="E1857" s="8">
        <v>1.199074074074074E-3</v>
      </c>
      <c r="F1857" s="9">
        <v>23</v>
      </c>
      <c r="G1857" s="9">
        <v>314.8</v>
      </c>
      <c r="H1857" s="33">
        <f t="shared" si="28"/>
        <v>0</v>
      </c>
    </row>
    <row r="1858" spans="1:8" ht="15" hidden="1" thickBot="1">
      <c r="A1858" s="3">
        <v>44501</v>
      </c>
      <c r="B1858" s="1" t="s">
        <v>31</v>
      </c>
      <c r="C1858" s="1" t="s">
        <v>9</v>
      </c>
      <c r="D1858" s="9">
        <v>13</v>
      </c>
      <c r="E1858" s="8">
        <v>1.199074074074074E-3</v>
      </c>
      <c r="F1858" s="9">
        <v>23</v>
      </c>
      <c r="G1858" s="9">
        <v>314.8</v>
      </c>
      <c r="H1858" s="33">
        <f t="shared" si="28"/>
        <v>0</v>
      </c>
    </row>
    <row r="1859" spans="1:8" ht="15" thickBot="1">
      <c r="A1859" s="3">
        <v>44501</v>
      </c>
      <c r="B1859" s="1" t="s">
        <v>31</v>
      </c>
      <c r="C1859" s="1" t="s">
        <v>9</v>
      </c>
      <c r="D1859" s="9">
        <v>14</v>
      </c>
      <c r="E1859" s="8">
        <v>1.199074074074074E-3</v>
      </c>
      <c r="F1859" s="9">
        <v>23</v>
      </c>
      <c r="G1859" s="9">
        <v>314.8</v>
      </c>
      <c r="H1859" s="33">
        <f t="shared" si="28"/>
        <v>1</v>
      </c>
    </row>
    <row r="1860" spans="1:8" ht="15" hidden="1" thickBot="1">
      <c r="A1860" s="3">
        <v>44501</v>
      </c>
      <c r="B1860" s="1" t="s">
        <v>108</v>
      </c>
      <c r="C1860" s="1" t="s">
        <v>9</v>
      </c>
      <c r="D1860" s="9">
        <v>1</v>
      </c>
      <c r="E1860" s="8">
        <v>1.3078703703703705E-3</v>
      </c>
      <c r="F1860" s="9">
        <v>22</v>
      </c>
      <c r="G1860" s="9">
        <v>242.6</v>
      </c>
      <c r="H1860" s="33">
        <f t="shared" ref="H1860:H1923" si="29">IF(D1860&lt;D1861,0,1)</f>
        <v>0</v>
      </c>
    </row>
    <row r="1861" spans="1:8" ht="15" hidden="1" thickBot="1">
      <c r="A1861" s="3">
        <v>44501</v>
      </c>
      <c r="B1861" s="1" t="s">
        <v>108</v>
      </c>
      <c r="C1861" s="1" t="s">
        <v>9</v>
      </c>
      <c r="D1861" s="9">
        <v>2</v>
      </c>
      <c r="E1861" s="8">
        <v>1.3078703703703705E-3</v>
      </c>
      <c r="F1861" s="9">
        <v>22</v>
      </c>
      <c r="G1861" s="9">
        <v>242.6</v>
      </c>
      <c r="H1861" s="33">
        <f t="shared" si="29"/>
        <v>0</v>
      </c>
    </row>
    <row r="1862" spans="1:8" ht="15" hidden="1" thickBot="1">
      <c r="A1862" s="3">
        <v>44501</v>
      </c>
      <c r="B1862" s="1" t="s">
        <v>108</v>
      </c>
      <c r="C1862" s="1" t="s">
        <v>9</v>
      </c>
      <c r="D1862" s="9">
        <v>3</v>
      </c>
      <c r="E1862" s="8">
        <v>1.3078703703703705E-3</v>
      </c>
      <c r="F1862" s="9">
        <v>22</v>
      </c>
      <c r="G1862" s="9">
        <v>242.6</v>
      </c>
      <c r="H1862" s="33">
        <f t="shared" si="29"/>
        <v>0</v>
      </c>
    </row>
    <row r="1863" spans="1:8" ht="15" hidden="1" thickBot="1">
      <c r="A1863" s="3">
        <v>44501</v>
      </c>
      <c r="B1863" s="1" t="s">
        <v>108</v>
      </c>
      <c r="C1863" s="1" t="s">
        <v>9</v>
      </c>
      <c r="D1863" s="9">
        <v>4</v>
      </c>
      <c r="E1863" s="8">
        <v>1.3078703703703705E-3</v>
      </c>
      <c r="F1863" s="9">
        <v>22</v>
      </c>
      <c r="G1863" s="9">
        <v>242.6</v>
      </c>
      <c r="H1863" s="33">
        <f t="shared" si="29"/>
        <v>0</v>
      </c>
    </row>
    <row r="1864" spans="1:8" ht="15" hidden="1" thickBot="1">
      <c r="A1864" s="3">
        <v>44501</v>
      </c>
      <c r="B1864" s="1" t="s">
        <v>108</v>
      </c>
      <c r="C1864" s="1" t="s">
        <v>9</v>
      </c>
      <c r="D1864" s="9">
        <v>5</v>
      </c>
      <c r="E1864" s="8">
        <v>1.3078703703703705E-3</v>
      </c>
      <c r="F1864" s="9">
        <v>22</v>
      </c>
      <c r="G1864" s="9">
        <v>242.6</v>
      </c>
      <c r="H1864" s="33">
        <f t="shared" si="29"/>
        <v>0</v>
      </c>
    </row>
    <row r="1865" spans="1:8" ht="15" hidden="1" thickBot="1">
      <c r="A1865" s="3">
        <v>44501</v>
      </c>
      <c r="B1865" s="1" t="s">
        <v>108</v>
      </c>
      <c r="C1865" s="1" t="s">
        <v>9</v>
      </c>
      <c r="D1865" s="9">
        <v>6</v>
      </c>
      <c r="E1865" s="8">
        <v>1.3078703703703705E-3</v>
      </c>
      <c r="F1865" s="9">
        <v>22</v>
      </c>
      <c r="G1865" s="9">
        <v>242.6</v>
      </c>
      <c r="H1865" s="33">
        <f t="shared" si="29"/>
        <v>0</v>
      </c>
    </row>
    <row r="1866" spans="1:8" ht="15" hidden="1" thickBot="1">
      <c r="A1866" s="3">
        <v>44501</v>
      </c>
      <c r="B1866" s="1" t="s">
        <v>108</v>
      </c>
      <c r="C1866" s="1" t="s">
        <v>9</v>
      </c>
      <c r="D1866" s="9">
        <v>7</v>
      </c>
      <c r="E1866" s="8">
        <v>1.3078703703703705E-3</v>
      </c>
      <c r="F1866" s="9">
        <v>22</v>
      </c>
      <c r="G1866" s="9">
        <v>242.6</v>
      </c>
      <c r="H1866" s="33">
        <f t="shared" si="29"/>
        <v>0</v>
      </c>
    </row>
    <row r="1867" spans="1:8" ht="15" hidden="1" thickBot="1">
      <c r="A1867" s="3">
        <v>44501</v>
      </c>
      <c r="B1867" s="1" t="s">
        <v>108</v>
      </c>
      <c r="C1867" s="1" t="s">
        <v>9</v>
      </c>
      <c r="D1867" s="9">
        <v>8</v>
      </c>
      <c r="E1867" s="8">
        <v>1.3078703703703705E-3</v>
      </c>
      <c r="F1867" s="9">
        <v>22</v>
      </c>
      <c r="G1867" s="9">
        <v>242.6</v>
      </c>
      <c r="H1867" s="33">
        <f t="shared" si="29"/>
        <v>0</v>
      </c>
    </row>
    <row r="1868" spans="1:8" ht="15" hidden="1" thickBot="1">
      <c r="A1868" s="3">
        <v>44501</v>
      </c>
      <c r="B1868" s="1" t="s">
        <v>108</v>
      </c>
      <c r="C1868" s="1" t="s">
        <v>9</v>
      </c>
      <c r="D1868" s="9">
        <v>9</v>
      </c>
      <c r="E1868" s="8">
        <v>1.3078703703703705E-3</v>
      </c>
      <c r="F1868" s="9">
        <v>22</v>
      </c>
      <c r="G1868" s="9">
        <v>242.6</v>
      </c>
      <c r="H1868" s="33">
        <f t="shared" si="29"/>
        <v>0</v>
      </c>
    </row>
    <row r="1869" spans="1:8" ht="15" hidden="1" thickBot="1">
      <c r="A1869" s="3">
        <v>44501</v>
      </c>
      <c r="B1869" s="1" t="s">
        <v>108</v>
      </c>
      <c r="C1869" s="1" t="s">
        <v>9</v>
      </c>
      <c r="D1869" s="9">
        <v>10</v>
      </c>
      <c r="E1869" s="8">
        <v>1.3078703703703705E-3</v>
      </c>
      <c r="F1869" s="9">
        <v>22</v>
      </c>
      <c r="G1869" s="9">
        <v>242.6</v>
      </c>
      <c r="H1869" s="33">
        <f t="shared" si="29"/>
        <v>0</v>
      </c>
    </row>
    <row r="1870" spans="1:8" ht="15" hidden="1" thickBot="1">
      <c r="A1870" s="3">
        <v>44501</v>
      </c>
      <c r="B1870" s="1" t="s">
        <v>108</v>
      </c>
      <c r="C1870" s="1" t="s">
        <v>9</v>
      </c>
      <c r="D1870" s="9">
        <v>11</v>
      </c>
      <c r="E1870" s="8">
        <v>1.3078703703703705E-3</v>
      </c>
      <c r="F1870" s="9">
        <v>22</v>
      </c>
      <c r="G1870" s="9">
        <v>242.6</v>
      </c>
      <c r="H1870" s="33">
        <f t="shared" si="29"/>
        <v>0</v>
      </c>
    </row>
    <row r="1871" spans="1:8" ht="15" thickBot="1">
      <c r="A1871" s="3">
        <v>44501</v>
      </c>
      <c r="B1871" s="1" t="s">
        <v>108</v>
      </c>
      <c r="C1871" s="10" t="s">
        <v>9</v>
      </c>
      <c r="D1871" s="9">
        <v>12</v>
      </c>
      <c r="E1871" s="8">
        <v>1.3078703703703705E-3</v>
      </c>
      <c r="F1871" s="9">
        <v>22</v>
      </c>
      <c r="G1871" s="9">
        <v>242.6</v>
      </c>
      <c r="H1871" s="33">
        <f t="shared" si="29"/>
        <v>1</v>
      </c>
    </row>
    <row r="1872" spans="1:8" ht="15" hidden="1" thickBot="1">
      <c r="A1872" s="3">
        <v>44501</v>
      </c>
      <c r="B1872" s="4" t="s">
        <v>10</v>
      </c>
      <c r="C1872" s="4" t="s">
        <v>9</v>
      </c>
      <c r="D1872" s="7">
        <v>1</v>
      </c>
      <c r="E1872" s="6">
        <v>1.2708333333333335E-3</v>
      </c>
      <c r="F1872" s="7">
        <v>23</v>
      </c>
      <c r="G1872" s="7">
        <v>264.39999999999998</v>
      </c>
      <c r="H1872" s="33">
        <f t="shared" si="29"/>
        <v>0</v>
      </c>
    </row>
    <row r="1873" spans="1:8" ht="15" hidden="1" thickBot="1">
      <c r="A1873" s="3">
        <v>44501</v>
      </c>
      <c r="B1873" s="4" t="s">
        <v>10</v>
      </c>
      <c r="C1873" s="10" t="s">
        <v>9</v>
      </c>
      <c r="D1873" s="9">
        <v>2</v>
      </c>
      <c r="E1873" s="6">
        <v>1.2708333333333335E-3</v>
      </c>
      <c r="F1873" s="7">
        <v>23</v>
      </c>
      <c r="G1873" s="7">
        <v>264.39999999999998</v>
      </c>
      <c r="H1873" s="33">
        <f t="shared" si="29"/>
        <v>0</v>
      </c>
    </row>
    <row r="1874" spans="1:8" ht="15" hidden="1" thickBot="1">
      <c r="A1874" s="3">
        <v>44501</v>
      </c>
      <c r="B1874" s="4" t="s">
        <v>10</v>
      </c>
      <c r="C1874" s="10" t="s">
        <v>9</v>
      </c>
      <c r="D1874" s="9">
        <v>3</v>
      </c>
      <c r="E1874" s="6">
        <v>1.2708333333333335E-3</v>
      </c>
      <c r="F1874" s="7">
        <v>23</v>
      </c>
      <c r="G1874" s="7">
        <v>264.39999999999998</v>
      </c>
      <c r="H1874" s="33">
        <f t="shared" si="29"/>
        <v>0</v>
      </c>
    </row>
    <row r="1875" spans="1:8" ht="15" hidden="1" thickBot="1">
      <c r="A1875" s="3">
        <v>44501</v>
      </c>
      <c r="B1875" s="4" t="s">
        <v>10</v>
      </c>
      <c r="C1875" s="4" t="s">
        <v>9</v>
      </c>
      <c r="D1875" s="7">
        <v>4</v>
      </c>
      <c r="E1875" s="6">
        <v>1.2708333333333335E-3</v>
      </c>
      <c r="F1875" s="7">
        <v>23</v>
      </c>
      <c r="G1875" s="7">
        <v>264.39999999999998</v>
      </c>
      <c r="H1875" s="33">
        <f t="shared" si="29"/>
        <v>0</v>
      </c>
    </row>
    <row r="1876" spans="1:8" ht="15" hidden="1" thickBot="1">
      <c r="A1876" s="3">
        <v>44501</v>
      </c>
      <c r="B1876" s="4" t="s">
        <v>10</v>
      </c>
      <c r="C1876" s="10" t="s">
        <v>9</v>
      </c>
      <c r="D1876" s="9">
        <v>5</v>
      </c>
      <c r="E1876" s="6">
        <v>1.2708333333333335E-3</v>
      </c>
      <c r="F1876" s="7">
        <v>23</v>
      </c>
      <c r="G1876" s="7">
        <v>264.39999999999998</v>
      </c>
      <c r="H1876" s="33">
        <f t="shared" si="29"/>
        <v>0</v>
      </c>
    </row>
    <row r="1877" spans="1:8" ht="15" hidden="1" thickBot="1">
      <c r="A1877" s="3">
        <v>44501</v>
      </c>
      <c r="B1877" s="4" t="s">
        <v>10</v>
      </c>
      <c r="C1877" s="10" t="s">
        <v>9</v>
      </c>
      <c r="D1877" s="9">
        <v>6</v>
      </c>
      <c r="E1877" s="6">
        <v>1.2708333333333335E-3</v>
      </c>
      <c r="F1877" s="7">
        <v>23</v>
      </c>
      <c r="G1877" s="7">
        <v>264.39999999999998</v>
      </c>
      <c r="H1877" s="33">
        <f t="shared" si="29"/>
        <v>0</v>
      </c>
    </row>
    <row r="1878" spans="1:8" ht="15" hidden="1" thickBot="1">
      <c r="A1878" s="3">
        <v>44501</v>
      </c>
      <c r="B1878" s="4" t="s">
        <v>10</v>
      </c>
      <c r="C1878" s="10" t="s">
        <v>9</v>
      </c>
      <c r="D1878" s="9">
        <v>7</v>
      </c>
      <c r="E1878" s="6">
        <v>1.2708333333333335E-3</v>
      </c>
      <c r="F1878" s="7">
        <v>23</v>
      </c>
      <c r="G1878" s="7">
        <v>264.39999999999998</v>
      </c>
      <c r="H1878" s="33">
        <f t="shared" si="29"/>
        <v>0</v>
      </c>
    </row>
    <row r="1879" spans="1:8" ht="15" hidden="1" thickBot="1">
      <c r="A1879" s="3">
        <v>44501</v>
      </c>
      <c r="B1879" s="4" t="s">
        <v>10</v>
      </c>
      <c r="C1879" s="10" t="s">
        <v>9</v>
      </c>
      <c r="D1879" s="9">
        <v>8</v>
      </c>
      <c r="E1879" s="6">
        <v>1.2708333333333335E-3</v>
      </c>
      <c r="F1879" s="7">
        <v>23</v>
      </c>
      <c r="G1879" s="7">
        <v>264.39999999999998</v>
      </c>
      <c r="H1879" s="33">
        <f t="shared" si="29"/>
        <v>0</v>
      </c>
    </row>
    <row r="1880" spans="1:8" ht="15" hidden="1" thickBot="1">
      <c r="A1880" s="3">
        <v>44501</v>
      </c>
      <c r="B1880" s="4" t="s">
        <v>10</v>
      </c>
      <c r="C1880" s="10" t="s">
        <v>9</v>
      </c>
      <c r="D1880" s="9">
        <v>9</v>
      </c>
      <c r="E1880" s="6">
        <v>1.2708333333333335E-3</v>
      </c>
      <c r="F1880" s="7">
        <v>23</v>
      </c>
      <c r="G1880" s="7">
        <v>264.39999999999998</v>
      </c>
      <c r="H1880" s="33">
        <f t="shared" si="29"/>
        <v>0</v>
      </c>
    </row>
    <row r="1881" spans="1:8" ht="15" hidden="1" thickBot="1">
      <c r="A1881" s="3">
        <v>44501</v>
      </c>
      <c r="B1881" s="4" t="s">
        <v>10</v>
      </c>
      <c r="C1881" s="10" t="s">
        <v>9</v>
      </c>
      <c r="D1881" s="9">
        <v>10</v>
      </c>
      <c r="E1881" s="6">
        <v>1.2708333333333335E-3</v>
      </c>
      <c r="F1881" s="7">
        <v>23</v>
      </c>
      <c r="G1881" s="7">
        <v>264.39999999999998</v>
      </c>
      <c r="H1881" s="33">
        <f t="shared" si="29"/>
        <v>0</v>
      </c>
    </row>
    <row r="1882" spans="1:8" ht="15" hidden="1" thickBot="1">
      <c r="A1882" s="3">
        <v>44501</v>
      </c>
      <c r="B1882" s="4" t="s">
        <v>10</v>
      </c>
      <c r="C1882" s="10" t="s">
        <v>9</v>
      </c>
      <c r="D1882" s="9">
        <v>11</v>
      </c>
      <c r="E1882" s="6">
        <v>1.2708333333333335E-3</v>
      </c>
      <c r="F1882" s="7">
        <v>23</v>
      </c>
      <c r="G1882" s="7">
        <v>264.39999999999998</v>
      </c>
      <c r="H1882" s="33">
        <f t="shared" si="29"/>
        <v>0</v>
      </c>
    </row>
    <row r="1883" spans="1:8" ht="15" thickBot="1">
      <c r="A1883" s="3">
        <v>44501</v>
      </c>
      <c r="B1883" s="4" t="s">
        <v>10</v>
      </c>
      <c r="C1883" s="4" t="s">
        <v>9</v>
      </c>
      <c r="D1883" s="7">
        <v>12</v>
      </c>
      <c r="E1883" s="6">
        <v>1.2708333333333335E-3</v>
      </c>
      <c r="F1883" s="7">
        <v>23</v>
      </c>
      <c r="G1883" s="7">
        <v>264.39999999999998</v>
      </c>
      <c r="H1883" s="33">
        <f t="shared" si="29"/>
        <v>1</v>
      </c>
    </row>
    <row r="1884" spans="1:8" ht="15" hidden="1" thickBot="1">
      <c r="A1884" s="3">
        <v>44501</v>
      </c>
      <c r="B1884" s="4" t="s">
        <v>90</v>
      </c>
      <c r="C1884" s="10" t="s">
        <v>9</v>
      </c>
      <c r="D1884" s="9">
        <v>1</v>
      </c>
      <c r="E1884" s="6">
        <v>1.152777777777778E-3</v>
      </c>
      <c r="F1884" s="7">
        <v>22</v>
      </c>
      <c r="G1884" s="7">
        <v>354.2</v>
      </c>
      <c r="H1884" s="33">
        <f t="shared" si="29"/>
        <v>0</v>
      </c>
    </row>
    <row r="1885" spans="1:8" ht="15" hidden="1" thickBot="1">
      <c r="A1885" s="3">
        <v>44501</v>
      </c>
      <c r="B1885" s="4" t="s">
        <v>90</v>
      </c>
      <c r="C1885" s="10" t="s">
        <v>9</v>
      </c>
      <c r="D1885" s="9">
        <v>2</v>
      </c>
      <c r="E1885" s="6">
        <v>1.152777777777778E-3</v>
      </c>
      <c r="F1885" s="7">
        <v>22</v>
      </c>
      <c r="G1885" s="7">
        <v>354.2</v>
      </c>
      <c r="H1885" s="33">
        <f t="shared" si="29"/>
        <v>0</v>
      </c>
    </row>
    <row r="1886" spans="1:8" ht="15" hidden="1" thickBot="1">
      <c r="A1886" s="3">
        <v>44501</v>
      </c>
      <c r="B1886" s="4" t="s">
        <v>90</v>
      </c>
      <c r="C1886" s="10" t="s">
        <v>9</v>
      </c>
      <c r="D1886" s="9">
        <v>3</v>
      </c>
      <c r="E1886" s="6">
        <v>1.152777777777778E-3</v>
      </c>
      <c r="F1886" s="7">
        <v>22</v>
      </c>
      <c r="G1886" s="7">
        <v>354.2</v>
      </c>
      <c r="H1886" s="33">
        <f t="shared" si="29"/>
        <v>0</v>
      </c>
    </row>
    <row r="1887" spans="1:8" ht="15" hidden="1" thickBot="1">
      <c r="A1887" s="3">
        <v>44501</v>
      </c>
      <c r="B1887" s="4" t="s">
        <v>90</v>
      </c>
      <c r="C1887" s="10" t="s">
        <v>9</v>
      </c>
      <c r="D1887" s="9">
        <v>4</v>
      </c>
      <c r="E1887" s="6">
        <v>1.152777777777778E-3</v>
      </c>
      <c r="F1887" s="7">
        <v>22</v>
      </c>
      <c r="G1887" s="7">
        <v>354.2</v>
      </c>
      <c r="H1887" s="33">
        <f t="shared" si="29"/>
        <v>0</v>
      </c>
    </row>
    <row r="1888" spans="1:8" ht="15" hidden="1" thickBot="1">
      <c r="A1888" s="3">
        <v>44501</v>
      </c>
      <c r="B1888" s="4" t="s">
        <v>90</v>
      </c>
      <c r="C1888" s="10" t="s">
        <v>9</v>
      </c>
      <c r="D1888" s="9">
        <v>5</v>
      </c>
      <c r="E1888" s="6">
        <v>1.152777777777778E-3</v>
      </c>
      <c r="F1888" s="7">
        <v>22</v>
      </c>
      <c r="G1888" s="7">
        <v>354.2</v>
      </c>
      <c r="H1888" s="33">
        <f t="shared" si="29"/>
        <v>0</v>
      </c>
    </row>
    <row r="1889" spans="1:8" ht="15" hidden="1" thickBot="1">
      <c r="A1889" s="3">
        <v>44501</v>
      </c>
      <c r="B1889" s="4" t="s">
        <v>90</v>
      </c>
      <c r="C1889" s="10" t="s">
        <v>9</v>
      </c>
      <c r="D1889" s="9">
        <v>6</v>
      </c>
      <c r="E1889" s="6">
        <v>1.152777777777778E-3</v>
      </c>
      <c r="F1889" s="7">
        <v>22</v>
      </c>
      <c r="G1889" s="7">
        <v>354.2</v>
      </c>
      <c r="H1889" s="33">
        <f t="shared" si="29"/>
        <v>0</v>
      </c>
    </row>
    <row r="1890" spans="1:8" ht="15" hidden="1" thickBot="1">
      <c r="A1890" s="3">
        <v>44501</v>
      </c>
      <c r="B1890" s="4" t="s">
        <v>90</v>
      </c>
      <c r="C1890" s="10" t="s">
        <v>9</v>
      </c>
      <c r="D1890" s="9">
        <v>7</v>
      </c>
      <c r="E1890" s="6">
        <v>1.152777777777778E-3</v>
      </c>
      <c r="F1890" s="7">
        <v>22</v>
      </c>
      <c r="G1890" s="7">
        <v>354.2</v>
      </c>
      <c r="H1890" s="33">
        <f t="shared" si="29"/>
        <v>0</v>
      </c>
    </row>
    <row r="1891" spans="1:8" ht="15" hidden="1" thickBot="1">
      <c r="A1891" s="3">
        <v>44501</v>
      </c>
      <c r="B1891" s="4" t="s">
        <v>90</v>
      </c>
      <c r="C1891" s="4" t="s">
        <v>9</v>
      </c>
      <c r="D1891" s="7">
        <v>8</v>
      </c>
      <c r="E1891" s="6">
        <v>1.152777777777778E-3</v>
      </c>
      <c r="F1891" s="7">
        <v>22</v>
      </c>
      <c r="G1891" s="7">
        <v>354.2</v>
      </c>
      <c r="H1891" s="33">
        <f t="shared" si="29"/>
        <v>0</v>
      </c>
    </row>
    <row r="1892" spans="1:8" ht="15" hidden="1" thickBot="1">
      <c r="A1892" s="3">
        <v>44501</v>
      </c>
      <c r="B1892" s="4" t="s">
        <v>90</v>
      </c>
      <c r="C1892" s="10" t="s">
        <v>9</v>
      </c>
      <c r="D1892" s="9">
        <v>9</v>
      </c>
      <c r="E1892" s="6">
        <v>1.152777777777778E-3</v>
      </c>
      <c r="F1892" s="7">
        <v>22</v>
      </c>
      <c r="G1892" s="7">
        <v>354.2</v>
      </c>
      <c r="H1892" s="33">
        <f t="shared" si="29"/>
        <v>0</v>
      </c>
    </row>
    <row r="1893" spans="1:8" ht="15" hidden="1" thickBot="1">
      <c r="A1893" s="3">
        <v>44501</v>
      </c>
      <c r="B1893" s="4" t="s">
        <v>90</v>
      </c>
      <c r="C1893" s="10" t="s">
        <v>9</v>
      </c>
      <c r="D1893" s="9">
        <v>10</v>
      </c>
      <c r="E1893" s="6">
        <v>1.152777777777778E-3</v>
      </c>
      <c r="F1893" s="7">
        <v>22</v>
      </c>
      <c r="G1893" s="7">
        <v>354.2</v>
      </c>
      <c r="H1893" s="33">
        <f t="shared" si="29"/>
        <v>0</v>
      </c>
    </row>
    <row r="1894" spans="1:8" ht="15" hidden="1" thickBot="1">
      <c r="A1894" s="3">
        <v>44501</v>
      </c>
      <c r="B1894" s="4" t="s">
        <v>90</v>
      </c>
      <c r="C1894" s="10" t="s">
        <v>9</v>
      </c>
      <c r="D1894" s="9">
        <v>11</v>
      </c>
      <c r="E1894" s="6">
        <v>1.152777777777778E-3</v>
      </c>
      <c r="F1894" s="7">
        <v>22</v>
      </c>
      <c r="G1894" s="7">
        <v>354.2</v>
      </c>
      <c r="H1894" s="33">
        <f t="shared" si="29"/>
        <v>0</v>
      </c>
    </row>
    <row r="1895" spans="1:8" ht="15" hidden="1" thickBot="1">
      <c r="A1895" s="3">
        <v>44501</v>
      </c>
      <c r="B1895" s="4" t="s">
        <v>90</v>
      </c>
      <c r="C1895" s="10" t="s">
        <v>9</v>
      </c>
      <c r="D1895" s="9">
        <v>12</v>
      </c>
      <c r="E1895" s="6">
        <v>1.152777777777778E-3</v>
      </c>
      <c r="F1895" s="7">
        <v>22</v>
      </c>
      <c r="G1895" s="7">
        <v>354.2</v>
      </c>
      <c r="H1895" s="33">
        <f t="shared" si="29"/>
        <v>0</v>
      </c>
    </row>
    <row r="1896" spans="1:8" ht="15" hidden="1" thickBot="1">
      <c r="A1896" s="3">
        <v>44501</v>
      </c>
      <c r="B1896" s="4" t="s">
        <v>90</v>
      </c>
      <c r="C1896" s="10" t="s">
        <v>9</v>
      </c>
      <c r="D1896" s="9">
        <v>13</v>
      </c>
      <c r="E1896" s="6">
        <v>1.152777777777778E-3</v>
      </c>
      <c r="F1896" s="7">
        <v>22</v>
      </c>
      <c r="G1896" s="7">
        <v>354.2</v>
      </c>
      <c r="H1896" s="33">
        <f t="shared" si="29"/>
        <v>0</v>
      </c>
    </row>
    <row r="1897" spans="1:8" ht="15" thickBot="1">
      <c r="A1897" s="3">
        <v>44501</v>
      </c>
      <c r="B1897" s="4" t="s">
        <v>90</v>
      </c>
      <c r="C1897" s="10" t="s">
        <v>9</v>
      </c>
      <c r="D1897" s="9">
        <v>14</v>
      </c>
      <c r="E1897" s="6">
        <v>1.152777777777778E-3</v>
      </c>
      <c r="F1897" s="7">
        <v>22</v>
      </c>
      <c r="G1897" s="7">
        <v>354.2</v>
      </c>
      <c r="H1897" s="33">
        <f t="shared" si="29"/>
        <v>1</v>
      </c>
    </row>
    <row r="1898" spans="1:8" ht="15" hidden="1" thickBot="1">
      <c r="A1898" s="3">
        <v>44501</v>
      </c>
      <c r="B1898" s="4" t="s">
        <v>35</v>
      </c>
      <c r="C1898" s="10" t="s">
        <v>9</v>
      </c>
      <c r="D1898" s="9">
        <v>1</v>
      </c>
      <c r="E1898" s="6">
        <v>1.2326388888888888E-3</v>
      </c>
      <c r="F1898" s="7">
        <v>24</v>
      </c>
      <c r="G1898" s="7">
        <v>289.7</v>
      </c>
      <c r="H1898" s="33">
        <f t="shared" si="29"/>
        <v>0</v>
      </c>
    </row>
    <row r="1899" spans="1:8" ht="15" hidden="1" thickBot="1">
      <c r="A1899" s="3">
        <v>44501</v>
      </c>
      <c r="B1899" s="4" t="s">
        <v>35</v>
      </c>
      <c r="C1899" s="4" t="s">
        <v>9</v>
      </c>
      <c r="D1899" s="7">
        <v>2</v>
      </c>
      <c r="E1899" s="6">
        <v>1.2326388888888888E-3</v>
      </c>
      <c r="F1899" s="7">
        <v>24</v>
      </c>
      <c r="G1899" s="7">
        <v>289.7</v>
      </c>
      <c r="H1899" s="33">
        <f t="shared" si="29"/>
        <v>0</v>
      </c>
    </row>
    <row r="1900" spans="1:8" ht="15" hidden="1" thickBot="1">
      <c r="A1900" s="3">
        <v>44501</v>
      </c>
      <c r="B1900" s="4" t="s">
        <v>35</v>
      </c>
      <c r="C1900" s="10" t="s">
        <v>9</v>
      </c>
      <c r="D1900" s="9">
        <v>3</v>
      </c>
      <c r="E1900" s="6">
        <v>1.2326388888888888E-3</v>
      </c>
      <c r="F1900" s="7">
        <v>24</v>
      </c>
      <c r="G1900" s="7">
        <v>289.7</v>
      </c>
      <c r="H1900" s="33">
        <f t="shared" si="29"/>
        <v>0</v>
      </c>
    </row>
    <row r="1901" spans="1:8" ht="15" hidden="1" thickBot="1">
      <c r="A1901" s="3">
        <v>44501</v>
      </c>
      <c r="B1901" s="4" t="s">
        <v>35</v>
      </c>
      <c r="C1901" s="10" t="s">
        <v>9</v>
      </c>
      <c r="D1901" s="9">
        <v>4</v>
      </c>
      <c r="E1901" s="6">
        <v>1.2326388888888888E-3</v>
      </c>
      <c r="F1901" s="7">
        <v>24</v>
      </c>
      <c r="G1901" s="7">
        <v>289.7</v>
      </c>
      <c r="H1901" s="33">
        <f t="shared" si="29"/>
        <v>0</v>
      </c>
    </row>
    <row r="1902" spans="1:8" ht="15" hidden="1" thickBot="1">
      <c r="A1902" s="3">
        <v>44501</v>
      </c>
      <c r="B1902" s="4" t="s">
        <v>35</v>
      </c>
      <c r="C1902" s="10" t="s">
        <v>9</v>
      </c>
      <c r="D1902" s="9">
        <v>5</v>
      </c>
      <c r="E1902" s="6">
        <v>1.2326388888888888E-3</v>
      </c>
      <c r="F1902" s="7">
        <v>24</v>
      </c>
      <c r="G1902" s="7">
        <v>289.7</v>
      </c>
      <c r="H1902" s="33">
        <f t="shared" si="29"/>
        <v>0</v>
      </c>
    </row>
    <row r="1903" spans="1:8" ht="15" hidden="1" thickBot="1">
      <c r="A1903" s="3">
        <v>44501</v>
      </c>
      <c r="B1903" s="4" t="s">
        <v>35</v>
      </c>
      <c r="C1903" s="10" t="s">
        <v>9</v>
      </c>
      <c r="D1903" s="9">
        <v>6</v>
      </c>
      <c r="E1903" s="6">
        <v>1.2326388888888888E-3</v>
      </c>
      <c r="F1903" s="7">
        <v>24</v>
      </c>
      <c r="G1903" s="7">
        <v>289.7</v>
      </c>
      <c r="H1903" s="33">
        <f t="shared" si="29"/>
        <v>0</v>
      </c>
    </row>
    <row r="1904" spans="1:8" ht="15" hidden="1" thickBot="1">
      <c r="A1904" s="3">
        <v>44501</v>
      </c>
      <c r="B1904" s="4" t="s">
        <v>35</v>
      </c>
      <c r="C1904" s="10" t="s">
        <v>9</v>
      </c>
      <c r="D1904" s="9">
        <v>7</v>
      </c>
      <c r="E1904" s="6">
        <v>1.2326388888888888E-3</v>
      </c>
      <c r="F1904" s="7">
        <v>24</v>
      </c>
      <c r="G1904" s="7">
        <v>289.7</v>
      </c>
      <c r="H1904" s="33">
        <f t="shared" si="29"/>
        <v>0</v>
      </c>
    </row>
    <row r="1905" spans="1:8" ht="15" hidden="1" thickBot="1">
      <c r="A1905" s="3">
        <v>44501</v>
      </c>
      <c r="B1905" s="4" t="s">
        <v>35</v>
      </c>
      <c r="C1905" s="10" t="s">
        <v>9</v>
      </c>
      <c r="D1905" s="9">
        <v>8</v>
      </c>
      <c r="E1905" s="6">
        <v>1.2326388888888888E-3</v>
      </c>
      <c r="F1905" s="7">
        <v>24</v>
      </c>
      <c r="G1905" s="7">
        <v>289.7</v>
      </c>
      <c r="H1905" s="33">
        <f t="shared" si="29"/>
        <v>0</v>
      </c>
    </row>
    <row r="1906" spans="1:8" ht="15" hidden="1" thickBot="1">
      <c r="A1906" s="3">
        <v>44501</v>
      </c>
      <c r="B1906" s="4" t="s">
        <v>35</v>
      </c>
      <c r="C1906" s="10" t="s">
        <v>9</v>
      </c>
      <c r="D1906" s="9">
        <v>9</v>
      </c>
      <c r="E1906" s="6">
        <v>1.2326388888888888E-3</v>
      </c>
      <c r="F1906" s="7">
        <v>24</v>
      </c>
      <c r="G1906" s="7">
        <v>289.7</v>
      </c>
      <c r="H1906" s="33">
        <f t="shared" si="29"/>
        <v>0</v>
      </c>
    </row>
    <row r="1907" spans="1:8" ht="15" hidden="1" thickBot="1">
      <c r="A1907" s="3">
        <v>44501</v>
      </c>
      <c r="B1907" s="4" t="s">
        <v>35</v>
      </c>
      <c r="C1907" s="4" t="s">
        <v>9</v>
      </c>
      <c r="D1907" s="7">
        <v>10</v>
      </c>
      <c r="E1907" s="6">
        <v>1.2326388888888888E-3</v>
      </c>
      <c r="F1907" s="7">
        <v>24</v>
      </c>
      <c r="G1907" s="7">
        <v>289.7</v>
      </c>
      <c r="H1907" s="33">
        <f t="shared" si="29"/>
        <v>0</v>
      </c>
    </row>
    <row r="1908" spans="1:8" ht="15" hidden="1" thickBot="1">
      <c r="A1908" s="3">
        <v>44501</v>
      </c>
      <c r="B1908" s="4" t="s">
        <v>35</v>
      </c>
      <c r="C1908" s="10" t="s">
        <v>9</v>
      </c>
      <c r="D1908" s="9">
        <v>11</v>
      </c>
      <c r="E1908" s="6">
        <v>1.2326388888888888E-3</v>
      </c>
      <c r="F1908" s="7">
        <v>24</v>
      </c>
      <c r="G1908" s="7">
        <v>289.7</v>
      </c>
      <c r="H1908" s="33">
        <f t="shared" si="29"/>
        <v>0</v>
      </c>
    </row>
    <row r="1909" spans="1:8" ht="15" thickBot="1">
      <c r="A1909" s="3">
        <v>44501</v>
      </c>
      <c r="B1909" s="4" t="s">
        <v>35</v>
      </c>
      <c r="C1909" s="10" t="s">
        <v>9</v>
      </c>
      <c r="D1909" s="9">
        <v>12</v>
      </c>
      <c r="E1909" s="6">
        <v>1.2326388888888888E-3</v>
      </c>
      <c r="F1909" s="7">
        <v>24</v>
      </c>
      <c r="G1909" s="7">
        <v>289.7</v>
      </c>
      <c r="H1909" s="33">
        <f t="shared" si="29"/>
        <v>1</v>
      </c>
    </row>
    <row r="1910" spans="1:8" ht="15" hidden="1" thickBot="1">
      <c r="A1910" s="3">
        <v>44501</v>
      </c>
      <c r="B1910" s="4" t="s">
        <v>43</v>
      </c>
      <c r="C1910" s="10" t="s">
        <v>9</v>
      </c>
      <c r="D1910" s="9">
        <v>1</v>
      </c>
      <c r="E1910" s="6">
        <v>1.2511574074074074E-3</v>
      </c>
      <c r="F1910" s="7">
        <v>22</v>
      </c>
      <c r="G1910" s="7">
        <v>277.10000000000002</v>
      </c>
      <c r="H1910" s="33">
        <f t="shared" si="29"/>
        <v>0</v>
      </c>
    </row>
    <row r="1911" spans="1:8" ht="15" hidden="1" thickBot="1">
      <c r="A1911" s="3">
        <v>44501</v>
      </c>
      <c r="B1911" s="4" t="s">
        <v>43</v>
      </c>
      <c r="C1911" s="10" t="s">
        <v>9</v>
      </c>
      <c r="D1911" s="9">
        <v>2</v>
      </c>
      <c r="E1911" s="6">
        <v>1.2511574074074074E-3</v>
      </c>
      <c r="F1911" s="7">
        <v>22</v>
      </c>
      <c r="G1911" s="7">
        <v>277.10000000000002</v>
      </c>
      <c r="H1911" s="33">
        <f t="shared" si="29"/>
        <v>0</v>
      </c>
    </row>
    <row r="1912" spans="1:8" ht="15" hidden="1" thickBot="1">
      <c r="A1912" s="3">
        <v>44501</v>
      </c>
      <c r="B1912" s="4" t="s">
        <v>43</v>
      </c>
      <c r="C1912" s="10" t="s">
        <v>9</v>
      </c>
      <c r="D1912" s="9">
        <v>3</v>
      </c>
      <c r="E1912" s="6">
        <v>1.2511574074074074E-3</v>
      </c>
      <c r="F1912" s="7">
        <v>22</v>
      </c>
      <c r="G1912" s="7">
        <v>277.10000000000002</v>
      </c>
      <c r="H1912" s="33">
        <f t="shared" si="29"/>
        <v>0</v>
      </c>
    </row>
    <row r="1913" spans="1:8" ht="15" hidden="1" thickBot="1">
      <c r="A1913" s="3">
        <v>44501</v>
      </c>
      <c r="B1913" s="4" t="s">
        <v>43</v>
      </c>
      <c r="C1913" s="10" t="s">
        <v>9</v>
      </c>
      <c r="D1913" s="9">
        <v>4</v>
      </c>
      <c r="E1913" s="6">
        <v>1.2511574074074074E-3</v>
      </c>
      <c r="F1913" s="7">
        <v>22</v>
      </c>
      <c r="G1913" s="7">
        <v>277.10000000000002</v>
      </c>
      <c r="H1913" s="33">
        <f t="shared" si="29"/>
        <v>0</v>
      </c>
    </row>
    <row r="1914" spans="1:8" ht="15" hidden="1" thickBot="1">
      <c r="A1914" s="3">
        <v>44501</v>
      </c>
      <c r="B1914" s="4" t="s">
        <v>43</v>
      </c>
      <c r="C1914" s="10" t="s">
        <v>9</v>
      </c>
      <c r="D1914" s="9">
        <v>5</v>
      </c>
      <c r="E1914" s="6">
        <v>1.2511574074074074E-3</v>
      </c>
      <c r="F1914" s="7">
        <v>22</v>
      </c>
      <c r="G1914" s="7">
        <v>277.10000000000002</v>
      </c>
      <c r="H1914" s="33">
        <f t="shared" si="29"/>
        <v>0</v>
      </c>
    </row>
    <row r="1915" spans="1:8" ht="15" hidden="1" thickBot="1">
      <c r="A1915" s="3">
        <v>44501</v>
      </c>
      <c r="B1915" s="4" t="s">
        <v>43</v>
      </c>
      <c r="C1915" s="4" t="s">
        <v>9</v>
      </c>
      <c r="D1915" s="7">
        <v>6</v>
      </c>
      <c r="E1915" s="6">
        <v>1.2511574074074074E-3</v>
      </c>
      <c r="F1915" s="7">
        <v>22</v>
      </c>
      <c r="G1915" s="7">
        <v>277.10000000000002</v>
      </c>
      <c r="H1915" s="33">
        <f t="shared" si="29"/>
        <v>0</v>
      </c>
    </row>
    <row r="1916" spans="1:8" ht="15" hidden="1" thickBot="1">
      <c r="A1916" s="3">
        <v>44501</v>
      </c>
      <c r="B1916" s="4" t="s">
        <v>43</v>
      </c>
      <c r="C1916" s="10" t="s">
        <v>9</v>
      </c>
      <c r="D1916" s="9">
        <v>7</v>
      </c>
      <c r="E1916" s="6">
        <v>1.2511574074074074E-3</v>
      </c>
      <c r="F1916" s="7">
        <v>22</v>
      </c>
      <c r="G1916" s="7">
        <v>277.10000000000002</v>
      </c>
      <c r="H1916" s="33">
        <f t="shared" si="29"/>
        <v>0</v>
      </c>
    </row>
    <row r="1917" spans="1:8" ht="15" hidden="1" thickBot="1">
      <c r="A1917" s="3">
        <v>44501</v>
      </c>
      <c r="B1917" s="4" t="s">
        <v>43</v>
      </c>
      <c r="C1917" s="10" t="s">
        <v>9</v>
      </c>
      <c r="D1917" s="9">
        <v>8</v>
      </c>
      <c r="E1917" s="6">
        <v>1.2511574074074074E-3</v>
      </c>
      <c r="F1917" s="7">
        <v>22</v>
      </c>
      <c r="G1917" s="7">
        <v>277.10000000000002</v>
      </c>
      <c r="H1917" s="33">
        <f t="shared" si="29"/>
        <v>0</v>
      </c>
    </row>
    <row r="1918" spans="1:8" ht="15" hidden="1" thickBot="1">
      <c r="A1918" s="3">
        <v>44501</v>
      </c>
      <c r="B1918" s="4" t="s">
        <v>43</v>
      </c>
      <c r="C1918" s="10" t="s">
        <v>9</v>
      </c>
      <c r="D1918" s="9">
        <v>9</v>
      </c>
      <c r="E1918" s="6">
        <v>1.2511574074074074E-3</v>
      </c>
      <c r="F1918" s="7">
        <v>22</v>
      </c>
      <c r="G1918" s="7">
        <v>277.10000000000002</v>
      </c>
      <c r="H1918" s="33">
        <f t="shared" si="29"/>
        <v>0</v>
      </c>
    </row>
    <row r="1919" spans="1:8" ht="15" hidden="1" thickBot="1">
      <c r="A1919" s="3">
        <v>44501</v>
      </c>
      <c r="B1919" s="4" t="s">
        <v>43</v>
      </c>
      <c r="C1919" s="10" t="s">
        <v>9</v>
      </c>
      <c r="D1919" s="9">
        <v>10</v>
      </c>
      <c r="E1919" s="6">
        <v>1.2511574074074074E-3</v>
      </c>
      <c r="F1919" s="7">
        <v>22</v>
      </c>
      <c r="G1919" s="7">
        <v>277.10000000000002</v>
      </c>
      <c r="H1919" s="33">
        <f t="shared" si="29"/>
        <v>0</v>
      </c>
    </row>
    <row r="1920" spans="1:8" ht="15" hidden="1" thickBot="1">
      <c r="A1920" s="3">
        <v>44501</v>
      </c>
      <c r="B1920" s="4" t="s">
        <v>43</v>
      </c>
      <c r="C1920" s="10" t="s">
        <v>9</v>
      </c>
      <c r="D1920" s="9">
        <v>11</v>
      </c>
      <c r="E1920" s="6">
        <v>1.2511574074074074E-3</v>
      </c>
      <c r="F1920" s="7">
        <v>22</v>
      </c>
      <c r="G1920" s="7">
        <v>277.10000000000002</v>
      </c>
      <c r="H1920" s="33">
        <f t="shared" si="29"/>
        <v>0</v>
      </c>
    </row>
    <row r="1921" spans="1:8" ht="15" thickBot="1">
      <c r="A1921" s="3">
        <v>44501</v>
      </c>
      <c r="B1921" s="10" t="s">
        <v>43</v>
      </c>
      <c r="C1921" s="10" t="s">
        <v>9</v>
      </c>
      <c r="D1921" s="9">
        <v>12</v>
      </c>
      <c r="E1921" s="11">
        <v>1.2511574074074074E-3</v>
      </c>
      <c r="F1921" s="9">
        <v>22</v>
      </c>
      <c r="G1921" s="9">
        <v>277.10000000000002</v>
      </c>
      <c r="H1921" s="33">
        <f t="shared" si="29"/>
        <v>1</v>
      </c>
    </row>
    <row r="1922" spans="1:8" ht="15" hidden="1" thickBot="1">
      <c r="A1922" s="3">
        <v>44501</v>
      </c>
      <c r="B1922" s="10" t="s">
        <v>12</v>
      </c>
      <c r="C1922" s="10" t="s">
        <v>9</v>
      </c>
      <c r="D1922" s="9">
        <v>1</v>
      </c>
      <c r="E1922" s="11">
        <v>1.2476851851851852E-3</v>
      </c>
      <c r="F1922" s="9">
        <v>22</v>
      </c>
      <c r="G1922" s="9">
        <v>279.39999999999998</v>
      </c>
      <c r="H1922" s="33">
        <f t="shared" si="29"/>
        <v>0</v>
      </c>
    </row>
    <row r="1923" spans="1:8" ht="15" hidden="1" thickBot="1">
      <c r="A1923" s="3">
        <v>44501</v>
      </c>
      <c r="B1923" s="10" t="s">
        <v>12</v>
      </c>
      <c r="C1923" s="10" t="s">
        <v>9</v>
      </c>
      <c r="D1923" s="9">
        <v>2</v>
      </c>
      <c r="E1923" s="11">
        <v>1.2476851851851852E-3</v>
      </c>
      <c r="F1923" s="9">
        <v>22</v>
      </c>
      <c r="G1923" s="9">
        <v>279.39999999999998</v>
      </c>
      <c r="H1923" s="33">
        <f t="shared" si="29"/>
        <v>0</v>
      </c>
    </row>
    <row r="1924" spans="1:8" ht="15" hidden="1" thickBot="1">
      <c r="A1924" s="3">
        <v>44501</v>
      </c>
      <c r="B1924" s="10" t="s">
        <v>12</v>
      </c>
      <c r="C1924" s="10" t="s">
        <v>9</v>
      </c>
      <c r="D1924" s="9">
        <v>3</v>
      </c>
      <c r="E1924" s="11">
        <v>1.2476851851851852E-3</v>
      </c>
      <c r="F1924" s="9">
        <v>22</v>
      </c>
      <c r="G1924" s="9">
        <v>279.39999999999998</v>
      </c>
      <c r="H1924" s="33">
        <f t="shared" ref="H1924:H1987" si="30">IF(D1924&lt;D1925,0,1)</f>
        <v>0</v>
      </c>
    </row>
    <row r="1925" spans="1:8" ht="15" hidden="1" thickBot="1">
      <c r="A1925" s="3">
        <v>44501</v>
      </c>
      <c r="B1925" s="10" t="s">
        <v>12</v>
      </c>
      <c r="C1925" s="10" t="s">
        <v>9</v>
      </c>
      <c r="D1925" s="9">
        <v>4</v>
      </c>
      <c r="E1925" s="11">
        <v>1.2476851851851852E-3</v>
      </c>
      <c r="F1925" s="9">
        <v>22</v>
      </c>
      <c r="G1925" s="9">
        <v>279.39999999999998</v>
      </c>
      <c r="H1925" s="33">
        <f t="shared" si="30"/>
        <v>0</v>
      </c>
    </row>
    <row r="1926" spans="1:8" ht="15" hidden="1" thickBot="1">
      <c r="A1926" s="3">
        <v>44501</v>
      </c>
      <c r="B1926" s="10" t="s">
        <v>12</v>
      </c>
      <c r="C1926" s="10" t="s">
        <v>9</v>
      </c>
      <c r="D1926" s="9">
        <v>5</v>
      </c>
      <c r="E1926" s="11">
        <v>1.2476851851851852E-3</v>
      </c>
      <c r="F1926" s="9">
        <v>22</v>
      </c>
      <c r="G1926" s="9">
        <v>279.39999999999998</v>
      </c>
      <c r="H1926" s="33">
        <f t="shared" si="30"/>
        <v>0</v>
      </c>
    </row>
    <row r="1927" spans="1:8" ht="15" hidden="1" thickBot="1">
      <c r="A1927" s="3">
        <v>44501</v>
      </c>
      <c r="B1927" s="10" t="s">
        <v>12</v>
      </c>
      <c r="C1927" s="10" t="s">
        <v>9</v>
      </c>
      <c r="D1927" s="9">
        <v>6</v>
      </c>
      <c r="E1927" s="11">
        <v>1.2476851851851852E-3</v>
      </c>
      <c r="F1927" s="9">
        <v>22</v>
      </c>
      <c r="G1927" s="9">
        <v>279.39999999999998</v>
      </c>
      <c r="H1927" s="33">
        <f t="shared" si="30"/>
        <v>0</v>
      </c>
    </row>
    <row r="1928" spans="1:8" ht="15" hidden="1" thickBot="1">
      <c r="A1928" s="3">
        <v>44501</v>
      </c>
      <c r="B1928" s="10" t="s">
        <v>12</v>
      </c>
      <c r="C1928" s="10" t="s">
        <v>9</v>
      </c>
      <c r="D1928" s="9">
        <v>7</v>
      </c>
      <c r="E1928" s="11">
        <v>1.2476851851851852E-3</v>
      </c>
      <c r="F1928" s="9">
        <v>22</v>
      </c>
      <c r="G1928" s="9">
        <v>279.39999999999998</v>
      </c>
      <c r="H1928" s="33">
        <f t="shared" si="30"/>
        <v>0</v>
      </c>
    </row>
    <row r="1929" spans="1:8" ht="15" hidden="1" thickBot="1">
      <c r="A1929" s="3">
        <v>44501</v>
      </c>
      <c r="B1929" s="10" t="s">
        <v>12</v>
      </c>
      <c r="C1929" s="10" t="s">
        <v>9</v>
      </c>
      <c r="D1929" s="9">
        <v>8</v>
      </c>
      <c r="E1929" s="11">
        <v>1.2476851851851852E-3</v>
      </c>
      <c r="F1929" s="9">
        <v>22</v>
      </c>
      <c r="G1929" s="9">
        <v>279.39999999999998</v>
      </c>
      <c r="H1929" s="33">
        <f t="shared" si="30"/>
        <v>0</v>
      </c>
    </row>
    <row r="1930" spans="1:8" ht="15" hidden="1" thickBot="1">
      <c r="A1930" s="3">
        <v>44501</v>
      </c>
      <c r="B1930" s="10" t="s">
        <v>12</v>
      </c>
      <c r="C1930" s="10" t="s">
        <v>9</v>
      </c>
      <c r="D1930" s="9">
        <v>9</v>
      </c>
      <c r="E1930" s="11">
        <v>1.2476851851851852E-3</v>
      </c>
      <c r="F1930" s="9">
        <v>22</v>
      </c>
      <c r="G1930" s="9">
        <v>279.39999999999998</v>
      </c>
      <c r="H1930" s="33">
        <f t="shared" si="30"/>
        <v>0</v>
      </c>
    </row>
    <row r="1931" spans="1:8" ht="15" hidden="1" thickBot="1">
      <c r="A1931" s="3">
        <v>44501</v>
      </c>
      <c r="B1931" s="10" t="s">
        <v>12</v>
      </c>
      <c r="C1931" s="10" t="s">
        <v>9</v>
      </c>
      <c r="D1931" s="9">
        <v>10</v>
      </c>
      <c r="E1931" s="11">
        <v>1.2476851851851852E-3</v>
      </c>
      <c r="F1931" s="9">
        <v>22</v>
      </c>
      <c r="G1931" s="9">
        <v>279.39999999999998</v>
      </c>
      <c r="H1931" s="33">
        <f t="shared" si="30"/>
        <v>0</v>
      </c>
    </row>
    <row r="1932" spans="1:8" ht="15" hidden="1" thickBot="1">
      <c r="A1932" s="3">
        <v>44501</v>
      </c>
      <c r="B1932" s="10" t="s">
        <v>12</v>
      </c>
      <c r="C1932" s="10" t="s">
        <v>9</v>
      </c>
      <c r="D1932" s="9">
        <v>11</v>
      </c>
      <c r="E1932" s="11">
        <v>1.2476851851851852E-3</v>
      </c>
      <c r="F1932" s="9">
        <v>22</v>
      </c>
      <c r="G1932" s="9">
        <v>279.39999999999998</v>
      </c>
      <c r="H1932" s="33">
        <f t="shared" si="30"/>
        <v>0</v>
      </c>
    </row>
    <row r="1933" spans="1:8" ht="15" thickBot="1">
      <c r="A1933" s="3">
        <v>44501</v>
      </c>
      <c r="B1933" s="10" t="s">
        <v>12</v>
      </c>
      <c r="C1933" s="10" t="s">
        <v>9</v>
      </c>
      <c r="D1933" s="9">
        <v>12</v>
      </c>
      <c r="E1933" s="6">
        <v>1.2476851851851852E-3</v>
      </c>
      <c r="F1933" s="7">
        <v>22</v>
      </c>
      <c r="G1933" s="7">
        <v>279.39999999999998</v>
      </c>
      <c r="H1933" s="33">
        <f t="shared" si="30"/>
        <v>1</v>
      </c>
    </row>
    <row r="1934" spans="1:8" ht="15" hidden="1" thickBot="1">
      <c r="A1934" s="3">
        <v>44501</v>
      </c>
      <c r="B1934" s="10" t="s">
        <v>75</v>
      </c>
      <c r="C1934" s="10" t="s">
        <v>9</v>
      </c>
      <c r="D1934" s="9">
        <v>1</v>
      </c>
      <c r="E1934" s="6">
        <v>1.2685185185185184E-3</v>
      </c>
      <c r="F1934" s="7">
        <v>22</v>
      </c>
      <c r="G1934" s="7">
        <v>265.8</v>
      </c>
      <c r="H1934" s="33">
        <f t="shared" si="30"/>
        <v>0</v>
      </c>
    </row>
    <row r="1935" spans="1:8" ht="15" hidden="1" thickBot="1">
      <c r="A1935" s="3">
        <v>44501</v>
      </c>
      <c r="B1935" s="10" t="s">
        <v>75</v>
      </c>
      <c r="C1935" s="10" t="s">
        <v>9</v>
      </c>
      <c r="D1935" s="9">
        <v>2</v>
      </c>
      <c r="E1935" s="6">
        <v>1.2685185185185184E-3</v>
      </c>
      <c r="F1935" s="7">
        <v>22</v>
      </c>
      <c r="G1935" s="7">
        <v>265.8</v>
      </c>
      <c r="H1935" s="33">
        <f t="shared" si="30"/>
        <v>0</v>
      </c>
    </row>
    <row r="1936" spans="1:8" ht="15" hidden="1" thickBot="1">
      <c r="A1936" s="3">
        <v>44501</v>
      </c>
      <c r="B1936" s="10" t="s">
        <v>75</v>
      </c>
      <c r="C1936" s="10" t="s">
        <v>9</v>
      </c>
      <c r="D1936" s="9">
        <v>3</v>
      </c>
      <c r="E1936" s="6">
        <v>1.2685185185185184E-3</v>
      </c>
      <c r="F1936" s="7">
        <v>22</v>
      </c>
      <c r="G1936" s="7">
        <v>265.8</v>
      </c>
      <c r="H1936" s="33">
        <f t="shared" si="30"/>
        <v>0</v>
      </c>
    </row>
    <row r="1937" spans="1:8" ht="15" hidden="1" thickBot="1">
      <c r="A1937" s="3">
        <v>44501</v>
      </c>
      <c r="B1937" s="10" t="s">
        <v>75</v>
      </c>
      <c r="C1937" s="10" t="s">
        <v>9</v>
      </c>
      <c r="D1937" s="9">
        <v>4</v>
      </c>
      <c r="E1937" s="6">
        <v>1.2685185185185184E-3</v>
      </c>
      <c r="F1937" s="7">
        <v>22</v>
      </c>
      <c r="G1937" s="7">
        <v>265.8</v>
      </c>
      <c r="H1937" s="33">
        <f t="shared" si="30"/>
        <v>0</v>
      </c>
    </row>
    <row r="1938" spans="1:8" ht="15" hidden="1" thickBot="1">
      <c r="A1938" s="3">
        <v>44501</v>
      </c>
      <c r="B1938" s="10" t="s">
        <v>75</v>
      </c>
      <c r="C1938" s="10" t="s">
        <v>9</v>
      </c>
      <c r="D1938" s="9">
        <v>5</v>
      </c>
      <c r="E1938" s="6">
        <v>1.2685185185185184E-3</v>
      </c>
      <c r="F1938" s="7">
        <v>22</v>
      </c>
      <c r="G1938" s="7">
        <v>265.8</v>
      </c>
      <c r="H1938" s="33">
        <f t="shared" si="30"/>
        <v>0</v>
      </c>
    </row>
    <row r="1939" spans="1:8" ht="15" hidden="1" thickBot="1">
      <c r="A1939" s="3">
        <v>44501</v>
      </c>
      <c r="B1939" s="10" t="s">
        <v>75</v>
      </c>
      <c r="C1939" s="10" t="s">
        <v>9</v>
      </c>
      <c r="D1939" s="9">
        <v>6</v>
      </c>
      <c r="E1939" s="6">
        <v>1.2685185185185184E-3</v>
      </c>
      <c r="F1939" s="7">
        <v>22</v>
      </c>
      <c r="G1939" s="7">
        <v>265.8</v>
      </c>
      <c r="H1939" s="33">
        <f t="shared" si="30"/>
        <v>0</v>
      </c>
    </row>
    <row r="1940" spans="1:8" ht="15" hidden="1" thickBot="1">
      <c r="A1940" s="3">
        <v>44501</v>
      </c>
      <c r="B1940" s="10" t="s">
        <v>75</v>
      </c>
      <c r="C1940" s="10" t="s">
        <v>9</v>
      </c>
      <c r="D1940" s="9">
        <v>7</v>
      </c>
      <c r="E1940" s="6">
        <v>1.2685185185185184E-3</v>
      </c>
      <c r="F1940" s="7">
        <v>22</v>
      </c>
      <c r="G1940" s="7">
        <v>265.8</v>
      </c>
      <c r="H1940" s="33">
        <f t="shared" si="30"/>
        <v>0</v>
      </c>
    </row>
    <row r="1941" spans="1:8" ht="15" hidden="1" thickBot="1">
      <c r="A1941" s="3">
        <v>44501</v>
      </c>
      <c r="B1941" s="10" t="s">
        <v>75</v>
      </c>
      <c r="C1941" s="10" t="s">
        <v>9</v>
      </c>
      <c r="D1941" s="9">
        <v>8</v>
      </c>
      <c r="E1941" s="6">
        <v>1.2685185185185184E-3</v>
      </c>
      <c r="F1941" s="7">
        <v>22</v>
      </c>
      <c r="G1941" s="7">
        <v>265.8</v>
      </c>
      <c r="H1941" s="33">
        <f t="shared" si="30"/>
        <v>0</v>
      </c>
    </row>
    <row r="1942" spans="1:8" ht="15" hidden="1" thickBot="1">
      <c r="A1942" s="3">
        <v>44501</v>
      </c>
      <c r="B1942" s="10" t="s">
        <v>75</v>
      </c>
      <c r="C1942" s="10" t="s">
        <v>9</v>
      </c>
      <c r="D1942" s="9">
        <v>9</v>
      </c>
      <c r="E1942" s="6">
        <v>1.2685185185185184E-3</v>
      </c>
      <c r="F1942" s="7">
        <v>22</v>
      </c>
      <c r="G1942" s="7">
        <v>265.8</v>
      </c>
      <c r="H1942" s="33">
        <f t="shared" si="30"/>
        <v>0</v>
      </c>
    </row>
    <row r="1943" spans="1:8" ht="15" thickBot="1">
      <c r="A1943" s="3">
        <v>44501</v>
      </c>
      <c r="B1943" s="10" t="s">
        <v>75</v>
      </c>
      <c r="C1943" s="10" t="s">
        <v>9</v>
      </c>
      <c r="D1943" s="9">
        <v>10</v>
      </c>
      <c r="E1943" s="6">
        <v>1.2685185185185184E-3</v>
      </c>
      <c r="F1943" s="7">
        <v>22</v>
      </c>
      <c r="G1943" s="7">
        <v>265.8</v>
      </c>
      <c r="H1943" s="33">
        <f t="shared" si="30"/>
        <v>1</v>
      </c>
    </row>
    <row r="1944" spans="1:8" ht="15" hidden="1" thickBot="1">
      <c r="A1944" s="3">
        <v>44501</v>
      </c>
      <c r="B1944" s="10" t="s">
        <v>27</v>
      </c>
      <c r="C1944" s="10" t="s">
        <v>9</v>
      </c>
      <c r="D1944" s="9">
        <v>1</v>
      </c>
      <c r="E1944" s="6">
        <v>1.181712962962963E-3</v>
      </c>
      <c r="F1944" s="7">
        <v>25</v>
      </c>
      <c r="G1944" s="7">
        <v>328.8</v>
      </c>
      <c r="H1944" s="33">
        <f t="shared" si="30"/>
        <v>0</v>
      </c>
    </row>
    <row r="1945" spans="1:8" ht="15" hidden="1" thickBot="1">
      <c r="A1945" s="3">
        <v>44501</v>
      </c>
      <c r="B1945" s="10" t="s">
        <v>27</v>
      </c>
      <c r="C1945" s="10" t="s">
        <v>9</v>
      </c>
      <c r="D1945" s="9">
        <v>2</v>
      </c>
      <c r="E1945" s="6">
        <v>1.181712962962963E-3</v>
      </c>
      <c r="F1945" s="7">
        <v>25</v>
      </c>
      <c r="G1945" s="7">
        <v>328.8</v>
      </c>
      <c r="H1945" s="33">
        <f t="shared" si="30"/>
        <v>0</v>
      </c>
    </row>
    <row r="1946" spans="1:8" ht="15" hidden="1" thickBot="1">
      <c r="A1946" s="3">
        <v>44501</v>
      </c>
      <c r="B1946" s="10" t="s">
        <v>27</v>
      </c>
      <c r="C1946" s="10" t="s">
        <v>9</v>
      </c>
      <c r="D1946" s="9">
        <v>3</v>
      </c>
      <c r="E1946" s="6">
        <v>1.181712962962963E-3</v>
      </c>
      <c r="F1946" s="7">
        <v>25</v>
      </c>
      <c r="G1946" s="7">
        <v>328.8</v>
      </c>
      <c r="H1946" s="33">
        <f t="shared" si="30"/>
        <v>0</v>
      </c>
    </row>
    <row r="1947" spans="1:8" ht="15" hidden="1" thickBot="1">
      <c r="A1947" s="3">
        <v>44501</v>
      </c>
      <c r="B1947" s="10" t="s">
        <v>27</v>
      </c>
      <c r="C1947" s="10" t="s">
        <v>9</v>
      </c>
      <c r="D1947" s="9">
        <v>4</v>
      </c>
      <c r="E1947" s="6">
        <v>1.181712962962963E-3</v>
      </c>
      <c r="F1947" s="7">
        <v>25</v>
      </c>
      <c r="G1947" s="7">
        <v>328.8</v>
      </c>
      <c r="H1947" s="33">
        <f t="shared" si="30"/>
        <v>0</v>
      </c>
    </row>
    <row r="1948" spans="1:8" ht="15" hidden="1" thickBot="1">
      <c r="A1948" s="3">
        <v>44501</v>
      </c>
      <c r="B1948" s="10" t="s">
        <v>27</v>
      </c>
      <c r="C1948" s="10" t="s">
        <v>9</v>
      </c>
      <c r="D1948" s="9">
        <v>5</v>
      </c>
      <c r="E1948" s="6">
        <v>1.181712962962963E-3</v>
      </c>
      <c r="F1948" s="7">
        <v>25</v>
      </c>
      <c r="G1948" s="7">
        <v>328.8</v>
      </c>
      <c r="H1948" s="33">
        <f t="shared" si="30"/>
        <v>0</v>
      </c>
    </row>
    <row r="1949" spans="1:8" ht="15" hidden="1" thickBot="1">
      <c r="A1949" s="3">
        <v>44501</v>
      </c>
      <c r="B1949" s="10" t="s">
        <v>27</v>
      </c>
      <c r="C1949" s="10" t="s">
        <v>9</v>
      </c>
      <c r="D1949" s="9">
        <v>6</v>
      </c>
      <c r="E1949" s="6">
        <v>1.181712962962963E-3</v>
      </c>
      <c r="F1949" s="7">
        <v>25</v>
      </c>
      <c r="G1949" s="7">
        <v>328.8</v>
      </c>
      <c r="H1949" s="33">
        <f t="shared" si="30"/>
        <v>0</v>
      </c>
    </row>
    <row r="1950" spans="1:8" ht="15" hidden="1" thickBot="1">
      <c r="A1950" s="3">
        <v>44501</v>
      </c>
      <c r="B1950" s="10" t="s">
        <v>27</v>
      </c>
      <c r="C1950" s="10" t="s">
        <v>9</v>
      </c>
      <c r="D1950" s="9">
        <v>7</v>
      </c>
      <c r="E1950" s="6">
        <v>1.181712962962963E-3</v>
      </c>
      <c r="F1950" s="7">
        <v>25</v>
      </c>
      <c r="G1950" s="7">
        <v>328.8</v>
      </c>
      <c r="H1950" s="33">
        <f t="shared" si="30"/>
        <v>0</v>
      </c>
    </row>
    <row r="1951" spans="1:8" ht="15" hidden="1" thickBot="1">
      <c r="A1951" s="3">
        <v>44501</v>
      </c>
      <c r="B1951" s="4" t="s">
        <v>27</v>
      </c>
      <c r="C1951" s="10" t="s">
        <v>9</v>
      </c>
      <c r="D1951" s="9">
        <v>8</v>
      </c>
      <c r="E1951" s="6">
        <v>1.181712962962963E-3</v>
      </c>
      <c r="F1951" s="7">
        <v>25</v>
      </c>
      <c r="G1951" s="7">
        <v>328.8</v>
      </c>
      <c r="H1951" s="33">
        <f t="shared" si="30"/>
        <v>0</v>
      </c>
    </row>
    <row r="1952" spans="1:8" ht="15" hidden="1" thickBot="1">
      <c r="A1952" s="3">
        <v>44501</v>
      </c>
      <c r="B1952" s="4" t="s">
        <v>27</v>
      </c>
      <c r="C1952" s="10" t="s">
        <v>9</v>
      </c>
      <c r="D1952" s="9">
        <v>9</v>
      </c>
      <c r="E1952" s="6">
        <v>1.181712962962963E-3</v>
      </c>
      <c r="F1952" s="7">
        <v>25</v>
      </c>
      <c r="G1952" s="7">
        <v>328.8</v>
      </c>
      <c r="H1952" s="33">
        <f t="shared" si="30"/>
        <v>0</v>
      </c>
    </row>
    <row r="1953" spans="1:8" ht="15" hidden="1" thickBot="1">
      <c r="A1953" s="3">
        <v>44501</v>
      </c>
      <c r="B1953" s="4" t="s">
        <v>27</v>
      </c>
      <c r="C1953" s="10" t="s">
        <v>9</v>
      </c>
      <c r="D1953" s="9">
        <v>10</v>
      </c>
      <c r="E1953" s="6">
        <v>1.181712962962963E-3</v>
      </c>
      <c r="F1953" s="7">
        <v>25</v>
      </c>
      <c r="G1953" s="7">
        <v>328.8</v>
      </c>
      <c r="H1953" s="33">
        <f t="shared" si="30"/>
        <v>0</v>
      </c>
    </row>
    <row r="1954" spans="1:8" ht="15" hidden="1" thickBot="1">
      <c r="A1954" s="3">
        <v>44501</v>
      </c>
      <c r="B1954" s="4" t="s">
        <v>27</v>
      </c>
      <c r="C1954" s="10" t="s">
        <v>9</v>
      </c>
      <c r="D1954" s="9">
        <v>11</v>
      </c>
      <c r="E1954" s="6">
        <v>1.181712962962963E-3</v>
      </c>
      <c r="F1954" s="7">
        <v>25</v>
      </c>
      <c r="G1954" s="7">
        <v>328.8</v>
      </c>
      <c r="H1954" s="33">
        <f t="shared" si="30"/>
        <v>0</v>
      </c>
    </row>
    <row r="1955" spans="1:8" ht="15" hidden="1" thickBot="1">
      <c r="A1955" s="3">
        <v>44501</v>
      </c>
      <c r="B1955" s="4" t="s">
        <v>27</v>
      </c>
      <c r="C1955" s="10" t="s">
        <v>9</v>
      </c>
      <c r="D1955" s="9">
        <v>12</v>
      </c>
      <c r="E1955" s="6">
        <v>1.181712962962963E-3</v>
      </c>
      <c r="F1955" s="7">
        <v>25</v>
      </c>
      <c r="G1955" s="7">
        <v>328.8</v>
      </c>
      <c r="H1955" s="33">
        <f t="shared" si="30"/>
        <v>0</v>
      </c>
    </row>
    <row r="1956" spans="1:8" ht="15" hidden="1" thickBot="1">
      <c r="A1956" s="3">
        <v>44501</v>
      </c>
      <c r="B1956" s="4" t="s">
        <v>27</v>
      </c>
      <c r="C1956" s="10" t="s">
        <v>9</v>
      </c>
      <c r="D1956" s="9">
        <v>13</v>
      </c>
      <c r="E1956" s="6">
        <v>1.181712962962963E-3</v>
      </c>
      <c r="F1956" s="7">
        <v>25</v>
      </c>
      <c r="G1956" s="7">
        <v>328.8</v>
      </c>
      <c r="H1956" s="33">
        <f t="shared" si="30"/>
        <v>0</v>
      </c>
    </row>
    <row r="1957" spans="1:8" ht="15" thickBot="1">
      <c r="A1957" s="3">
        <v>44501</v>
      </c>
      <c r="B1957" s="4" t="s">
        <v>27</v>
      </c>
      <c r="C1957" s="10" t="s">
        <v>9</v>
      </c>
      <c r="D1957" s="9">
        <v>14</v>
      </c>
      <c r="E1957" s="6">
        <v>1.181712962962963E-3</v>
      </c>
      <c r="F1957" s="7">
        <v>25</v>
      </c>
      <c r="G1957" s="7">
        <v>328.8</v>
      </c>
      <c r="H1957" s="33">
        <f t="shared" si="30"/>
        <v>1</v>
      </c>
    </row>
    <row r="1958" spans="1:8" ht="15" hidden="1" thickBot="1">
      <c r="A1958" s="3">
        <v>44501</v>
      </c>
      <c r="B1958" s="4" t="s">
        <v>87</v>
      </c>
      <c r="C1958" s="10" t="s">
        <v>9</v>
      </c>
      <c r="D1958" s="9">
        <v>1</v>
      </c>
      <c r="E1958" s="6">
        <v>1.2777777777777776E-3</v>
      </c>
      <c r="F1958" s="7">
        <v>24</v>
      </c>
      <c r="G1958" s="7">
        <v>260.10000000000002</v>
      </c>
      <c r="H1958" s="33">
        <f t="shared" si="30"/>
        <v>0</v>
      </c>
    </row>
    <row r="1959" spans="1:8" ht="15" hidden="1" thickBot="1">
      <c r="A1959" s="3">
        <v>44501</v>
      </c>
      <c r="B1959" s="10" t="s">
        <v>87</v>
      </c>
      <c r="C1959" s="10" t="s">
        <v>9</v>
      </c>
      <c r="D1959" s="9">
        <v>2</v>
      </c>
      <c r="E1959" s="6">
        <v>1.2777777777777776E-3</v>
      </c>
      <c r="F1959" s="7">
        <v>24</v>
      </c>
      <c r="G1959" s="7">
        <v>260.10000000000002</v>
      </c>
      <c r="H1959" s="33">
        <f t="shared" si="30"/>
        <v>0</v>
      </c>
    </row>
    <row r="1960" spans="1:8" ht="15" hidden="1" thickBot="1">
      <c r="A1960" s="3">
        <v>44501</v>
      </c>
      <c r="B1960" s="10" t="s">
        <v>87</v>
      </c>
      <c r="C1960" s="10" t="s">
        <v>9</v>
      </c>
      <c r="D1960" s="9">
        <v>3</v>
      </c>
      <c r="E1960" s="6">
        <v>1.2777777777777776E-3</v>
      </c>
      <c r="F1960" s="7">
        <v>24</v>
      </c>
      <c r="G1960" s="7">
        <v>260.10000000000002</v>
      </c>
      <c r="H1960" s="33">
        <f t="shared" si="30"/>
        <v>0</v>
      </c>
    </row>
    <row r="1961" spans="1:8" ht="15" hidden="1" thickBot="1">
      <c r="A1961" s="3">
        <v>44501</v>
      </c>
      <c r="B1961" s="10" t="s">
        <v>87</v>
      </c>
      <c r="C1961" s="10" t="s">
        <v>9</v>
      </c>
      <c r="D1961" s="9">
        <v>4</v>
      </c>
      <c r="E1961" s="6">
        <v>1.2777777777777776E-3</v>
      </c>
      <c r="F1961" s="7">
        <v>24</v>
      </c>
      <c r="G1961" s="7">
        <v>260.10000000000002</v>
      </c>
      <c r="H1961" s="33">
        <f t="shared" si="30"/>
        <v>0</v>
      </c>
    </row>
    <row r="1962" spans="1:8" ht="15" hidden="1" thickBot="1">
      <c r="A1962" s="3">
        <v>44501</v>
      </c>
      <c r="B1962" s="10" t="s">
        <v>87</v>
      </c>
      <c r="C1962" s="10" t="s">
        <v>9</v>
      </c>
      <c r="D1962" s="9">
        <v>5</v>
      </c>
      <c r="E1962" s="6">
        <v>1.2777777777777776E-3</v>
      </c>
      <c r="F1962" s="7">
        <v>24</v>
      </c>
      <c r="G1962" s="7">
        <v>260.10000000000002</v>
      </c>
      <c r="H1962" s="33">
        <f t="shared" si="30"/>
        <v>0</v>
      </c>
    </row>
    <row r="1963" spans="1:8" ht="15" hidden="1" thickBot="1">
      <c r="A1963" s="3">
        <v>44501</v>
      </c>
      <c r="B1963" s="10" t="s">
        <v>87</v>
      </c>
      <c r="C1963" s="10" t="s">
        <v>9</v>
      </c>
      <c r="D1963" s="9">
        <v>6</v>
      </c>
      <c r="E1963" s="6">
        <v>1.2777777777777776E-3</v>
      </c>
      <c r="F1963" s="7">
        <v>24</v>
      </c>
      <c r="G1963" s="7">
        <v>260.10000000000002</v>
      </c>
      <c r="H1963" s="33">
        <f t="shared" si="30"/>
        <v>0</v>
      </c>
    </row>
    <row r="1964" spans="1:8" ht="15" hidden="1" thickBot="1">
      <c r="A1964" s="3">
        <v>44501</v>
      </c>
      <c r="B1964" s="10" t="s">
        <v>87</v>
      </c>
      <c r="C1964" s="10" t="s">
        <v>9</v>
      </c>
      <c r="D1964" s="9">
        <v>7</v>
      </c>
      <c r="E1964" s="6">
        <v>1.2777777777777776E-3</v>
      </c>
      <c r="F1964" s="7">
        <v>24</v>
      </c>
      <c r="G1964" s="7">
        <v>260.10000000000002</v>
      </c>
      <c r="H1964" s="33">
        <f t="shared" si="30"/>
        <v>0</v>
      </c>
    </row>
    <row r="1965" spans="1:8" ht="15" thickBot="1">
      <c r="A1965" s="3">
        <v>44501</v>
      </c>
      <c r="B1965" s="10" t="s">
        <v>87</v>
      </c>
      <c r="C1965" s="10" t="s">
        <v>9</v>
      </c>
      <c r="D1965" s="9">
        <v>8</v>
      </c>
      <c r="E1965" s="6">
        <v>1.2777777777777776E-3</v>
      </c>
      <c r="F1965" s="7">
        <v>24</v>
      </c>
      <c r="G1965" s="7">
        <v>260.10000000000002</v>
      </c>
      <c r="H1965" s="33">
        <f t="shared" si="30"/>
        <v>1</v>
      </c>
    </row>
    <row r="1966" spans="1:8" ht="15" hidden="1" thickBot="1">
      <c r="A1966" s="3">
        <v>44501</v>
      </c>
      <c r="B1966" s="10" t="s">
        <v>49</v>
      </c>
      <c r="C1966" s="10" t="s">
        <v>9</v>
      </c>
      <c r="D1966" s="9">
        <v>1</v>
      </c>
      <c r="E1966" s="6">
        <v>1.2569444444444444E-3</v>
      </c>
      <c r="F1966" s="7">
        <v>24</v>
      </c>
      <c r="G1966" s="7">
        <v>273.3</v>
      </c>
      <c r="H1966" s="33">
        <f t="shared" si="30"/>
        <v>0</v>
      </c>
    </row>
    <row r="1967" spans="1:8" ht="15" hidden="1" thickBot="1">
      <c r="A1967" s="3">
        <v>44501</v>
      </c>
      <c r="B1967" s="10" t="s">
        <v>49</v>
      </c>
      <c r="C1967" s="10" t="s">
        <v>9</v>
      </c>
      <c r="D1967" s="9">
        <v>2</v>
      </c>
      <c r="E1967" s="6">
        <v>1.2569444444444444E-3</v>
      </c>
      <c r="F1967" s="7">
        <v>24</v>
      </c>
      <c r="G1967" s="7">
        <v>273.3</v>
      </c>
      <c r="H1967" s="33">
        <f t="shared" si="30"/>
        <v>0</v>
      </c>
    </row>
    <row r="1968" spans="1:8" ht="15" hidden="1" thickBot="1">
      <c r="A1968" s="3">
        <v>44501</v>
      </c>
      <c r="B1968" s="10" t="s">
        <v>49</v>
      </c>
      <c r="C1968" s="10" t="s">
        <v>9</v>
      </c>
      <c r="D1968" s="9">
        <v>3</v>
      </c>
      <c r="E1968" s="6">
        <v>1.2569444444444444E-3</v>
      </c>
      <c r="F1968" s="7">
        <v>24</v>
      </c>
      <c r="G1968" s="7">
        <v>273.3</v>
      </c>
      <c r="H1968" s="33">
        <f t="shared" si="30"/>
        <v>0</v>
      </c>
    </row>
    <row r="1969" spans="1:8" ht="15" hidden="1" thickBot="1">
      <c r="A1969" s="3">
        <v>44501</v>
      </c>
      <c r="B1969" s="10" t="s">
        <v>49</v>
      </c>
      <c r="C1969" s="10" t="s">
        <v>9</v>
      </c>
      <c r="D1969" s="9">
        <v>4</v>
      </c>
      <c r="E1969" s="6">
        <v>1.2569444444444444E-3</v>
      </c>
      <c r="F1969" s="7">
        <v>24</v>
      </c>
      <c r="G1969" s="7">
        <v>273.3</v>
      </c>
      <c r="H1969" s="33">
        <f t="shared" si="30"/>
        <v>0</v>
      </c>
    </row>
    <row r="1970" spans="1:8" ht="15" hidden="1" thickBot="1">
      <c r="A1970" s="3">
        <v>44501</v>
      </c>
      <c r="B1970" s="10" t="s">
        <v>49</v>
      </c>
      <c r="C1970" s="10" t="s">
        <v>9</v>
      </c>
      <c r="D1970" s="9">
        <v>5</v>
      </c>
      <c r="E1970" s="6">
        <v>1.2569444444444444E-3</v>
      </c>
      <c r="F1970" s="7">
        <v>24</v>
      </c>
      <c r="G1970" s="7">
        <v>273.3</v>
      </c>
      <c r="H1970" s="33">
        <f t="shared" si="30"/>
        <v>0</v>
      </c>
    </row>
    <row r="1971" spans="1:8" ht="15" hidden="1" thickBot="1">
      <c r="A1971" s="3">
        <v>44501</v>
      </c>
      <c r="B1971" s="10" t="s">
        <v>49</v>
      </c>
      <c r="C1971" s="10" t="s">
        <v>9</v>
      </c>
      <c r="D1971" s="9">
        <v>6</v>
      </c>
      <c r="E1971" s="6">
        <v>1.2569444444444444E-3</v>
      </c>
      <c r="F1971" s="7">
        <v>24</v>
      </c>
      <c r="G1971" s="7">
        <v>273.3</v>
      </c>
      <c r="H1971" s="33">
        <f t="shared" si="30"/>
        <v>0</v>
      </c>
    </row>
    <row r="1972" spans="1:8" ht="15" hidden="1" thickBot="1">
      <c r="A1972" s="3">
        <v>44501</v>
      </c>
      <c r="B1972" s="10" t="s">
        <v>49</v>
      </c>
      <c r="C1972" s="10" t="s">
        <v>9</v>
      </c>
      <c r="D1972" s="9">
        <v>7</v>
      </c>
      <c r="E1972" s="6">
        <v>1.2569444444444444E-3</v>
      </c>
      <c r="F1972" s="7">
        <v>24</v>
      </c>
      <c r="G1972" s="7">
        <v>273.3</v>
      </c>
      <c r="H1972" s="33">
        <f t="shared" si="30"/>
        <v>0</v>
      </c>
    </row>
    <row r="1973" spans="1:8" ht="15" hidden="1" thickBot="1">
      <c r="A1973" s="3">
        <v>44501</v>
      </c>
      <c r="B1973" s="4" t="s">
        <v>49</v>
      </c>
      <c r="C1973" s="10" t="s">
        <v>9</v>
      </c>
      <c r="D1973" s="9">
        <v>8</v>
      </c>
      <c r="E1973" s="6">
        <v>1.2569444444444444E-3</v>
      </c>
      <c r="F1973" s="7">
        <v>24</v>
      </c>
      <c r="G1973" s="7">
        <v>273.3</v>
      </c>
      <c r="H1973" s="33">
        <f t="shared" si="30"/>
        <v>0</v>
      </c>
    </row>
    <row r="1974" spans="1:8" ht="15" hidden="1" thickBot="1">
      <c r="A1974" s="3">
        <v>44501</v>
      </c>
      <c r="B1974" s="4" t="s">
        <v>49</v>
      </c>
      <c r="C1974" s="10" t="s">
        <v>9</v>
      </c>
      <c r="D1974" s="9">
        <v>9</v>
      </c>
      <c r="E1974" s="6">
        <v>1.2569444444444444E-3</v>
      </c>
      <c r="F1974" s="7">
        <v>24</v>
      </c>
      <c r="G1974" s="7">
        <v>273.3</v>
      </c>
      <c r="H1974" s="33">
        <f t="shared" si="30"/>
        <v>0</v>
      </c>
    </row>
    <row r="1975" spans="1:8" ht="15" hidden="1" thickBot="1">
      <c r="A1975" s="3">
        <v>44501</v>
      </c>
      <c r="B1975" s="4" t="s">
        <v>49</v>
      </c>
      <c r="C1975" s="10" t="s">
        <v>9</v>
      </c>
      <c r="D1975" s="9">
        <v>10</v>
      </c>
      <c r="E1975" s="6">
        <v>1.2569444444444444E-3</v>
      </c>
      <c r="F1975" s="7">
        <v>24</v>
      </c>
      <c r="G1975" s="7">
        <v>273.3</v>
      </c>
      <c r="H1975" s="33">
        <f t="shared" si="30"/>
        <v>0</v>
      </c>
    </row>
    <row r="1976" spans="1:8" ht="15" hidden="1" thickBot="1">
      <c r="A1976" s="3">
        <v>44501</v>
      </c>
      <c r="B1976" s="4" t="s">
        <v>49</v>
      </c>
      <c r="C1976" s="10" t="s">
        <v>9</v>
      </c>
      <c r="D1976" s="9">
        <v>11</v>
      </c>
      <c r="E1976" s="6">
        <v>1.2569444444444444E-3</v>
      </c>
      <c r="F1976" s="7">
        <v>24</v>
      </c>
      <c r="G1976" s="7">
        <v>273.3</v>
      </c>
      <c r="H1976" s="33">
        <f t="shared" si="30"/>
        <v>0</v>
      </c>
    </row>
    <row r="1977" spans="1:8" ht="15" hidden="1" thickBot="1">
      <c r="A1977" s="3">
        <v>44501</v>
      </c>
      <c r="B1977" s="4" t="s">
        <v>49</v>
      </c>
      <c r="C1977" s="10" t="s">
        <v>9</v>
      </c>
      <c r="D1977" s="9">
        <v>12</v>
      </c>
      <c r="E1977" s="6">
        <v>1.2569444444444444E-3</v>
      </c>
      <c r="F1977" s="7">
        <v>24</v>
      </c>
      <c r="G1977" s="7">
        <v>273.3</v>
      </c>
      <c r="H1977" s="33">
        <f t="shared" si="30"/>
        <v>0</v>
      </c>
    </row>
    <row r="1978" spans="1:8" ht="15" hidden="1" thickBot="1">
      <c r="A1978" s="3">
        <v>44501</v>
      </c>
      <c r="B1978" s="10" t="s">
        <v>49</v>
      </c>
      <c r="C1978" s="10" t="s">
        <v>9</v>
      </c>
      <c r="D1978" s="9">
        <v>13</v>
      </c>
      <c r="E1978" s="6">
        <v>1.2569444444444444E-3</v>
      </c>
      <c r="F1978" s="7">
        <v>24</v>
      </c>
      <c r="G1978" s="7">
        <v>273.3</v>
      </c>
      <c r="H1978" s="33">
        <f t="shared" si="30"/>
        <v>0</v>
      </c>
    </row>
    <row r="1979" spans="1:8" ht="15" thickBot="1">
      <c r="A1979" s="3">
        <v>44501</v>
      </c>
      <c r="B1979" s="10" t="s">
        <v>49</v>
      </c>
      <c r="C1979" s="10" t="s">
        <v>9</v>
      </c>
      <c r="D1979" s="9">
        <v>14</v>
      </c>
      <c r="E1979" s="6">
        <v>1.2569444444444444E-3</v>
      </c>
      <c r="F1979" s="7">
        <v>24</v>
      </c>
      <c r="G1979" s="7">
        <v>273.3</v>
      </c>
      <c r="H1979" s="33">
        <f t="shared" si="30"/>
        <v>1</v>
      </c>
    </row>
    <row r="1980" spans="1:8" ht="15" hidden="1" thickBot="1">
      <c r="A1980" s="3">
        <v>44501</v>
      </c>
      <c r="B1980" s="10" t="s">
        <v>81</v>
      </c>
      <c r="C1980" s="10" t="s">
        <v>9</v>
      </c>
      <c r="D1980" s="9">
        <v>1</v>
      </c>
      <c r="E1980" s="6">
        <v>1.2905092592592593E-3</v>
      </c>
      <c r="F1980" s="7">
        <v>22</v>
      </c>
      <c r="G1980" s="7">
        <v>252.5</v>
      </c>
      <c r="H1980" s="33">
        <f t="shared" si="30"/>
        <v>0</v>
      </c>
    </row>
    <row r="1981" spans="1:8" ht="15" hidden="1" thickBot="1">
      <c r="A1981" s="3">
        <v>44501</v>
      </c>
      <c r="B1981" s="10" t="s">
        <v>81</v>
      </c>
      <c r="C1981" s="10" t="s">
        <v>9</v>
      </c>
      <c r="D1981" s="9">
        <v>2</v>
      </c>
      <c r="E1981" s="6">
        <v>1.2905092592592593E-3</v>
      </c>
      <c r="F1981" s="7">
        <v>22</v>
      </c>
      <c r="G1981" s="7">
        <v>252.5</v>
      </c>
      <c r="H1981" s="33">
        <f t="shared" si="30"/>
        <v>0</v>
      </c>
    </row>
    <row r="1982" spans="1:8" ht="15" hidden="1" thickBot="1">
      <c r="A1982" s="3">
        <v>44501</v>
      </c>
      <c r="B1982" s="10" t="s">
        <v>81</v>
      </c>
      <c r="C1982" s="10" t="s">
        <v>9</v>
      </c>
      <c r="D1982" s="9">
        <v>3</v>
      </c>
      <c r="E1982" s="11">
        <v>1.2905092592592593E-3</v>
      </c>
      <c r="F1982" s="9">
        <v>22</v>
      </c>
      <c r="G1982" s="9">
        <v>252.5</v>
      </c>
      <c r="H1982" s="33">
        <f t="shared" si="30"/>
        <v>0</v>
      </c>
    </row>
    <row r="1983" spans="1:8" ht="15" hidden="1" thickBot="1">
      <c r="A1983" s="3">
        <v>44501</v>
      </c>
      <c r="B1983" s="10" t="s">
        <v>81</v>
      </c>
      <c r="C1983" s="10" t="s">
        <v>9</v>
      </c>
      <c r="D1983" s="9">
        <v>4</v>
      </c>
      <c r="E1983" s="11">
        <v>1.2905092592592593E-3</v>
      </c>
      <c r="F1983" s="9">
        <v>22</v>
      </c>
      <c r="G1983" s="9">
        <v>252.5</v>
      </c>
      <c r="H1983" s="33">
        <f t="shared" si="30"/>
        <v>0</v>
      </c>
    </row>
    <row r="1984" spans="1:8" ht="15" hidden="1" thickBot="1">
      <c r="A1984" s="3">
        <v>44501</v>
      </c>
      <c r="B1984" s="10" t="s">
        <v>81</v>
      </c>
      <c r="C1984" s="10" t="s">
        <v>9</v>
      </c>
      <c r="D1984" s="9">
        <v>5</v>
      </c>
      <c r="E1984" s="11">
        <v>1.2905092592592593E-3</v>
      </c>
      <c r="F1984" s="9">
        <v>22</v>
      </c>
      <c r="G1984" s="9">
        <v>252.5</v>
      </c>
      <c r="H1984" s="33">
        <f t="shared" si="30"/>
        <v>0</v>
      </c>
    </row>
    <row r="1985" spans="1:8" ht="15" hidden="1" thickBot="1">
      <c r="A1985" s="3">
        <v>44501</v>
      </c>
      <c r="B1985" s="10" t="s">
        <v>81</v>
      </c>
      <c r="C1985" s="10" t="s">
        <v>9</v>
      </c>
      <c r="D1985" s="9">
        <v>6</v>
      </c>
      <c r="E1985" s="11">
        <v>1.2905092592592593E-3</v>
      </c>
      <c r="F1985" s="9">
        <v>22</v>
      </c>
      <c r="G1985" s="9">
        <v>252.5</v>
      </c>
      <c r="H1985" s="33">
        <f t="shared" si="30"/>
        <v>0</v>
      </c>
    </row>
    <row r="1986" spans="1:8" ht="15" hidden="1" thickBot="1">
      <c r="A1986" s="3">
        <v>44501</v>
      </c>
      <c r="B1986" s="10" t="s">
        <v>81</v>
      </c>
      <c r="C1986" s="10" t="s">
        <v>9</v>
      </c>
      <c r="D1986" s="9">
        <v>7</v>
      </c>
      <c r="E1986" s="11">
        <v>1.2905092592592593E-3</v>
      </c>
      <c r="F1986" s="9">
        <v>22</v>
      </c>
      <c r="G1986" s="9">
        <v>252.5</v>
      </c>
      <c r="H1986" s="33">
        <f t="shared" si="30"/>
        <v>0</v>
      </c>
    </row>
    <row r="1987" spans="1:8" ht="15" hidden="1" thickBot="1">
      <c r="A1987" s="3">
        <v>44501</v>
      </c>
      <c r="B1987" s="10" t="s">
        <v>81</v>
      </c>
      <c r="C1987" s="10" t="s">
        <v>9</v>
      </c>
      <c r="D1987" s="9">
        <v>8</v>
      </c>
      <c r="E1987" s="11">
        <v>1.2905092592592593E-3</v>
      </c>
      <c r="F1987" s="9">
        <v>22</v>
      </c>
      <c r="G1987" s="9">
        <v>252.5</v>
      </c>
      <c r="H1987" s="33">
        <f t="shared" si="30"/>
        <v>0</v>
      </c>
    </row>
    <row r="1988" spans="1:8" ht="15" hidden="1" thickBot="1">
      <c r="A1988" s="3">
        <v>44501</v>
      </c>
      <c r="B1988" s="10" t="s">
        <v>81</v>
      </c>
      <c r="C1988" s="10" t="s">
        <v>9</v>
      </c>
      <c r="D1988" s="9">
        <v>9</v>
      </c>
      <c r="E1988" s="11">
        <v>1.2905092592592593E-3</v>
      </c>
      <c r="F1988" s="9">
        <v>22</v>
      </c>
      <c r="G1988" s="9">
        <v>252.5</v>
      </c>
      <c r="H1988" s="33">
        <f t="shared" ref="H1988:H2051" si="31">IF(D1988&lt;D1989,0,1)</f>
        <v>0</v>
      </c>
    </row>
    <row r="1989" spans="1:8" ht="15" thickBot="1">
      <c r="A1989" s="3">
        <v>44501</v>
      </c>
      <c r="B1989" s="10" t="s">
        <v>81</v>
      </c>
      <c r="C1989" s="10" t="s">
        <v>9</v>
      </c>
      <c r="D1989" s="9">
        <v>10</v>
      </c>
      <c r="E1989" s="11">
        <v>1.2905092592592593E-3</v>
      </c>
      <c r="F1989" s="9">
        <v>22</v>
      </c>
      <c r="G1989" s="9">
        <v>252.5</v>
      </c>
      <c r="H1989" s="33">
        <f t="shared" si="31"/>
        <v>1</v>
      </c>
    </row>
    <row r="1990" spans="1:8" ht="15" hidden="1" thickBot="1">
      <c r="A1990" s="3">
        <v>44501</v>
      </c>
      <c r="B1990" s="10" t="s">
        <v>25</v>
      </c>
      <c r="C1990" s="10" t="s">
        <v>9</v>
      </c>
      <c r="D1990" s="9">
        <v>1</v>
      </c>
      <c r="E1990" s="11">
        <v>1.3194444444444443E-3</v>
      </c>
      <c r="F1990" s="9">
        <v>23</v>
      </c>
      <c r="G1990" s="9">
        <v>236.2</v>
      </c>
      <c r="H1990" s="33">
        <f t="shared" si="31"/>
        <v>0</v>
      </c>
    </row>
    <row r="1991" spans="1:8" ht="15" hidden="1" thickBot="1">
      <c r="A1991" s="3">
        <v>44501</v>
      </c>
      <c r="B1991" s="10" t="s">
        <v>25</v>
      </c>
      <c r="C1991" s="10" t="s">
        <v>9</v>
      </c>
      <c r="D1991" s="9">
        <v>2</v>
      </c>
      <c r="E1991" s="11">
        <v>1.3194444444444443E-3</v>
      </c>
      <c r="F1991" s="9">
        <v>23</v>
      </c>
      <c r="G1991" s="9">
        <v>236.2</v>
      </c>
      <c r="H1991" s="33">
        <f t="shared" si="31"/>
        <v>0</v>
      </c>
    </row>
    <row r="1992" spans="1:8" ht="15" hidden="1" thickBot="1">
      <c r="A1992" s="3">
        <v>44501</v>
      </c>
      <c r="B1992" s="12" t="s">
        <v>25</v>
      </c>
      <c r="C1992" s="10" t="s">
        <v>9</v>
      </c>
      <c r="D1992" s="13">
        <v>3</v>
      </c>
      <c r="E1992" s="14">
        <v>1.3194444444444443E-3</v>
      </c>
      <c r="F1992" s="13">
        <v>23</v>
      </c>
      <c r="G1992" s="13">
        <v>236.2</v>
      </c>
      <c r="H1992" s="33">
        <f t="shared" si="31"/>
        <v>0</v>
      </c>
    </row>
    <row r="1993" spans="1:8" ht="15" thickBot="1">
      <c r="A1993" s="3">
        <v>44501</v>
      </c>
      <c r="B1993" s="12" t="s">
        <v>25</v>
      </c>
      <c r="C1993" s="10" t="s">
        <v>9</v>
      </c>
      <c r="D1993" s="13">
        <v>4</v>
      </c>
      <c r="E1993" s="14">
        <v>1.3194444444444443E-3</v>
      </c>
      <c r="F1993" s="13">
        <v>23</v>
      </c>
      <c r="G1993" s="13">
        <v>236.2</v>
      </c>
      <c r="H1993" s="33">
        <f t="shared" si="31"/>
        <v>1</v>
      </c>
    </row>
    <row r="1994" spans="1:8" ht="15" hidden="1" thickBot="1">
      <c r="A1994" s="3">
        <v>44501</v>
      </c>
      <c r="B1994" s="12" t="s">
        <v>22</v>
      </c>
      <c r="C1994" s="10" t="s">
        <v>9</v>
      </c>
      <c r="D1994" s="13">
        <v>1</v>
      </c>
      <c r="E1994" s="14">
        <v>1.2372685185185186E-3</v>
      </c>
      <c r="F1994" s="13">
        <v>24</v>
      </c>
      <c r="G1994" s="13">
        <v>286.5</v>
      </c>
      <c r="H1994" s="33">
        <f t="shared" si="31"/>
        <v>0</v>
      </c>
    </row>
    <row r="1995" spans="1:8" ht="15" hidden="1" thickBot="1">
      <c r="A1995" s="3">
        <v>44501</v>
      </c>
      <c r="B1995" s="12" t="s">
        <v>22</v>
      </c>
      <c r="C1995" s="10" t="s">
        <v>9</v>
      </c>
      <c r="D1995" s="13">
        <v>2</v>
      </c>
      <c r="E1995" s="14">
        <v>1.2372685185185186E-3</v>
      </c>
      <c r="F1995" s="13">
        <v>24</v>
      </c>
      <c r="G1995" s="13">
        <v>286.5</v>
      </c>
      <c r="H1995" s="33">
        <f t="shared" si="31"/>
        <v>0</v>
      </c>
    </row>
    <row r="1996" spans="1:8" ht="15" hidden="1" thickBot="1">
      <c r="A1996" s="3">
        <v>44501</v>
      </c>
      <c r="B1996" s="12" t="s">
        <v>22</v>
      </c>
      <c r="C1996" s="10" t="s">
        <v>9</v>
      </c>
      <c r="D1996" s="13">
        <v>3</v>
      </c>
      <c r="E1996" s="14">
        <v>1.2372685185185186E-3</v>
      </c>
      <c r="F1996" s="13">
        <v>24</v>
      </c>
      <c r="G1996" s="13">
        <v>286.5</v>
      </c>
      <c r="H1996" s="33">
        <f t="shared" si="31"/>
        <v>0</v>
      </c>
    </row>
    <row r="1997" spans="1:8" ht="15" hidden="1" thickBot="1">
      <c r="A1997" s="3">
        <v>44501</v>
      </c>
      <c r="B1997" s="12" t="s">
        <v>22</v>
      </c>
      <c r="C1997" s="10" t="s">
        <v>9</v>
      </c>
      <c r="D1997" s="13">
        <v>4</v>
      </c>
      <c r="E1997" s="14">
        <v>1.2372685185185186E-3</v>
      </c>
      <c r="F1997" s="13">
        <v>24</v>
      </c>
      <c r="G1997" s="13">
        <v>286.5</v>
      </c>
      <c r="H1997" s="33">
        <f t="shared" si="31"/>
        <v>0</v>
      </c>
    </row>
    <row r="1998" spans="1:8" ht="15" hidden="1" thickBot="1">
      <c r="A1998" s="3">
        <v>44501</v>
      </c>
      <c r="B1998" s="12" t="s">
        <v>22</v>
      </c>
      <c r="C1998" s="10" t="s">
        <v>9</v>
      </c>
      <c r="D1998" s="13">
        <v>5</v>
      </c>
      <c r="E1998" s="14">
        <v>1.2372685185185186E-3</v>
      </c>
      <c r="F1998" s="13">
        <v>24</v>
      </c>
      <c r="G1998" s="13">
        <v>286.5</v>
      </c>
      <c r="H1998" s="33">
        <f t="shared" si="31"/>
        <v>0</v>
      </c>
    </row>
    <row r="1999" spans="1:8" ht="15" hidden="1" thickBot="1">
      <c r="A1999" s="3">
        <v>44501</v>
      </c>
      <c r="B1999" s="12" t="s">
        <v>22</v>
      </c>
      <c r="C1999" s="10" t="s">
        <v>9</v>
      </c>
      <c r="D1999" s="13">
        <v>6</v>
      </c>
      <c r="E1999" s="14">
        <v>1.2372685185185186E-3</v>
      </c>
      <c r="F1999" s="13">
        <v>24</v>
      </c>
      <c r="G1999" s="13">
        <v>286.5</v>
      </c>
      <c r="H1999" s="33">
        <f t="shared" si="31"/>
        <v>0</v>
      </c>
    </row>
    <row r="2000" spans="1:8" ht="15" hidden="1" thickBot="1">
      <c r="A2000" s="3">
        <v>44501</v>
      </c>
      <c r="B2000" s="12" t="s">
        <v>22</v>
      </c>
      <c r="C2000" s="10" t="s">
        <v>9</v>
      </c>
      <c r="D2000" s="13">
        <v>7</v>
      </c>
      <c r="E2000" s="14">
        <v>1.2372685185185186E-3</v>
      </c>
      <c r="F2000" s="13">
        <v>24</v>
      </c>
      <c r="G2000" s="13">
        <v>286.5</v>
      </c>
      <c r="H2000" s="33">
        <f t="shared" si="31"/>
        <v>0</v>
      </c>
    </row>
    <row r="2001" spans="1:8" ht="15" hidden="1" thickBot="1">
      <c r="A2001" s="3">
        <v>44501</v>
      </c>
      <c r="B2001" s="12" t="s">
        <v>22</v>
      </c>
      <c r="C2001" s="10" t="s">
        <v>9</v>
      </c>
      <c r="D2001" s="13">
        <v>8</v>
      </c>
      <c r="E2001" s="14">
        <v>1.2372685185185186E-3</v>
      </c>
      <c r="F2001" s="13">
        <v>24</v>
      </c>
      <c r="G2001" s="13">
        <v>286.5</v>
      </c>
      <c r="H2001" s="33">
        <f t="shared" si="31"/>
        <v>0</v>
      </c>
    </row>
    <row r="2002" spans="1:8" ht="15" hidden="1" thickBot="1">
      <c r="A2002" s="3">
        <v>44501</v>
      </c>
      <c r="B2002" s="12" t="s">
        <v>22</v>
      </c>
      <c r="C2002" s="10" t="s">
        <v>9</v>
      </c>
      <c r="D2002" s="13">
        <v>9</v>
      </c>
      <c r="E2002" s="14">
        <v>1.2372685185185186E-3</v>
      </c>
      <c r="F2002" s="13">
        <v>24</v>
      </c>
      <c r="G2002" s="13">
        <v>286.5</v>
      </c>
      <c r="H2002" s="33">
        <f t="shared" si="31"/>
        <v>0</v>
      </c>
    </row>
    <row r="2003" spans="1:8" ht="15" hidden="1" thickBot="1">
      <c r="A2003" s="3">
        <v>44501</v>
      </c>
      <c r="B2003" s="12" t="s">
        <v>22</v>
      </c>
      <c r="C2003" s="10" t="s">
        <v>9</v>
      </c>
      <c r="D2003" s="13">
        <v>10</v>
      </c>
      <c r="E2003" s="14">
        <v>1.2372685185185186E-3</v>
      </c>
      <c r="F2003" s="13">
        <v>24</v>
      </c>
      <c r="G2003" s="13">
        <v>286.5</v>
      </c>
      <c r="H2003" s="33">
        <f t="shared" si="31"/>
        <v>0</v>
      </c>
    </row>
    <row r="2004" spans="1:8" ht="15" hidden="1" thickBot="1">
      <c r="A2004" s="3">
        <v>44501</v>
      </c>
      <c r="B2004" s="12" t="s">
        <v>22</v>
      </c>
      <c r="C2004" s="10" t="s">
        <v>9</v>
      </c>
      <c r="D2004" s="13">
        <v>11</v>
      </c>
      <c r="E2004" s="14">
        <v>1.2372685185185186E-3</v>
      </c>
      <c r="F2004" s="13">
        <v>24</v>
      </c>
      <c r="G2004" s="13">
        <v>286.5</v>
      </c>
      <c r="H2004" s="33">
        <f t="shared" si="31"/>
        <v>0</v>
      </c>
    </row>
    <row r="2005" spans="1:8" ht="15" thickBot="1">
      <c r="A2005" s="3">
        <v>44501</v>
      </c>
      <c r="B2005" s="12" t="s">
        <v>22</v>
      </c>
      <c r="C2005" s="10" t="s">
        <v>9</v>
      </c>
      <c r="D2005" s="13">
        <v>12</v>
      </c>
      <c r="E2005" s="14">
        <v>1.2372685185185186E-3</v>
      </c>
      <c r="F2005" s="13">
        <v>24</v>
      </c>
      <c r="G2005" s="13">
        <v>286.5</v>
      </c>
      <c r="H2005" s="33">
        <f t="shared" si="31"/>
        <v>1</v>
      </c>
    </row>
    <row r="2006" spans="1:8" ht="15" hidden="1" thickBot="1">
      <c r="A2006" s="3">
        <v>44501</v>
      </c>
      <c r="B2006" s="12" t="s">
        <v>77</v>
      </c>
      <c r="C2006" s="10" t="s">
        <v>9</v>
      </c>
      <c r="D2006" s="13">
        <v>1</v>
      </c>
      <c r="E2006" s="14">
        <v>1.2662037037037036E-3</v>
      </c>
      <c r="F2006" s="13">
        <v>24</v>
      </c>
      <c r="G2006" s="13">
        <v>267.3</v>
      </c>
      <c r="H2006" s="33">
        <f t="shared" si="31"/>
        <v>0</v>
      </c>
    </row>
    <row r="2007" spans="1:8" ht="15" hidden="1" thickBot="1">
      <c r="A2007" s="3">
        <v>44501</v>
      </c>
      <c r="B2007" s="12" t="s">
        <v>77</v>
      </c>
      <c r="C2007" s="10" t="s">
        <v>9</v>
      </c>
      <c r="D2007" s="13">
        <v>2</v>
      </c>
      <c r="E2007" s="14">
        <v>1.2662037037037036E-3</v>
      </c>
      <c r="F2007" s="13">
        <v>24</v>
      </c>
      <c r="G2007" s="13">
        <v>267.3</v>
      </c>
      <c r="H2007" s="33">
        <f t="shared" si="31"/>
        <v>0</v>
      </c>
    </row>
    <row r="2008" spans="1:8" ht="15" hidden="1" thickBot="1">
      <c r="A2008" s="3">
        <v>44501</v>
      </c>
      <c r="B2008" s="12" t="s">
        <v>77</v>
      </c>
      <c r="C2008" s="10" t="s">
        <v>9</v>
      </c>
      <c r="D2008" s="13">
        <v>3</v>
      </c>
      <c r="E2008" s="14">
        <v>1.2662037037037036E-3</v>
      </c>
      <c r="F2008" s="13">
        <v>24</v>
      </c>
      <c r="G2008" s="13">
        <v>267.3</v>
      </c>
      <c r="H2008" s="33">
        <f t="shared" si="31"/>
        <v>0</v>
      </c>
    </row>
    <row r="2009" spans="1:8" ht="15" hidden="1" thickBot="1">
      <c r="A2009" s="3">
        <v>44501</v>
      </c>
      <c r="B2009" s="12" t="s">
        <v>77</v>
      </c>
      <c r="C2009" s="10" t="s">
        <v>9</v>
      </c>
      <c r="D2009" s="13">
        <v>4</v>
      </c>
      <c r="E2009" s="14">
        <v>1.2662037037037036E-3</v>
      </c>
      <c r="F2009" s="13">
        <v>24</v>
      </c>
      <c r="G2009" s="13">
        <v>267.3</v>
      </c>
      <c r="H2009" s="33">
        <f t="shared" si="31"/>
        <v>0</v>
      </c>
    </row>
    <row r="2010" spans="1:8" ht="15" hidden="1" thickBot="1">
      <c r="A2010" s="3">
        <v>44501</v>
      </c>
      <c r="B2010" s="12" t="s">
        <v>77</v>
      </c>
      <c r="C2010" s="10" t="s">
        <v>9</v>
      </c>
      <c r="D2010" s="13">
        <v>5</v>
      </c>
      <c r="E2010" s="14">
        <v>1.2662037037037036E-3</v>
      </c>
      <c r="F2010" s="13">
        <v>24</v>
      </c>
      <c r="G2010" s="13">
        <v>267.3</v>
      </c>
      <c r="H2010" s="33">
        <f t="shared" si="31"/>
        <v>0</v>
      </c>
    </row>
    <row r="2011" spans="1:8" ht="15" hidden="1" thickBot="1">
      <c r="A2011" s="3">
        <v>44501</v>
      </c>
      <c r="B2011" s="12" t="s">
        <v>77</v>
      </c>
      <c r="C2011" s="10" t="s">
        <v>9</v>
      </c>
      <c r="D2011" s="13">
        <v>6</v>
      </c>
      <c r="E2011" s="14">
        <v>1.2662037037037036E-3</v>
      </c>
      <c r="F2011" s="13">
        <v>24</v>
      </c>
      <c r="G2011" s="13">
        <v>267.3</v>
      </c>
      <c r="H2011" s="33">
        <f t="shared" si="31"/>
        <v>0</v>
      </c>
    </row>
    <row r="2012" spans="1:8" ht="15" hidden="1" thickBot="1">
      <c r="A2012" s="3">
        <v>44501</v>
      </c>
      <c r="B2012" s="12" t="s">
        <v>77</v>
      </c>
      <c r="C2012" s="10" t="s">
        <v>9</v>
      </c>
      <c r="D2012" s="13">
        <v>7</v>
      </c>
      <c r="E2012" s="14">
        <v>1.2662037037037036E-3</v>
      </c>
      <c r="F2012" s="13">
        <v>24</v>
      </c>
      <c r="G2012" s="13">
        <v>267.3</v>
      </c>
      <c r="H2012" s="33">
        <f t="shared" si="31"/>
        <v>0</v>
      </c>
    </row>
    <row r="2013" spans="1:8" ht="15" hidden="1" thickBot="1">
      <c r="A2013" s="3">
        <v>44501</v>
      </c>
      <c r="B2013" s="12" t="s">
        <v>77</v>
      </c>
      <c r="C2013" s="10" t="s">
        <v>9</v>
      </c>
      <c r="D2013" s="13">
        <v>8</v>
      </c>
      <c r="E2013" s="14">
        <v>1.2662037037037036E-3</v>
      </c>
      <c r="F2013" s="13">
        <v>24</v>
      </c>
      <c r="G2013" s="13">
        <v>267.3</v>
      </c>
      <c r="H2013" s="33">
        <f t="shared" si="31"/>
        <v>0</v>
      </c>
    </row>
    <row r="2014" spans="1:8" ht="15" hidden="1" thickBot="1">
      <c r="A2014" s="3">
        <v>44501</v>
      </c>
      <c r="B2014" s="12" t="s">
        <v>77</v>
      </c>
      <c r="C2014" s="10" t="s">
        <v>9</v>
      </c>
      <c r="D2014" s="13">
        <v>9</v>
      </c>
      <c r="E2014" s="14">
        <v>1.2662037037037036E-3</v>
      </c>
      <c r="F2014" s="13">
        <v>24</v>
      </c>
      <c r="G2014" s="13">
        <v>267.3</v>
      </c>
      <c r="H2014" s="33">
        <f t="shared" si="31"/>
        <v>0</v>
      </c>
    </row>
    <row r="2015" spans="1:8" ht="15" hidden="1" thickBot="1">
      <c r="A2015" s="3">
        <v>44501</v>
      </c>
      <c r="B2015" s="12" t="s">
        <v>77</v>
      </c>
      <c r="C2015" s="10" t="s">
        <v>9</v>
      </c>
      <c r="D2015" s="13">
        <v>10</v>
      </c>
      <c r="E2015" s="14">
        <v>1.2662037037037036E-3</v>
      </c>
      <c r="F2015" s="13">
        <v>24</v>
      </c>
      <c r="G2015" s="13">
        <v>267.3</v>
      </c>
      <c r="H2015" s="33">
        <f t="shared" si="31"/>
        <v>0</v>
      </c>
    </row>
    <row r="2016" spans="1:8" ht="15" hidden="1" thickBot="1">
      <c r="A2016" s="3">
        <v>44501</v>
      </c>
      <c r="B2016" s="12" t="s">
        <v>77</v>
      </c>
      <c r="C2016" s="10" t="s">
        <v>9</v>
      </c>
      <c r="D2016" s="13">
        <v>11</v>
      </c>
      <c r="E2016" s="14">
        <v>1.2662037037037036E-3</v>
      </c>
      <c r="F2016" s="13">
        <v>24</v>
      </c>
      <c r="G2016" s="13">
        <v>267.3</v>
      </c>
      <c r="H2016" s="33">
        <f t="shared" si="31"/>
        <v>0</v>
      </c>
    </row>
    <row r="2017" spans="1:8" ht="15" thickBot="1">
      <c r="A2017" s="3">
        <v>44501</v>
      </c>
      <c r="B2017" s="12" t="s">
        <v>77</v>
      </c>
      <c r="C2017" s="10" t="s">
        <v>9</v>
      </c>
      <c r="D2017" s="13">
        <v>12</v>
      </c>
      <c r="E2017" s="14">
        <v>1.2662037037037036E-3</v>
      </c>
      <c r="F2017" s="13">
        <v>24</v>
      </c>
      <c r="G2017" s="13">
        <v>267.3</v>
      </c>
      <c r="H2017" s="33">
        <f t="shared" si="31"/>
        <v>1</v>
      </c>
    </row>
    <row r="2018" spans="1:8" ht="15" hidden="1" thickBot="1">
      <c r="A2018" s="3">
        <v>44501</v>
      </c>
      <c r="B2018" s="12" t="s">
        <v>11</v>
      </c>
      <c r="C2018" s="10" t="s">
        <v>9</v>
      </c>
      <c r="D2018" s="13">
        <v>1</v>
      </c>
      <c r="E2018" s="14">
        <v>1.2488425925925926E-3</v>
      </c>
      <c r="F2018" s="13">
        <v>23</v>
      </c>
      <c r="G2018" s="13">
        <v>278.60000000000002</v>
      </c>
      <c r="H2018" s="33">
        <f t="shared" si="31"/>
        <v>0</v>
      </c>
    </row>
    <row r="2019" spans="1:8" ht="15" hidden="1" thickBot="1">
      <c r="A2019" s="3">
        <v>44501</v>
      </c>
      <c r="B2019" s="12" t="s">
        <v>11</v>
      </c>
      <c r="C2019" s="10" t="s">
        <v>9</v>
      </c>
      <c r="D2019" s="13">
        <v>2</v>
      </c>
      <c r="E2019" s="14">
        <v>1.2488425925925926E-3</v>
      </c>
      <c r="F2019" s="13">
        <v>23</v>
      </c>
      <c r="G2019" s="13">
        <v>278.60000000000002</v>
      </c>
      <c r="H2019" s="33">
        <f t="shared" si="31"/>
        <v>0</v>
      </c>
    </row>
    <row r="2020" spans="1:8" ht="15" hidden="1" thickBot="1">
      <c r="A2020" s="3">
        <v>44501</v>
      </c>
      <c r="B2020" s="12" t="s">
        <v>11</v>
      </c>
      <c r="C2020" s="10" t="s">
        <v>9</v>
      </c>
      <c r="D2020" s="13">
        <v>3</v>
      </c>
      <c r="E2020" s="14">
        <v>1.2488425925925926E-3</v>
      </c>
      <c r="F2020" s="13">
        <v>23</v>
      </c>
      <c r="G2020" s="13">
        <v>278.60000000000002</v>
      </c>
      <c r="H2020" s="33">
        <f t="shared" si="31"/>
        <v>0</v>
      </c>
    </row>
    <row r="2021" spans="1:8" ht="15" hidden="1" thickBot="1">
      <c r="A2021" s="3">
        <v>44501</v>
      </c>
      <c r="B2021" s="12" t="s">
        <v>11</v>
      </c>
      <c r="C2021" s="10" t="s">
        <v>9</v>
      </c>
      <c r="D2021" s="13">
        <v>4</v>
      </c>
      <c r="E2021" s="14">
        <v>1.2488425925925926E-3</v>
      </c>
      <c r="F2021" s="13">
        <v>23</v>
      </c>
      <c r="G2021" s="13">
        <v>278.60000000000002</v>
      </c>
      <c r="H2021" s="33">
        <f t="shared" si="31"/>
        <v>0</v>
      </c>
    </row>
    <row r="2022" spans="1:8" ht="15" hidden="1" thickBot="1">
      <c r="A2022" s="3">
        <v>44501</v>
      </c>
      <c r="B2022" s="12" t="s">
        <v>11</v>
      </c>
      <c r="C2022" s="10" t="s">
        <v>9</v>
      </c>
      <c r="D2022" s="13">
        <v>5</v>
      </c>
      <c r="E2022" s="14">
        <v>1.2488425925925926E-3</v>
      </c>
      <c r="F2022" s="13">
        <v>23</v>
      </c>
      <c r="G2022" s="13">
        <v>278.60000000000002</v>
      </c>
      <c r="H2022" s="33">
        <f t="shared" si="31"/>
        <v>0</v>
      </c>
    </row>
    <row r="2023" spans="1:8" ht="15" hidden="1" thickBot="1">
      <c r="A2023" s="3">
        <v>44501</v>
      </c>
      <c r="B2023" s="12" t="s">
        <v>11</v>
      </c>
      <c r="C2023" s="10" t="s">
        <v>9</v>
      </c>
      <c r="D2023" s="13">
        <v>6</v>
      </c>
      <c r="E2023" s="14">
        <v>1.2488425925925926E-3</v>
      </c>
      <c r="F2023" s="13">
        <v>23</v>
      </c>
      <c r="G2023" s="13">
        <v>278.60000000000002</v>
      </c>
      <c r="H2023" s="33">
        <f t="shared" si="31"/>
        <v>0</v>
      </c>
    </row>
    <row r="2024" spans="1:8" ht="15" hidden="1" thickBot="1">
      <c r="A2024" s="3">
        <v>44501</v>
      </c>
      <c r="B2024" s="12" t="s">
        <v>11</v>
      </c>
      <c r="C2024" s="10" t="s">
        <v>9</v>
      </c>
      <c r="D2024" s="13">
        <v>7</v>
      </c>
      <c r="E2024" s="14">
        <v>1.2488425925925926E-3</v>
      </c>
      <c r="F2024" s="13">
        <v>23</v>
      </c>
      <c r="G2024" s="13">
        <v>278.60000000000002</v>
      </c>
      <c r="H2024" s="33">
        <f t="shared" si="31"/>
        <v>0</v>
      </c>
    </row>
    <row r="2025" spans="1:8" ht="15" hidden="1" thickBot="1">
      <c r="A2025" s="3">
        <v>44501</v>
      </c>
      <c r="B2025" s="12" t="s">
        <v>11</v>
      </c>
      <c r="C2025" s="10" t="s">
        <v>9</v>
      </c>
      <c r="D2025" s="13">
        <v>8</v>
      </c>
      <c r="E2025" s="14">
        <v>1.2488425925925926E-3</v>
      </c>
      <c r="F2025" s="13">
        <v>23</v>
      </c>
      <c r="G2025" s="13">
        <v>278.60000000000002</v>
      </c>
      <c r="H2025" s="33">
        <f t="shared" si="31"/>
        <v>0</v>
      </c>
    </row>
    <row r="2026" spans="1:8" ht="15" hidden="1" thickBot="1">
      <c r="A2026" s="3">
        <v>44501</v>
      </c>
      <c r="B2026" s="12" t="s">
        <v>11</v>
      </c>
      <c r="C2026" s="10" t="s">
        <v>9</v>
      </c>
      <c r="D2026" s="13">
        <v>9</v>
      </c>
      <c r="E2026" s="14">
        <v>1.2488425925925926E-3</v>
      </c>
      <c r="F2026" s="13">
        <v>23</v>
      </c>
      <c r="G2026" s="13">
        <v>278.60000000000002</v>
      </c>
      <c r="H2026" s="33">
        <f t="shared" si="31"/>
        <v>0</v>
      </c>
    </row>
    <row r="2027" spans="1:8" ht="15" hidden="1" thickBot="1">
      <c r="A2027" s="3">
        <v>44501</v>
      </c>
      <c r="B2027" s="12" t="s">
        <v>11</v>
      </c>
      <c r="C2027" s="10" t="s">
        <v>9</v>
      </c>
      <c r="D2027" s="13">
        <v>10</v>
      </c>
      <c r="E2027" s="14">
        <v>1.2488425925925926E-3</v>
      </c>
      <c r="F2027" s="13">
        <v>23</v>
      </c>
      <c r="G2027" s="13">
        <v>278.60000000000002</v>
      </c>
      <c r="H2027" s="33">
        <f t="shared" si="31"/>
        <v>0</v>
      </c>
    </row>
    <row r="2028" spans="1:8" ht="15" hidden="1" thickBot="1">
      <c r="A2028" s="3">
        <v>44501</v>
      </c>
      <c r="B2028" s="12" t="s">
        <v>11</v>
      </c>
      <c r="C2028" s="10" t="s">
        <v>9</v>
      </c>
      <c r="D2028" s="13">
        <v>11</v>
      </c>
      <c r="E2028" s="14">
        <v>1.2488425925925926E-3</v>
      </c>
      <c r="F2028" s="13">
        <v>23</v>
      </c>
      <c r="G2028" s="13">
        <v>278.60000000000002</v>
      </c>
      <c r="H2028" s="33">
        <f t="shared" si="31"/>
        <v>0</v>
      </c>
    </row>
    <row r="2029" spans="1:8" ht="15" thickBot="1">
      <c r="A2029" s="3">
        <v>44501</v>
      </c>
      <c r="B2029" s="12" t="s">
        <v>11</v>
      </c>
      <c r="C2029" s="10" t="s">
        <v>9</v>
      </c>
      <c r="D2029" s="13">
        <v>12</v>
      </c>
      <c r="E2029" s="14">
        <v>1.2488425925925926E-3</v>
      </c>
      <c r="F2029" s="13">
        <v>23</v>
      </c>
      <c r="G2029" s="13">
        <v>278.60000000000002</v>
      </c>
      <c r="H2029" s="33">
        <f t="shared" si="31"/>
        <v>1</v>
      </c>
    </row>
    <row r="2030" spans="1:8" ht="15" hidden="1" thickBot="1">
      <c r="A2030" s="3">
        <v>44508</v>
      </c>
      <c r="B2030" s="12" t="s">
        <v>35</v>
      </c>
      <c r="C2030" s="10" t="s">
        <v>9</v>
      </c>
      <c r="D2030" s="13">
        <v>1</v>
      </c>
      <c r="E2030" s="13" t="s">
        <v>109</v>
      </c>
      <c r="F2030" s="13">
        <v>24</v>
      </c>
      <c r="G2030" s="13">
        <v>293</v>
      </c>
      <c r="H2030" s="33">
        <f t="shared" si="31"/>
        <v>0</v>
      </c>
    </row>
    <row r="2031" spans="1:8" ht="15" hidden="1" thickBot="1">
      <c r="A2031" s="3">
        <v>44508</v>
      </c>
      <c r="B2031" s="12" t="s">
        <v>35</v>
      </c>
      <c r="C2031" s="10" t="s">
        <v>9</v>
      </c>
      <c r="D2031" s="13">
        <v>2</v>
      </c>
      <c r="E2031" s="13" t="s">
        <v>109</v>
      </c>
      <c r="F2031" s="13">
        <v>24</v>
      </c>
      <c r="G2031" s="13">
        <v>293</v>
      </c>
      <c r="H2031" s="33">
        <f t="shared" si="31"/>
        <v>0</v>
      </c>
    </row>
    <row r="2032" spans="1:8" ht="15" hidden="1" thickBot="1">
      <c r="A2032" s="3">
        <v>44508</v>
      </c>
      <c r="B2032" s="12" t="s">
        <v>35</v>
      </c>
      <c r="C2032" s="10" t="s">
        <v>9</v>
      </c>
      <c r="D2032" s="13">
        <v>3</v>
      </c>
      <c r="E2032" s="13" t="s">
        <v>109</v>
      </c>
      <c r="F2032" s="13">
        <v>24</v>
      </c>
      <c r="G2032" s="13">
        <v>293</v>
      </c>
      <c r="H2032" s="33">
        <f t="shared" si="31"/>
        <v>0</v>
      </c>
    </row>
    <row r="2033" spans="1:8" ht="15" hidden="1" thickBot="1">
      <c r="A2033" s="3">
        <v>44508</v>
      </c>
      <c r="B2033" s="12" t="s">
        <v>35</v>
      </c>
      <c r="C2033" s="10" t="s">
        <v>9</v>
      </c>
      <c r="D2033" s="13">
        <v>4</v>
      </c>
      <c r="E2033" s="13" t="s">
        <v>109</v>
      </c>
      <c r="F2033" s="13">
        <v>24</v>
      </c>
      <c r="G2033" s="13">
        <v>293</v>
      </c>
      <c r="H2033" s="33">
        <f t="shared" si="31"/>
        <v>0</v>
      </c>
    </row>
    <row r="2034" spans="1:8" ht="15" hidden="1" thickBot="1">
      <c r="A2034" s="3">
        <v>44508</v>
      </c>
      <c r="B2034" s="12" t="s">
        <v>35</v>
      </c>
      <c r="C2034" s="10" t="s">
        <v>9</v>
      </c>
      <c r="D2034" s="13">
        <v>5</v>
      </c>
      <c r="E2034" s="13" t="s">
        <v>109</v>
      </c>
      <c r="F2034" s="13">
        <v>24</v>
      </c>
      <c r="G2034" s="13">
        <v>293</v>
      </c>
      <c r="H2034" s="33">
        <f t="shared" si="31"/>
        <v>0</v>
      </c>
    </row>
    <row r="2035" spans="1:8" ht="15" hidden="1" thickBot="1">
      <c r="A2035" s="3">
        <v>44508</v>
      </c>
      <c r="B2035" s="12" t="s">
        <v>35</v>
      </c>
      <c r="C2035" s="10" t="s">
        <v>9</v>
      </c>
      <c r="D2035" s="13">
        <v>6</v>
      </c>
      <c r="E2035" s="13" t="s">
        <v>109</v>
      </c>
      <c r="F2035" s="13">
        <v>24</v>
      </c>
      <c r="G2035" s="13">
        <v>293</v>
      </c>
      <c r="H2035" s="33">
        <f t="shared" si="31"/>
        <v>0</v>
      </c>
    </row>
    <row r="2036" spans="1:8" ht="15" hidden="1" thickBot="1">
      <c r="A2036" s="3">
        <v>44508</v>
      </c>
      <c r="B2036" s="12" t="s">
        <v>35</v>
      </c>
      <c r="C2036" s="10" t="s">
        <v>9</v>
      </c>
      <c r="D2036" s="13">
        <v>7</v>
      </c>
      <c r="E2036" s="13" t="s">
        <v>109</v>
      </c>
      <c r="F2036" s="13">
        <v>24</v>
      </c>
      <c r="G2036" s="13">
        <v>293</v>
      </c>
      <c r="H2036" s="33">
        <f t="shared" si="31"/>
        <v>0</v>
      </c>
    </row>
    <row r="2037" spans="1:8" ht="15" hidden="1" thickBot="1">
      <c r="A2037" s="3">
        <v>44508</v>
      </c>
      <c r="B2037" s="12" t="s">
        <v>35</v>
      </c>
      <c r="C2037" s="10" t="s">
        <v>9</v>
      </c>
      <c r="D2037" s="13">
        <v>8</v>
      </c>
      <c r="E2037" s="13" t="s">
        <v>109</v>
      </c>
      <c r="F2037" s="13">
        <v>24</v>
      </c>
      <c r="G2037" s="13">
        <v>293</v>
      </c>
      <c r="H2037" s="33">
        <f t="shared" si="31"/>
        <v>0</v>
      </c>
    </row>
    <row r="2038" spans="1:8" ht="15" hidden="1" thickBot="1">
      <c r="A2038" s="3">
        <v>44508</v>
      </c>
      <c r="B2038" s="12" t="s">
        <v>35</v>
      </c>
      <c r="C2038" s="10" t="s">
        <v>9</v>
      </c>
      <c r="D2038" s="13">
        <v>9</v>
      </c>
      <c r="E2038" s="13" t="s">
        <v>109</v>
      </c>
      <c r="F2038" s="13">
        <v>24</v>
      </c>
      <c r="G2038" s="13">
        <v>293</v>
      </c>
      <c r="H2038" s="33">
        <f t="shared" si="31"/>
        <v>0</v>
      </c>
    </row>
    <row r="2039" spans="1:8" ht="15" hidden="1" thickBot="1">
      <c r="A2039" s="3">
        <v>44508</v>
      </c>
      <c r="B2039" s="12" t="s">
        <v>35</v>
      </c>
      <c r="C2039" s="10" t="s">
        <v>9</v>
      </c>
      <c r="D2039" s="13">
        <v>10</v>
      </c>
      <c r="E2039" s="13" t="s">
        <v>109</v>
      </c>
      <c r="F2039" s="13">
        <v>24</v>
      </c>
      <c r="G2039" s="13">
        <v>293</v>
      </c>
      <c r="H2039" s="33">
        <f t="shared" si="31"/>
        <v>0</v>
      </c>
    </row>
    <row r="2040" spans="1:8" ht="15" hidden="1" thickBot="1">
      <c r="A2040" s="3">
        <v>44508</v>
      </c>
      <c r="B2040" s="12" t="s">
        <v>35</v>
      </c>
      <c r="C2040" s="10" t="s">
        <v>9</v>
      </c>
      <c r="D2040" s="13">
        <v>11</v>
      </c>
      <c r="E2040" s="13" t="s">
        <v>109</v>
      </c>
      <c r="F2040" s="13">
        <v>24</v>
      </c>
      <c r="G2040" s="13">
        <v>293</v>
      </c>
      <c r="H2040" s="33">
        <f t="shared" si="31"/>
        <v>0</v>
      </c>
    </row>
    <row r="2041" spans="1:8" ht="15" thickBot="1">
      <c r="A2041" s="3">
        <v>44508</v>
      </c>
      <c r="B2041" s="12" t="s">
        <v>35</v>
      </c>
      <c r="C2041" s="10" t="s">
        <v>9</v>
      </c>
      <c r="D2041" s="13">
        <v>12</v>
      </c>
      <c r="E2041" s="13" t="s">
        <v>109</v>
      </c>
      <c r="F2041" s="13">
        <v>24</v>
      </c>
      <c r="G2041" s="13">
        <v>293</v>
      </c>
      <c r="H2041" s="33">
        <f t="shared" si="31"/>
        <v>1</v>
      </c>
    </row>
    <row r="2042" spans="1:8" ht="15" hidden="1" thickBot="1">
      <c r="A2042" s="3">
        <v>44508</v>
      </c>
      <c r="B2042" s="12" t="s">
        <v>8</v>
      </c>
      <c r="C2042" s="10" t="s">
        <v>9</v>
      </c>
      <c r="D2042" s="13">
        <v>1</v>
      </c>
      <c r="E2042" s="13" t="s">
        <v>79</v>
      </c>
      <c r="F2042" s="13">
        <v>22</v>
      </c>
      <c r="G2042" s="13">
        <v>299.8</v>
      </c>
      <c r="H2042" s="33">
        <f t="shared" si="31"/>
        <v>0</v>
      </c>
    </row>
    <row r="2043" spans="1:8" ht="15" hidden="1" thickBot="1">
      <c r="A2043" s="3">
        <v>44508</v>
      </c>
      <c r="B2043" s="12" t="s">
        <v>8</v>
      </c>
      <c r="C2043" s="10" t="s">
        <v>9</v>
      </c>
      <c r="D2043" s="13">
        <v>2</v>
      </c>
      <c r="E2043" s="13" t="s">
        <v>79</v>
      </c>
      <c r="F2043" s="13">
        <v>22</v>
      </c>
      <c r="G2043" s="13">
        <v>299.8</v>
      </c>
      <c r="H2043" s="33">
        <f t="shared" si="31"/>
        <v>0</v>
      </c>
    </row>
    <row r="2044" spans="1:8" ht="15" hidden="1" thickBot="1">
      <c r="A2044" s="3">
        <v>44508</v>
      </c>
      <c r="B2044" s="12" t="s">
        <v>8</v>
      </c>
      <c r="C2044" s="10" t="s">
        <v>9</v>
      </c>
      <c r="D2044" s="13">
        <v>3</v>
      </c>
      <c r="E2044" s="13" t="s">
        <v>79</v>
      </c>
      <c r="F2044" s="13">
        <v>22</v>
      </c>
      <c r="G2044" s="13">
        <v>299.8</v>
      </c>
      <c r="H2044" s="33">
        <f t="shared" si="31"/>
        <v>0</v>
      </c>
    </row>
    <row r="2045" spans="1:8" ht="15" hidden="1" thickBot="1">
      <c r="A2045" s="3">
        <v>44508</v>
      </c>
      <c r="B2045" s="12" t="s">
        <v>8</v>
      </c>
      <c r="C2045" s="10" t="s">
        <v>9</v>
      </c>
      <c r="D2045" s="13">
        <v>4</v>
      </c>
      <c r="E2045" s="13" t="s">
        <v>79</v>
      </c>
      <c r="F2045" s="13">
        <v>22</v>
      </c>
      <c r="G2045" s="13">
        <v>299.8</v>
      </c>
      <c r="H2045" s="33">
        <f t="shared" si="31"/>
        <v>0</v>
      </c>
    </row>
    <row r="2046" spans="1:8" ht="15" hidden="1" thickBot="1">
      <c r="A2046" s="3">
        <v>44508</v>
      </c>
      <c r="B2046" s="12" t="s">
        <v>8</v>
      </c>
      <c r="C2046" s="10" t="s">
        <v>9</v>
      </c>
      <c r="D2046" s="13">
        <v>5</v>
      </c>
      <c r="E2046" s="13" t="s">
        <v>79</v>
      </c>
      <c r="F2046" s="13">
        <v>22</v>
      </c>
      <c r="G2046" s="13">
        <v>299.8</v>
      </c>
      <c r="H2046" s="33">
        <f t="shared" si="31"/>
        <v>0</v>
      </c>
    </row>
    <row r="2047" spans="1:8" ht="15" hidden="1" thickBot="1">
      <c r="A2047" s="3">
        <v>44508</v>
      </c>
      <c r="B2047" s="12" t="s">
        <v>8</v>
      </c>
      <c r="C2047" s="10" t="s">
        <v>9</v>
      </c>
      <c r="D2047" s="13">
        <v>6</v>
      </c>
      <c r="E2047" s="13" t="s">
        <v>79</v>
      </c>
      <c r="F2047" s="13">
        <v>22</v>
      </c>
      <c r="G2047" s="13">
        <v>299.8</v>
      </c>
      <c r="H2047" s="33">
        <f t="shared" si="31"/>
        <v>0</v>
      </c>
    </row>
    <row r="2048" spans="1:8" ht="15" hidden="1" thickBot="1">
      <c r="A2048" s="3">
        <v>44508</v>
      </c>
      <c r="B2048" s="12" t="s">
        <v>8</v>
      </c>
      <c r="C2048" s="10" t="s">
        <v>9</v>
      </c>
      <c r="D2048" s="13">
        <v>7</v>
      </c>
      <c r="E2048" s="13" t="s">
        <v>79</v>
      </c>
      <c r="F2048" s="13">
        <v>22</v>
      </c>
      <c r="G2048" s="13">
        <v>299.8</v>
      </c>
      <c r="H2048" s="33">
        <f t="shared" si="31"/>
        <v>0</v>
      </c>
    </row>
    <row r="2049" spans="1:8" ht="15" hidden="1" thickBot="1">
      <c r="A2049" s="3">
        <v>44508</v>
      </c>
      <c r="B2049" s="12" t="s">
        <v>8</v>
      </c>
      <c r="C2049" s="10" t="s">
        <v>9</v>
      </c>
      <c r="D2049" s="13">
        <v>8</v>
      </c>
      <c r="E2049" s="13" t="s">
        <v>79</v>
      </c>
      <c r="F2049" s="13">
        <v>22</v>
      </c>
      <c r="G2049" s="13">
        <v>299.8</v>
      </c>
      <c r="H2049" s="33">
        <f t="shared" si="31"/>
        <v>0</v>
      </c>
    </row>
    <row r="2050" spans="1:8" ht="15" hidden="1" thickBot="1">
      <c r="A2050" s="3">
        <v>44508</v>
      </c>
      <c r="B2050" s="12" t="s">
        <v>8</v>
      </c>
      <c r="C2050" s="10" t="s">
        <v>9</v>
      </c>
      <c r="D2050" s="13">
        <v>9</v>
      </c>
      <c r="E2050" s="13" t="s">
        <v>79</v>
      </c>
      <c r="F2050" s="13">
        <v>22</v>
      </c>
      <c r="G2050" s="13">
        <v>299.8</v>
      </c>
      <c r="H2050" s="33">
        <f t="shared" si="31"/>
        <v>0</v>
      </c>
    </row>
    <row r="2051" spans="1:8" ht="15" hidden="1" thickBot="1">
      <c r="A2051" s="3">
        <v>44508</v>
      </c>
      <c r="B2051" s="12" t="s">
        <v>8</v>
      </c>
      <c r="C2051" s="10" t="s">
        <v>9</v>
      </c>
      <c r="D2051" s="13">
        <v>10</v>
      </c>
      <c r="E2051" s="13" t="s">
        <v>79</v>
      </c>
      <c r="F2051" s="13">
        <v>22</v>
      </c>
      <c r="G2051" s="13">
        <v>299.8</v>
      </c>
      <c r="H2051" s="33">
        <f t="shared" si="31"/>
        <v>0</v>
      </c>
    </row>
    <row r="2052" spans="1:8" ht="15" hidden="1" thickBot="1">
      <c r="A2052" s="3">
        <v>44508</v>
      </c>
      <c r="B2052" s="12" t="s">
        <v>8</v>
      </c>
      <c r="C2052" s="10" t="s">
        <v>9</v>
      </c>
      <c r="D2052" s="13">
        <v>11</v>
      </c>
      <c r="E2052" s="13" t="s">
        <v>79</v>
      </c>
      <c r="F2052" s="13">
        <v>22</v>
      </c>
      <c r="G2052" s="13">
        <v>299.8</v>
      </c>
      <c r="H2052" s="33">
        <f t="shared" ref="H2052:H2115" si="32">IF(D2052&lt;D2053,0,1)</f>
        <v>0</v>
      </c>
    </row>
    <row r="2053" spans="1:8" ht="15" thickBot="1">
      <c r="A2053" s="3">
        <v>44508</v>
      </c>
      <c r="B2053" s="12" t="s">
        <v>8</v>
      </c>
      <c r="C2053" s="10" t="s">
        <v>9</v>
      </c>
      <c r="D2053" s="13">
        <v>12</v>
      </c>
      <c r="E2053" s="13" t="s">
        <v>79</v>
      </c>
      <c r="F2053" s="13">
        <v>22</v>
      </c>
      <c r="G2053" s="13">
        <v>299.8</v>
      </c>
      <c r="H2053" s="33">
        <f t="shared" si="32"/>
        <v>1</v>
      </c>
    </row>
    <row r="2054" spans="1:8" ht="15" hidden="1" thickBot="1">
      <c r="A2054" s="3">
        <v>44508</v>
      </c>
      <c r="B2054" s="12" t="s">
        <v>73</v>
      </c>
      <c r="C2054" s="10" t="s">
        <v>9</v>
      </c>
      <c r="D2054" s="13">
        <v>1</v>
      </c>
      <c r="E2054" s="13" t="s">
        <v>105</v>
      </c>
      <c r="F2054" s="13">
        <v>23</v>
      </c>
      <c r="G2054" s="13">
        <v>246.5</v>
      </c>
      <c r="H2054" s="33">
        <f t="shared" si="32"/>
        <v>0</v>
      </c>
    </row>
    <row r="2055" spans="1:8" ht="15" hidden="1" thickBot="1">
      <c r="A2055" s="3">
        <v>44508</v>
      </c>
      <c r="B2055" s="12" t="s">
        <v>73</v>
      </c>
      <c r="C2055" s="10" t="s">
        <v>9</v>
      </c>
      <c r="D2055" s="13">
        <v>2</v>
      </c>
      <c r="E2055" s="13" t="s">
        <v>105</v>
      </c>
      <c r="F2055" s="13">
        <v>23</v>
      </c>
      <c r="G2055" s="13">
        <v>246.5</v>
      </c>
      <c r="H2055" s="33">
        <f t="shared" si="32"/>
        <v>0</v>
      </c>
    </row>
    <row r="2056" spans="1:8" ht="15" hidden="1" thickBot="1">
      <c r="A2056" s="3">
        <v>44508</v>
      </c>
      <c r="B2056" s="12" t="s">
        <v>73</v>
      </c>
      <c r="C2056" s="10" t="s">
        <v>9</v>
      </c>
      <c r="D2056" s="13">
        <v>3</v>
      </c>
      <c r="E2056" s="13" t="s">
        <v>105</v>
      </c>
      <c r="F2056" s="13">
        <v>23</v>
      </c>
      <c r="G2056" s="13">
        <v>246.5</v>
      </c>
      <c r="H2056" s="33">
        <f t="shared" si="32"/>
        <v>0</v>
      </c>
    </row>
    <row r="2057" spans="1:8" ht="15" hidden="1" thickBot="1">
      <c r="A2057" s="3">
        <v>44508</v>
      </c>
      <c r="B2057" s="12" t="s">
        <v>73</v>
      </c>
      <c r="C2057" s="10" t="s">
        <v>9</v>
      </c>
      <c r="D2057" s="13">
        <v>4</v>
      </c>
      <c r="E2057" s="13" t="s">
        <v>105</v>
      </c>
      <c r="F2057" s="13">
        <v>23</v>
      </c>
      <c r="G2057" s="13">
        <v>246.5</v>
      </c>
      <c r="H2057" s="33">
        <f t="shared" si="32"/>
        <v>0</v>
      </c>
    </row>
    <row r="2058" spans="1:8" ht="15" hidden="1" thickBot="1">
      <c r="A2058" s="3">
        <v>44508</v>
      </c>
      <c r="B2058" s="12" t="s">
        <v>73</v>
      </c>
      <c r="C2058" s="10" t="s">
        <v>9</v>
      </c>
      <c r="D2058" s="13">
        <v>5</v>
      </c>
      <c r="E2058" s="13" t="s">
        <v>105</v>
      </c>
      <c r="F2058" s="13">
        <v>23</v>
      </c>
      <c r="G2058" s="13">
        <v>246.5</v>
      </c>
      <c r="H2058" s="33">
        <f t="shared" si="32"/>
        <v>0</v>
      </c>
    </row>
    <row r="2059" spans="1:8" ht="15" thickBot="1">
      <c r="A2059" s="3">
        <v>44508</v>
      </c>
      <c r="B2059" s="12" t="s">
        <v>73</v>
      </c>
      <c r="C2059" s="10" t="s">
        <v>9</v>
      </c>
      <c r="D2059" s="13">
        <v>6</v>
      </c>
      <c r="E2059" s="13" t="s">
        <v>105</v>
      </c>
      <c r="F2059" s="13">
        <v>23</v>
      </c>
      <c r="G2059" s="13">
        <v>246.5</v>
      </c>
      <c r="H2059" s="33">
        <f t="shared" si="32"/>
        <v>1</v>
      </c>
    </row>
    <row r="2060" spans="1:8" ht="15" hidden="1" thickBot="1">
      <c r="A2060" s="3">
        <v>44508</v>
      </c>
      <c r="B2060" s="12" t="s">
        <v>31</v>
      </c>
      <c r="C2060" s="10" t="s">
        <v>9</v>
      </c>
      <c r="D2060" s="13">
        <v>1</v>
      </c>
      <c r="E2060" s="13" t="s">
        <v>110</v>
      </c>
      <c r="F2060" s="13">
        <v>22</v>
      </c>
      <c r="G2060" s="13">
        <v>301.5</v>
      </c>
      <c r="H2060" s="33">
        <f t="shared" si="32"/>
        <v>0</v>
      </c>
    </row>
    <row r="2061" spans="1:8" ht="15" hidden="1" thickBot="1">
      <c r="A2061" s="3">
        <v>44508</v>
      </c>
      <c r="B2061" s="12" t="s">
        <v>31</v>
      </c>
      <c r="C2061" s="10" t="s">
        <v>9</v>
      </c>
      <c r="D2061" s="13">
        <v>2</v>
      </c>
      <c r="E2061" s="13" t="s">
        <v>110</v>
      </c>
      <c r="F2061" s="13">
        <v>22</v>
      </c>
      <c r="G2061" s="13">
        <v>301.5</v>
      </c>
      <c r="H2061" s="33">
        <f t="shared" si="32"/>
        <v>0</v>
      </c>
    </row>
    <row r="2062" spans="1:8" ht="15" hidden="1" thickBot="1">
      <c r="A2062" s="3">
        <v>44508</v>
      </c>
      <c r="B2062" s="12" t="s">
        <v>31</v>
      </c>
      <c r="C2062" s="10" t="s">
        <v>9</v>
      </c>
      <c r="D2062" s="13">
        <v>3</v>
      </c>
      <c r="E2062" s="13" t="s">
        <v>110</v>
      </c>
      <c r="F2062" s="13">
        <v>22</v>
      </c>
      <c r="G2062" s="13">
        <v>301.5</v>
      </c>
      <c r="H2062" s="33">
        <f t="shared" si="32"/>
        <v>0</v>
      </c>
    </row>
    <row r="2063" spans="1:8" ht="15" hidden="1" thickBot="1">
      <c r="A2063" s="3">
        <v>44508</v>
      </c>
      <c r="B2063" s="12" t="s">
        <v>31</v>
      </c>
      <c r="C2063" s="10" t="s">
        <v>9</v>
      </c>
      <c r="D2063" s="13">
        <v>4</v>
      </c>
      <c r="E2063" s="13" t="s">
        <v>110</v>
      </c>
      <c r="F2063" s="13">
        <v>22</v>
      </c>
      <c r="G2063" s="13">
        <v>301.5</v>
      </c>
      <c r="H2063" s="33">
        <f t="shared" si="32"/>
        <v>0</v>
      </c>
    </row>
    <row r="2064" spans="1:8" ht="15" hidden="1" thickBot="1">
      <c r="A2064" s="3">
        <v>44508</v>
      </c>
      <c r="B2064" s="12" t="s">
        <v>31</v>
      </c>
      <c r="C2064" s="10" t="s">
        <v>9</v>
      </c>
      <c r="D2064" s="13">
        <v>5</v>
      </c>
      <c r="E2064" s="13" t="s">
        <v>110</v>
      </c>
      <c r="F2064" s="13">
        <v>22</v>
      </c>
      <c r="G2064" s="13">
        <v>301.5</v>
      </c>
      <c r="H2064" s="33">
        <f t="shared" si="32"/>
        <v>0</v>
      </c>
    </row>
    <row r="2065" spans="1:8" ht="15" hidden="1" thickBot="1">
      <c r="A2065" s="3">
        <v>44508</v>
      </c>
      <c r="B2065" s="12" t="s">
        <v>31</v>
      </c>
      <c r="C2065" s="10" t="s">
        <v>9</v>
      </c>
      <c r="D2065" s="13">
        <v>6</v>
      </c>
      <c r="E2065" s="13" t="s">
        <v>110</v>
      </c>
      <c r="F2065" s="13">
        <v>22</v>
      </c>
      <c r="G2065" s="13">
        <v>301.5</v>
      </c>
      <c r="H2065" s="33">
        <f t="shared" si="32"/>
        <v>0</v>
      </c>
    </row>
    <row r="2066" spans="1:8" ht="15" hidden="1" thickBot="1">
      <c r="A2066" s="3">
        <v>44508</v>
      </c>
      <c r="B2066" s="12" t="s">
        <v>31</v>
      </c>
      <c r="C2066" s="10" t="s">
        <v>9</v>
      </c>
      <c r="D2066" s="13">
        <v>7</v>
      </c>
      <c r="E2066" s="13" t="s">
        <v>110</v>
      </c>
      <c r="F2066" s="13">
        <v>22</v>
      </c>
      <c r="G2066" s="13">
        <v>301.5</v>
      </c>
      <c r="H2066" s="33">
        <f t="shared" si="32"/>
        <v>0</v>
      </c>
    </row>
    <row r="2067" spans="1:8" ht="15" hidden="1" thickBot="1">
      <c r="A2067" s="3">
        <v>44508</v>
      </c>
      <c r="B2067" s="12" t="s">
        <v>31</v>
      </c>
      <c r="C2067" s="10" t="s">
        <v>9</v>
      </c>
      <c r="D2067" s="13">
        <v>8</v>
      </c>
      <c r="E2067" s="13" t="s">
        <v>110</v>
      </c>
      <c r="F2067" s="13">
        <v>22</v>
      </c>
      <c r="G2067" s="13">
        <v>301.5</v>
      </c>
      <c r="H2067" s="33">
        <f t="shared" si="32"/>
        <v>0</v>
      </c>
    </row>
    <row r="2068" spans="1:8" ht="15" hidden="1" thickBot="1">
      <c r="A2068" s="3">
        <v>44508</v>
      </c>
      <c r="B2068" s="12" t="s">
        <v>31</v>
      </c>
      <c r="C2068" s="10" t="s">
        <v>9</v>
      </c>
      <c r="D2068" s="13">
        <v>9</v>
      </c>
      <c r="E2068" s="13" t="s">
        <v>110</v>
      </c>
      <c r="F2068" s="13">
        <v>22</v>
      </c>
      <c r="G2068" s="13">
        <v>301.5</v>
      </c>
      <c r="H2068" s="33">
        <f t="shared" si="32"/>
        <v>0</v>
      </c>
    </row>
    <row r="2069" spans="1:8" ht="15" hidden="1" thickBot="1">
      <c r="A2069" s="3">
        <v>44508</v>
      </c>
      <c r="B2069" s="12" t="s">
        <v>31</v>
      </c>
      <c r="C2069" s="10" t="s">
        <v>9</v>
      </c>
      <c r="D2069" s="13">
        <v>10</v>
      </c>
      <c r="E2069" s="13" t="s">
        <v>110</v>
      </c>
      <c r="F2069" s="13">
        <v>22</v>
      </c>
      <c r="G2069" s="13">
        <v>301.5</v>
      </c>
      <c r="H2069" s="33">
        <f t="shared" si="32"/>
        <v>0</v>
      </c>
    </row>
    <row r="2070" spans="1:8" ht="15" hidden="1" thickBot="1">
      <c r="A2070" s="3">
        <v>44508</v>
      </c>
      <c r="B2070" s="12" t="s">
        <v>31</v>
      </c>
      <c r="C2070" s="10" t="s">
        <v>9</v>
      </c>
      <c r="D2070" s="13">
        <v>11</v>
      </c>
      <c r="E2070" s="13" t="s">
        <v>110</v>
      </c>
      <c r="F2070" s="13">
        <v>22</v>
      </c>
      <c r="G2070" s="13">
        <v>301.5</v>
      </c>
      <c r="H2070" s="33">
        <f t="shared" si="32"/>
        <v>0</v>
      </c>
    </row>
    <row r="2071" spans="1:8" ht="15" hidden="1" thickBot="1">
      <c r="A2071" s="3">
        <v>44508</v>
      </c>
      <c r="B2071" s="12" t="s">
        <v>31</v>
      </c>
      <c r="C2071" s="10" t="s">
        <v>9</v>
      </c>
      <c r="D2071" s="13">
        <v>12</v>
      </c>
      <c r="E2071" s="13" t="s">
        <v>110</v>
      </c>
      <c r="F2071" s="13">
        <v>22</v>
      </c>
      <c r="G2071" s="13">
        <v>301.5</v>
      </c>
      <c r="H2071" s="33">
        <f t="shared" si="32"/>
        <v>0</v>
      </c>
    </row>
    <row r="2072" spans="1:8" ht="15" hidden="1" thickBot="1">
      <c r="A2072" s="3">
        <v>44508</v>
      </c>
      <c r="B2072" s="12" t="s">
        <v>31</v>
      </c>
      <c r="C2072" s="10" t="s">
        <v>9</v>
      </c>
      <c r="D2072" s="13">
        <v>13</v>
      </c>
      <c r="E2072" s="13" t="s">
        <v>110</v>
      </c>
      <c r="F2072" s="13">
        <v>22</v>
      </c>
      <c r="G2072" s="13">
        <v>301.5</v>
      </c>
      <c r="H2072" s="33">
        <f t="shared" si="32"/>
        <v>0</v>
      </c>
    </row>
    <row r="2073" spans="1:8" ht="15" thickBot="1">
      <c r="A2073" s="3">
        <v>44508</v>
      </c>
      <c r="B2073" s="12" t="s">
        <v>31</v>
      </c>
      <c r="C2073" s="10" t="s">
        <v>9</v>
      </c>
      <c r="D2073" s="13">
        <v>14</v>
      </c>
      <c r="E2073" s="13" t="s">
        <v>110</v>
      </c>
      <c r="F2073" s="13">
        <v>22</v>
      </c>
      <c r="G2073" s="13">
        <v>301.5</v>
      </c>
      <c r="H2073" s="33">
        <f t="shared" si="32"/>
        <v>1</v>
      </c>
    </row>
    <row r="2074" spans="1:8" ht="15" hidden="1" thickBot="1">
      <c r="A2074" s="3">
        <v>44508</v>
      </c>
      <c r="B2074" s="4" t="s">
        <v>90</v>
      </c>
      <c r="C2074" s="10" t="s">
        <v>9</v>
      </c>
      <c r="D2074" s="13">
        <v>1</v>
      </c>
      <c r="E2074" s="4" t="s">
        <v>111</v>
      </c>
      <c r="F2074" s="7">
        <v>24</v>
      </c>
      <c r="G2074" s="7">
        <v>366.2</v>
      </c>
      <c r="H2074" s="33">
        <f t="shared" si="32"/>
        <v>0</v>
      </c>
    </row>
    <row r="2075" spans="1:8" ht="15" hidden="1" thickBot="1">
      <c r="A2075" s="3">
        <v>44508</v>
      </c>
      <c r="B2075" s="4" t="s">
        <v>90</v>
      </c>
      <c r="C2075" s="10" t="s">
        <v>9</v>
      </c>
      <c r="D2075" s="13">
        <v>2</v>
      </c>
      <c r="E2075" s="4" t="s">
        <v>111</v>
      </c>
      <c r="F2075" s="7">
        <v>24</v>
      </c>
      <c r="G2075" s="7">
        <v>366.2</v>
      </c>
      <c r="H2075" s="33">
        <f t="shared" si="32"/>
        <v>0</v>
      </c>
    </row>
    <row r="2076" spans="1:8" ht="15" hidden="1" thickBot="1">
      <c r="A2076" s="3">
        <v>44508</v>
      </c>
      <c r="B2076" s="4" t="s">
        <v>90</v>
      </c>
      <c r="C2076" s="10" t="s">
        <v>9</v>
      </c>
      <c r="D2076" s="13">
        <v>3</v>
      </c>
      <c r="E2076" s="4" t="s">
        <v>111</v>
      </c>
      <c r="F2076" s="7">
        <v>24</v>
      </c>
      <c r="G2076" s="7">
        <v>366.2</v>
      </c>
      <c r="H2076" s="33">
        <f t="shared" si="32"/>
        <v>0</v>
      </c>
    </row>
    <row r="2077" spans="1:8" ht="15" hidden="1" thickBot="1">
      <c r="A2077" s="3">
        <v>44508</v>
      </c>
      <c r="B2077" s="4" t="s">
        <v>90</v>
      </c>
      <c r="C2077" s="10" t="s">
        <v>9</v>
      </c>
      <c r="D2077" s="13">
        <v>4</v>
      </c>
      <c r="E2077" s="4" t="s">
        <v>111</v>
      </c>
      <c r="F2077" s="7">
        <v>24</v>
      </c>
      <c r="G2077" s="7">
        <v>366.2</v>
      </c>
      <c r="H2077" s="33">
        <f t="shared" si="32"/>
        <v>0</v>
      </c>
    </row>
    <row r="2078" spans="1:8" ht="15" hidden="1" thickBot="1">
      <c r="A2078" s="3">
        <v>44508</v>
      </c>
      <c r="B2078" s="4" t="s">
        <v>90</v>
      </c>
      <c r="C2078" s="10" t="s">
        <v>9</v>
      </c>
      <c r="D2078" s="13">
        <v>5</v>
      </c>
      <c r="E2078" s="4" t="s">
        <v>111</v>
      </c>
      <c r="F2078" s="7">
        <v>24</v>
      </c>
      <c r="G2078" s="7">
        <v>366.2</v>
      </c>
      <c r="H2078" s="33">
        <f t="shared" si="32"/>
        <v>0</v>
      </c>
    </row>
    <row r="2079" spans="1:8" ht="15" hidden="1" thickBot="1">
      <c r="A2079" s="3">
        <v>44508</v>
      </c>
      <c r="B2079" s="4" t="s">
        <v>90</v>
      </c>
      <c r="C2079" s="10" t="s">
        <v>9</v>
      </c>
      <c r="D2079" s="13">
        <v>6</v>
      </c>
      <c r="E2079" s="4" t="s">
        <v>111</v>
      </c>
      <c r="F2079" s="7">
        <v>24</v>
      </c>
      <c r="G2079" s="7">
        <v>366.2</v>
      </c>
      <c r="H2079" s="33">
        <f t="shared" si="32"/>
        <v>0</v>
      </c>
    </row>
    <row r="2080" spans="1:8" ht="15" hidden="1" thickBot="1">
      <c r="A2080" s="3">
        <v>44508</v>
      </c>
      <c r="B2080" s="4" t="s">
        <v>90</v>
      </c>
      <c r="C2080" s="10" t="s">
        <v>9</v>
      </c>
      <c r="D2080" s="13">
        <v>7</v>
      </c>
      <c r="E2080" s="4" t="s">
        <v>111</v>
      </c>
      <c r="F2080" s="7">
        <v>24</v>
      </c>
      <c r="G2080" s="7">
        <v>366.2</v>
      </c>
      <c r="H2080" s="33">
        <f t="shared" si="32"/>
        <v>0</v>
      </c>
    </row>
    <row r="2081" spans="1:8" ht="15" hidden="1" thickBot="1">
      <c r="A2081" s="3">
        <v>44508</v>
      </c>
      <c r="B2081" s="4" t="s">
        <v>90</v>
      </c>
      <c r="C2081" s="10" t="s">
        <v>9</v>
      </c>
      <c r="D2081" s="13">
        <v>8</v>
      </c>
      <c r="E2081" s="4" t="s">
        <v>111</v>
      </c>
      <c r="F2081" s="7">
        <v>24</v>
      </c>
      <c r="G2081" s="7">
        <v>366.2</v>
      </c>
      <c r="H2081" s="33">
        <f t="shared" si="32"/>
        <v>0</v>
      </c>
    </row>
    <row r="2082" spans="1:8" ht="15" hidden="1" thickBot="1">
      <c r="A2082" s="3">
        <v>44508</v>
      </c>
      <c r="B2082" s="4" t="s">
        <v>90</v>
      </c>
      <c r="C2082" s="10" t="s">
        <v>9</v>
      </c>
      <c r="D2082" s="13">
        <v>9</v>
      </c>
      <c r="E2082" s="4" t="s">
        <v>111</v>
      </c>
      <c r="F2082" s="7">
        <v>24</v>
      </c>
      <c r="G2082" s="7">
        <v>366.2</v>
      </c>
      <c r="H2082" s="33">
        <f t="shared" si="32"/>
        <v>0</v>
      </c>
    </row>
    <row r="2083" spans="1:8" ht="15" thickBot="1">
      <c r="A2083" s="3">
        <v>44508</v>
      </c>
      <c r="B2083" s="4" t="s">
        <v>90</v>
      </c>
      <c r="C2083" s="10" t="s">
        <v>9</v>
      </c>
      <c r="D2083" s="13">
        <v>10</v>
      </c>
      <c r="E2083" s="4" t="s">
        <v>111</v>
      </c>
      <c r="F2083" s="7">
        <v>24</v>
      </c>
      <c r="G2083" s="7">
        <v>366.2</v>
      </c>
      <c r="H2083" s="33">
        <f t="shared" si="32"/>
        <v>1</v>
      </c>
    </row>
    <row r="2084" spans="1:8" ht="15" hidden="1" thickBot="1">
      <c r="A2084" s="3">
        <v>44508</v>
      </c>
      <c r="B2084" s="4" t="s">
        <v>12</v>
      </c>
      <c r="C2084" s="10" t="s">
        <v>9</v>
      </c>
      <c r="D2084" s="9">
        <v>1</v>
      </c>
      <c r="E2084" s="4" t="s">
        <v>48</v>
      </c>
      <c r="F2084" s="7">
        <v>23</v>
      </c>
      <c r="G2084" s="7">
        <v>284.89999999999998</v>
      </c>
      <c r="H2084" s="33">
        <f t="shared" si="32"/>
        <v>0</v>
      </c>
    </row>
    <row r="2085" spans="1:8" ht="15" hidden="1" thickBot="1">
      <c r="A2085" s="3">
        <v>44508</v>
      </c>
      <c r="B2085" s="4" t="s">
        <v>12</v>
      </c>
      <c r="C2085" s="10" t="s">
        <v>9</v>
      </c>
      <c r="D2085" s="9">
        <v>2</v>
      </c>
      <c r="E2085" s="4" t="s">
        <v>48</v>
      </c>
      <c r="F2085" s="7">
        <v>23</v>
      </c>
      <c r="G2085" s="7">
        <v>284.89999999999998</v>
      </c>
      <c r="H2085" s="33">
        <f t="shared" si="32"/>
        <v>0</v>
      </c>
    </row>
    <row r="2086" spans="1:8" ht="15" hidden="1" thickBot="1">
      <c r="A2086" s="3">
        <v>44508</v>
      </c>
      <c r="B2086" s="4" t="s">
        <v>12</v>
      </c>
      <c r="C2086" s="10" t="s">
        <v>9</v>
      </c>
      <c r="D2086" s="9">
        <v>3</v>
      </c>
      <c r="E2086" s="4" t="s">
        <v>48</v>
      </c>
      <c r="F2086" s="7">
        <v>23</v>
      </c>
      <c r="G2086" s="7">
        <v>284.89999999999998</v>
      </c>
      <c r="H2086" s="33">
        <f t="shared" si="32"/>
        <v>0</v>
      </c>
    </row>
    <row r="2087" spans="1:8" ht="15" hidden="1" thickBot="1">
      <c r="A2087" s="3">
        <v>44508</v>
      </c>
      <c r="B2087" s="4" t="s">
        <v>12</v>
      </c>
      <c r="C2087" s="10" t="s">
        <v>9</v>
      </c>
      <c r="D2087" s="9">
        <v>4</v>
      </c>
      <c r="E2087" s="4" t="s">
        <v>48</v>
      </c>
      <c r="F2087" s="7">
        <v>23</v>
      </c>
      <c r="G2087" s="7">
        <v>284.89999999999998</v>
      </c>
      <c r="H2087" s="33">
        <f t="shared" si="32"/>
        <v>0</v>
      </c>
    </row>
    <row r="2088" spans="1:8" ht="15" hidden="1" thickBot="1">
      <c r="A2088" s="3">
        <v>44508</v>
      </c>
      <c r="B2088" s="4" t="s">
        <v>12</v>
      </c>
      <c r="C2088" s="10" t="s">
        <v>9</v>
      </c>
      <c r="D2088" s="9">
        <v>5</v>
      </c>
      <c r="E2088" s="4" t="s">
        <v>48</v>
      </c>
      <c r="F2088" s="7">
        <v>23</v>
      </c>
      <c r="G2088" s="7">
        <v>284.89999999999998</v>
      </c>
      <c r="H2088" s="33">
        <f t="shared" si="32"/>
        <v>0</v>
      </c>
    </row>
    <row r="2089" spans="1:8" ht="15" hidden="1" thickBot="1">
      <c r="A2089" s="3">
        <v>44508</v>
      </c>
      <c r="B2089" s="4" t="s">
        <v>12</v>
      </c>
      <c r="C2089" s="10" t="s">
        <v>9</v>
      </c>
      <c r="D2089" s="9">
        <v>6</v>
      </c>
      <c r="E2089" s="4" t="s">
        <v>48</v>
      </c>
      <c r="F2089" s="7">
        <v>23</v>
      </c>
      <c r="G2089" s="7">
        <v>284.89999999999998</v>
      </c>
      <c r="H2089" s="33">
        <f t="shared" si="32"/>
        <v>0</v>
      </c>
    </row>
    <row r="2090" spans="1:8" ht="15" hidden="1" thickBot="1">
      <c r="A2090" s="3">
        <v>44508</v>
      </c>
      <c r="B2090" s="4" t="s">
        <v>12</v>
      </c>
      <c r="C2090" s="10" t="s">
        <v>9</v>
      </c>
      <c r="D2090" s="9">
        <v>7</v>
      </c>
      <c r="E2090" s="4" t="s">
        <v>48</v>
      </c>
      <c r="F2090" s="7">
        <v>23</v>
      </c>
      <c r="G2090" s="7">
        <v>284.89999999999998</v>
      </c>
      <c r="H2090" s="33">
        <f t="shared" si="32"/>
        <v>0</v>
      </c>
    </row>
    <row r="2091" spans="1:8" ht="15" hidden="1" thickBot="1">
      <c r="A2091" s="3">
        <v>44508</v>
      </c>
      <c r="B2091" s="4" t="s">
        <v>12</v>
      </c>
      <c r="C2091" s="10" t="s">
        <v>9</v>
      </c>
      <c r="D2091" s="9">
        <v>8</v>
      </c>
      <c r="E2091" s="4" t="s">
        <v>48</v>
      </c>
      <c r="F2091" s="7">
        <v>23</v>
      </c>
      <c r="G2091" s="7">
        <v>284.89999999999998</v>
      </c>
      <c r="H2091" s="33">
        <f t="shared" si="32"/>
        <v>0</v>
      </c>
    </row>
    <row r="2092" spans="1:8" ht="15" hidden="1" thickBot="1">
      <c r="A2092" s="3">
        <v>44508</v>
      </c>
      <c r="B2092" s="4" t="s">
        <v>12</v>
      </c>
      <c r="C2092" s="10" t="s">
        <v>9</v>
      </c>
      <c r="D2092" s="9">
        <v>9</v>
      </c>
      <c r="E2092" s="4" t="s">
        <v>48</v>
      </c>
      <c r="F2092" s="7">
        <v>23</v>
      </c>
      <c r="G2092" s="7">
        <v>284.89999999999998</v>
      </c>
      <c r="H2092" s="33">
        <f t="shared" si="32"/>
        <v>0</v>
      </c>
    </row>
    <row r="2093" spans="1:8" ht="15" hidden="1" thickBot="1">
      <c r="A2093" s="3">
        <v>44508</v>
      </c>
      <c r="B2093" s="4" t="s">
        <v>12</v>
      </c>
      <c r="C2093" s="10" t="s">
        <v>9</v>
      </c>
      <c r="D2093" s="9">
        <v>10</v>
      </c>
      <c r="E2093" s="4" t="s">
        <v>48</v>
      </c>
      <c r="F2093" s="7">
        <v>23</v>
      </c>
      <c r="G2093" s="7">
        <v>284.89999999999998</v>
      </c>
      <c r="H2093" s="33">
        <f t="shared" si="32"/>
        <v>0</v>
      </c>
    </row>
    <row r="2094" spans="1:8" ht="15" hidden="1" thickBot="1">
      <c r="A2094" s="3">
        <v>44508</v>
      </c>
      <c r="B2094" s="4" t="s">
        <v>12</v>
      </c>
      <c r="C2094" s="10" t="s">
        <v>9</v>
      </c>
      <c r="D2094" s="9">
        <v>11</v>
      </c>
      <c r="E2094" s="4" t="s">
        <v>48</v>
      </c>
      <c r="F2094" s="7">
        <v>23</v>
      </c>
      <c r="G2094" s="7">
        <v>284.89999999999998</v>
      </c>
      <c r="H2094" s="33">
        <f t="shared" si="32"/>
        <v>0</v>
      </c>
    </row>
    <row r="2095" spans="1:8" ht="15" thickBot="1">
      <c r="A2095" s="3">
        <v>44508</v>
      </c>
      <c r="B2095" s="4" t="s">
        <v>12</v>
      </c>
      <c r="C2095" s="10" t="s">
        <v>9</v>
      </c>
      <c r="D2095" s="9">
        <v>12</v>
      </c>
      <c r="E2095" s="4" t="s">
        <v>48</v>
      </c>
      <c r="F2095" s="7">
        <v>23</v>
      </c>
      <c r="G2095" s="7">
        <v>284.89999999999998</v>
      </c>
      <c r="H2095" s="33">
        <f t="shared" si="32"/>
        <v>1</v>
      </c>
    </row>
    <row r="2096" spans="1:8" ht="15" hidden="1" thickBot="1">
      <c r="A2096" s="3">
        <v>44508</v>
      </c>
      <c r="B2096" s="4" t="s">
        <v>102</v>
      </c>
      <c r="C2096" s="10" t="s">
        <v>9</v>
      </c>
      <c r="D2096" s="9">
        <v>1</v>
      </c>
      <c r="E2096" s="4" t="s">
        <v>112</v>
      </c>
      <c r="F2096" s="7">
        <v>25</v>
      </c>
      <c r="G2096" s="7">
        <v>272.5</v>
      </c>
      <c r="H2096" s="33">
        <f t="shared" si="32"/>
        <v>0</v>
      </c>
    </row>
    <row r="2097" spans="1:8" ht="15" hidden="1" thickBot="1">
      <c r="A2097" s="3">
        <v>44508</v>
      </c>
      <c r="B2097" s="4" t="s">
        <v>102</v>
      </c>
      <c r="C2097" s="10" t="s">
        <v>9</v>
      </c>
      <c r="D2097" s="9">
        <v>2</v>
      </c>
      <c r="E2097" s="4" t="s">
        <v>112</v>
      </c>
      <c r="F2097" s="7">
        <v>25</v>
      </c>
      <c r="G2097" s="7">
        <v>272.5</v>
      </c>
      <c r="H2097" s="33">
        <f t="shared" si="32"/>
        <v>0</v>
      </c>
    </row>
    <row r="2098" spans="1:8" ht="15" hidden="1" thickBot="1">
      <c r="A2098" s="3">
        <v>44508</v>
      </c>
      <c r="B2098" s="10" t="s">
        <v>102</v>
      </c>
      <c r="C2098" s="10" t="s">
        <v>9</v>
      </c>
      <c r="D2098" s="9">
        <v>3</v>
      </c>
      <c r="E2098" s="4" t="s">
        <v>112</v>
      </c>
      <c r="F2098" s="7">
        <v>25</v>
      </c>
      <c r="G2098" s="7">
        <v>272.5</v>
      </c>
      <c r="H2098" s="33">
        <f t="shared" si="32"/>
        <v>0</v>
      </c>
    </row>
    <row r="2099" spans="1:8" ht="15" hidden="1" thickBot="1">
      <c r="A2099" s="3">
        <v>44508</v>
      </c>
      <c r="B2099" s="10" t="s">
        <v>102</v>
      </c>
      <c r="C2099" s="10" t="s">
        <v>9</v>
      </c>
      <c r="D2099" s="9">
        <v>4</v>
      </c>
      <c r="E2099" s="4" t="s">
        <v>112</v>
      </c>
      <c r="F2099" s="7">
        <v>25</v>
      </c>
      <c r="G2099" s="7">
        <v>272.5</v>
      </c>
      <c r="H2099" s="33">
        <f t="shared" si="32"/>
        <v>0</v>
      </c>
    </row>
    <row r="2100" spans="1:8" ht="15" hidden="1" thickBot="1">
      <c r="A2100" s="3">
        <v>44508</v>
      </c>
      <c r="B2100" s="10" t="s">
        <v>102</v>
      </c>
      <c r="C2100" s="10" t="s">
        <v>9</v>
      </c>
      <c r="D2100" s="9">
        <v>5</v>
      </c>
      <c r="E2100" s="4" t="s">
        <v>112</v>
      </c>
      <c r="F2100" s="7">
        <v>25</v>
      </c>
      <c r="G2100" s="7">
        <v>272.5</v>
      </c>
      <c r="H2100" s="33">
        <f t="shared" si="32"/>
        <v>0</v>
      </c>
    </row>
    <row r="2101" spans="1:8" ht="15" thickBot="1">
      <c r="A2101" s="3">
        <v>44508</v>
      </c>
      <c r="B2101" s="10" t="s">
        <v>102</v>
      </c>
      <c r="C2101" s="10" t="s">
        <v>9</v>
      </c>
      <c r="D2101" s="9">
        <v>6</v>
      </c>
      <c r="E2101" s="4" t="s">
        <v>112</v>
      </c>
      <c r="F2101" s="7">
        <v>25</v>
      </c>
      <c r="G2101" s="7">
        <v>272.5</v>
      </c>
      <c r="H2101" s="33">
        <f t="shared" si="32"/>
        <v>1</v>
      </c>
    </row>
    <row r="2102" spans="1:8" ht="15" hidden="1" thickBot="1">
      <c r="A2102" s="3">
        <v>44508</v>
      </c>
      <c r="B2102" s="10" t="s">
        <v>49</v>
      </c>
      <c r="C2102" s="10" t="s">
        <v>9</v>
      </c>
      <c r="D2102" s="9">
        <v>1</v>
      </c>
      <c r="E2102" s="4" t="s">
        <v>86</v>
      </c>
      <c r="F2102" s="7">
        <v>24</v>
      </c>
      <c r="G2102" s="7">
        <v>262.2</v>
      </c>
      <c r="H2102" s="33">
        <f t="shared" si="32"/>
        <v>0</v>
      </c>
    </row>
    <row r="2103" spans="1:8" ht="15" hidden="1" thickBot="1">
      <c r="A2103" s="3">
        <v>44508</v>
      </c>
      <c r="B2103" s="10" t="s">
        <v>49</v>
      </c>
      <c r="C2103" s="10" t="s">
        <v>9</v>
      </c>
      <c r="D2103" s="9">
        <v>2</v>
      </c>
      <c r="E2103" s="4" t="s">
        <v>86</v>
      </c>
      <c r="F2103" s="7">
        <v>24</v>
      </c>
      <c r="G2103" s="7">
        <v>262.2</v>
      </c>
      <c r="H2103" s="33">
        <f t="shared" si="32"/>
        <v>0</v>
      </c>
    </row>
    <row r="2104" spans="1:8" ht="15" hidden="1" thickBot="1">
      <c r="A2104" s="3">
        <v>44508</v>
      </c>
      <c r="B2104" s="10" t="s">
        <v>49</v>
      </c>
      <c r="C2104" s="10" t="s">
        <v>9</v>
      </c>
      <c r="D2104" s="9">
        <v>3</v>
      </c>
      <c r="E2104" s="4" t="s">
        <v>86</v>
      </c>
      <c r="F2104" s="7">
        <v>24</v>
      </c>
      <c r="G2104" s="7">
        <v>262.2</v>
      </c>
      <c r="H2104" s="33">
        <f t="shared" si="32"/>
        <v>0</v>
      </c>
    </row>
    <row r="2105" spans="1:8" ht="15" hidden="1" thickBot="1">
      <c r="A2105" s="3">
        <v>44508</v>
      </c>
      <c r="B2105" s="10" t="s">
        <v>49</v>
      </c>
      <c r="C2105" s="10" t="s">
        <v>9</v>
      </c>
      <c r="D2105" s="9">
        <v>4</v>
      </c>
      <c r="E2105" s="4" t="s">
        <v>86</v>
      </c>
      <c r="F2105" s="7">
        <v>24</v>
      </c>
      <c r="G2105" s="7">
        <v>262.2</v>
      </c>
      <c r="H2105" s="33">
        <f t="shared" si="32"/>
        <v>0</v>
      </c>
    </row>
    <row r="2106" spans="1:8" ht="15" hidden="1" thickBot="1">
      <c r="A2106" s="3">
        <v>44508</v>
      </c>
      <c r="B2106" s="4" t="s">
        <v>49</v>
      </c>
      <c r="C2106" s="10" t="s">
        <v>9</v>
      </c>
      <c r="D2106" s="9">
        <v>5</v>
      </c>
      <c r="E2106" s="4" t="s">
        <v>86</v>
      </c>
      <c r="F2106" s="7">
        <v>24</v>
      </c>
      <c r="G2106" s="7">
        <v>262.2</v>
      </c>
      <c r="H2106" s="33">
        <f t="shared" si="32"/>
        <v>0</v>
      </c>
    </row>
    <row r="2107" spans="1:8" ht="15" hidden="1" thickBot="1">
      <c r="A2107" s="3">
        <v>44508</v>
      </c>
      <c r="B2107" s="4" t="s">
        <v>49</v>
      </c>
      <c r="C2107" s="10" t="s">
        <v>9</v>
      </c>
      <c r="D2107" s="9">
        <v>6</v>
      </c>
      <c r="E2107" s="4" t="s">
        <v>86</v>
      </c>
      <c r="F2107" s="7">
        <v>24</v>
      </c>
      <c r="G2107" s="7">
        <v>262.2</v>
      </c>
      <c r="H2107" s="33">
        <f t="shared" si="32"/>
        <v>0</v>
      </c>
    </row>
    <row r="2108" spans="1:8" ht="15" hidden="1" thickBot="1">
      <c r="A2108" s="3">
        <v>44508</v>
      </c>
      <c r="B2108" s="4" t="s">
        <v>49</v>
      </c>
      <c r="C2108" s="10" t="s">
        <v>9</v>
      </c>
      <c r="D2108" s="9">
        <v>7</v>
      </c>
      <c r="E2108" s="4" t="s">
        <v>86</v>
      </c>
      <c r="F2108" s="7">
        <v>24</v>
      </c>
      <c r="G2108" s="7">
        <v>262.2</v>
      </c>
      <c r="H2108" s="33">
        <f t="shared" si="32"/>
        <v>0</v>
      </c>
    </row>
    <row r="2109" spans="1:8" ht="15" hidden="1" thickBot="1">
      <c r="A2109" s="3">
        <v>44508</v>
      </c>
      <c r="B2109" s="4" t="s">
        <v>49</v>
      </c>
      <c r="C2109" s="10" t="s">
        <v>9</v>
      </c>
      <c r="D2109" s="9">
        <v>8</v>
      </c>
      <c r="E2109" s="4" t="s">
        <v>86</v>
      </c>
      <c r="F2109" s="7">
        <v>24</v>
      </c>
      <c r="G2109" s="7">
        <v>262.2</v>
      </c>
      <c r="H2109" s="33">
        <f t="shared" si="32"/>
        <v>0</v>
      </c>
    </row>
    <row r="2110" spans="1:8" ht="15" hidden="1" thickBot="1">
      <c r="A2110" s="3">
        <v>44508</v>
      </c>
      <c r="B2110" s="4" t="s">
        <v>49</v>
      </c>
      <c r="C2110" s="10" t="s">
        <v>9</v>
      </c>
      <c r="D2110" s="9">
        <v>9</v>
      </c>
      <c r="E2110" s="4" t="s">
        <v>86</v>
      </c>
      <c r="F2110" s="7">
        <v>24</v>
      </c>
      <c r="G2110" s="7">
        <v>262.2</v>
      </c>
      <c r="H2110" s="33">
        <f t="shared" si="32"/>
        <v>0</v>
      </c>
    </row>
    <row r="2111" spans="1:8" ht="15" hidden="1" thickBot="1">
      <c r="A2111" s="3">
        <v>44508</v>
      </c>
      <c r="B2111" s="4" t="s">
        <v>49</v>
      </c>
      <c r="C2111" s="10" t="s">
        <v>9</v>
      </c>
      <c r="D2111" s="9">
        <v>10</v>
      </c>
      <c r="E2111" s="4" t="s">
        <v>86</v>
      </c>
      <c r="F2111" s="7">
        <v>24</v>
      </c>
      <c r="G2111" s="7">
        <v>262.2</v>
      </c>
      <c r="H2111" s="33">
        <f t="shared" si="32"/>
        <v>0</v>
      </c>
    </row>
    <row r="2112" spans="1:8" ht="15" hidden="1" thickBot="1">
      <c r="A2112" s="3">
        <v>44508</v>
      </c>
      <c r="B2112" s="4" t="s">
        <v>49</v>
      </c>
      <c r="C2112" s="1" t="s">
        <v>9</v>
      </c>
      <c r="D2112" s="9">
        <v>11</v>
      </c>
      <c r="E2112" s="4" t="s">
        <v>86</v>
      </c>
      <c r="F2112" s="7">
        <v>24</v>
      </c>
      <c r="G2112" s="7">
        <v>262.2</v>
      </c>
      <c r="H2112" s="33">
        <f t="shared" si="32"/>
        <v>0</v>
      </c>
    </row>
    <row r="2113" spans="1:8" ht="15" hidden="1" thickBot="1">
      <c r="A2113" s="3">
        <v>44508</v>
      </c>
      <c r="B2113" s="4" t="s">
        <v>49</v>
      </c>
      <c r="C2113" s="1" t="s">
        <v>9</v>
      </c>
      <c r="D2113" s="9">
        <v>12</v>
      </c>
      <c r="E2113" s="4" t="s">
        <v>86</v>
      </c>
      <c r="F2113" s="7">
        <v>24</v>
      </c>
      <c r="G2113" s="7">
        <v>262.2</v>
      </c>
      <c r="H2113" s="33">
        <f t="shared" si="32"/>
        <v>0</v>
      </c>
    </row>
    <row r="2114" spans="1:8" ht="15" hidden="1" thickBot="1">
      <c r="A2114" s="3">
        <v>44508</v>
      </c>
      <c r="B2114" s="4" t="s">
        <v>49</v>
      </c>
      <c r="C2114" s="1" t="s">
        <v>9</v>
      </c>
      <c r="D2114" s="9">
        <v>13</v>
      </c>
      <c r="E2114" s="4" t="s">
        <v>86</v>
      </c>
      <c r="F2114" s="7">
        <v>24</v>
      </c>
      <c r="G2114" s="7">
        <v>262.2</v>
      </c>
      <c r="H2114" s="33">
        <f t="shared" si="32"/>
        <v>0</v>
      </c>
    </row>
    <row r="2115" spans="1:8" ht="15" thickBot="1">
      <c r="A2115" s="3">
        <v>44508</v>
      </c>
      <c r="B2115" s="4" t="s">
        <v>49</v>
      </c>
      <c r="C2115" s="1" t="s">
        <v>9</v>
      </c>
      <c r="D2115" s="9">
        <v>14</v>
      </c>
      <c r="E2115" s="4" t="s">
        <v>86</v>
      </c>
      <c r="F2115" s="7">
        <v>24</v>
      </c>
      <c r="G2115" s="7">
        <v>262.2</v>
      </c>
      <c r="H2115" s="33">
        <f t="shared" si="32"/>
        <v>1</v>
      </c>
    </row>
    <row r="2116" spans="1:8" ht="15" hidden="1" thickBot="1">
      <c r="A2116" s="3">
        <v>44508</v>
      </c>
      <c r="B2116" s="4" t="s">
        <v>87</v>
      </c>
      <c r="C2116" s="1" t="s">
        <v>9</v>
      </c>
      <c r="D2116" s="9">
        <v>1</v>
      </c>
      <c r="E2116" s="4" t="s">
        <v>113</v>
      </c>
      <c r="F2116" s="7">
        <v>24</v>
      </c>
      <c r="G2116" s="7">
        <v>261.5</v>
      </c>
      <c r="H2116" s="33">
        <f t="shared" ref="H2116:H2179" si="33">IF(D2116&lt;D2117,0,1)</f>
        <v>0</v>
      </c>
    </row>
    <row r="2117" spans="1:8" ht="15" hidden="1" thickBot="1">
      <c r="A2117" s="3">
        <v>44508</v>
      </c>
      <c r="B2117" s="4" t="s">
        <v>87</v>
      </c>
      <c r="C2117" s="1" t="s">
        <v>9</v>
      </c>
      <c r="D2117" s="9">
        <v>2</v>
      </c>
      <c r="E2117" s="4" t="s">
        <v>113</v>
      </c>
      <c r="F2117" s="7">
        <v>24</v>
      </c>
      <c r="G2117" s="7">
        <v>261.5</v>
      </c>
      <c r="H2117" s="33">
        <f t="shared" si="33"/>
        <v>0</v>
      </c>
    </row>
    <row r="2118" spans="1:8" ht="15" hidden="1" thickBot="1">
      <c r="A2118" s="3">
        <v>44508</v>
      </c>
      <c r="B2118" s="4" t="s">
        <v>87</v>
      </c>
      <c r="C2118" s="1" t="s">
        <v>9</v>
      </c>
      <c r="D2118" s="9">
        <v>3</v>
      </c>
      <c r="E2118" s="4" t="s">
        <v>113</v>
      </c>
      <c r="F2118" s="7">
        <v>24</v>
      </c>
      <c r="G2118" s="7">
        <v>261.5</v>
      </c>
      <c r="H2118" s="33">
        <f t="shared" si="33"/>
        <v>0</v>
      </c>
    </row>
    <row r="2119" spans="1:8" ht="15" hidden="1" thickBot="1">
      <c r="A2119" s="3">
        <v>44508</v>
      </c>
      <c r="B2119" s="4" t="s">
        <v>87</v>
      </c>
      <c r="C2119" s="1" t="s">
        <v>9</v>
      </c>
      <c r="D2119" s="9">
        <v>4</v>
      </c>
      <c r="E2119" s="4" t="s">
        <v>113</v>
      </c>
      <c r="F2119" s="7">
        <v>24</v>
      </c>
      <c r="G2119" s="7">
        <v>261.5</v>
      </c>
      <c r="H2119" s="33">
        <f t="shared" si="33"/>
        <v>0</v>
      </c>
    </row>
    <row r="2120" spans="1:8" ht="15" hidden="1" thickBot="1">
      <c r="A2120" s="3">
        <v>44508</v>
      </c>
      <c r="B2120" s="4" t="s">
        <v>87</v>
      </c>
      <c r="C2120" s="1" t="s">
        <v>9</v>
      </c>
      <c r="D2120" s="9">
        <v>5</v>
      </c>
      <c r="E2120" s="4" t="s">
        <v>113</v>
      </c>
      <c r="F2120" s="7">
        <v>24</v>
      </c>
      <c r="G2120" s="7">
        <v>261.5</v>
      </c>
      <c r="H2120" s="33">
        <f t="shared" si="33"/>
        <v>0</v>
      </c>
    </row>
    <row r="2121" spans="1:8" ht="15" hidden="1" thickBot="1">
      <c r="A2121" s="3">
        <v>44508</v>
      </c>
      <c r="B2121" s="4" t="s">
        <v>87</v>
      </c>
      <c r="C2121" s="1" t="s">
        <v>9</v>
      </c>
      <c r="D2121" s="9">
        <v>6</v>
      </c>
      <c r="E2121" s="4" t="s">
        <v>113</v>
      </c>
      <c r="F2121" s="7">
        <v>24</v>
      </c>
      <c r="G2121" s="7">
        <v>261.5</v>
      </c>
      <c r="H2121" s="33">
        <f t="shared" si="33"/>
        <v>0</v>
      </c>
    </row>
    <row r="2122" spans="1:8" ht="15" hidden="1" thickBot="1">
      <c r="A2122" s="3">
        <v>44508</v>
      </c>
      <c r="B2122" s="4" t="s">
        <v>87</v>
      </c>
      <c r="C2122" s="1" t="s">
        <v>9</v>
      </c>
      <c r="D2122" s="9">
        <v>7</v>
      </c>
      <c r="E2122" s="4" t="s">
        <v>113</v>
      </c>
      <c r="F2122" s="7">
        <v>24</v>
      </c>
      <c r="G2122" s="7">
        <v>261.5</v>
      </c>
      <c r="H2122" s="33">
        <f t="shared" si="33"/>
        <v>0</v>
      </c>
    </row>
    <row r="2123" spans="1:8" ht="15" thickBot="1">
      <c r="A2123" s="3">
        <v>44508</v>
      </c>
      <c r="B2123" s="4" t="s">
        <v>87</v>
      </c>
      <c r="C2123" s="1" t="s">
        <v>9</v>
      </c>
      <c r="D2123" s="9">
        <v>8</v>
      </c>
      <c r="E2123" s="4" t="s">
        <v>113</v>
      </c>
      <c r="F2123" s="7">
        <v>24</v>
      </c>
      <c r="G2123" s="7">
        <v>261.5</v>
      </c>
      <c r="H2123" s="33">
        <f t="shared" si="33"/>
        <v>1</v>
      </c>
    </row>
    <row r="2124" spans="1:8" ht="15" hidden="1" thickBot="1">
      <c r="A2124" s="3">
        <v>44508</v>
      </c>
      <c r="B2124" s="4" t="s">
        <v>27</v>
      </c>
      <c r="C2124" s="10" t="s">
        <v>9</v>
      </c>
      <c r="D2124" s="9">
        <v>1</v>
      </c>
      <c r="E2124" s="4" t="s">
        <v>114</v>
      </c>
      <c r="F2124" s="7">
        <v>24</v>
      </c>
      <c r="G2124" s="7">
        <v>331.8</v>
      </c>
      <c r="H2124" s="33">
        <f t="shared" si="33"/>
        <v>0</v>
      </c>
    </row>
    <row r="2125" spans="1:8" ht="15" hidden="1" thickBot="1">
      <c r="A2125" s="3">
        <v>44508</v>
      </c>
      <c r="B2125" s="4" t="s">
        <v>27</v>
      </c>
      <c r="C2125" s="10" t="s">
        <v>9</v>
      </c>
      <c r="D2125" s="9">
        <v>2</v>
      </c>
      <c r="E2125" s="4" t="s">
        <v>114</v>
      </c>
      <c r="F2125" s="7">
        <v>24</v>
      </c>
      <c r="G2125" s="7">
        <v>331.8</v>
      </c>
      <c r="H2125" s="33">
        <f t="shared" si="33"/>
        <v>0</v>
      </c>
    </row>
    <row r="2126" spans="1:8" ht="15" hidden="1" thickBot="1">
      <c r="A2126" s="3">
        <v>44508</v>
      </c>
      <c r="B2126" s="10" t="s">
        <v>27</v>
      </c>
      <c r="C2126" s="10" t="s">
        <v>9</v>
      </c>
      <c r="D2126" s="9">
        <v>3</v>
      </c>
      <c r="E2126" s="10" t="s">
        <v>114</v>
      </c>
      <c r="F2126" s="9">
        <v>24</v>
      </c>
      <c r="G2126" s="9">
        <v>331.8</v>
      </c>
      <c r="H2126" s="33">
        <f t="shared" si="33"/>
        <v>0</v>
      </c>
    </row>
    <row r="2127" spans="1:8" ht="15" hidden="1" thickBot="1">
      <c r="A2127" s="3">
        <v>44508</v>
      </c>
      <c r="B2127" s="10" t="s">
        <v>27</v>
      </c>
      <c r="C2127" s="10" t="s">
        <v>9</v>
      </c>
      <c r="D2127" s="9">
        <v>4</v>
      </c>
      <c r="E2127" s="10" t="s">
        <v>114</v>
      </c>
      <c r="F2127" s="9">
        <v>24</v>
      </c>
      <c r="G2127" s="9">
        <v>331.8</v>
      </c>
      <c r="H2127" s="33">
        <f t="shared" si="33"/>
        <v>0</v>
      </c>
    </row>
    <row r="2128" spans="1:8" ht="15" hidden="1" thickBot="1">
      <c r="A2128" s="3">
        <v>44508</v>
      </c>
      <c r="B2128" s="10" t="s">
        <v>27</v>
      </c>
      <c r="C2128" s="10" t="s">
        <v>9</v>
      </c>
      <c r="D2128" s="9">
        <v>5</v>
      </c>
      <c r="E2128" s="10" t="s">
        <v>114</v>
      </c>
      <c r="F2128" s="9">
        <v>24</v>
      </c>
      <c r="G2128" s="9">
        <v>331.8</v>
      </c>
      <c r="H2128" s="33">
        <f t="shared" si="33"/>
        <v>0</v>
      </c>
    </row>
    <row r="2129" spans="1:8" ht="15" hidden="1" thickBot="1">
      <c r="A2129" s="3">
        <v>44508</v>
      </c>
      <c r="B2129" s="10" t="s">
        <v>27</v>
      </c>
      <c r="C2129" s="10" t="s">
        <v>9</v>
      </c>
      <c r="D2129" s="9">
        <v>6</v>
      </c>
      <c r="E2129" s="10" t="s">
        <v>114</v>
      </c>
      <c r="F2129" s="9">
        <v>24</v>
      </c>
      <c r="G2129" s="9">
        <v>331.8</v>
      </c>
      <c r="H2129" s="33">
        <f t="shared" si="33"/>
        <v>0</v>
      </c>
    </row>
    <row r="2130" spans="1:8" ht="15" hidden="1" thickBot="1">
      <c r="A2130" s="3">
        <v>44508</v>
      </c>
      <c r="B2130" s="10" t="s">
        <v>27</v>
      </c>
      <c r="C2130" s="10" t="s">
        <v>9</v>
      </c>
      <c r="D2130" s="9">
        <v>7</v>
      </c>
      <c r="E2130" s="10" t="s">
        <v>114</v>
      </c>
      <c r="F2130" s="9">
        <v>24</v>
      </c>
      <c r="G2130" s="9">
        <v>331.8</v>
      </c>
      <c r="H2130" s="33">
        <f t="shared" si="33"/>
        <v>0</v>
      </c>
    </row>
    <row r="2131" spans="1:8" ht="15" hidden="1" thickBot="1">
      <c r="A2131" s="3">
        <v>44508</v>
      </c>
      <c r="B2131" s="10" t="s">
        <v>27</v>
      </c>
      <c r="C2131" s="10" t="s">
        <v>9</v>
      </c>
      <c r="D2131" s="9">
        <v>8</v>
      </c>
      <c r="E2131" s="10" t="s">
        <v>114</v>
      </c>
      <c r="F2131" s="9">
        <v>24</v>
      </c>
      <c r="G2131" s="9">
        <v>331.8</v>
      </c>
      <c r="H2131" s="33">
        <f t="shared" si="33"/>
        <v>0</v>
      </c>
    </row>
    <row r="2132" spans="1:8" ht="15" hidden="1" thickBot="1">
      <c r="A2132" s="3">
        <v>44508</v>
      </c>
      <c r="B2132" s="10" t="s">
        <v>27</v>
      </c>
      <c r="C2132" s="10" t="s">
        <v>9</v>
      </c>
      <c r="D2132" s="9">
        <v>9</v>
      </c>
      <c r="E2132" s="10" t="s">
        <v>114</v>
      </c>
      <c r="F2132" s="9">
        <v>24</v>
      </c>
      <c r="G2132" s="9">
        <v>331.8</v>
      </c>
      <c r="H2132" s="33">
        <f t="shared" si="33"/>
        <v>0</v>
      </c>
    </row>
    <row r="2133" spans="1:8" ht="15" hidden="1" thickBot="1">
      <c r="A2133" s="3">
        <v>44508</v>
      </c>
      <c r="B2133" s="10" t="s">
        <v>27</v>
      </c>
      <c r="C2133" s="10" t="s">
        <v>9</v>
      </c>
      <c r="D2133" s="9">
        <v>10</v>
      </c>
      <c r="E2133" s="10" t="s">
        <v>114</v>
      </c>
      <c r="F2133" s="9">
        <v>24</v>
      </c>
      <c r="G2133" s="9">
        <v>331.8</v>
      </c>
      <c r="H2133" s="33">
        <f t="shared" si="33"/>
        <v>0</v>
      </c>
    </row>
    <row r="2134" spans="1:8" ht="15" hidden="1" thickBot="1">
      <c r="A2134" s="3">
        <v>44508</v>
      </c>
      <c r="B2134" s="10" t="s">
        <v>27</v>
      </c>
      <c r="C2134" s="10" t="s">
        <v>9</v>
      </c>
      <c r="D2134" s="9">
        <v>11</v>
      </c>
      <c r="E2134" s="10" t="s">
        <v>114</v>
      </c>
      <c r="F2134" s="9">
        <v>24</v>
      </c>
      <c r="G2134" s="9">
        <v>331.8</v>
      </c>
      <c r="H2134" s="33">
        <f t="shared" si="33"/>
        <v>0</v>
      </c>
    </row>
    <row r="2135" spans="1:8" ht="15" hidden="1" thickBot="1">
      <c r="A2135" s="3">
        <v>44508</v>
      </c>
      <c r="B2135" s="10" t="s">
        <v>27</v>
      </c>
      <c r="C2135" s="10" t="s">
        <v>9</v>
      </c>
      <c r="D2135" s="9">
        <v>12</v>
      </c>
      <c r="E2135" s="10" t="s">
        <v>114</v>
      </c>
      <c r="F2135" s="9">
        <v>24</v>
      </c>
      <c r="G2135" s="9">
        <v>331.8</v>
      </c>
      <c r="H2135" s="33">
        <f t="shared" si="33"/>
        <v>0</v>
      </c>
    </row>
    <row r="2136" spans="1:8" ht="15" hidden="1" thickBot="1">
      <c r="A2136" s="3">
        <v>44508</v>
      </c>
      <c r="B2136" s="10" t="s">
        <v>27</v>
      </c>
      <c r="C2136" s="10" t="s">
        <v>9</v>
      </c>
      <c r="D2136" s="9">
        <v>13</v>
      </c>
      <c r="E2136" s="10" t="s">
        <v>114</v>
      </c>
      <c r="F2136" s="9">
        <v>24</v>
      </c>
      <c r="G2136" s="9">
        <v>331.8</v>
      </c>
      <c r="H2136" s="33">
        <f t="shared" si="33"/>
        <v>0</v>
      </c>
    </row>
    <row r="2137" spans="1:8" ht="15" thickBot="1">
      <c r="A2137" s="3">
        <v>44508</v>
      </c>
      <c r="B2137" s="10" t="s">
        <v>27</v>
      </c>
      <c r="C2137" s="10" t="s">
        <v>9</v>
      </c>
      <c r="D2137" s="9">
        <v>14</v>
      </c>
      <c r="E2137" s="10" t="s">
        <v>114</v>
      </c>
      <c r="F2137" s="9">
        <v>24</v>
      </c>
      <c r="G2137" s="9">
        <v>331.8</v>
      </c>
      <c r="H2137" s="33">
        <f t="shared" si="33"/>
        <v>1</v>
      </c>
    </row>
    <row r="2138" spans="1:8" ht="15" hidden="1" thickBot="1">
      <c r="A2138" s="3">
        <v>44508</v>
      </c>
      <c r="B2138" s="10" t="s">
        <v>42</v>
      </c>
      <c r="C2138" s="10" t="s">
        <v>9</v>
      </c>
      <c r="D2138" s="9">
        <v>1</v>
      </c>
      <c r="E2138" s="10" t="s">
        <v>115</v>
      </c>
      <c r="F2138" s="9">
        <v>24</v>
      </c>
      <c r="G2138" s="9">
        <v>288.10000000000002</v>
      </c>
      <c r="H2138" s="33">
        <f t="shared" si="33"/>
        <v>0</v>
      </c>
    </row>
    <row r="2139" spans="1:8" ht="15" hidden="1" thickBot="1">
      <c r="A2139" s="3">
        <v>44508</v>
      </c>
      <c r="B2139" s="10" t="s">
        <v>42</v>
      </c>
      <c r="C2139" s="10" t="s">
        <v>9</v>
      </c>
      <c r="D2139" s="9">
        <v>2</v>
      </c>
      <c r="E2139" s="10" t="s">
        <v>115</v>
      </c>
      <c r="F2139" s="9">
        <v>24</v>
      </c>
      <c r="G2139" s="9">
        <v>288.10000000000002</v>
      </c>
      <c r="H2139" s="33">
        <f t="shared" si="33"/>
        <v>0</v>
      </c>
    </row>
    <row r="2140" spans="1:8" ht="15" hidden="1" thickBot="1">
      <c r="A2140" s="3">
        <v>44508</v>
      </c>
      <c r="B2140" s="10" t="s">
        <v>42</v>
      </c>
      <c r="C2140" s="10" t="s">
        <v>9</v>
      </c>
      <c r="D2140" s="9">
        <v>3</v>
      </c>
      <c r="E2140" s="10" t="s">
        <v>115</v>
      </c>
      <c r="F2140" s="9">
        <v>24</v>
      </c>
      <c r="G2140" s="9">
        <v>288.10000000000002</v>
      </c>
      <c r="H2140" s="33">
        <f t="shared" si="33"/>
        <v>0</v>
      </c>
    </row>
    <row r="2141" spans="1:8" ht="15" hidden="1" thickBot="1">
      <c r="A2141" s="3">
        <v>44508</v>
      </c>
      <c r="B2141" s="10" t="s">
        <v>42</v>
      </c>
      <c r="C2141" s="10" t="s">
        <v>9</v>
      </c>
      <c r="D2141" s="9">
        <v>4</v>
      </c>
      <c r="E2141" s="10" t="s">
        <v>115</v>
      </c>
      <c r="F2141" s="9">
        <v>24</v>
      </c>
      <c r="G2141" s="9">
        <v>288.10000000000002</v>
      </c>
      <c r="H2141" s="33">
        <f t="shared" si="33"/>
        <v>0</v>
      </c>
    </row>
    <row r="2142" spans="1:8" ht="15" hidden="1" thickBot="1">
      <c r="A2142" s="3">
        <v>44508</v>
      </c>
      <c r="B2142" s="10" t="s">
        <v>42</v>
      </c>
      <c r="C2142" s="10" t="s">
        <v>9</v>
      </c>
      <c r="D2142" s="9">
        <v>5</v>
      </c>
      <c r="E2142" s="10" t="s">
        <v>115</v>
      </c>
      <c r="F2142" s="9">
        <v>24</v>
      </c>
      <c r="G2142" s="9">
        <v>288.10000000000002</v>
      </c>
      <c r="H2142" s="33">
        <f t="shared" si="33"/>
        <v>0</v>
      </c>
    </row>
    <row r="2143" spans="1:8" ht="15" hidden="1" thickBot="1">
      <c r="A2143" s="3">
        <v>44508</v>
      </c>
      <c r="B2143" s="10" t="s">
        <v>42</v>
      </c>
      <c r="C2143" s="10" t="s">
        <v>9</v>
      </c>
      <c r="D2143" s="9">
        <v>6</v>
      </c>
      <c r="E2143" s="10" t="s">
        <v>115</v>
      </c>
      <c r="F2143" s="9">
        <v>24</v>
      </c>
      <c r="G2143" s="9">
        <v>288.10000000000002</v>
      </c>
      <c r="H2143" s="33">
        <f t="shared" si="33"/>
        <v>0</v>
      </c>
    </row>
    <row r="2144" spans="1:8" ht="15" hidden="1" thickBot="1">
      <c r="A2144" s="3">
        <v>44508</v>
      </c>
      <c r="B2144" s="10" t="s">
        <v>42</v>
      </c>
      <c r="C2144" s="10" t="s">
        <v>9</v>
      </c>
      <c r="D2144" s="9">
        <v>7</v>
      </c>
      <c r="E2144" s="10" t="s">
        <v>115</v>
      </c>
      <c r="F2144" s="9">
        <v>24</v>
      </c>
      <c r="G2144" s="9">
        <v>288.10000000000002</v>
      </c>
      <c r="H2144" s="33">
        <f t="shared" si="33"/>
        <v>0</v>
      </c>
    </row>
    <row r="2145" spans="1:8" ht="15" hidden="1" thickBot="1">
      <c r="A2145" s="3">
        <v>44508</v>
      </c>
      <c r="B2145" s="10" t="s">
        <v>42</v>
      </c>
      <c r="C2145" s="10" t="s">
        <v>9</v>
      </c>
      <c r="D2145" s="9">
        <v>8</v>
      </c>
      <c r="E2145" s="10" t="s">
        <v>115</v>
      </c>
      <c r="F2145" s="9">
        <v>24</v>
      </c>
      <c r="G2145" s="9">
        <v>288.10000000000002</v>
      </c>
      <c r="H2145" s="33">
        <f t="shared" si="33"/>
        <v>0</v>
      </c>
    </row>
    <row r="2146" spans="1:8" ht="15" hidden="1" thickBot="1">
      <c r="A2146" s="3">
        <v>44508</v>
      </c>
      <c r="B2146" s="10" t="s">
        <v>42</v>
      </c>
      <c r="C2146" s="10" t="s">
        <v>9</v>
      </c>
      <c r="D2146" s="9">
        <v>9</v>
      </c>
      <c r="E2146" s="10" t="s">
        <v>115</v>
      </c>
      <c r="F2146" s="9">
        <v>24</v>
      </c>
      <c r="G2146" s="9">
        <v>288.10000000000002</v>
      </c>
      <c r="H2146" s="33">
        <f t="shared" si="33"/>
        <v>0</v>
      </c>
    </row>
    <row r="2147" spans="1:8" ht="15" hidden="1" thickBot="1">
      <c r="A2147" s="3">
        <v>44508</v>
      </c>
      <c r="B2147" s="10" t="s">
        <v>42</v>
      </c>
      <c r="C2147" s="10" t="s">
        <v>9</v>
      </c>
      <c r="D2147" s="9">
        <v>10</v>
      </c>
      <c r="E2147" s="10" t="s">
        <v>115</v>
      </c>
      <c r="F2147" s="9">
        <v>24</v>
      </c>
      <c r="G2147" s="9">
        <v>288.10000000000002</v>
      </c>
      <c r="H2147" s="33">
        <f t="shared" si="33"/>
        <v>0</v>
      </c>
    </row>
    <row r="2148" spans="1:8" ht="15" hidden="1" thickBot="1">
      <c r="A2148" s="3">
        <v>44508</v>
      </c>
      <c r="B2148" s="10" t="s">
        <v>42</v>
      </c>
      <c r="C2148" s="10" t="s">
        <v>9</v>
      </c>
      <c r="D2148" s="9">
        <v>11</v>
      </c>
      <c r="E2148" s="10" t="s">
        <v>115</v>
      </c>
      <c r="F2148" s="9">
        <v>24</v>
      </c>
      <c r="G2148" s="9">
        <v>288.10000000000002</v>
      </c>
      <c r="H2148" s="33">
        <f t="shared" si="33"/>
        <v>0</v>
      </c>
    </row>
    <row r="2149" spans="1:8" ht="15" thickBot="1">
      <c r="A2149" s="3">
        <v>44508</v>
      </c>
      <c r="B2149" s="10" t="s">
        <v>42</v>
      </c>
      <c r="C2149" s="10" t="s">
        <v>9</v>
      </c>
      <c r="D2149" s="9">
        <v>12</v>
      </c>
      <c r="E2149" s="10" t="s">
        <v>115</v>
      </c>
      <c r="F2149" s="9">
        <v>24</v>
      </c>
      <c r="G2149" s="9">
        <v>288.10000000000002</v>
      </c>
      <c r="H2149" s="33">
        <f t="shared" si="33"/>
        <v>1</v>
      </c>
    </row>
    <row r="2150" spans="1:8" ht="15" hidden="1" thickBot="1">
      <c r="A2150" s="3">
        <v>44508</v>
      </c>
      <c r="B2150" s="10" t="s">
        <v>19</v>
      </c>
      <c r="C2150" s="10" t="s">
        <v>9</v>
      </c>
      <c r="D2150" s="9">
        <v>1</v>
      </c>
      <c r="E2150" s="10" t="s">
        <v>116</v>
      </c>
      <c r="F2150" s="9">
        <v>23</v>
      </c>
      <c r="G2150" s="9">
        <v>310.3</v>
      </c>
      <c r="H2150" s="33">
        <f t="shared" si="33"/>
        <v>0</v>
      </c>
    </row>
    <row r="2151" spans="1:8" ht="15" hidden="1" thickBot="1">
      <c r="A2151" s="3">
        <v>44508</v>
      </c>
      <c r="B2151" s="10" t="s">
        <v>19</v>
      </c>
      <c r="C2151" s="10" t="s">
        <v>9</v>
      </c>
      <c r="D2151" s="9">
        <v>2</v>
      </c>
      <c r="E2151" s="10" t="s">
        <v>116</v>
      </c>
      <c r="F2151" s="9">
        <v>23</v>
      </c>
      <c r="G2151" s="9">
        <v>310.3</v>
      </c>
      <c r="H2151" s="33">
        <f t="shared" si="33"/>
        <v>0</v>
      </c>
    </row>
    <row r="2152" spans="1:8" ht="15" hidden="1" thickBot="1">
      <c r="A2152" s="3">
        <v>44508</v>
      </c>
      <c r="B2152" s="10" t="s">
        <v>19</v>
      </c>
      <c r="C2152" s="10" t="s">
        <v>9</v>
      </c>
      <c r="D2152" s="9">
        <v>3</v>
      </c>
      <c r="E2152" s="10" t="s">
        <v>116</v>
      </c>
      <c r="F2152" s="9">
        <v>23</v>
      </c>
      <c r="G2152" s="9">
        <v>310.3</v>
      </c>
      <c r="H2152" s="33">
        <f t="shared" si="33"/>
        <v>0</v>
      </c>
    </row>
    <row r="2153" spans="1:8" ht="15" thickBot="1">
      <c r="A2153" s="3">
        <v>44508</v>
      </c>
      <c r="B2153" s="10" t="s">
        <v>19</v>
      </c>
      <c r="C2153" s="10" t="s">
        <v>9</v>
      </c>
      <c r="D2153" s="9">
        <v>4</v>
      </c>
      <c r="E2153" s="10" t="s">
        <v>116</v>
      </c>
      <c r="F2153" s="9">
        <v>23</v>
      </c>
      <c r="G2153" s="9">
        <v>310.3</v>
      </c>
      <c r="H2153" s="33">
        <f t="shared" si="33"/>
        <v>1</v>
      </c>
    </row>
    <row r="2154" spans="1:8" ht="15" hidden="1" thickBot="1">
      <c r="A2154" s="3">
        <v>44508</v>
      </c>
      <c r="B2154" s="10" t="s">
        <v>19</v>
      </c>
      <c r="C2154" s="10" t="s">
        <v>9</v>
      </c>
      <c r="D2154" s="9">
        <v>1</v>
      </c>
      <c r="E2154" s="10" t="s">
        <v>117</v>
      </c>
      <c r="F2154" s="9">
        <v>23</v>
      </c>
      <c r="G2154" s="9">
        <v>291.39999999999998</v>
      </c>
      <c r="H2154" s="33">
        <f t="shared" si="33"/>
        <v>0</v>
      </c>
    </row>
    <row r="2155" spans="1:8" ht="15" hidden="1" thickBot="1">
      <c r="A2155" s="3">
        <v>44508</v>
      </c>
      <c r="B2155" s="10" t="s">
        <v>19</v>
      </c>
      <c r="C2155" s="10" t="s">
        <v>9</v>
      </c>
      <c r="D2155" s="9">
        <v>2</v>
      </c>
      <c r="E2155" s="10" t="s">
        <v>117</v>
      </c>
      <c r="F2155" s="9">
        <v>23</v>
      </c>
      <c r="G2155" s="9">
        <v>291.39999999999998</v>
      </c>
      <c r="H2155" s="33">
        <f t="shared" si="33"/>
        <v>0</v>
      </c>
    </row>
    <row r="2156" spans="1:8" ht="15" hidden="1" thickBot="1">
      <c r="A2156" s="3">
        <v>44508</v>
      </c>
      <c r="B2156" s="10" t="s">
        <v>19</v>
      </c>
      <c r="C2156" s="10" t="s">
        <v>9</v>
      </c>
      <c r="D2156" s="9">
        <v>3</v>
      </c>
      <c r="E2156" s="10" t="s">
        <v>117</v>
      </c>
      <c r="F2156" s="9">
        <v>23</v>
      </c>
      <c r="G2156" s="9">
        <v>291.39999999999998</v>
      </c>
      <c r="H2156" s="33">
        <f t="shared" si="33"/>
        <v>0</v>
      </c>
    </row>
    <row r="2157" spans="1:8" ht="15" hidden="1" thickBot="1">
      <c r="A2157" s="3">
        <v>44508</v>
      </c>
      <c r="B2157" s="10" t="s">
        <v>19</v>
      </c>
      <c r="C2157" s="10" t="s">
        <v>9</v>
      </c>
      <c r="D2157" s="9">
        <v>4</v>
      </c>
      <c r="E2157" s="10" t="s">
        <v>117</v>
      </c>
      <c r="F2157" s="9">
        <v>23</v>
      </c>
      <c r="G2157" s="9">
        <v>291.39999999999998</v>
      </c>
      <c r="H2157" s="33">
        <f t="shared" si="33"/>
        <v>0</v>
      </c>
    </row>
    <row r="2158" spans="1:8" ht="15" hidden="1" thickBot="1">
      <c r="A2158" s="3">
        <v>44508</v>
      </c>
      <c r="B2158" s="10" t="s">
        <v>19</v>
      </c>
      <c r="C2158" s="10" t="s">
        <v>9</v>
      </c>
      <c r="D2158" s="9">
        <v>5</v>
      </c>
      <c r="E2158" s="10" t="s">
        <v>117</v>
      </c>
      <c r="F2158" s="9">
        <v>23</v>
      </c>
      <c r="G2158" s="9">
        <v>291.39999999999998</v>
      </c>
      <c r="H2158" s="33">
        <f t="shared" si="33"/>
        <v>0</v>
      </c>
    </row>
    <row r="2159" spans="1:8" ht="15" thickBot="1">
      <c r="A2159" s="3">
        <v>44508</v>
      </c>
      <c r="B2159" s="10" t="s">
        <v>19</v>
      </c>
      <c r="C2159" s="10" t="s">
        <v>9</v>
      </c>
      <c r="D2159" s="9">
        <v>6</v>
      </c>
      <c r="E2159" s="10" t="s">
        <v>117</v>
      </c>
      <c r="F2159" s="9">
        <v>23</v>
      </c>
      <c r="G2159" s="9">
        <v>291.39999999999998</v>
      </c>
      <c r="H2159" s="33">
        <f t="shared" si="33"/>
        <v>1</v>
      </c>
    </row>
    <row r="2160" spans="1:8" ht="15" hidden="1" thickBot="1">
      <c r="A2160" s="3">
        <v>44508</v>
      </c>
      <c r="B2160" s="10" t="s">
        <v>43</v>
      </c>
      <c r="C2160" s="10" t="s">
        <v>9</v>
      </c>
      <c r="D2160" s="9">
        <v>1</v>
      </c>
      <c r="E2160" s="10" t="s">
        <v>118</v>
      </c>
      <c r="F2160" s="9">
        <v>23</v>
      </c>
      <c r="G2160" s="9">
        <v>258.7</v>
      </c>
      <c r="H2160" s="33">
        <f t="shared" si="33"/>
        <v>0</v>
      </c>
    </row>
    <row r="2161" spans="1:8" ht="15" hidden="1" thickBot="1">
      <c r="A2161" s="3">
        <v>44508</v>
      </c>
      <c r="B2161" s="10" t="s">
        <v>43</v>
      </c>
      <c r="C2161" s="10" t="s">
        <v>9</v>
      </c>
      <c r="D2161" s="9">
        <v>2</v>
      </c>
      <c r="E2161" s="10" t="s">
        <v>118</v>
      </c>
      <c r="F2161" s="9">
        <v>23</v>
      </c>
      <c r="G2161" s="9">
        <v>258.7</v>
      </c>
      <c r="H2161" s="33">
        <f t="shared" si="33"/>
        <v>0</v>
      </c>
    </row>
    <row r="2162" spans="1:8" ht="15" hidden="1" thickBot="1">
      <c r="A2162" s="3">
        <v>44508</v>
      </c>
      <c r="B2162" s="10" t="s">
        <v>43</v>
      </c>
      <c r="C2162" s="10" t="s">
        <v>9</v>
      </c>
      <c r="D2162" s="9">
        <v>3</v>
      </c>
      <c r="E2162" s="10" t="s">
        <v>118</v>
      </c>
      <c r="F2162" s="9">
        <v>23</v>
      </c>
      <c r="G2162" s="9">
        <v>258.7</v>
      </c>
      <c r="H2162" s="33">
        <f t="shared" si="33"/>
        <v>0</v>
      </c>
    </row>
    <row r="2163" spans="1:8" ht="15" hidden="1" thickBot="1">
      <c r="A2163" s="3">
        <v>44508</v>
      </c>
      <c r="B2163" s="10" t="s">
        <v>43</v>
      </c>
      <c r="C2163" s="10" t="s">
        <v>9</v>
      </c>
      <c r="D2163" s="9">
        <v>4</v>
      </c>
      <c r="E2163" s="10" t="s">
        <v>118</v>
      </c>
      <c r="F2163" s="9">
        <v>23</v>
      </c>
      <c r="G2163" s="9">
        <v>258.7</v>
      </c>
      <c r="H2163" s="33">
        <f t="shared" si="33"/>
        <v>0</v>
      </c>
    </row>
    <row r="2164" spans="1:8" ht="15" hidden="1" thickBot="1">
      <c r="A2164" s="3">
        <v>44508</v>
      </c>
      <c r="B2164" s="10" t="s">
        <v>43</v>
      </c>
      <c r="C2164" s="10" t="s">
        <v>9</v>
      </c>
      <c r="D2164" s="9">
        <v>5</v>
      </c>
      <c r="E2164" s="10" t="s">
        <v>118</v>
      </c>
      <c r="F2164" s="9">
        <v>23</v>
      </c>
      <c r="G2164" s="9">
        <v>258.7</v>
      </c>
      <c r="H2164" s="33">
        <f t="shared" si="33"/>
        <v>0</v>
      </c>
    </row>
    <row r="2165" spans="1:8" ht="15" hidden="1" thickBot="1">
      <c r="A2165" s="3">
        <v>44508</v>
      </c>
      <c r="B2165" s="10" t="s">
        <v>43</v>
      </c>
      <c r="C2165" s="10" t="s">
        <v>9</v>
      </c>
      <c r="D2165" s="9">
        <v>6</v>
      </c>
      <c r="E2165" s="10" t="s">
        <v>118</v>
      </c>
      <c r="F2165" s="9">
        <v>23</v>
      </c>
      <c r="G2165" s="9">
        <v>258.7</v>
      </c>
      <c r="H2165" s="33">
        <f t="shared" si="33"/>
        <v>0</v>
      </c>
    </row>
    <row r="2166" spans="1:8" ht="15" hidden="1" thickBot="1">
      <c r="A2166" s="3">
        <v>44508</v>
      </c>
      <c r="B2166" s="10" t="s">
        <v>43</v>
      </c>
      <c r="C2166" s="10" t="s">
        <v>9</v>
      </c>
      <c r="D2166" s="9">
        <v>7</v>
      </c>
      <c r="E2166" s="10" t="s">
        <v>118</v>
      </c>
      <c r="F2166" s="9">
        <v>23</v>
      </c>
      <c r="G2166" s="9">
        <v>258.7</v>
      </c>
      <c r="H2166" s="33">
        <f t="shared" si="33"/>
        <v>0</v>
      </c>
    </row>
    <row r="2167" spans="1:8" ht="15" hidden="1" thickBot="1">
      <c r="A2167" s="3">
        <v>44508</v>
      </c>
      <c r="B2167" s="10" t="s">
        <v>43</v>
      </c>
      <c r="C2167" s="10" t="s">
        <v>9</v>
      </c>
      <c r="D2167" s="9">
        <v>8</v>
      </c>
      <c r="E2167" s="10" t="s">
        <v>118</v>
      </c>
      <c r="F2167" s="9">
        <v>23</v>
      </c>
      <c r="G2167" s="9">
        <v>258.7</v>
      </c>
      <c r="H2167" s="33">
        <f t="shared" si="33"/>
        <v>0</v>
      </c>
    </row>
    <row r="2168" spans="1:8" ht="15" hidden="1" thickBot="1">
      <c r="A2168" s="3">
        <v>44508</v>
      </c>
      <c r="B2168" s="10" t="s">
        <v>43</v>
      </c>
      <c r="C2168" s="10" t="s">
        <v>9</v>
      </c>
      <c r="D2168" s="9">
        <v>9</v>
      </c>
      <c r="E2168" s="10" t="s">
        <v>118</v>
      </c>
      <c r="F2168" s="9">
        <v>23</v>
      </c>
      <c r="G2168" s="9">
        <v>258.7</v>
      </c>
      <c r="H2168" s="33">
        <f t="shared" si="33"/>
        <v>0</v>
      </c>
    </row>
    <row r="2169" spans="1:8" ht="15" hidden="1" thickBot="1">
      <c r="A2169" s="3">
        <v>44508</v>
      </c>
      <c r="B2169" s="10" t="s">
        <v>43</v>
      </c>
      <c r="C2169" s="10" t="s">
        <v>9</v>
      </c>
      <c r="D2169" s="9">
        <v>10</v>
      </c>
      <c r="E2169" s="10" t="s">
        <v>118</v>
      </c>
      <c r="F2169" s="9">
        <v>23</v>
      </c>
      <c r="G2169" s="9">
        <v>258.7</v>
      </c>
      <c r="H2169" s="33">
        <f t="shared" si="33"/>
        <v>0</v>
      </c>
    </row>
    <row r="2170" spans="1:8" ht="15" hidden="1" thickBot="1">
      <c r="A2170" s="3">
        <v>44508</v>
      </c>
      <c r="B2170" s="10" t="s">
        <v>43</v>
      </c>
      <c r="C2170" s="10" t="s">
        <v>9</v>
      </c>
      <c r="D2170" s="9">
        <v>11</v>
      </c>
      <c r="E2170" s="10" t="s">
        <v>118</v>
      </c>
      <c r="F2170" s="9">
        <v>23</v>
      </c>
      <c r="G2170" s="9">
        <v>258.7</v>
      </c>
      <c r="H2170" s="33">
        <f t="shared" si="33"/>
        <v>0</v>
      </c>
    </row>
    <row r="2171" spans="1:8" ht="15" thickBot="1">
      <c r="A2171" s="3">
        <v>44508</v>
      </c>
      <c r="B2171" s="10" t="s">
        <v>43</v>
      </c>
      <c r="C2171" s="10" t="s">
        <v>9</v>
      </c>
      <c r="D2171" s="9">
        <v>12</v>
      </c>
      <c r="E2171" s="10" t="s">
        <v>118</v>
      </c>
      <c r="F2171" s="9">
        <v>23</v>
      </c>
      <c r="G2171" s="9">
        <v>258.7</v>
      </c>
      <c r="H2171" s="33">
        <f t="shared" si="33"/>
        <v>1</v>
      </c>
    </row>
    <row r="2172" spans="1:8" ht="15" hidden="1" thickBot="1">
      <c r="A2172" s="3">
        <v>44508</v>
      </c>
      <c r="B2172" s="10" t="s">
        <v>108</v>
      </c>
      <c r="C2172" s="10" t="s">
        <v>9</v>
      </c>
      <c r="D2172" s="9">
        <v>1</v>
      </c>
      <c r="E2172" s="10" t="s">
        <v>119</v>
      </c>
      <c r="F2172" s="9">
        <v>22</v>
      </c>
      <c r="G2172" s="9">
        <v>247.8</v>
      </c>
      <c r="H2172" s="33">
        <f t="shared" si="33"/>
        <v>0</v>
      </c>
    </row>
    <row r="2173" spans="1:8" ht="15" hidden="1" thickBot="1">
      <c r="A2173" s="3">
        <v>44508</v>
      </c>
      <c r="B2173" s="10" t="s">
        <v>108</v>
      </c>
      <c r="C2173" s="10" t="s">
        <v>9</v>
      </c>
      <c r="D2173" s="9">
        <v>2</v>
      </c>
      <c r="E2173" s="10" t="s">
        <v>119</v>
      </c>
      <c r="F2173" s="9">
        <v>22</v>
      </c>
      <c r="G2173" s="9">
        <v>247.8</v>
      </c>
      <c r="H2173" s="33">
        <f t="shared" si="33"/>
        <v>0</v>
      </c>
    </row>
    <row r="2174" spans="1:8" ht="15" hidden="1" thickBot="1">
      <c r="A2174" s="3">
        <v>44508</v>
      </c>
      <c r="B2174" s="10" t="s">
        <v>108</v>
      </c>
      <c r="C2174" s="10" t="s">
        <v>9</v>
      </c>
      <c r="D2174" s="9">
        <v>3</v>
      </c>
      <c r="E2174" s="10" t="s">
        <v>119</v>
      </c>
      <c r="F2174" s="9">
        <v>22</v>
      </c>
      <c r="G2174" s="9">
        <v>247.8</v>
      </c>
      <c r="H2174" s="33">
        <f t="shared" si="33"/>
        <v>0</v>
      </c>
    </row>
    <row r="2175" spans="1:8" ht="15" hidden="1" thickBot="1">
      <c r="A2175" s="3">
        <v>44508</v>
      </c>
      <c r="B2175" s="10" t="s">
        <v>108</v>
      </c>
      <c r="C2175" s="10" t="s">
        <v>9</v>
      </c>
      <c r="D2175" s="9">
        <v>4</v>
      </c>
      <c r="E2175" s="10" t="s">
        <v>119</v>
      </c>
      <c r="F2175" s="9">
        <v>22</v>
      </c>
      <c r="G2175" s="9">
        <v>247.8</v>
      </c>
      <c r="H2175" s="33">
        <f t="shared" si="33"/>
        <v>0</v>
      </c>
    </row>
    <row r="2176" spans="1:8" ht="15" hidden="1" thickBot="1">
      <c r="A2176" s="3">
        <v>44508</v>
      </c>
      <c r="B2176" s="10" t="s">
        <v>108</v>
      </c>
      <c r="C2176" s="10" t="s">
        <v>9</v>
      </c>
      <c r="D2176" s="9">
        <v>5</v>
      </c>
      <c r="E2176" s="10" t="s">
        <v>119</v>
      </c>
      <c r="F2176" s="9">
        <v>22</v>
      </c>
      <c r="G2176" s="9">
        <v>247.8</v>
      </c>
      <c r="H2176" s="33">
        <f t="shared" si="33"/>
        <v>0</v>
      </c>
    </row>
    <row r="2177" spans="1:8" ht="15" hidden="1" thickBot="1">
      <c r="A2177" s="3">
        <v>44508</v>
      </c>
      <c r="B2177" s="10" t="s">
        <v>108</v>
      </c>
      <c r="C2177" s="10" t="s">
        <v>9</v>
      </c>
      <c r="D2177" s="9">
        <v>6</v>
      </c>
      <c r="E2177" s="10" t="s">
        <v>119</v>
      </c>
      <c r="F2177" s="9">
        <v>22</v>
      </c>
      <c r="G2177" s="9">
        <v>247.8</v>
      </c>
      <c r="H2177" s="33">
        <f t="shared" si="33"/>
        <v>0</v>
      </c>
    </row>
    <row r="2178" spans="1:8" ht="15" hidden="1" thickBot="1">
      <c r="A2178" s="3">
        <v>44508</v>
      </c>
      <c r="B2178" s="10" t="s">
        <v>108</v>
      </c>
      <c r="C2178" s="10" t="s">
        <v>9</v>
      </c>
      <c r="D2178" s="9">
        <v>7</v>
      </c>
      <c r="E2178" s="10" t="s">
        <v>119</v>
      </c>
      <c r="F2178" s="9">
        <v>22</v>
      </c>
      <c r="G2178" s="9">
        <v>247.8</v>
      </c>
      <c r="H2178" s="33">
        <f t="shared" si="33"/>
        <v>0</v>
      </c>
    </row>
    <row r="2179" spans="1:8" ht="15" hidden="1" thickBot="1">
      <c r="A2179" s="3">
        <v>44508</v>
      </c>
      <c r="B2179" s="10" t="s">
        <v>108</v>
      </c>
      <c r="C2179" s="10" t="s">
        <v>9</v>
      </c>
      <c r="D2179" s="9">
        <v>8</v>
      </c>
      <c r="E2179" s="10" t="s">
        <v>119</v>
      </c>
      <c r="F2179" s="9">
        <v>22</v>
      </c>
      <c r="G2179" s="9">
        <v>247.8</v>
      </c>
      <c r="H2179" s="33">
        <f t="shared" si="33"/>
        <v>0</v>
      </c>
    </row>
    <row r="2180" spans="1:8" ht="15" hidden="1" thickBot="1">
      <c r="A2180" s="3">
        <v>44508</v>
      </c>
      <c r="B2180" s="10" t="s">
        <v>108</v>
      </c>
      <c r="C2180" s="10" t="s">
        <v>9</v>
      </c>
      <c r="D2180" s="9">
        <v>9</v>
      </c>
      <c r="E2180" s="10" t="s">
        <v>119</v>
      </c>
      <c r="F2180" s="9">
        <v>22</v>
      </c>
      <c r="G2180" s="9">
        <v>247.8</v>
      </c>
      <c r="H2180" s="33">
        <f t="shared" ref="H2180:H2243" si="34">IF(D2180&lt;D2181,0,1)</f>
        <v>0</v>
      </c>
    </row>
    <row r="2181" spans="1:8" ht="15" hidden="1" thickBot="1">
      <c r="A2181" s="3">
        <v>44508</v>
      </c>
      <c r="B2181" s="10" t="s">
        <v>108</v>
      </c>
      <c r="C2181" s="10" t="s">
        <v>9</v>
      </c>
      <c r="D2181" s="9">
        <v>10</v>
      </c>
      <c r="E2181" s="10" t="s">
        <v>119</v>
      </c>
      <c r="F2181" s="9">
        <v>22</v>
      </c>
      <c r="G2181" s="9">
        <v>247.8</v>
      </c>
      <c r="H2181" s="33">
        <f t="shared" si="34"/>
        <v>0</v>
      </c>
    </row>
    <row r="2182" spans="1:8" ht="15" hidden="1" thickBot="1">
      <c r="A2182" s="3">
        <v>44508</v>
      </c>
      <c r="B2182" s="10" t="s">
        <v>108</v>
      </c>
      <c r="C2182" s="10" t="s">
        <v>9</v>
      </c>
      <c r="D2182" s="9">
        <v>11</v>
      </c>
      <c r="E2182" s="10" t="s">
        <v>119</v>
      </c>
      <c r="F2182" s="9">
        <v>22</v>
      </c>
      <c r="G2182" s="9">
        <v>247.8</v>
      </c>
      <c r="H2182" s="33">
        <f t="shared" si="34"/>
        <v>0</v>
      </c>
    </row>
    <row r="2183" spans="1:8" ht="15" thickBot="1">
      <c r="A2183" s="3">
        <v>44508</v>
      </c>
      <c r="B2183" s="10" t="s">
        <v>108</v>
      </c>
      <c r="C2183" s="10" t="s">
        <v>9</v>
      </c>
      <c r="D2183" s="9">
        <v>12</v>
      </c>
      <c r="E2183" s="10" t="s">
        <v>119</v>
      </c>
      <c r="F2183" s="9">
        <v>22</v>
      </c>
      <c r="G2183" s="9">
        <v>247.8</v>
      </c>
      <c r="H2183" s="33">
        <f t="shared" si="34"/>
        <v>1</v>
      </c>
    </row>
    <row r="2184" spans="1:8" ht="15" hidden="1" thickBot="1">
      <c r="A2184" s="3">
        <v>44508</v>
      </c>
      <c r="B2184" s="10" t="s">
        <v>75</v>
      </c>
      <c r="C2184" s="10" t="s">
        <v>9</v>
      </c>
      <c r="D2184" s="9">
        <v>1</v>
      </c>
      <c r="E2184" s="10" t="s">
        <v>120</v>
      </c>
      <c r="F2184" s="9">
        <v>24</v>
      </c>
      <c r="G2184" s="9">
        <v>274.8</v>
      </c>
      <c r="H2184" s="33">
        <f t="shared" si="34"/>
        <v>0</v>
      </c>
    </row>
    <row r="2185" spans="1:8" ht="15" hidden="1" thickBot="1">
      <c r="A2185" s="3">
        <v>44508</v>
      </c>
      <c r="B2185" s="10" t="s">
        <v>75</v>
      </c>
      <c r="C2185" s="10" t="s">
        <v>9</v>
      </c>
      <c r="D2185" s="9">
        <v>2</v>
      </c>
      <c r="E2185" s="10" t="s">
        <v>120</v>
      </c>
      <c r="F2185" s="9">
        <v>24</v>
      </c>
      <c r="G2185" s="9">
        <v>274.8</v>
      </c>
      <c r="H2185" s="33">
        <f t="shared" si="34"/>
        <v>0</v>
      </c>
    </row>
    <row r="2186" spans="1:8" ht="15" hidden="1" thickBot="1">
      <c r="A2186" s="3">
        <v>44508</v>
      </c>
      <c r="B2186" s="10" t="s">
        <v>75</v>
      </c>
      <c r="C2186" s="10" t="s">
        <v>9</v>
      </c>
      <c r="D2186" s="9">
        <v>3</v>
      </c>
      <c r="E2186" s="10" t="s">
        <v>120</v>
      </c>
      <c r="F2186" s="9">
        <v>24</v>
      </c>
      <c r="G2186" s="9">
        <v>274.8</v>
      </c>
      <c r="H2186" s="33">
        <f t="shared" si="34"/>
        <v>0</v>
      </c>
    </row>
    <row r="2187" spans="1:8" ht="15" hidden="1" thickBot="1">
      <c r="A2187" s="3">
        <v>44508</v>
      </c>
      <c r="B2187" s="10" t="s">
        <v>75</v>
      </c>
      <c r="C2187" s="10" t="s">
        <v>9</v>
      </c>
      <c r="D2187" s="9">
        <v>4</v>
      </c>
      <c r="E2187" s="10" t="s">
        <v>120</v>
      </c>
      <c r="F2187" s="9">
        <v>24</v>
      </c>
      <c r="G2187" s="9">
        <v>274.8</v>
      </c>
      <c r="H2187" s="33">
        <f t="shared" si="34"/>
        <v>0</v>
      </c>
    </row>
    <row r="2188" spans="1:8" ht="15" hidden="1" thickBot="1">
      <c r="A2188" s="3">
        <v>44508</v>
      </c>
      <c r="B2188" s="10" t="s">
        <v>75</v>
      </c>
      <c r="C2188" s="10" t="s">
        <v>9</v>
      </c>
      <c r="D2188" s="9">
        <v>5</v>
      </c>
      <c r="E2188" s="10" t="s">
        <v>120</v>
      </c>
      <c r="F2188" s="9">
        <v>24</v>
      </c>
      <c r="G2188" s="9">
        <v>274.8</v>
      </c>
      <c r="H2188" s="33">
        <f t="shared" si="34"/>
        <v>0</v>
      </c>
    </row>
    <row r="2189" spans="1:8" ht="15" hidden="1" thickBot="1">
      <c r="A2189" s="3">
        <v>44508</v>
      </c>
      <c r="B2189" s="10" t="s">
        <v>75</v>
      </c>
      <c r="C2189" s="10" t="s">
        <v>9</v>
      </c>
      <c r="D2189" s="9">
        <v>6</v>
      </c>
      <c r="E2189" s="10" t="s">
        <v>120</v>
      </c>
      <c r="F2189" s="9">
        <v>24</v>
      </c>
      <c r="G2189" s="9">
        <v>274.8</v>
      </c>
      <c r="H2189" s="33">
        <f t="shared" si="34"/>
        <v>0</v>
      </c>
    </row>
    <row r="2190" spans="1:8" ht="15" hidden="1" thickBot="1">
      <c r="A2190" s="3">
        <v>44508</v>
      </c>
      <c r="B2190" s="10" t="s">
        <v>75</v>
      </c>
      <c r="C2190" s="10" t="s">
        <v>9</v>
      </c>
      <c r="D2190" s="9">
        <v>7</v>
      </c>
      <c r="E2190" s="10" t="s">
        <v>120</v>
      </c>
      <c r="F2190" s="9">
        <v>24</v>
      </c>
      <c r="G2190" s="9">
        <v>274.8</v>
      </c>
      <c r="H2190" s="33">
        <f t="shared" si="34"/>
        <v>0</v>
      </c>
    </row>
    <row r="2191" spans="1:8" ht="15" hidden="1" thickBot="1">
      <c r="A2191" s="3">
        <v>44508</v>
      </c>
      <c r="B2191" s="10" t="s">
        <v>75</v>
      </c>
      <c r="C2191" s="10" t="s">
        <v>9</v>
      </c>
      <c r="D2191" s="9">
        <v>8</v>
      </c>
      <c r="E2191" s="10" t="s">
        <v>120</v>
      </c>
      <c r="F2191" s="9">
        <v>24</v>
      </c>
      <c r="G2191" s="9">
        <v>274.8</v>
      </c>
      <c r="H2191" s="33">
        <f t="shared" si="34"/>
        <v>0</v>
      </c>
    </row>
    <row r="2192" spans="1:8" ht="15" hidden="1" thickBot="1">
      <c r="A2192" s="3">
        <v>44508</v>
      </c>
      <c r="B2192" s="10" t="s">
        <v>75</v>
      </c>
      <c r="C2192" s="10" t="s">
        <v>9</v>
      </c>
      <c r="D2192" s="9">
        <v>9</v>
      </c>
      <c r="E2192" s="10" t="s">
        <v>120</v>
      </c>
      <c r="F2192" s="9">
        <v>24</v>
      </c>
      <c r="G2192" s="9">
        <v>274.8</v>
      </c>
      <c r="H2192" s="33">
        <f t="shared" si="34"/>
        <v>0</v>
      </c>
    </row>
    <row r="2193" spans="1:8" ht="15" thickBot="1">
      <c r="A2193" s="3">
        <v>44508</v>
      </c>
      <c r="B2193" s="10" t="s">
        <v>75</v>
      </c>
      <c r="C2193" s="10" t="s">
        <v>9</v>
      </c>
      <c r="D2193" s="9">
        <v>10</v>
      </c>
      <c r="E2193" s="10" t="s">
        <v>120</v>
      </c>
      <c r="F2193" s="9">
        <v>24</v>
      </c>
      <c r="G2193" s="9">
        <v>274.8</v>
      </c>
      <c r="H2193" s="33">
        <f t="shared" si="34"/>
        <v>1</v>
      </c>
    </row>
    <row r="2194" spans="1:8" ht="15" hidden="1" thickBot="1">
      <c r="A2194" s="3">
        <v>44508</v>
      </c>
      <c r="B2194" s="10" t="s">
        <v>81</v>
      </c>
      <c r="C2194" s="10" t="s">
        <v>9</v>
      </c>
      <c r="D2194" s="9">
        <v>1</v>
      </c>
      <c r="E2194" s="10" t="s">
        <v>78</v>
      </c>
      <c r="F2194" s="9">
        <v>22</v>
      </c>
      <c r="G2194" s="9">
        <v>252.5</v>
      </c>
      <c r="H2194" s="33">
        <f t="shared" si="34"/>
        <v>0</v>
      </c>
    </row>
    <row r="2195" spans="1:8" ht="15" hidden="1" thickBot="1">
      <c r="A2195" s="3">
        <v>44508</v>
      </c>
      <c r="B2195" s="10" t="s">
        <v>81</v>
      </c>
      <c r="C2195" s="10" t="s">
        <v>9</v>
      </c>
      <c r="D2195" s="9">
        <v>2</v>
      </c>
      <c r="E2195" s="10" t="s">
        <v>78</v>
      </c>
      <c r="F2195" s="9">
        <v>22</v>
      </c>
      <c r="G2195" s="9">
        <v>252.5</v>
      </c>
      <c r="H2195" s="33">
        <f t="shared" si="34"/>
        <v>0</v>
      </c>
    </row>
    <row r="2196" spans="1:8" ht="15" hidden="1" thickBot="1">
      <c r="A2196" s="3">
        <v>44508</v>
      </c>
      <c r="B2196" s="10" t="s">
        <v>81</v>
      </c>
      <c r="C2196" s="10" t="s">
        <v>9</v>
      </c>
      <c r="D2196" s="9">
        <v>3</v>
      </c>
      <c r="E2196" s="10" t="s">
        <v>78</v>
      </c>
      <c r="F2196" s="9">
        <v>22</v>
      </c>
      <c r="G2196" s="9">
        <v>252.5</v>
      </c>
      <c r="H2196" s="33">
        <f t="shared" si="34"/>
        <v>0</v>
      </c>
    </row>
    <row r="2197" spans="1:8" ht="15" hidden="1" thickBot="1">
      <c r="A2197" s="3">
        <v>44508</v>
      </c>
      <c r="B2197" s="10" t="s">
        <v>81</v>
      </c>
      <c r="C2197" s="10" t="s">
        <v>9</v>
      </c>
      <c r="D2197" s="9">
        <v>4</v>
      </c>
      <c r="E2197" s="10" t="s">
        <v>78</v>
      </c>
      <c r="F2197" s="9">
        <v>22</v>
      </c>
      <c r="G2197" s="9">
        <v>252.5</v>
      </c>
      <c r="H2197" s="33">
        <f t="shared" si="34"/>
        <v>0</v>
      </c>
    </row>
    <row r="2198" spans="1:8" ht="15" hidden="1" thickBot="1">
      <c r="A2198" s="3">
        <v>44508</v>
      </c>
      <c r="B2198" s="10" t="s">
        <v>81</v>
      </c>
      <c r="C2198" s="10" t="s">
        <v>9</v>
      </c>
      <c r="D2198" s="9">
        <v>5</v>
      </c>
      <c r="E2198" s="10" t="s">
        <v>78</v>
      </c>
      <c r="F2198" s="9">
        <v>22</v>
      </c>
      <c r="G2198" s="9">
        <v>252.5</v>
      </c>
      <c r="H2198" s="33">
        <f t="shared" si="34"/>
        <v>0</v>
      </c>
    </row>
    <row r="2199" spans="1:8" ht="15" thickBot="1">
      <c r="A2199" s="3">
        <v>44508</v>
      </c>
      <c r="B2199" s="10" t="s">
        <v>81</v>
      </c>
      <c r="C2199" s="10" t="s">
        <v>9</v>
      </c>
      <c r="D2199" s="9">
        <v>6</v>
      </c>
      <c r="E2199" s="10" t="s">
        <v>78</v>
      </c>
      <c r="F2199" s="9">
        <v>22</v>
      </c>
      <c r="G2199" s="9">
        <v>252.5</v>
      </c>
      <c r="H2199" s="33">
        <f t="shared" si="34"/>
        <v>1</v>
      </c>
    </row>
    <row r="2200" spans="1:8" ht="15" hidden="1" thickBot="1">
      <c r="A2200" s="3">
        <v>44522</v>
      </c>
      <c r="B2200" s="1" t="s">
        <v>27</v>
      </c>
      <c r="C2200" s="10" t="s">
        <v>9</v>
      </c>
      <c r="D2200" s="9">
        <v>1</v>
      </c>
      <c r="E2200" s="10" t="s">
        <v>121</v>
      </c>
      <c r="F2200" s="9">
        <v>24</v>
      </c>
      <c r="G2200" s="9">
        <v>326</v>
      </c>
      <c r="H2200" s="33">
        <f t="shared" si="34"/>
        <v>0</v>
      </c>
    </row>
    <row r="2201" spans="1:8" ht="15" hidden="1" thickBot="1">
      <c r="A2201" s="3">
        <v>44522</v>
      </c>
      <c r="B2201" s="1" t="s">
        <v>27</v>
      </c>
      <c r="C2201" s="10" t="s">
        <v>9</v>
      </c>
      <c r="D2201" s="9">
        <v>2</v>
      </c>
      <c r="E2201" s="10" t="s">
        <v>121</v>
      </c>
      <c r="F2201" s="9">
        <v>24</v>
      </c>
      <c r="G2201" s="9">
        <v>326</v>
      </c>
      <c r="H2201" s="33">
        <f t="shared" si="34"/>
        <v>0</v>
      </c>
    </row>
    <row r="2202" spans="1:8" ht="15" hidden="1" thickBot="1">
      <c r="A2202" s="3">
        <v>44522</v>
      </c>
      <c r="B2202" s="10" t="s">
        <v>27</v>
      </c>
      <c r="C2202" s="10" t="s">
        <v>9</v>
      </c>
      <c r="D2202" s="9">
        <v>3</v>
      </c>
      <c r="E2202" s="10" t="s">
        <v>121</v>
      </c>
      <c r="F2202" s="9">
        <v>24</v>
      </c>
      <c r="G2202" s="9">
        <v>326</v>
      </c>
      <c r="H2202" s="33">
        <f t="shared" si="34"/>
        <v>0</v>
      </c>
    </row>
    <row r="2203" spans="1:8" ht="15" hidden="1" thickBot="1">
      <c r="A2203" s="3">
        <v>44522</v>
      </c>
      <c r="B2203" s="10" t="s">
        <v>27</v>
      </c>
      <c r="C2203" s="10" t="s">
        <v>9</v>
      </c>
      <c r="D2203" s="9">
        <v>4</v>
      </c>
      <c r="E2203" s="10" t="s">
        <v>121</v>
      </c>
      <c r="F2203" s="9">
        <v>24</v>
      </c>
      <c r="G2203" s="9">
        <v>326</v>
      </c>
      <c r="H2203" s="33">
        <f t="shared" si="34"/>
        <v>0</v>
      </c>
    </row>
    <row r="2204" spans="1:8" ht="15" hidden="1" thickBot="1">
      <c r="A2204" s="3">
        <v>44522</v>
      </c>
      <c r="B2204" s="10" t="s">
        <v>27</v>
      </c>
      <c r="C2204" s="10" t="s">
        <v>9</v>
      </c>
      <c r="D2204" s="9">
        <v>5</v>
      </c>
      <c r="E2204" s="10" t="s">
        <v>121</v>
      </c>
      <c r="F2204" s="9">
        <v>24</v>
      </c>
      <c r="G2204" s="9">
        <v>326</v>
      </c>
      <c r="H2204" s="33">
        <f t="shared" si="34"/>
        <v>0</v>
      </c>
    </row>
    <row r="2205" spans="1:8" ht="15" hidden="1" thickBot="1">
      <c r="A2205" s="3">
        <v>44522</v>
      </c>
      <c r="B2205" s="10" t="s">
        <v>27</v>
      </c>
      <c r="C2205" s="10" t="s">
        <v>9</v>
      </c>
      <c r="D2205" s="9">
        <v>6</v>
      </c>
      <c r="E2205" s="10" t="s">
        <v>121</v>
      </c>
      <c r="F2205" s="9">
        <v>24</v>
      </c>
      <c r="G2205" s="9">
        <v>326</v>
      </c>
      <c r="H2205" s="33">
        <f t="shared" si="34"/>
        <v>0</v>
      </c>
    </row>
    <row r="2206" spans="1:8" ht="15" hidden="1" thickBot="1">
      <c r="A2206" s="3">
        <v>44522</v>
      </c>
      <c r="B2206" s="10" t="s">
        <v>27</v>
      </c>
      <c r="C2206" s="10" t="s">
        <v>9</v>
      </c>
      <c r="D2206" s="9">
        <v>7</v>
      </c>
      <c r="E2206" s="10" t="s">
        <v>121</v>
      </c>
      <c r="F2206" s="9">
        <v>24</v>
      </c>
      <c r="G2206" s="9">
        <v>326</v>
      </c>
      <c r="H2206" s="33">
        <f t="shared" si="34"/>
        <v>0</v>
      </c>
    </row>
    <row r="2207" spans="1:8" ht="15" hidden="1" thickBot="1">
      <c r="A2207" s="3">
        <v>44522</v>
      </c>
      <c r="B2207" s="10" t="s">
        <v>27</v>
      </c>
      <c r="C2207" s="10" t="s">
        <v>9</v>
      </c>
      <c r="D2207" s="9">
        <v>8</v>
      </c>
      <c r="E2207" s="10" t="s">
        <v>121</v>
      </c>
      <c r="F2207" s="9">
        <v>24</v>
      </c>
      <c r="G2207" s="9">
        <v>326</v>
      </c>
      <c r="H2207" s="33">
        <f t="shared" si="34"/>
        <v>0</v>
      </c>
    </row>
    <row r="2208" spans="1:8" ht="15" hidden="1" thickBot="1">
      <c r="A2208" s="3">
        <v>44522</v>
      </c>
      <c r="B2208" s="10" t="s">
        <v>27</v>
      </c>
      <c r="C2208" s="10" t="s">
        <v>9</v>
      </c>
      <c r="D2208" s="9">
        <v>9</v>
      </c>
      <c r="E2208" s="10" t="s">
        <v>121</v>
      </c>
      <c r="F2208" s="9">
        <v>24</v>
      </c>
      <c r="G2208" s="9">
        <v>326</v>
      </c>
      <c r="H2208" s="33">
        <f t="shared" si="34"/>
        <v>0</v>
      </c>
    </row>
    <row r="2209" spans="1:8" ht="15" hidden="1" thickBot="1">
      <c r="A2209" s="3">
        <v>44522</v>
      </c>
      <c r="B2209" s="10" t="s">
        <v>27</v>
      </c>
      <c r="C2209" s="10" t="s">
        <v>9</v>
      </c>
      <c r="D2209" s="9">
        <v>10</v>
      </c>
      <c r="E2209" s="10" t="s">
        <v>121</v>
      </c>
      <c r="F2209" s="9">
        <v>24</v>
      </c>
      <c r="G2209" s="9">
        <v>326</v>
      </c>
      <c r="H2209" s="33">
        <f t="shared" si="34"/>
        <v>0</v>
      </c>
    </row>
    <row r="2210" spans="1:8" ht="15" hidden="1" thickBot="1">
      <c r="A2210" s="3">
        <v>44522</v>
      </c>
      <c r="B2210" s="10" t="s">
        <v>27</v>
      </c>
      <c r="C2210" s="10" t="s">
        <v>9</v>
      </c>
      <c r="D2210" s="9">
        <v>11</v>
      </c>
      <c r="E2210" s="10" t="s">
        <v>121</v>
      </c>
      <c r="F2210" s="9">
        <v>24</v>
      </c>
      <c r="G2210" s="9">
        <v>326</v>
      </c>
      <c r="H2210" s="33">
        <f t="shared" si="34"/>
        <v>0</v>
      </c>
    </row>
    <row r="2211" spans="1:8" ht="15" hidden="1" thickBot="1">
      <c r="A2211" s="3">
        <v>44522</v>
      </c>
      <c r="B2211" s="10" t="s">
        <v>27</v>
      </c>
      <c r="C2211" s="10" t="s">
        <v>9</v>
      </c>
      <c r="D2211" s="9">
        <v>12</v>
      </c>
      <c r="E2211" s="10" t="s">
        <v>121</v>
      </c>
      <c r="F2211" s="9">
        <v>24</v>
      </c>
      <c r="G2211" s="9">
        <v>326</v>
      </c>
      <c r="H2211" s="33">
        <f t="shared" si="34"/>
        <v>0</v>
      </c>
    </row>
    <row r="2212" spans="1:8" ht="15" hidden="1" thickBot="1">
      <c r="A2212" s="3">
        <v>44522</v>
      </c>
      <c r="B2212" s="10" t="s">
        <v>27</v>
      </c>
      <c r="C2212" s="10" t="s">
        <v>9</v>
      </c>
      <c r="D2212" s="9">
        <v>13</v>
      </c>
      <c r="E2212" s="10" t="s">
        <v>121</v>
      </c>
      <c r="F2212" s="9">
        <v>24</v>
      </c>
      <c r="G2212" s="9">
        <v>326</v>
      </c>
      <c r="H2212" s="33">
        <f t="shared" si="34"/>
        <v>0</v>
      </c>
    </row>
    <row r="2213" spans="1:8" ht="15" thickBot="1">
      <c r="A2213" s="3">
        <v>44522</v>
      </c>
      <c r="B2213" s="10" t="s">
        <v>27</v>
      </c>
      <c r="C2213" s="10" t="s">
        <v>9</v>
      </c>
      <c r="D2213" s="9">
        <v>14</v>
      </c>
      <c r="E2213" s="10" t="s">
        <v>121</v>
      </c>
      <c r="F2213" s="9">
        <v>24</v>
      </c>
      <c r="G2213" s="9">
        <v>326</v>
      </c>
      <c r="H2213" s="33">
        <f t="shared" si="34"/>
        <v>1</v>
      </c>
    </row>
    <row r="2214" spans="1:8" ht="15" hidden="1" thickBot="1">
      <c r="A2214" s="3">
        <v>44522</v>
      </c>
      <c r="B2214" s="10" t="s">
        <v>19</v>
      </c>
      <c r="C2214" s="10" t="s">
        <v>9</v>
      </c>
      <c r="D2214" s="9">
        <v>1</v>
      </c>
      <c r="E2214" s="10" t="s">
        <v>116</v>
      </c>
      <c r="F2214" s="9">
        <v>24</v>
      </c>
      <c r="G2214" s="9">
        <v>310.3</v>
      </c>
      <c r="H2214" s="33">
        <f t="shared" si="34"/>
        <v>0</v>
      </c>
    </row>
    <row r="2215" spans="1:8" ht="15" hidden="1" thickBot="1">
      <c r="A2215" s="3">
        <v>44522</v>
      </c>
      <c r="B2215" s="10" t="s">
        <v>19</v>
      </c>
      <c r="C2215" s="10" t="s">
        <v>9</v>
      </c>
      <c r="D2215" s="9">
        <v>2</v>
      </c>
      <c r="E2215" s="10" t="s">
        <v>116</v>
      </c>
      <c r="F2215" s="9">
        <v>24</v>
      </c>
      <c r="G2215" s="9">
        <v>310.3</v>
      </c>
      <c r="H2215" s="33">
        <f t="shared" si="34"/>
        <v>0</v>
      </c>
    </row>
    <row r="2216" spans="1:8" ht="15" hidden="1" thickBot="1">
      <c r="A2216" s="3">
        <v>44522</v>
      </c>
      <c r="B2216" s="10" t="s">
        <v>19</v>
      </c>
      <c r="C2216" s="10" t="s">
        <v>9</v>
      </c>
      <c r="D2216" s="9">
        <v>3</v>
      </c>
      <c r="E2216" s="10" t="s">
        <v>116</v>
      </c>
      <c r="F2216" s="9">
        <v>24</v>
      </c>
      <c r="G2216" s="9">
        <v>310.3</v>
      </c>
      <c r="H2216" s="33">
        <f t="shared" si="34"/>
        <v>0</v>
      </c>
    </row>
    <row r="2217" spans="1:8" ht="15" hidden="1" thickBot="1">
      <c r="A2217" s="3">
        <v>44522</v>
      </c>
      <c r="B2217" s="10" t="s">
        <v>19</v>
      </c>
      <c r="C2217" s="10" t="s">
        <v>9</v>
      </c>
      <c r="D2217" s="9">
        <v>4</v>
      </c>
      <c r="E2217" s="10" t="s">
        <v>116</v>
      </c>
      <c r="F2217" s="9">
        <v>24</v>
      </c>
      <c r="G2217" s="9">
        <v>310.3</v>
      </c>
      <c r="H2217" s="33">
        <f t="shared" si="34"/>
        <v>0</v>
      </c>
    </row>
    <row r="2218" spans="1:8" ht="15" hidden="1" thickBot="1">
      <c r="A2218" s="3">
        <v>44522</v>
      </c>
      <c r="B2218" s="10" t="s">
        <v>19</v>
      </c>
      <c r="C2218" s="10" t="s">
        <v>9</v>
      </c>
      <c r="D2218" s="9">
        <v>5</v>
      </c>
      <c r="E2218" s="10" t="s">
        <v>116</v>
      </c>
      <c r="F2218" s="9">
        <v>24</v>
      </c>
      <c r="G2218" s="9">
        <v>310.3</v>
      </c>
      <c r="H2218" s="33">
        <f t="shared" si="34"/>
        <v>0</v>
      </c>
    </row>
    <row r="2219" spans="1:8" ht="15" hidden="1" thickBot="1">
      <c r="A2219" s="3">
        <v>44522</v>
      </c>
      <c r="B2219" s="10" t="s">
        <v>19</v>
      </c>
      <c r="C2219" s="10" t="s">
        <v>9</v>
      </c>
      <c r="D2219" s="9">
        <v>6</v>
      </c>
      <c r="E2219" s="10" t="s">
        <v>116</v>
      </c>
      <c r="F2219" s="9">
        <v>24</v>
      </c>
      <c r="G2219" s="9">
        <v>310.3</v>
      </c>
      <c r="H2219" s="33">
        <f t="shared" si="34"/>
        <v>0</v>
      </c>
    </row>
    <row r="2220" spans="1:8" ht="15" hidden="1" thickBot="1">
      <c r="A2220" s="3">
        <v>44522</v>
      </c>
      <c r="B2220" s="10" t="s">
        <v>19</v>
      </c>
      <c r="C2220" s="10" t="s">
        <v>9</v>
      </c>
      <c r="D2220" s="9">
        <v>7</v>
      </c>
      <c r="E2220" s="10" t="s">
        <v>116</v>
      </c>
      <c r="F2220" s="9">
        <v>24</v>
      </c>
      <c r="G2220" s="9">
        <v>310.3</v>
      </c>
      <c r="H2220" s="33">
        <f t="shared" si="34"/>
        <v>0</v>
      </c>
    </row>
    <row r="2221" spans="1:8" ht="15" hidden="1" thickBot="1">
      <c r="A2221" s="3">
        <v>44522</v>
      </c>
      <c r="B2221" s="10" t="s">
        <v>19</v>
      </c>
      <c r="C2221" s="10" t="s">
        <v>9</v>
      </c>
      <c r="D2221" s="9">
        <v>8</v>
      </c>
      <c r="E2221" s="10" t="s">
        <v>116</v>
      </c>
      <c r="F2221" s="9">
        <v>24</v>
      </c>
      <c r="G2221" s="9">
        <v>310.3</v>
      </c>
      <c r="H2221" s="33">
        <f t="shared" si="34"/>
        <v>0</v>
      </c>
    </row>
    <row r="2222" spans="1:8" ht="15" hidden="1" thickBot="1">
      <c r="A2222" s="3">
        <v>44522</v>
      </c>
      <c r="B2222" s="10" t="s">
        <v>19</v>
      </c>
      <c r="C2222" s="10" t="s">
        <v>9</v>
      </c>
      <c r="D2222" s="9">
        <v>9</v>
      </c>
      <c r="E2222" s="10" t="s">
        <v>116</v>
      </c>
      <c r="F2222" s="9">
        <v>24</v>
      </c>
      <c r="G2222" s="9">
        <v>310.3</v>
      </c>
      <c r="H2222" s="33">
        <f t="shared" si="34"/>
        <v>0</v>
      </c>
    </row>
    <row r="2223" spans="1:8" ht="15" hidden="1" thickBot="1">
      <c r="A2223" s="3">
        <v>44522</v>
      </c>
      <c r="B2223" s="1" t="s">
        <v>19</v>
      </c>
      <c r="C2223" s="10" t="s">
        <v>9</v>
      </c>
      <c r="D2223" s="9">
        <v>10</v>
      </c>
      <c r="E2223" s="10" t="s">
        <v>116</v>
      </c>
      <c r="F2223" s="9">
        <v>24</v>
      </c>
      <c r="G2223" s="9">
        <v>310.3</v>
      </c>
      <c r="H2223" s="33">
        <f t="shared" si="34"/>
        <v>0</v>
      </c>
    </row>
    <row r="2224" spans="1:8" ht="15" hidden="1" thickBot="1">
      <c r="A2224" s="3">
        <v>44522</v>
      </c>
      <c r="B2224" s="1" t="s">
        <v>19</v>
      </c>
      <c r="C2224" s="10" t="s">
        <v>9</v>
      </c>
      <c r="D2224" s="9">
        <v>11</v>
      </c>
      <c r="E2224" s="10" t="s">
        <v>116</v>
      </c>
      <c r="F2224" s="9">
        <v>24</v>
      </c>
      <c r="G2224" s="9">
        <v>310.3</v>
      </c>
      <c r="H2224" s="33">
        <f t="shared" si="34"/>
        <v>0</v>
      </c>
    </row>
    <row r="2225" spans="1:8" ht="15" hidden="1" thickBot="1">
      <c r="A2225" s="3">
        <v>44522</v>
      </c>
      <c r="B2225" s="1" t="s">
        <v>19</v>
      </c>
      <c r="C2225" s="10" t="s">
        <v>9</v>
      </c>
      <c r="D2225" s="9">
        <v>12</v>
      </c>
      <c r="E2225" s="10" t="s">
        <v>116</v>
      </c>
      <c r="F2225" s="9">
        <v>24</v>
      </c>
      <c r="G2225" s="9">
        <v>310.3</v>
      </c>
      <c r="H2225" s="33">
        <f t="shared" si="34"/>
        <v>0</v>
      </c>
    </row>
    <row r="2226" spans="1:8" ht="15" hidden="1" thickBot="1">
      <c r="A2226" s="3">
        <v>44522</v>
      </c>
      <c r="B2226" s="1" t="s">
        <v>19</v>
      </c>
      <c r="C2226" s="10" t="s">
        <v>9</v>
      </c>
      <c r="D2226" s="9">
        <v>13</v>
      </c>
      <c r="E2226" s="10" t="s">
        <v>116</v>
      </c>
      <c r="F2226" s="9">
        <v>24</v>
      </c>
      <c r="G2226" s="9">
        <v>310.3</v>
      </c>
      <c r="H2226" s="33">
        <f t="shared" si="34"/>
        <v>0</v>
      </c>
    </row>
    <row r="2227" spans="1:8" ht="15" thickBot="1">
      <c r="A2227" s="3">
        <v>44522</v>
      </c>
      <c r="B2227" s="1" t="s">
        <v>19</v>
      </c>
      <c r="C2227" s="10" t="s">
        <v>9</v>
      </c>
      <c r="D2227" s="9">
        <v>14</v>
      </c>
      <c r="E2227" s="10" t="s">
        <v>116</v>
      </c>
      <c r="F2227" s="9">
        <v>24</v>
      </c>
      <c r="G2227" s="9">
        <v>310.3</v>
      </c>
      <c r="H2227" s="33">
        <f t="shared" si="34"/>
        <v>1</v>
      </c>
    </row>
    <row r="2228" spans="1:8" ht="15" hidden="1" thickBot="1">
      <c r="A2228" s="3">
        <v>44522</v>
      </c>
      <c r="B2228" s="1" t="s">
        <v>42</v>
      </c>
      <c r="C2228" s="10" t="s">
        <v>9</v>
      </c>
      <c r="D2228" s="9">
        <v>1</v>
      </c>
      <c r="E2228" s="10" t="s">
        <v>53</v>
      </c>
      <c r="F2228" s="9">
        <v>23</v>
      </c>
      <c r="G2228" s="9">
        <v>292.2</v>
      </c>
      <c r="H2228" s="33">
        <f t="shared" si="34"/>
        <v>0</v>
      </c>
    </row>
    <row r="2229" spans="1:8" ht="15" hidden="1" thickBot="1">
      <c r="A2229" s="3">
        <v>44522</v>
      </c>
      <c r="B2229" s="10" t="s">
        <v>42</v>
      </c>
      <c r="C2229" s="10" t="s">
        <v>9</v>
      </c>
      <c r="D2229" s="9">
        <v>2</v>
      </c>
      <c r="E2229" s="10" t="s">
        <v>53</v>
      </c>
      <c r="F2229" s="9">
        <v>23</v>
      </c>
      <c r="G2229" s="9">
        <v>292.2</v>
      </c>
      <c r="H2229" s="33">
        <f t="shared" si="34"/>
        <v>0</v>
      </c>
    </row>
    <row r="2230" spans="1:8" ht="15" hidden="1" thickBot="1">
      <c r="A2230" s="3">
        <v>44522</v>
      </c>
      <c r="B2230" s="10" t="s">
        <v>42</v>
      </c>
      <c r="C2230" s="10" t="s">
        <v>9</v>
      </c>
      <c r="D2230" s="9">
        <v>3</v>
      </c>
      <c r="E2230" s="10" t="s">
        <v>53</v>
      </c>
      <c r="F2230" s="9">
        <v>23</v>
      </c>
      <c r="G2230" s="9">
        <v>292.2</v>
      </c>
      <c r="H2230" s="33">
        <f t="shared" si="34"/>
        <v>0</v>
      </c>
    </row>
    <row r="2231" spans="1:8" ht="15" hidden="1" thickBot="1">
      <c r="A2231" s="3">
        <v>44522</v>
      </c>
      <c r="B2231" s="10" t="s">
        <v>42</v>
      </c>
      <c r="C2231" s="10" t="s">
        <v>9</v>
      </c>
      <c r="D2231" s="9">
        <v>4</v>
      </c>
      <c r="E2231" s="10" t="s">
        <v>53</v>
      </c>
      <c r="F2231" s="9">
        <v>23</v>
      </c>
      <c r="G2231" s="9">
        <v>292.2</v>
      </c>
      <c r="H2231" s="33">
        <f t="shared" si="34"/>
        <v>0</v>
      </c>
    </row>
    <row r="2232" spans="1:8" ht="15" hidden="1" thickBot="1">
      <c r="A2232" s="3">
        <v>44522</v>
      </c>
      <c r="B2232" s="10" t="s">
        <v>42</v>
      </c>
      <c r="C2232" s="10" t="s">
        <v>9</v>
      </c>
      <c r="D2232" s="9">
        <v>5</v>
      </c>
      <c r="E2232" s="10" t="s">
        <v>53</v>
      </c>
      <c r="F2232" s="9">
        <v>23</v>
      </c>
      <c r="G2232" s="9">
        <v>292.2</v>
      </c>
      <c r="H2232" s="33">
        <f t="shared" si="34"/>
        <v>0</v>
      </c>
    </row>
    <row r="2233" spans="1:8" ht="15" hidden="1" thickBot="1">
      <c r="A2233" s="3">
        <v>44522</v>
      </c>
      <c r="B2233" s="10" t="s">
        <v>42</v>
      </c>
      <c r="C2233" s="10" t="s">
        <v>9</v>
      </c>
      <c r="D2233" s="9">
        <v>6</v>
      </c>
      <c r="E2233" s="10" t="s">
        <v>53</v>
      </c>
      <c r="F2233" s="9">
        <v>23</v>
      </c>
      <c r="G2233" s="9">
        <v>292.2</v>
      </c>
      <c r="H2233" s="33">
        <f t="shared" si="34"/>
        <v>0</v>
      </c>
    </row>
    <row r="2234" spans="1:8" ht="15" hidden="1" thickBot="1">
      <c r="A2234" s="3">
        <v>44522</v>
      </c>
      <c r="B2234" s="10" t="s">
        <v>42</v>
      </c>
      <c r="C2234" s="10" t="s">
        <v>9</v>
      </c>
      <c r="D2234" s="9">
        <v>7</v>
      </c>
      <c r="E2234" s="10" t="s">
        <v>53</v>
      </c>
      <c r="F2234" s="9">
        <v>23</v>
      </c>
      <c r="G2234" s="9">
        <v>292.2</v>
      </c>
      <c r="H2234" s="33">
        <f t="shared" si="34"/>
        <v>0</v>
      </c>
    </row>
    <row r="2235" spans="1:8" ht="15" hidden="1" thickBot="1">
      <c r="A2235" s="3">
        <v>44522</v>
      </c>
      <c r="B2235" s="10" t="s">
        <v>42</v>
      </c>
      <c r="C2235" s="10" t="s">
        <v>9</v>
      </c>
      <c r="D2235" s="9">
        <v>8</v>
      </c>
      <c r="E2235" s="10" t="s">
        <v>53</v>
      </c>
      <c r="F2235" s="9">
        <v>23</v>
      </c>
      <c r="G2235" s="9">
        <v>292.2</v>
      </c>
      <c r="H2235" s="33">
        <f t="shared" si="34"/>
        <v>0</v>
      </c>
    </row>
    <row r="2236" spans="1:8" ht="15" hidden="1" thickBot="1">
      <c r="A2236" s="3">
        <v>44522</v>
      </c>
      <c r="B2236" s="10" t="s">
        <v>42</v>
      </c>
      <c r="C2236" s="10" t="s">
        <v>9</v>
      </c>
      <c r="D2236" s="9">
        <v>9</v>
      </c>
      <c r="E2236" s="10" t="s">
        <v>53</v>
      </c>
      <c r="F2236" s="9">
        <v>23</v>
      </c>
      <c r="G2236" s="9">
        <v>292.2</v>
      </c>
      <c r="H2236" s="33">
        <f t="shared" si="34"/>
        <v>0</v>
      </c>
    </row>
    <row r="2237" spans="1:8" ht="15" hidden="1" thickBot="1">
      <c r="A2237" s="3">
        <v>44522</v>
      </c>
      <c r="B2237" s="10" t="s">
        <v>42</v>
      </c>
      <c r="C2237" s="10" t="s">
        <v>9</v>
      </c>
      <c r="D2237" s="9">
        <v>10</v>
      </c>
      <c r="E2237" s="10" t="s">
        <v>53</v>
      </c>
      <c r="F2237" s="9">
        <v>23</v>
      </c>
      <c r="G2237" s="9">
        <v>292.2</v>
      </c>
      <c r="H2237" s="33">
        <f t="shared" si="34"/>
        <v>0</v>
      </c>
    </row>
    <row r="2238" spans="1:8" ht="15" hidden="1" thickBot="1">
      <c r="A2238" s="3">
        <v>44522</v>
      </c>
      <c r="B2238" s="10" t="s">
        <v>42</v>
      </c>
      <c r="C2238" s="10" t="s">
        <v>9</v>
      </c>
      <c r="D2238" s="9">
        <v>11</v>
      </c>
      <c r="E2238" s="10" t="s">
        <v>53</v>
      </c>
      <c r="F2238" s="9">
        <v>23</v>
      </c>
      <c r="G2238" s="9">
        <v>292.2</v>
      </c>
      <c r="H2238" s="33">
        <f t="shared" si="34"/>
        <v>0</v>
      </c>
    </row>
    <row r="2239" spans="1:8" ht="15" thickBot="1">
      <c r="A2239" s="3">
        <v>44522</v>
      </c>
      <c r="B2239" s="10" t="s">
        <v>42</v>
      </c>
      <c r="C2239" s="10" t="s">
        <v>9</v>
      </c>
      <c r="D2239" s="9">
        <v>12</v>
      </c>
      <c r="E2239" s="10" t="s">
        <v>53</v>
      </c>
      <c r="F2239" s="9">
        <v>23</v>
      </c>
      <c r="G2239" s="9">
        <v>292.2</v>
      </c>
      <c r="H2239" s="33">
        <f t="shared" si="34"/>
        <v>1</v>
      </c>
    </row>
    <row r="2240" spans="1:8" ht="15" hidden="1" thickBot="1">
      <c r="A2240" s="3">
        <v>44522</v>
      </c>
      <c r="B2240" s="10" t="s">
        <v>10</v>
      </c>
      <c r="C2240" s="10" t="s">
        <v>9</v>
      </c>
      <c r="D2240" s="9">
        <v>1</v>
      </c>
      <c r="E2240" s="10" t="s">
        <v>122</v>
      </c>
      <c r="F2240" s="9">
        <v>23</v>
      </c>
      <c r="G2240" s="9">
        <v>251.8</v>
      </c>
      <c r="H2240" s="33">
        <f t="shared" si="34"/>
        <v>0</v>
      </c>
    </row>
    <row r="2241" spans="1:8" ht="15" hidden="1" thickBot="1">
      <c r="A2241" s="3">
        <v>44522</v>
      </c>
      <c r="B2241" s="10" t="s">
        <v>10</v>
      </c>
      <c r="C2241" s="10" t="s">
        <v>9</v>
      </c>
      <c r="D2241" s="9">
        <v>2</v>
      </c>
      <c r="E2241" s="10" t="s">
        <v>122</v>
      </c>
      <c r="F2241" s="9">
        <v>23</v>
      </c>
      <c r="G2241" s="9">
        <v>251.8</v>
      </c>
      <c r="H2241" s="33">
        <f t="shared" si="34"/>
        <v>0</v>
      </c>
    </row>
    <row r="2242" spans="1:8" ht="15" hidden="1" thickBot="1">
      <c r="A2242" s="3">
        <v>44522</v>
      </c>
      <c r="B2242" s="10" t="s">
        <v>10</v>
      </c>
      <c r="C2242" s="10" t="s">
        <v>9</v>
      </c>
      <c r="D2242" s="9">
        <v>3</v>
      </c>
      <c r="E2242" s="10" t="s">
        <v>122</v>
      </c>
      <c r="F2242" s="9">
        <v>23</v>
      </c>
      <c r="G2242" s="9">
        <v>251.8</v>
      </c>
      <c r="H2242" s="33">
        <f t="shared" si="34"/>
        <v>0</v>
      </c>
    </row>
    <row r="2243" spans="1:8" ht="15" hidden="1" thickBot="1">
      <c r="A2243" s="3">
        <v>44522</v>
      </c>
      <c r="B2243" s="10" t="s">
        <v>10</v>
      </c>
      <c r="C2243" s="10" t="s">
        <v>9</v>
      </c>
      <c r="D2243" s="9">
        <v>4</v>
      </c>
      <c r="E2243" s="10" t="s">
        <v>122</v>
      </c>
      <c r="F2243" s="9">
        <v>23</v>
      </c>
      <c r="G2243" s="9">
        <v>251.8</v>
      </c>
      <c r="H2243" s="33">
        <f t="shared" si="34"/>
        <v>0</v>
      </c>
    </row>
    <row r="2244" spans="1:8" ht="15" hidden="1" thickBot="1">
      <c r="A2244" s="3">
        <v>44522</v>
      </c>
      <c r="B2244" s="10" t="s">
        <v>10</v>
      </c>
      <c r="C2244" s="10" t="s">
        <v>9</v>
      </c>
      <c r="D2244" s="9">
        <v>5</v>
      </c>
      <c r="E2244" s="10" t="s">
        <v>122</v>
      </c>
      <c r="F2244" s="9">
        <v>23</v>
      </c>
      <c r="G2244" s="9">
        <v>251.8</v>
      </c>
      <c r="H2244" s="33">
        <f t="shared" ref="H2244:H2307" si="35">IF(D2244&lt;D2245,0,1)</f>
        <v>0</v>
      </c>
    </row>
    <row r="2245" spans="1:8" ht="15" hidden="1" thickBot="1">
      <c r="A2245" s="3">
        <v>44522</v>
      </c>
      <c r="B2245" s="10" t="s">
        <v>10</v>
      </c>
      <c r="C2245" s="10" t="s">
        <v>9</v>
      </c>
      <c r="D2245" s="9">
        <v>6</v>
      </c>
      <c r="E2245" s="10" t="s">
        <v>122</v>
      </c>
      <c r="F2245" s="9">
        <v>23</v>
      </c>
      <c r="G2245" s="9">
        <v>251.8</v>
      </c>
      <c r="H2245" s="33">
        <f t="shared" si="35"/>
        <v>0</v>
      </c>
    </row>
    <row r="2246" spans="1:8" ht="15" hidden="1" thickBot="1">
      <c r="A2246" s="3">
        <v>44522</v>
      </c>
      <c r="B2246" s="10" t="s">
        <v>10</v>
      </c>
      <c r="C2246" s="10" t="s">
        <v>9</v>
      </c>
      <c r="D2246" s="9">
        <v>7</v>
      </c>
      <c r="E2246" s="10" t="s">
        <v>122</v>
      </c>
      <c r="F2246" s="9">
        <v>23</v>
      </c>
      <c r="G2246" s="9">
        <v>251.8</v>
      </c>
      <c r="H2246" s="33">
        <f t="shared" si="35"/>
        <v>0</v>
      </c>
    </row>
    <row r="2247" spans="1:8" ht="15" hidden="1" thickBot="1">
      <c r="A2247" s="3">
        <v>44522</v>
      </c>
      <c r="B2247" s="10" t="s">
        <v>10</v>
      </c>
      <c r="C2247" s="10" t="s">
        <v>9</v>
      </c>
      <c r="D2247" s="9">
        <v>8</v>
      </c>
      <c r="E2247" s="10" t="s">
        <v>122</v>
      </c>
      <c r="F2247" s="9">
        <v>23</v>
      </c>
      <c r="G2247" s="9">
        <v>251.8</v>
      </c>
      <c r="H2247" s="33">
        <f t="shared" si="35"/>
        <v>0</v>
      </c>
    </row>
    <row r="2248" spans="1:8" ht="15" hidden="1" thickBot="1">
      <c r="A2248" s="3">
        <v>44522</v>
      </c>
      <c r="B2248" s="10" t="s">
        <v>10</v>
      </c>
      <c r="C2248" s="10" t="s">
        <v>9</v>
      </c>
      <c r="D2248" s="9">
        <v>9</v>
      </c>
      <c r="E2248" s="10" t="s">
        <v>122</v>
      </c>
      <c r="F2248" s="9">
        <v>23</v>
      </c>
      <c r="G2248" s="9">
        <v>251.8</v>
      </c>
      <c r="H2248" s="33">
        <f t="shared" si="35"/>
        <v>0</v>
      </c>
    </row>
    <row r="2249" spans="1:8" ht="15" hidden="1" thickBot="1">
      <c r="A2249" s="3">
        <v>44522</v>
      </c>
      <c r="B2249" s="1" t="s">
        <v>10</v>
      </c>
      <c r="C2249" s="10" t="s">
        <v>9</v>
      </c>
      <c r="D2249" s="9">
        <v>10</v>
      </c>
      <c r="E2249" s="10" t="s">
        <v>122</v>
      </c>
      <c r="F2249" s="9">
        <v>23</v>
      </c>
      <c r="G2249" s="9">
        <v>251.8</v>
      </c>
      <c r="H2249" s="33">
        <f t="shared" si="35"/>
        <v>0</v>
      </c>
    </row>
    <row r="2250" spans="1:8" ht="15" hidden="1" thickBot="1">
      <c r="A2250" s="3">
        <v>44522</v>
      </c>
      <c r="B2250" s="1" t="s">
        <v>10</v>
      </c>
      <c r="C2250" s="10" t="s">
        <v>9</v>
      </c>
      <c r="D2250" s="9">
        <v>11</v>
      </c>
      <c r="E2250" s="10" t="s">
        <v>122</v>
      </c>
      <c r="F2250" s="9">
        <v>23</v>
      </c>
      <c r="G2250" s="9">
        <v>251.8</v>
      </c>
      <c r="H2250" s="33">
        <f t="shared" si="35"/>
        <v>0</v>
      </c>
    </row>
    <row r="2251" spans="1:8" ht="15" thickBot="1">
      <c r="A2251" s="3">
        <v>44522</v>
      </c>
      <c r="B2251" s="1" t="s">
        <v>10</v>
      </c>
      <c r="C2251" s="10" t="s">
        <v>9</v>
      </c>
      <c r="D2251" s="9">
        <v>12</v>
      </c>
      <c r="E2251" s="10" t="s">
        <v>122</v>
      </c>
      <c r="F2251" s="9">
        <v>23</v>
      </c>
      <c r="G2251" s="9">
        <v>251.8</v>
      </c>
      <c r="H2251" s="33">
        <f t="shared" si="35"/>
        <v>1</v>
      </c>
    </row>
    <row r="2252" spans="1:8" ht="15" hidden="1" thickBot="1">
      <c r="A2252" s="3">
        <v>44522</v>
      </c>
      <c r="B2252" s="1" t="s">
        <v>12</v>
      </c>
      <c r="C2252" s="10" t="s">
        <v>9</v>
      </c>
      <c r="D2252" s="9">
        <v>1</v>
      </c>
      <c r="E2252" s="10" t="s">
        <v>98</v>
      </c>
      <c r="F2252" s="9">
        <v>23</v>
      </c>
      <c r="G2252" s="9">
        <v>284.10000000000002</v>
      </c>
      <c r="H2252" s="33">
        <f t="shared" si="35"/>
        <v>0</v>
      </c>
    </row>
    <row r="2253" spans="1:8" ht="15" hidden="1" thickBot="1">
      <c r="A2253" s="3">
        <v>44522</v>
      </c>
      <c r="B2253" s="1" t="s">
        <v>12</v>
      </c>
      <c r="C2253" s="10" t="s">
        <v>9</v>
      </c>
      <c r="D2253" s="9">
        <v>2</v>
      </c>
      <c r="E2253" s="10" t="s">
        <v>98</v>
      </c>
      <c r="F2253" s="9">
        <v>23</v>
      </c>
      <c r="G2253" s="9">
        <v>284.10000000000002</v>
      </c>
      <c r="H2253" s="33">
        <f t="shared" si="35"/>
        <v>0</v>
      </c>
    </row>
    <row r="2254" spans="1:8" ht="15" hidden="1" thickBot="1">
      <c r="A2254" s="3">
        <v>44522</v>
      </c>
      <c r="B2254" s="1" t="s">
        <v>12</v>
      </c>
      <c r="C2254" s="10" t="s">
        <v>9</v>
      </c>
      <c r="D2254" s="9">
        <v>3</v>
      </c>
      <c r="E2254" s="10" t="s">
        <v>98</v>
      </c>
      <c r="F2254" s="9">
        <v>23</v>
      </c>
      <c r="G2254" s="9">
        <v>284.10000000000002</v>
      </c>
      <c r="H2254" s="33">
        <f t="shared" si="35"/>
        <v>0</v>
      </c>
    </row>
    <row r="2255" spans="1:8" ht="15" hidden="1" thickBot="1">
      <c r="A2255" s="3">
        <v>44522</v>
      </c>
      <c r="B2255" s="10" t="s">
        <v>12</v>
      </c>
      <c r="C2255" s="10" t="s">
        <v>9</v>
      </c>
      <c r="D2255" s="9">
        <v>4</v>
      </c>
      <c r="E2255" s="10" t="s">
        <v>98</v>
      </c>
      <c r="F2255" s="9">
        <v>23</v>
      </c>
      <c r="G2255" s="9">
        <v>284.10000000000002</v>
      </c>
      <c r="H2255" s="33">
        <f t="shared" si="35"/>
        <v>0</v>
      </c>
    </row>
    <row r="2256" spans="1:8" ht="15" hidden="1" thickBot="1">
      <c r="A2256" s="3">
        <v>44522</v>
      </c>
      <c r="B2256" s="10" t="s">
        <v>12</v>
      </c>
      <c r="C2256" s="10" t="s">
        <v>9</v>
      </c>
      <c r="D2256" s="9">
        <v>5</v>
      </c>
      <c r="E2256" s="10" t="s">
        <v>98</v>
      </c>
      <c r="F2256" s="9">
        <v>23</v>
      </c>
      <c r="G2256" s="9">
        <v>284.10000000000002</v>
      </c>
      <c r="H2256" s="33">
        <f t="shared" si="35"/>
        <v>0</v>
      </c>
    </row>
    <row r="2257" spans="1:8" ht="15" hidden="1" thickBot="1">
      <c r="A2257" s="3">
        <v>44522</v>
      </c>
      <c r="B2257" s="10" t="s">
        <v>12</v>
      </c>
      <c r="C2257" s="10" t="s">
        <v>9</v>
      </c>
      <c r="D2257" s="9">
        <v>6</v>
      </c>
      <c r="E2257" s="10" t="s">
        <v>98</v>
      </c>
      <c r="F2257" s="9">
        <v>23</v>
      </c>
      <c r="G2257" s="9">
        <v>284.10000000000002</v>
      </c>
      <c r="H2257" s="33">
        <f t="shared" si="35"/>
        <v>0</v>
      </c>
    </row>
    <row r="2258" spans="1:8" ht="15" hidden="1" thickBot="1">
      <c r="A2258" s="3">
        <v>44522</v>
      </c>
      <c r="B2258" s="10" t="s">
        <v>12</v>
      </c>
      <c r="C2258" s="10" t="s">
        <v>9</v>
      </c>
      <c r="D2258" s="9">
        <v>7</v>
      </c>
      <c r="E2258" s="10" t="s">
        <v>98</v>
      </c>
      <c r="F2258" s="9">
        <v>23</v>
      </c>
      <c r="G2258" s="9">
        <v>284.10000000000002</v>
      </c>
      <c r="H2258" s="33">
        <f t="shared" si="35"/>
        <v>0</v>
      </c>
    </row>
    <row r="2259" spans="1:8" ht="15" hidden="1" thickBot="1">
      <c r="A2259" s="3">
        <v>44522</v>
      </c>
      <c r="B2259" s="10" t="s">
        <v>12</v>
      </c>
      <c r="C2259" s="10" t="s">
        <v>9</v>
      </c>
      <c r="D2259" s="9">
        <v>8</v>
      </c>
      <c r="E2259" s="10" t="s">
        <v>98</v>
      </c>
      <c r="F2259" s="9">
        <v>23</v>
      </c>
      <c r="G2259" s="9">
        <v>284.10000000000002</v>
      </c>
      <c r="H2259" s="33">
        <f t="shared" si="35"/>
        <v>0</v>
      </c>
    </row>
    <row r="2260" spans="1:8" ht="15" hidden="1" thickBot="1">
      <c r="A2260" s="3">
        <v>44522</v>
      </c>
      <c r="B2260" s="10" t="s">
        <v>12</v>
      </c>
      <c r="C2260" s="10" t="s">
        <v>9</v>
      </c>
      <c r="D2260" s="9">
        <v>9</v>
      </c>
      <c r="E2260" s="10" t="s">
        <v>98</v>
      </c>
      <c r="F2260" s="9">
        <v>23</v>
      </c>
      <c r="G2260" s="9">
        <v>284.10000000000002</v>
      </c>
      <c r="H2260" s="33">
        <f t="shared" si="35"/>
        <v>0</v>
      </c>
    </row>
    <row r="2261" spans="1:8" ht="15" hidden="1" thickBot="1">
      <c r="A2261" s="3">
        <v>44522</v>
      </c>
      <c r="B2261" s="10" t="s">
        <v>12</v>
      </c>
      <c r="C2261" s="10" t="s">
        <v>9</v>
      </c>
      <c r="D2261" s="9">
        <v>10</v>
      </c>
      <c r="E2261" s="10" t="s">
        <v>98</v>
      </c>
      <c r="F2261" s="9">
        <v>23</v>
      </c>
      <c r="G2261" s="9">
        <v>284.10000000000002</v>
      </c>
      <c r="H2261" s="33">
        <f t="shared" si="35"/>
        <v>0</v>
      </c>
    </row>
    <row r="2262" spans="1:8" ht="15" hidden="1" thickBot="1">
      <c r="A2262" s="3">
        <v>44522</v>
      </c>
      <c r="B2262" s="10" t="s">
        <v>12</v>
      </c>
      <c r="C2262" s="10" t="s">
        <v>9</v>
      </c>
      <c r="D2262" s="9">
        <v>11</v>
      </c>
      <c r="E2262" s="10" t="s">
        <v>98</v>
      </c>
      <c r="F2262" s="9">
        <v>23</v>
      </c>
      <c r="G2262" s="9">
        <v>284.10000000000002</v>
      </c>
      <c r="H2262" s="33">
        <f t="shared" si="35"/>
        <v>0</v>
      </c>
    </row>
    <row r="2263" spans="1:8" ht="15" thickBot="1">
      <c r="A2263" s="3">
        <v>44522</v>
      </c>
      <c r="B2263" s="10" t="s">
        <v>12</v>
      </c>
      <c r="C2263" s="10" t="s">
        <v>9</v>
      </c>
      <c r="D2263" s="9">
        <v>12</v>
      </c>
      <c r="E2263" s="10" t="s">
        <v>98</v>
      </c>
      <c r="F2263" s="9">
        <v>23</v>
      </c>
      <c r="G2263" s="9">
        <v>284.10000000000002</v>
      </c>
      <c r="H2263" s="33">
        <f t="shared" si="35"/>
        <v>1</v>
      </c>
    </row>
    <row r="2264" spans="1:8" ht="15" hidden="1" thickBot="1">
      <c r="A2264" s="3">
        <v>44522</v>
      </c>
      <c r="B2264" s="10" t="s">
        <v>18</v>
      </c>
      <c r="C2264" s="10" t="s">
        <v>9</v>
      </c>
      <c r="D2264" s="9">
        <v>1</v>
      </c>
      <c r="E2264" s="10" t="s">
        <v>123</v>
      </c>
      <c r="F2264" s="9">
        <v>22</v>
      </c>
      <c r="G2264" s="9">
        <v>271.8</v>
      </c>
      <c r="H2264" s="33">
        <f t="shared" si="35"/>
        <v>0</v>
      </c>
    </row>
    <row r="2265" spans="1:8" ht="15" hidden="1" thickBot="1">
      <c r="A2265" s="3">
        <v>44522</v>
      </c>
      <c r="B2265" s="10" t="s">
        <v>18</v>
      </c>
      <c r="C2265" s="10" t="s">
        <v>9</v>
      </c>
      <c r="D2265" s="9">
        <v>2</v>
      </c>
      <c r="E2265" s="10" t="s">
        <v>123</v>
      </c>
      <c r="F2265" s="9">
        <v>22</v>
      </c>
      <c r="G2265" s="9">
        <v>271.8</v>
      </c>
      <c r="H2265" s="33">
        <f t="shared" si="35"/>
        <v>0</v>
      </c>
    </row>
    <row r="2266" spans="1:8" ht="15" hidden="1" thickBot="1">
      <c r="A2266" s="3">
        <v>44522</v>
      </c>
      <c r="B2266" s="10" t="s">
        <v>18</v>
      </c>
      <c r="C2266" s="10" t="s">
        <v>9</v>
      </c>
      <c r="D2266" s="9">
        <v>3</v>
      </c>
      <c r="E2266" s="10" t="s">
        <v>123</v>
      </c>
      <c r="F2266" s="9">
        <v>22</v>
      </c>
      <c r="G2266" s="9">
        <v>271.8</v>
      </c>
      <c r="H2266" s="33">
        <f t="shared" si="35"/>
        <v>0</v>
      </c>
    </row>
    <row r="2267" spans="1:8" ht="15" hidden="1" thickBot="1">
      <c r="A2267" s="3">
        <v>44522</v>
      </c>
      <c r="B2267" s="10" t="s">
        <v>18</v>
      </c>
      <c r="C2267" s="10" t="s">
        <v>9</v>
      </c>
      <c r="D2267" s="9">
        <v>4</v>
      </c>
      <c r="E2267" s="10" t="s">
        <v>123</v>
      </c>
      <c r="F2267" s="9">
        <v>22</v>
      </c>
      <c r="G2267" s="9">
        <v>271.8</v>
      </c>
      <c r="H2267" s="33">
        <f t="shared" si="35"/>
        <v>0</v>
      </c>
    </row>
    <row r="2268" spans="1:8" ht="15" hidden="1" thickBot="1">
      <c r="A2268" s="3">
        <v>44522</v>
      </c>
      <c r="B2268" s="10" t="s">
        <v>18</v>
      </c>
      <c r="C2268" s="10" t="s">
        <v>9</v>
      </c>
      <c r="D2268" s="9">
        <v>5</v>
      </c>
      <c r="E2268" s="10" t="s">
        <v>123</v>
      </c>
      <c r="F2268" s="9">
        <v>22</v>
      </c>
      <c r="G2268" s="9">
        <v>271.8</v>
      </c>
      <c r="H2268" s="33">
        <f t="shared" si="35"/>
        <v>0</v>
      </c>
    </row>
    <row r="2269" spans="1:8" ht="15" hidden="1" thickBot="1">
      <c r="A2269" s="3">
        <v>44522</v>
      </c>
      <c r="B2269" s="10" t="s">
        <v>18</v>
      </c>
      <c r="C2269" s="10" t="s">
        <v>9</v>
      </c>
      <c r="D2269" s="9">
        <v>6</v>
      </c>
      <c r="E2269" s="10" t="s">
        <v>123</v>
      </c>
      <c r="F2269" s="9">
        <v>22</v>
      </c>
      <c r="G2269" s="9">
        <v>271.8</v>
      </c>
      <c r="H2269" s="33">
        <f t="shared" si="35"/>
        <v>0</v>
      </c>
    </row>
    <row r="2270" spans="1:8" ht="15" hidden="1" thickBot="1">
      <c r="A2270" s="3">
        <v>44522</v>
      </c>
      <c r="B2270" s="10" t="s">
        <v>18</v>
      </c>
      <c r="C2270" s="10" t="s">
        <v>9</v>
      </c>
      <c r="D2270" s="9">
        <v>7</v>
      </c>
      <c r="E2270" s="10" t="s">
        <v>123</v>
      </c>
      <c r="F2270" s="9">
        <v>22</v>
      </c>
      <c r="G2270" s="9">
        <v>271.8</v>
      </c>
      <c r="H2270" s="33">
        <f t="shared" si="35"/>
        <v>0</v>
      </c>
    </row>
    <row r="2271" spans="1:8" ht="15" hidden="1" thickBot="1">
      <c r="A2271" s="3">
        <v>44522</v>
      </c>
      <c r="B2271" s="10" t="s">
        <v>18</v>
      </c>
      <c r="C2271" s="10" t="s">
        <v>9</v>
      </c>
      <c r="D2271" s="9">
        <v>8</v>
      </c>
      <c r="E2271" s="10" t="s">
        <v>123</v>
      </c>
      <c r="F2271" s="9">
        <v>22</v>
      </c>
      <c r="G2271" s="9">
        <v>271.8</v>
      </c>
      <c r="H2271" s="33">
        <f t="shared" si="35"/>
        <v>0</v>
      </c>
    </row>
    <row r="2272" spans="1:8" ht="15" hidden="1" thickBot="1">
      <c r="A2272" s="3">
        <v>44522</v>
      </c>
      <c r="B2272" s="10" t="s">
        <v>18</v>
      </c>
      <c r="C2272" s="10" t="s">
        <v>9</v>
      </c>
      <c r="D2272" s="9">
        <v>9</v>
      </c>
      <c r="E2272" s="10" t="s">
        <v>123</v>
      </c>
      <c r="F2272" s="9">
        <v>22</v>
      </c>
      <c r="G2272" s="9">
        <v>271.8</v>
      </c>
      <c r="H2272" s="33">
        <f t="shared" si="35"/>
        <v>0</v>
      </c>
    </row>
    <row r="2273" spans="1:8" ht="15" thickBot="1">
      <c r="A2273" s="3">
        <v>44522</v>
      </c>
      <c r="B2273" s="10" t="s">
        <v>18</v>
      </c>
      <c r="C2273" s="10" t="s">
        <v>9</v>
      </c>
      <c r="D2273" s="9">
        <v>10</v>
      </c>
      <c r="E2273" s="10" t="s">
        <v>123</v>
      </c>
      <c r="F2273" s="9">
        <v>22</v>
      </c>
      <c r="G2273" s="9">
        <v>271.8</v>
      </c>
      <c r="H2273" s="33">
        <f t="shared" si="35"/>
        <v>1</v>
      </c>
    </row>
    <row r="2274" spans="1:8" ht="15" hidden="1" thickBot="1">
      <c r="A2274" s="3">
        <v>44522</v>
      </c>
      <c r="B2274" s="10" t="s">
        <v>24</v>
      </c>
      <c r="C2274" s="10" t="s">
        <v>9</v>
      </c>
      <c r="D2274" s="9">
        <v>1</v>
      </c>
      <c r="E2274" s="10" t="s">
        <v>61</v>
      </c>
      <c r="F2274" s="9">
        <v>23</v>
      </c>
      <c r="G2274" s="9">
        <v>253.2</v>
      </c>
      <c r="H2274" s="33">
        <f t="shared" si="35"/>
        <v>0</v>
      </c>
    </row>
    <row r="2275" spans="1:8" ht="15" hidden="1" thickBot="1">
      <c r="A2275" s="3">
        <v>44522</v>
      </c>
      <c r="B2275" s="10" t="s">
        <v>24</v>
      </c>
      <c r="C2275" s="10" t="s">
        <v>9</v>
      </c>
      <c r="D2275" s="9">
        <v>2</v>
      </c>
      <c r="E2275" s="10" t="s">
        <v>61</v>
      </c>
      <c r="F2275" s="9">
        <v>23</v>
      </c>
      <c r="G2275" s="9">
        <v>253.2</v>
      </c>
      <c r="H2275" s="33">
        <f t="shared" si="35"/>
        <v>0</v>
      </c>
    </row>
    <row r="2276" spans="1:8" ht="15" hidden="1" thickBot="1">
      <c r="A2276" s="3">
        <v>44522</v>
      </c>
      <c r="B2276" s="10" t="s">
        <v>24</v>
      </c>
      <c r="C2276" s="10" t="s">
        <v>9</v>
      </c>
      <c r="D2276" s="9">
        <v>3</v>
      </c>
      <c r="E2276" s="10" t="s">
        <v>61</v>
      </c>
      <c r="F2276" s="9">
        <v>23</v>
      </c>
      <c r="G2276" s="9">
        <v>253.2</v>
      </c>
      <c r="H2276" s="33">
        <f t="shared" si="35"/>
        <v>0</v>
      </c>
    </row>
    <row r="2277" spans="1:8" ht="15" hidden="1" thickBot="1">
      <c r="A2277" s="3">
        <v>44522</v>
      </c>
      <c r="B2277" s="10" t="s">
        <v>24</v>
      </c>
      <c r="C2277" s="10" t="s">
        <v>9</v>
      </c>
      <c r="D2277" s="9">
        <v>4</v>
      </c>
      <c r="E2277" s="10" t="s">
        <v>61</v>
      </c>
      <c r="F2277" s="9">
        <v>23</v>
      </c>
      <c r="G2277" s="9">
        <v>253.2</v>
      </c>
      <c r="H2277" s="33">
        <f t="shared" si="35"/>
        <v>0</v>
      </c>
    </row>
    <row r="2278" spans="1:8" ht="15" hidden="1" thickBot="1">
      <c r="A2278" s="3">
        <v>44522</v>
      </c>
      <c r="B2278" s="10" t="s">
        <v>24</v>
      </c>
      <c r="C2278" s="10" t="s">
        <v>9</v>
      </c>
      <c r="D2278" s="9">
        <v>5</v>
      </c>
      <c r="E2278" s="10" t="s">
        <v>61</v>
      </c>
      <c r="F2278" s="9">
        <v>23</v>
      </c>
      <c r="G2278" s="9">
        <v>253.2</v>
      </c>
      <c r="H2278" s="33">
        <f t="shared" si="35"/>
        <v>0</v>
      </c>
    </row>
    <row r="2279" spans="1:8" ht="15" hidden="1" thickBot="1">
      <c r="A2279" s="3">
        <v>44522</v>
      </c>
      <c r="B2279" s="10" t="s">
        <v>24</v>
      </c>
      <c r="C2279" s="10" t="s">
        <v>9</v>
      </c>
      <c r="D2279" s="9">
        <v>6</v>
      </c>
      <c r="E2279" s="10" t="s">
        <v>61</v>
      </c>
      <c r="F2279" s="9">
        <v>23</v>
      </c>
      <c r="G2279" s="9">
        <v>253.2</v>
      </c>
      <c r="H2279" s="33">
        <f t="shared" si="35"/>
        <v>0</v>
      </c>
    </row>
    <row r="2280" spans="1:8" ht="15" hidden="1" thickBot="1">
      <c r="A2280" s="3">
        <v>44522</v>
      </c>
      <c r="B2280" s="10" t="s">
        <v>24</v>
      </c>
      <c r="C2280" s="10" t="s">
        <v>9</v>
      </c>
      <c r="D2280" s="9">
        <v>7</v>
      </c>
      <c r="E2280" s="10" t="s">
        <v>61</v>
      </c>
      <c r="F2280" s="9">
        <v>23</v>
      </c>
      <c r="G2280" s="9">
        <v>253.2</v>
      </c>
      <c r="H2280" s="33">
        <f t="shared" si="35"/>
        <v>0</v>
      </c>
    </row>
    <row r="2281" spans="1:8" ht="15" hidden="1" thickBot="1">
      <c r="A2281" s="3">
        <v>44522</v>
      </c>
      <c r="B2281" s="10" t="s">
        <v>24</v>
      </c>
      <c r="C2281" s="10" t="s">
        <v>9</v>
      </c>
      <c r="D2281" s="9">
        <v>8</v>
      </c>
      <c r="E2281" s="10" t="s">
        <v>61</v>
      </c>
      <c r="F2281" s="9">
        <v>23</v>
      </c>
      <c r="G2281" s="9">
        <v>253.2</v>
      </c>
      <c r="H2281" s="33">
        <f t="shared" si="35"/>
        <v>0</v>
      </c>
    </row>
    <row r="2282" spans="1:8" ht="15" hidden="1" thickBot="1">
      <c r="A2282" s="3">
        <v>44522</v>
      </c>
      <c r="B2282" s="10" t="s">
        <v>24</v>
      </c>
      <c r="C2282" s="10" t="s">
        <v>9</v>
      </c>
      <c r="D2282" s="9">
        <v>9</v>
      </c>
      <c r="E2282" s="10" t="s">
        <v>61</v>
      </c>
      <c r="F2282" s="9">
        <v>23</v>
      </c>
      <c r="G2282" s="9">
        <v>253.2</v>
      </c>
      <c r="H2282" s="33">
        <f t="shared" si="35"/>
        <v>0</v>
      </c>
    </row>
    <row r="2283" spans="1:8" ht="15" thickBot="1">
      <c r="A2283" s="3">
        <v>44522</v>
      </c>
      <c r="B2283" s="10" t="s">
        <v>24</v>
      </c>
      <c r="C2283" s="10" t="s">
        <v>9</v>
      </c>
      <c r="D2283" s="9">
        <v>10</v>
      </c>
      <c r="E2283" s="10" t="s">
        <v>61</v>
      </c>
      <c r="F2283" s="9">
        <v>23</v>
      </c>
      <c r="G2283" s="9">
        <v>253.2</v>
      </c>
      <c r="H2283" s="33">
        <f t="shared" si="35"/>
        <v>1</v>
      </c>
    </row>
    <row r="2284" spans="1:8" ht="15" hidden="1" thickBot="1">
      <c r="A2284" s="3">
        <v>44522</v>
      </c>
      <c r="B2284" s="10" t="s">
        <v>49</v>
      </c>
      <c r="C2284" s="10" t="s">
        <v>9</v>
      </c>
      <c r="D2284" s="9">
        <v>1</v>
      </c>
      <c r="E2284" s="10" t="s">
        <v>124</v>
      </c>
      <c r="F2284" s="9">
        <v>23</v>
      </c>
      <c r="G2284" s="9">
        <v>256.60000000000002</v>
      </c>
      <c r="H2284" s="33">
        <f t="shared" si="35"/>
        <v>0</v>
      </c>
    </row>
    <row r="2285" spans="1:8" ht="15" hidden="1" thickBot="1">
      <c r="A2285" s="3">
        <v>44522</v>
      </c>
      <c r="B2285" s="10" t="s">
        <v>49</v>
      </c>
      <c r="C2285" s="10" t="s">
        <v>9</v>
      </c>
      <c r="D2285" s="9">
        <v>2</v>
      </c>
      <c r="E2285" s="10" t="s">
        <v>124</v>
      </c>
      <c r="F2285" s="9">
        <v>23</v>
      </c>
      <c r="G2285" s="9">
        <v>256.60000000000002</v>
      </c>
      <c r="H2285" s="33">
        <f t="shared" si="35"/>
        <v>0</v>
      </c>
    </row>
    <row r="2286" spans="1:8" ht="15" hidden="1" thickBot="1">
      <c r="A2286" s="3">
        <v>44522</v>
      </c>
      <c r="B2286" s="10" t="s">
        <v>49</v>
      </c>
      <c r="C2286" s="10" t="s">
        <v>9</v>
      </c>
      <c r="D2286" s="9">
        <v>3</v>
      </c>
      <c r="E2286" s="10" t="s">
        <v>124</v>
      </c>
      <c r="F2286" s="9">
        <v>23</v>
      </c>
      <c r="G2286" s="9">
        <v>256.60000000000002</v>
      </c>
      <c r="H2286" s="33">
        <f t="shared" si="35"/>
        <v>0</v>
      </c>
    </row>
    <row r="2287" spans="1:8" ht="15" hidden="1" thickBot="1">
      <c r="A2287" s="3">
        <v>44522</v>
      </c>
      <c r="B2287" s="10" t="s">
        <v>49</v>
      </c>
      <c r="C2287" s="10" t="s">
        <v>9</v>
      </c>
      <c r="D2287" s="9">
        <v>4</v>
      </c>
      <c r="E2287" s="10" t="s">
        <v>124</v>
      </c>
      <c r="F2287" s="9">
        <v>23</v>
      </c>
      <c r="G2287" s="9">
        <v>256.60000000000002</v>
      </c>
      <c r="H2287" s="33">
        <f t="shared" si="35"/>
        <v>0</v>
      </c>
    </row>
    <row r="2288" spans="1:8" ht="15" hidden="1" thickBot="1">
      <c r="A2288" s="3">
        <v>44522</v>
      </c>
      <c r="B2288" s="10" t="s">
        <v>49</v>
      </c>
      <c r="C2288" s="10" t="s">
        <v>9</v>
      </c>
      <c r="D2288" s="9">
        <v>5</v>
      </c>
      <c r="E2288" s="10" t="s">
        <v>124</v>
      </c>
      <c r="F2288" s="9">
        <v>23</v>
      </c>
      <c r="G2288" s="9">
        <v>256.60000000000002</v>
      </c>
      <c r="H2288" s="33">
        <f t="shared" si="35"/>
        <v>0</v>
      </c>
    </row>
    <row r="2289" spans="1:8" ht="15" thickBot="1">
      <c r="A2289" s="3">
        <v>44522</v>
      </c>
      <c r="B2289" s="10" t="s">
        <v>49</v>
      </c>
      <c r="C2289" s="10" t="s">
        <v>9</v>
      </c>
      <c r="D2289" s="9">
        <v>6</v>
      </c>
      <c r="E2289" s="10" t="s">
        <v>124</v>
      </c>
      <c r="F2289" s="9">
        <v>23</v>
      </c>
      <c r="G2289" s="9">
        <v>256.60000000000002</v>
      </c>
      <c r="H2289" s="33">
        <f t="shared" si="35"/>
        <v>1</v>
      </c>
    </row>
    <row r="2290" spans="1:8" ht="15" hidden="1" thickBot="1">
      <c r="A2290" s="3">
        <v>44522</v>
      </c>
      <c r="B2290" s="10" t="s">
        <v>26</v>
      </c>
      <c r="C2290" s="10" t="s">
        <v>9</v>
      </c>
      <c r="D2290" s="9">
        <v>1</v>
      </c>
      <c r="E2290" s="10" t="s">
        <v>51</v>
      </c>
      <c r="F2290" s="9">
        <v>22</v>
      </c>
      <c r="G2290" s="9">
        <v>249.8</v>
      </c>
      <c r="H2290" s="33">
        <f t="shared" si="35"/>
        <v>0</v>
      </c>
    </row>
    <row r="2291" spans="1:8" ht="15" hidden="1" thickBot="1">
      <c r="A2291" s="3">
        <v>44522</v>
      </c>
      <c r="B2291" s="10" t="s">
        <v>26</v>
      </c>
      <c r="C2291" s="10" t="s">
        <v>9</v>
      </c>
      <c r="D2291" s="9">
        <v>2</v>
      </c>
      <c r="E2291" s="10" t="s">
        <v>51</v>
      </c>
      <c r="F2291" s="9">
        <v>22</v>
      </c>
      <c r="G2291" s="9">
        <v>249.8</v>
      </c>
      <c r="H2291" s="33">
        <f t="shared" si="35"/>
        <v>0</v>
      </c>
    </row>
    <row r="2292" spans="1:8" ht="15" hidden="1" thickBot="1">
      <c r="A2292" s="3">
        <v>44522</v>
      </c>
      <c r="B2292" s="10" t="s">
        <v>26</v>
      </c>
      <c r="C2292" s="10" t="s">
        <v>9</v>
      </c>
      <c r="D2292" s="9">
        <v>3</v>
      </c>
      <c r="E2292" s="10" t="s">
        <v>51</v>
      </c>
      <c r="F2292" s="9">
        <v>22</v>
      </c>
      <c r="G2292" s="9">
        <v>249.8</v>
      </c>
      <c r="H2292" s="33">
        <f t="shared" si="35"/>
        <v>0</v>
      </c>
    </row>
    <row r="2293" spans="1:8" ht="15" hidden="1" thickBot="1">
      <c r="A2293" s="3">
        <v>44522</v>
      </c>
      <c r="B2293" s="10" t="s">
        <v>26</v>
      </c>
      <c r="C2293" s="10" t="s">
        <v>9</v>
      </c>
      <c r="D2293" s="9">
        <v>4</v>
      </c>
      <c r="E2293" s="10" t="s">
        <v>51</v>
      </c>
      <c r="F2293" s="9">
        <v>22</v>
      </c>
      <c r="G2293" s="9">
        <v>249.8</v>
      </c>
      <c r="H2293" s="33">
        <f t="shared" si="35"/>
        <v>0</v>
      </c>
    </row>
    <row r="2294" spans="1:8" ht="15" hidden="1" thickBot="1">
      <c r="A2294" s="3">
        <v>44522</v>
      </c>
      <c r="B2294" s="10" t="s">
        <v>26</v>
      </c>
      <c r="C2294" s="10" t="s">
        <v>9</v>
      </c>
      <c r="D2294" s="9">
        <v>5</v>
      </c>
      <c r="E2294" s="10" t="s">
        <v>51</v>
      </c>
      <c r="F2294" s="9">
        <v>22</v>
      </c>
      <c r="G2294" s="9">
        <v>249.8</v>
      </c>
      <c r="H2294" s="33">
        <f t="shared" si="35"/>
        <v>0</v>
      </c>
    </row>
    <row r="2295" spans="1:8" ht="15" hidden="1" thickBot="1">
      <c r="A2295" s="3">
        <v>44522</v>
      </c>
      <c r="B2295" s="10" t="s">
        <v>26</v>
      </c>
      <c r="C2295" s="10" t="s">
        <v>9</v>
      </c>
      <c r="D2295" s="9">
        <v>6</v>
      </c>
      <c r="E2295" s="10" t="s">
        <v>51</v>
      </c>
      <c r="F2295" s="9">
        <v>22</v>
      </c>
      <c r="G2295" s="9">
        <v>249.8</v>
      </c>
      <c r="H2295" s="33">
        <f t="shared" si="35"/>
        <v>0</v>
      </c>
    </row>
    <row r="2296" spans="1:8" ht="15" hidden="1" thickBot="1">
      <c r="A2296" s="3">
        <v>44522</v>
      </c>
      <c r="B2296" s="10" t="s">
        <v>26</v>
      </c>
      <c r="C2296" s="10" t="s">
        <v>9</v>
      </c>
      <c r="D2296" s="9">
        <v>7</v>
      </c>
      <c r="E2296" s="10" t="s">
        <v>51</v>
      </c>
      <c r="F2296" s="9">
        <v>22</v>
      </c>
      <c r="G2296" s="9">
        <v>249.8</v>
      </c>
      <c r="H2296" s="33">
        <f t="shared" si="35"/>
        <v>0</v>
      </c>
    </row>
    <row r="2297" spans="1:8" ht="15" thickBot="1">
      <c r="A2297" s="3">
        <v>44522</v>
      </c>
      <c r="B2297" s="10" t="s">
        <v>26</v>
      </c>
      <c r="C2297" s="10" t="s">
        <v>9</v>
      </c>
      <c r="D2297" s="9">
        <v>8</v>
      </c>
      <c r="E2297" s="10" t="s">
        <v>51</v>
      </c>
      <c r="F2297" s="9">
        <v>22</v>
      </c>
      <c r="G2297" s="9">
        <v>249.8</v>
      </c>
      <c r="H2297" s="33">
        <f t="shared" si="35"/>
        <v>1</v>
      </c>
    </row>
    <row r="2298" spans="1:8" ht="15" hidden="1" thickBot="1">
      <c r="A2298" s="3">
        <v>44522</v>
      </c>
      <c r="B2298" s="10" t="s">
        <v>11</v>
      </c>
      <c r="C2298" s="10" t="s">
        <v>9</v>
      </c>
      <c r="D2298" s="9">
        <v>1</v>
      </c>
      <c r="E2298" s="10" t="s">
        <v>125</v>
      </c>
      <c r="F2298" s="9">
        <v>23</v>
      </c>
      <c r="G2298" s="9">
        <v>278.60000000000002</v>
      </c>
      <c r="H2298" s="33">
        <f t="shared" si="35"/>
        <v>0</v>
      </c>
    </row>
    <row r="2299" spans="1:8" ht="15" hidden="1" thickBot="1">
      <c r="A2299" s="3">
        <v>44522</v>
      </c>
      <c r="B2299" s="10" t="s">
        <v>11</v>
      </c>
      <c r="C2299" s="10" t="s">
        <v>9</v>
      </c>
      <c r="D2299" s="9">
        <v>2</v>
      </c>
      <c r="E2299" s="10" t="s">
        <v>125</v>
      </c>
      <c r="F2299" s="9">
        <v>23</v>
      </c>
      <c r="G2299" s="9">
        <v>278.60000000000002</v>
      </c>
      <c r="H2299" s="33">
        <f t="shared" si="35"/>
        <v>0</v>
      </c>
    </row>
    <row r="2300" spans="1:8" ht="15" hidden="1" thickBot="1">
      <c r="A2300" s="3">
        <v>44522</v>
      </c>
      <c r="B2300" s="10" t="s">
        <v>11</v>
      </c>
      <c r="C2300" s="10" t="s">
        <v>9</v>
      </c>
      <c r="D2300" s="9">
        <v>3</v>
      </c>
      <c r="E2300" s="10" t="s">
        <v>125</v>
      </c>
      <c r="F2300" s="9">
        <v>23</v>
      </c>
      <c r="G2300" s="9">
        <v>278.60000000000002</v>
      </c>
      <c r="H2300" s="33">
        <f t="shared" si="35"/>
        <v>0</v>
      </c>
    </row>
    <row r="2301" spans="1:8" ht="15" hidden="1" thickBot="1">
      <c r="A2301" s="3">
        <v>44522</v>
      </c>
      <c r="B2301" s="10" t="s">
        <v>11</v>
      </c>
      <c r="C2301" s="10" t="s">
        <v>9</v>
      </c>
      <c r="D2301" s="9">
        <v>4</v>
      </c>
      <c r="E2301" s="10" t="s">
        <v>125</v>
      </c>
      <c r="F2301" s="9">
        <v>23</v>
      </c>
      <c r="G2301" s="9">
        <v>278.60000000000002</v>
      </c>
      <c r="H2301" s="33">
        <f t="shared" si="35"/>
        <v>0</v>
      </c>
    </row>
    <row r="2302" spans="1:8" ht="15" hidden="1" thickBot="1">
      <c r="A2302" s="3">
        <v>44522</v>
      </c>
      <c r="B2302" s="10" t="s">
        <v>11</v>
      </c>
      <c r="C2302" s="10" t="s">
        <v>9</v>
      </c>
      <c r="D2302" s="9">
        <v>5</v>
      </c>
      <c r="E2302" s="10" t="s">
        <v>125</v>
      </c>
      <c r="F2302" s="9">
        <v>23</v>
      </c>
      <c r="G2302" s="9">
        <v>278.60000000000002</v>
      </c>
      <c r="H2302" s="33">
        <f t="shared" si="35"/>
        <v>0</v>
      </c>
    </row>
    <row r="2303" spans="1:8" ht="15" hidden="1" thickBot="1">
      <c r="A2303" s="3">
        <v>44522</v>
      </c>
      <c r="B2303" s="10" t="s">
        <v>11</v>
      </c>
      <c r="C2303" s="10" t="s">
        <v>9</v>
      </c>
      <c r="D2303" s="9">
        <v>6</v>
      </c>
      <c r="E2303" s="10" t="s">
        <v>125</v>
      </c>
      <c r="F2303" s="9">
        <v>23</v>
      </c>
      <c r="G2303" s="9">
        <v>278.60000000000002</v>
      </c>
      <c r="H2303" s="33">
        <f t="shared" si="35"/>
        <v>0</v>
      </c>
    </row>
    <row r="2304" spans="1:8" ht="15" hidden="1" thickBot="1">
      <c r="A2304" s="3">
        <v>44522</v>
      </c>
      <c r="B2304" s="10" t="s">
        <v>11</v>
      </c>
      <c r="C2304" s="10" t="s">
        <v>9</v>
      </c>
      <c r="D2304" s="9">
        <v>7</v>
      </c>
      <c r="E2304" s="10" t="s">
        <v>125</v>
      </c>
      <c r="F2304" s="9">
        <v>23</v>
      </c>
      <c r="G2304" s="9">
        <v>278.60000000000002</v>
      </c>
      <c r="H2304" s="33">
        <f t="shared" si="35"/>
        <v>0</v>
      </c>
    </row>
    <row r="2305" spans="1:8" ht="15" hidden="1" thickBot="1">
      <c r="A2305" s="3">
        <v>44522</v>
      </c>
      <c r="B2305" s="10" t="s">
        <v>11</v>
      </c>
      <c r="C2305" s="10" t="s">
        <v>9</v>
      </c>
      <c r="D2305" s="9">
        <v>8</v>
      </c>
      <c r="E2305" s="10" t="s">
        <v>125</v>
      </c>
      <c r="F2305" s="9">
        <v>23</v>
      </c>
      <c r="G2305" s="9">
        <v>278.60000000000002</v>
      </c>
      <c r="H2305" s="33">
        <f t="shared" si="35"/>
        <v>0</v>
      </c>
    </row>
    <row r="2306" spans="1:8" ht="15" hidden="1" thickBot="1">
      <c r="A2306" s="3">
        <v>44522</v>
      </c>
      <c r="B2306" s="10" t="s">
        <v>11</v>
      </c>
      <c r="C2306" s="10" t="s">
        <v>9</v>
      </c>
      <c r="D2306" s="9">
        <v>9</v>
      </c>
      <c r="E2306" s="10" t="s">
        <v>125</v>
      </c>
      <c r="F2306" s="9">
        <v>23</v>
      </c>
      <c r="G2306" s="9">
        <v>278.60000000000002</v>
      </c>
      <c r="H2306" s="33">
        <f t="shared" si="35"/>
        <v>0</v>
      </c>
    </row>
    <row r="2307" spans="1:8" ht="15" hidden="1" thickBot="1">
      <c r="A2307" s="3">
        <v>44522</v>
      </c>
      <c r="B2307" s="10" t="s">
        <v>11</v>
      </c>
      <c r="C2307" s="10" t="s">
        <v>9</v>
      </c>
      <c r="D2307" s="9">
        <v>10</v>
      </c>
      <c r="E2307" s="10" t="s">
        <v>125</v>
      </c>
      <c r="F2307" s="9">
        <v>23</v>
      </c>
      <c r="G2307" s="9">
        <v>278.60000000000002</v>
      </c>
      <c r="H2307" s="33">
        <f t="shared" si="35"/>
        <v>0</v>
      </c>
    </row>
    <row r="2308" spans="1:8" ht="15" hidden="1" thickBot="1">
      <c r="A2308" s="3">
        <v>44522</v>
      </c>
      <c r="B2308" s="10" t="s">
        <v>11</v>
      </c>
      <c r="C2308" s="10" t="s">
        <v>9</v>
      </c>
      <c r="D2308" s="9">
        <v>11</v>
      </c>
      <c r="E2308" s="10" t="s">
        <v>125</v>
      </c>
      <c r="F2308" s="9">
        <v>23</v>
      </c>
      <c r="G2308" s="9">
        <v>278.60000000000002</v>
      </c>
      <c r="H2308" s="33">
        <f t="shared" ref="H2308:H2371" si="36">IF(D2308&lt;D2309,0,1)</f>
        <v>0</v>
      </c>
    </row>
    <row r="2309" spans="1:8" ht="15" thickBot="1">
      <c r="A2309" s="3">
        <v>44522</v>
      </c>
      <c r="B2309" s="10" t="s">
        <v>11</v>
      </c>
      <c r="C2309" s="10" t="s">
        <v>9</v>
      </c>
      <c r="D2309" s="9">
        <v>12</v>
      </c>
      <c r="E2309" s="10" t="s">
        <v>125</v>
      </c>
      <c r="F2309" s="9">
        <v>23</v>
      </c>
      <c r="G2309" s="9">
        <v>278.60000000000002</v>
      </c>
      <c r="H2309" s="33">
        <f t="shared" si="36"/>
        <v>1</v>
      </c>
    </row>
    <row r="2310" spans="1:8" ht="15" hidden="1" thickBot="1">
      <c r="A2310" s="3">
        <v>44522</v>
      </c>
      <c r="B2310" s="10" t="s">
        <v>102</v>
      </c>
      <c r="C2310" s="10" t="s">
        <v>9</v>
      </c>
      <c r="D2310" s="9">
        <v>1</v>
      </c>
      <c r="E2310" s="10" t="s">
        <v>64</v>
      </c>
      <c r="F2310" s="9">
        <v>25</v>
      </c>
      <c r="G2310" s="9">
        <v>266.60000000000002</v>
      </c>
      <c r="H2310" s="33">
        <f t="shared" si="36"/>
        <v>0</v>
      </c>
    </row>
    <row r="2311" spans="1:8" ht="15" thickBot="1">
      <c r="A2311" s="3">
        <v>44522</v>
      </c>
      <c r="B2311" s="10" t="s">
        <v>102</v>
      </c>
      <c r="C2311" s="10" t="s">
        <v>9</v>
      </c>
      <c r="D2311" s="9">
        <v>2</v>
      </c>
      <c r="E2311" s="10" t="s">
        <v>64</v>
      </c>
      <c r="F2311" s="9">
        <v>25</v>
      </c>
      <c r="G2311" s="9">
        <v>266.60000000000002</v>
      </c>
      <c r="H2311" s="33">
        <f t="shared" si="36"/>
        <v>1</v>
      </c>
    </row>
    <row r="2312" spans="1:8" ht="15" hidden="1" thickBot="1">
      <c r="A2312" s="3">
        <v>44522</v>
      </c>
      <c r="B2312" s="10" t="s">
        <v>43</v>
      </c>
      <c r="C2312" s="10" t="s">
        <v>9</v>
      </c>
      <c r="D2312" s="9">
        <v>1</v>
      </c>
      <c r="E2312" s="10" t="s">
        <v>126</v>
      </c>
      <c r="F2312" s="9">
        <v>23</v>
      </c>
      <c r="G2312" s="9">
        <v>283.3</v>
      </c>
      <c r="H2312" s="33">
        <f t="shared" si="36"/>
        <v>0</v>
      </c>
    </row>
    <row r="2313" spans="1:8" ht="15" hidden="1" thickBot="1">
      <c r="A2313" s="3">
        <v>44522</v>
      </c>
      <c r="B2313" s="10" t="s">
        <v>43</v>
      </c>
      <c r="C2313" s="10" t="s">
        <v>9</v>
      </c>
      <c r="D2313" s="9">
        <v>2</v>
      </c>
      <c r="E2313" s="10" t="s">
        <v>126</v>
      </c>
      <c r="F2313" s="9">
        <v>23</v>
      </c>
      <c r="G2313" s="9">
        <v>283.3</v>
      </c>
      <c r="H2313" s="33">
        <f t="shared" si="36"/>
        <v>0</v>
      </c>
    </row>
    <row r="2314" spans="1:8" ht="15" hidden="1" thickBot="1">
      <c r="A2314" s="3">
        <v>44522</v>
      </c>
      <c r="B2314" s="10" t="s">
        <v>43</v>
      </c>
      <c r="C2314" s="10" t="s">
        <v>9</v>
      </c>
      <c r="D2314" s="9">
        <v>3</v>
      </c>
      <c r="E2314" s="10" t="s">
        <v>126</v>
      </c>
      <c r="F2314" s="9">
        <v>23</v>
      </c>
      <c r="G2314" s="9">
        <v>283.3</v>
      </c>
      <c r="H2314" s="33">
        <f t="shared" si="36"/>
        <v>0</v>
      </c>
    </row>
    <row r="2315" spans="1:8" ht="15" hidden="1" thickBot="1">
      <c r="A2315" s="3">
        <v>44522</v>
      </c>
      <c r="B2315" s="10" t="s">
        <v>43</v>
      </c>
      <c r="C2315" s="10" t="s">
        <v>9</v>
      </c>
      <c r="D2315" s="9">
        <v>4</v>
      </c>
      <c r="E2315" s="10" t="s">
        <v>126</v>
      </c>
      <c r="F2315" s="9">
        <v>23</v>
      </c>
      <c r="G2315" s="9">
        <v>283.3</v>
      </c>
      <c r="H2315" s="33">
        <f t="shared" si="36"/>
        <v>0</v>
      </c>
    </row>
    <row r="2316" spans="1:8" ht="15" hidden="1" thickBot="1">
      <c r="A2316" s="3">
        <v>44522</v>
      </c>
      <c r="B2316" s="10" t="s">
        <v>43</v>
      </c>
      <c r="C2316" s="10" t="s">
        <v>9</v>
      </c>
      <c r="D2316" s="9">
        <v>5</v>
      </c>
      <c r="E2316" s="10" t="s">
        <v>126</v>
      </c>
      <c r="F2316" s="9">
        <v>23</v>
      </c>
      <c r="G2316" s="9">
        <v>283.3</v>
      </c>
      <c r="H2316" s="33">
        <f t="shared" si="36"/>
        <v>0</v>
      </c>
    </row>
    <row r="2317" spans="1:8" ht="15" hidden="1" thickBot="1">
      <c r="A2317" s="3">
        <v>44522</v>
      </c>
      <c r="B2317" s="10" t="s">
        <v>43</v>
      </c>
      <c r="C2317" s="10" t="s">
        <v>9</v>
      </c>
      <c r="D2317" s="9">
        <v>6</v>
      </c>
      <c r="E2317" s="10" t="s">
        <v>126</v>
      </c>
      <c r="F2317" s="9">
        <v>23</v>
      </c>
      <c r="G2317" s="9">
        <v>283.3</v>
      </c>
      <c r="H2317" s="33">
        <f t="shared" si="36"/>
        <v>0</v>
      </c>
    </row>
    <row r="2318" spans="1:8" ht="15" hidden="1" thickBot="1">
      <c r="A2318" s="3">
        <v>44522</v>
      </c>
      <c r="B2318" s="10" t="s">
        <v>43</v>
      </c>
      <c r="C2318" s="10" t="s">
        <v>9</v>
      </c>
      <c r="D2318" s="9">
        <v>7</v>
      </c>
      <c r="E2318" s="10" t="s">
        <v>126</v>
      </c>
      <c r="F2318" s="9">
        <v>23</v>
      </c>
      <c r="G2318" s="9">
        <v>283.3</v>
      </c>
      <c r="H2318" s="33">
        <f t="shared" si="36"/>
        <v>0</v>
      </c>
    </row>
    <row r="2319" spans="1:8" ht="15" hidden="1" thickBot="1">
      <c r="A2319" s="3">
        <v>44522</v>
      </c>
      <c r="B2319" s="10" t="s">
        <v>43</v>
      </c>
      <c r="C2319" s="10" t="s">
        <v>9</v>
      </c>
      <c r="D2319" s="9">
        <v>8</v>
      </c>
      <c r="E2319" s="10" t="s">
        <v>126</v>
      </c>
      <c r="F2319" s="9">
        <v>23</v>
      </c>
      <c r="G2319" s="9">
        <v>283.3</v>
      </c>
      <c r="H2319" s="33">
        <f t="shared" si="36"/>
        <v>0</v>
      </c>
    </row>
    <row r="2320" spans="1:8" ht="15" hidden="1" thickBot="1">
      <c r="A2320" s="3">
        <v>44522</v>
      </c>
      <c r="B2320" s="10" t="s">
        <v>43</v>
      </c>
      <c r="C2320" s="10" t="s">
        <v>9</v>
      </c>
      <c r="D2320" s="9">
        <v>9</v>
      </c>
      <c r="E2320" s="10" t="s">
        <v>126</v>
      </c>
      <c r="F2320" s="9">
        <v>23</v>
      </c>
      <c r="G2320" s="9">
        <v>283.3</v>
      </c>
      <c r="H2320" s="33">
        <f t="shared" si="36"/>
        <v>0</v>
      </c>
    </row>
    <row r="2321" spans="1:8" ht="15" hidden="1" thickBot="1">
      <c r="A2321" s="3">
        <v>44522</v>
      </c>
      <c r="B2321" s="10" t="s">
        <v>43</v>
      </c>
      <c r="C2321" s="10" t="s">
        <v>9</v>
      </c>
      <c r="D2321" s="9">
        <v>10</v>
      </c>
      <c r="E2321" s="10" t="s">
        <v>126</v>
      </c>
      <c r="F2321" s="9">
        <v>23</v>
      </c>
      <c r="G2321" s="9">
        <v>283.3</v>
      </c>
      <c r="H2321" s="33">
        <f t="shared" si="36"/>
        <v>0</v>
      </c>
    </row>
    <row r="2322" spans="1:8" ht="15" hidden="1" thickBot="1">
      <c r="A2322" s="3">
        <v>44522</v>
      </c>
      <c r="B2322" s="10" t="s">
        <v>43</v>
      </c>
      <c r="C2322" s="10" t="s">
        <v>9</v>
      </c>
      <c r="D2322" s="9">
        <v>11</v>
      </c>
      <c r="E2322" s="10" t="s">
        <v>126</v>
      </c>
      <c r="F2322" s="9">
        <v>23</v>
      </c>
      <c r="G2322" s="9">
        <v>283.3</v>
      </c>
      <c r="H2322" s="33">
        <f t="shared" si="36"/>
        <v>0</v>
      </c>
    </row>
    <row r="2323" spans="1:8" ht="15" thickBot="1">
      <c r="A2323" s="3">
        <v>44522</v>
      </c>
      <c r="B2323" s="10" t="s">
        <v>43</v>
      </c>
      <c r="C2323" s="10" t="s">
        <v>9</v>
      </c>
      <c r="D2323" s="9">
        <v>12</v>
      </c>
      <c r="E2323" s="10" t="s">
        <v>126</v>
      </c>
      <c r="F2323" s="9">
        <v>23</v>
      </c>
      <c r="G2323" s="9">
        <v>283.3</v>
      </c>
      <c r="H2323" s="33">
        <f t="shared" si="36"/>
        <v>1</v>
      </c>
    </row>
    <row r="2324" spans="1:8" ht="15" hidden="1" thickBot="1">
      <c r="A2324" s="3">
        <v>44522</v>
      </c>
      <c r="B2324" s="10" t="s">
        <v>75</v>
      </c>
      <c r="C2324" s="10" t="s">
        <v>9</v>
      </c>
      <c r="D2324" s="9">
        <v>1</v>
      </c>
      <c r="E2324" s="10" t="s">
        <v>98</v>
      </c>
      <c r="F2324" s="9">
        <v>22</v>
      </c>
      <c r="G2324" s="9">
        <v>284.10000000000002</v>
      </c>
      <c r="H2324" s="33">
        <f t="shared" si="36"/>
        <v>0</v>
      </c>
    </row>
    <row r="2325" spans="1:8" ht="15" hidden="1" thickBot="1">
      <c r="A2325" s="3">
        <v>44522</v>
      </c>
      <c r="B2325" s="10" t="s">
        <v>75</v>
      </c>
      <c r="C2325" s="10" t="s">
        <v>9</v>
      </c>
      <c r="D2325" s="9">
        <v>2</v>
      </c>
      <c r="E2325" s="10" t="s">
        <v>98</v>
      </c>
      <c r="F2325" s="9">
        <v>22</v>
      </c>
      <c r="G2325" s="9">
        <v>284.10000000000002</v>
      </c>
      <c r="H2325" s="33">
        <f t="shared" si="36"/>
        <v>0</v>
      </c>
    </row>
    <row r="2326" spans="1:8" ht="15" hidden="1" thickBot="1">
      <c r="A2326" s="3">
        <v>44522</v>
      </c>
      <c r="B2326" s="10" t="s">
        <v>75</v>
      </c>
      <c r="C2326" s="10" t="s">
        <v>9</v>
      </c>
      <c r="D2326" s="9">
        <v>3</v>
      </c>
      <c r="E2326" s="10" t="s">
        <v>98</v>
      </c>
      <c r="F2326" s="9">
        <v>22</v>
      </c>
      <c r="G2326" s="9">
        <v>284.10000000000002</v>
      </c>
      <c r="H2326" s="33">
        <f t="shared" si="36"/>
        <v>0</v>
      </c>
    </row>
    <row r="2327" spans="1:8" ht="15" hidden="1" thickBot="1">
      <c r="A2327" s="3">
        <v>44522</v>
      </c>
      <c r="B2327" s="10" t="s">
        <v>75</v>
      </c>
      <c r="C2327" s="10" t="s">
        <v>9</v>
      </c>
      <c r="D2327" s="9">
        <v>4</v>
      </c>
      <c r="E2327" s="10" t="s">
        <v>98</v>
      </c>
      <c r="F2327" s="9">
        <v>22</v>
      </c>
      <c r="G2327" s="9">
        <v>284.10000000000002</v>
      </c>
      <c r="H2327" s="33">
        <f t="shared" si="36"/>
        <v>0</v>
      </c>
    </row>
    <row r="2328" spans="1:8" ht="15" hidden="1" thickBot="1">
      <c r="A2328" s="3">
        <v>44522</v>
      </c>
      <c r="B2328" s="10" t="s">
        <v>75</v>
      </c>
      <c r="C2328" s="10" t="s">
        <v>9</v>
      </c>
      <c r="D2328" s="9">
        <v>5</v>
      </c>
      <c r="E2328" s="10" t="s">
        <v>98</v>
      </c>
      <c r="F2328" s="9">
        <v>22</v>
      </c>
      <c r="G2328" s="9">
        <v>284.10000000000002</v>
      </c>
      <c r="H2328" s="33">
        <f t="shared" si="36"/>
        <v>0</v>
      </c>
    </row>
    <row r="2329" spans="1:8" ht="15" hidden="1" thickBot="1">
      <c r="A2329" s="3">
        <v>44522</v>
      </c>
      <c r="B2329" s="10" t="s">
        <v>75</v>
      </c>
      <c r="C2329" s="10" t="s">
        <v>9</v>
      </c>
      <c r="D2329" s="9">
        <v>6</v>
      </c>
      <c r="E2329" s="10" t="s">
        <v>98</v>
      </c>
      <c r="F2329" s="9">
        <v>22</v>
      </c>
      <c r="G2329" s="9">
        <v>284.10000000000002</v>
      </c>
      <c r="H2329" s="33">
        <f t="shared" si="36"/>
        <v>0</v>
      </c>
    </row>
    <row r="2330" spans="1:8" ht="15" hidden="1" thickBot="1">
      <c r="A2330" s="3">
        <v>44522</v>
      </c>
      <c r="B2330" s="10" t="s">
        <v>75</v>
      </c>
      <c r="C2330" s="10" t="s">
        <v>9</v>
      </c>
      <c r="D2330" s="9">
        <v>7</v>
      </c>
      <c r="E2330" s="10" t="s">
        <v>98</v>
      </c>
      <c r="F2330" s="9">
        <v>22</v>
      </c>
      <c r="G2330" s="9">
        <v>284.10000000000002</v>
      </c>
      <c r="H2330" s="33">
        <f t="shared" si="36"/>
        <v>0</v>
      </c>
    </row>
    <row r="2331" spans="1:8" ht="15" hidden="1" thickBot="1">
      <c r="A2331" s="3">
        <v>44522</v>
      </c>
      <c r="B2331" s="10" t="s">
        <v>75</v>
      </c>
      <c r="C2331" s="10" t="s">
        <v>9</v>
      </c>
      <c r="D2331" s="9">
        <v>8</v>
      </c>
      <c r="E2331" s="10" t="s">
        <v>98</v>
      </c>
      <c r="F2331" s="9">
        <v>22</v>
      </c>
      <c r="G2331" s="9">
        <v>284.10000000000002</v>
      </c>
      <c r="H2331" s="33">
        <f t="shared" si="36"/>
        <v>0</v>
      </c>
    </row>
    <row r="2332" spans="1:8" ht="15" hidden="1" thickBot="1">
      <c r="A2332" s="3">
        <v>44522</v>
      </c>
      <c r="B2332" s="10" t="s">
        <v>75</v>
      </c>
      <c r="C2332" s="10" t="s">
        <v>9</v>
      </c>
      <c r="D2332" s="9">
        <v>9</v>
      </c>
      <c r="E2332" s="10" t="s">
        <v>98</v>
      </c>
      <c r="F2332" s="9">
        <v>22</v>
      </c>
      <c r="G2332" s="9">
        <v>284.10000000000002</v>
      </c>
      <c r="H2332" s="33">
        <f t="shared" si="36"/>
        <v>0</v>
      </c>
    </row>
    <row r="2333" spans="1:8" ht="15" hidden="1" thickBot="1">
      <c r="A2333" s="3">
        <v>44522</v>
      </c>
      <c r="B2333" s="10" t="s">
        <v>75</v>
      </c>
      <c r="C2333" s="10" t="s">
        <v>9</v>
      </c>
      <c r="D2333" s="9">
        <v>10</v>
      </c>
      <c r="E2333" s="10" t="s">
        <v>98</v>
      </c>
      <c r="F2333" s="9">
        <v>22</v>
      </c>
      <c r="G2333" s="9">
        <v>284.10000000000002</v>
      </c>
      <c r="H2333" s="33">
        <f t="shared" si="36"/>
        <v>0</v>
      </c>
    </row>
    <row r="2334" spans="1:8" ht="15" hidden="1" thickBot="1">
      <c r="A2334" s="3">
        <v>44522</v>
      </c>
      <c r="B2334" s="10" t="s">
        <v>75</v>
      </c>
      <c r="C2334" s="10" t="s">
        <v>9</v>
      </c>
      <c r="D2334" s="9">
        <v>11</v>
      </c>
      <c r="E2334" s="10" t="s">
        <v>98</v>
      </c>
      <c r="F2334" s="9">
        <v>22</v>
      </c>
      <c r="G2334" s="9">
        <v>284.10000000000002</v>
      </c>
      <c r="H2334" s="33">
        <f t="shared" si="36"/>
        <v>0</v>
      </c>
    </row>
    <row r="2335" spans="1:8" ht="15" thickBot="1">
      <c r="A2335" s="3">
        <v>44522</v>
      </c>
      <c r="B2335" s="10" t="s">
        <v>75</v>
      </c>
      <c r="C2335" s="10" t="s">
        <v>9</v>
      </c>
      <c r="D2335" s="9">
        <v>12</v>
      </c>
      <c r="E2335" s="10" t="s">
        <v>98</v>
      </c>
      <c r="F2335" s="9">
        <v>22</v>
      </c>
      <c r="G2335" s="9">
        <v>284.10000000000002</v>
      </c>
      <c r="H2335" s="33">
        <f t="shared" si="36"/>
        <v>1</v>
      </c>
    </row>
    <row r="2336" spans="1:8" ht="15" hidden="1" thickBot="1">
      <c r="A2336" s="3">
        <v>44522</v>
      </c>
      <c r="B2336" s="10" t="s">
        <v>35</v>
      </c>
      <c r="C2336" s="10" t="s">
        <v>9</v>
      </c>
      <c r="D2336" s="9">
        <v>1</v>
      </c>
      <c r="E2336" s="10" t="s">
        <v>79</v>
      </c>
      <c r="F2336" s="9">
        <v>24</v>
      </c>
      <c r="G2336" s="9">
        <v>299.8</v>
      </c>
      <c r="H2336" s="33">
        <f t="shared" si="36"/>
        <v>0</v>
      </c>
    </row>
    <row r="2337" spans="1:8" ht="15" hidden="1" thickBot="1">
      <c r="A2337" s="3">
        <v>44522</v>
      </c>
      <c r="B2337" s="10" t="s">
        <v>35</v>
      </c>
      <c r="C2337" s="10" t="s">
        <v>9</v>
      </c>
      <c r="D2337" s="9">
        <v>2</v>
      </c>
      <c r="E2337" s="10" t="s">
        <v>79</v>
      </c>
      <c r="F2337" s="9">
        <v>24</v>
      </c>
      <c r="G2337" s="9">
        <v>299.8</v>
      </c>
      <c r="H2337" s="33">
        <f t="shared" si="36"/>
        <v>0</v>
      </c>
    </row>
    <row r="2338" spans="1:8" ht="15" hidden="1" thickBot="1">
      <c r="A2338" s="3">
        <v>44522</v>
      </c>
      <c r="B2338" s="10" t="s">
        <v>35</v>
      </c>
      <c r="C2338" s="10" t="s">
        <v>9</v>
      </c>
      <c r="D2338" s="9">
        <v>3</v>
      </c>
      <c r="E2338" s="10" t="s">
        <v>79</v>
      </c>
      <c r="F2338" s="9">
        <v>24</v>
      </c>
      <c r="G2338" s="9">
        <v>299.8</v>
      </c>
      <c r="H2338" s="33">
        <f t="shared" si="36"/>
        <v>0</v>
      </c>
    </row>
    <row r="2339" spans="1:8" ht="15" hidden="1" thickBot="1">
      <c r="A2339" s="3">
        <v>44522</v>
      </c>
      <c r="B2339" s="10" t="s">
        <v>35</v>
      </c>
      <c r="C2339" s="10" t="s">
        <v>9</v>
      </c>
      <c r="D2339" s="9">
        <v>4</v>
      </c>
      <c r="E2339" s="10" t="s">
        <v>79</v>
      </c>
      <c r="F2339" s="9">
        <v>24</v>
      </c>
      <c r="G2339" s="9">
        <v>299.8</v>
      </c>
      <c r="H2339" s="33">
        <f t="shared" si="36"/>
        <v>0</v>
      </c>
    </row>
    <row r="2340" spans="1:8" ht="15" hidden="1" thickBot="1">
      <c r="A2340" s="3">
        <v>44522</v>
      </c>
      <c r="B2340" s="10" t="s">
        <v>35</v>
      </c>
      <c r="C2340" s="10" t="s">
        <v>9</v>
      </c>
      <c r="D2340" s="9">
        <v>5</v>
      </c>
      <c r="E2340" s="10" t="s">
        <v>79</v>
      </c>
      <c r="F2340" s="9">
        <v>24</v>
      </c>
      <c r="G2340" s="9">
        <v>299.8</v>
      </c>
      <c r="H2340" s="33">
        <f t="shared" si="36"/>
        <v>0</v>
      </c>
    </row>
    <row r="2341" spans="1:8" ht="15" hidden="1" thickBot="1">
      <c r="A2341" s="3">
        <v>44522</v>
      </c>
      <c r="B2341" s="10" t="s">
        <v>35</v>
      </c>
      <c r="C2341" s="10" t="s">
        <v>9</v>
      </c>
      <c r="D2341" s="9">
        <v>6</v>
      </c>
      <c r="E2341" s="10" t="s">
        <v>79</v>
      </c>
      <c r="F2341" s="9">
        <v>24</v>
      </c>
      <c r="G2341" s="9">
        <v>299.8</v>
      </c>
      <c r="H2341" s="33">
        <f t="shared" si="36"/>
        <v>0</v>
      </c>
    </row>
    <row r="2342" spans="1:8" ht="15" hidden="1" thickBot="1">
      <c r="A2342" s="3">
        <v>44522</v>
      </c>
      <c r="B2342" s="10" t="s">
        <v>35</v>
      </c>
      <c r="C2342" s="10" t="s">
        <v>9</v>
      </c>
      <c r="D2342" s="9">
        <v>7</v>
      </c>
      <c r="E2342" s="10" t="s">
        <v>79</v>
      </c>
      <c r="F2342" s="9">
        <v>24</v>
      </c>
      <c r="G2342" s="9">
        <v>299.8</v>
      </c>
      <c r="H2342" s="33">
        <f t="shared" si="36"/>
        <v>0</v>
      </c>
    </row>
    <row r="2343" spans="1:8" ht="15" hidden="1" thickBot="1">
      <c r="A2343" s="3">
        <v>44522</v>
      </c>
      <c r="B2343" s="10" t="s">
        <v>35</v>
      </c>
      <c r="C2343" s="10" t="s">
        <v>9</v>
      </c>
      <c r="D2343" s="9">
        <v>8</v>
      </c>
      <c r="E2343" s="10" t="s">
        <v>79</v>
      </c>
      <c r="F2343" s="9">
        <v>24</v>
      </c>
      <c r="G2343" s="9">
        <v>299.8</v>
      </c>
      <c r="H2343" s="33">
        <f t="shared" si="36"/>
        <v>0</v>
      </c>
    </row>
    <row r="2344" spans="1:8" ht="15" hidden="1" thickBot="1">
      <c r="A2344" s="3">
        <v>44522</v>
      </c>
      <c r="B2344" s="10" t="s">
        <v>35</v>
      </c>
      <c r="C2344" s="10" t="s">
        <v>9</v>
      </c>
      <c r="D2344" s="9">
        <v>9</v>
      </c>
      <c r="E2344" s="10" t="s">
        <v>79</v>
      </c>
      <c r="F2344" s="9">
        <v>24</v>
      </c>
      <c r="G2344" s="9">
        <v>299.8</v>
      </c>
      <c r="H2344" s="33">
        <f t="shared" si="36"/>
        <v>0</v>
      </c>
    </row>
    <row r="2345" spans="1:8" ht="15" hidden="1" thickBot="1">
      <c r="A2345" s="3">
        <v>44522</v>
      </c>
      <c r="B2345" s="10" t="s">
        <v>35</v>
      </c>
      <c r="C2345" s="10" t="s">
        <v>9</v>
      </c>
      <c r="D2345" s="9">
        <v>10</v>
      </c>
      <c r="E2345" s="10" t="s">
        <v>79</v>
      </c>
      <c r="F2345" s="9">
        <v>24</v>
      </c>
      <c r="G2345" s="9">
        <v>299.8</v>
      </c>
      <c r="H2345" s="33">
        <f t="shared" si="36"/>
        <v>0</v>
      </c>
    </row>
    <row r="2346" spans="1:8" ht="15" hidden="1" thickBot="1">
      <c r="A2346" s="3">
        <v>44522</v>
      </c>
      <c r="B2346" s="10" t="s">
        <v>35</v>
      </c>
      <c r="C2346" s="10" t="s">
        <v>9</v>
      </c>
      <c r="D2346" s="9">
        <v>11</v>
      </c>
      <c r="E2346" s="10" t="s">
        <v>79</v>
      </c>
      <c r="F2346" s="9">
        <v>24</v>
      </c>
      <c r="G2346" s="9">
        <v>299.8</v>
      </c>
      <c r="H2346" s="33">
        <f t="shared" si="36"/>
        <v>0</v>
      </c>
    </row>
    <row r="2347" spans="1:8" ht="15" thickBot="1">
      <c r="A2347" s="3">
        <v>44522</v>
      </c>
      <c r="B2347" s="10" t="s">
        <v>35</v>
      </c>
      <c r="C2347" s="10" t="s">
        <v>9</v>
      </c>
      <c r="D2347" s="9">
        <v>12</v>
      </c>
      <c r="E2347" s="10" t="s">
        <v>79</v>
      </c>
      <c r="F2347" s="9">
        <v>24</v>
      </c>
      <c r="G2347" s="9">
        <v>299.8</v>
      </c>
      <c r="H2347" s="33">
        <f t="shared" si="36"/>
        <v>1</v>
      </c>
    </row>
    <row r="2348" spans="1:8" ht="15" hidden="1" thickBot="1">
      <c r="A2348" s="3">
        <v>44522</v>
      </c>
      <c r="B2348" s="10" t="s">
        <v>81</v>
      </c>
      <c r="C2348" s="10" t="s">
        <v>9</v>
      </c>
      <c r="D2348" s="9">
        <v>1</v>
      </c>
      <c r="E2348" s="10" t="s">
        <v>82</v>
      </c>
      <c r="F2348" s="9">
        <v>22</v>
      </c>
      <c r="G2348" s="9">
        <v>234.4</v>
      </c>
      <c r="H2348" s="33">
        <f t="shared" si="36"/>
        <v>0</v>
      </c>
    </row>
    <row r="2349" spans="1:8" ht="15" hidden="1" thickBot="1">
      <c r="A2349" s="3">
        <v>44522</v>
      </c>
      <c r="B2349" s="10" t="s">
        <v>81</v>
      </c>
      <c r="C2349" s="10" t="s">
        <v>9</v>
      </c>
      <c r="D2349" s="9">
        <v>2</v>
      </c>
      <c r="E2349" s="10" t="s">
        <v>82</v>
      </c>
      <c r="F2349" s="9">
        <v>22</v>
      </c>
      <c r="G2349" s="9">
        <v>234.4</v>
      </c>
      <c r="H2349" s="33">
        <f t="shared" si="36"/>
        <v>0</v>
      </c>
    </row>
    <row r="2350" spans="1:8" ht="15" hidden="1" thickBot="1">
      <c r="A2350" s="3">
        <v>44522</v>
      </c>
      <c r="B2350" s="10" t="s">
        <v>81</v>
      </c>
      <c r="C2350" s="10" t="s">
        <v>9</v>
      </c>
      <c r="D2350" s="9">
        <v>3</v>
      </c>
      <c r="E2350" s="10" t="s">
        <v>82</v>
      </c>
      <c r="F2350" s="9">
        <v>22</v>
      </c>
      <c r="G2350" s="9">
        <v>234.4</v>
      </c>
      <c r="H2350" s="33">
        <f t="shared" si="36"/>
        <v>0</v>
      </c>
    </row>
    <row r="2351" spans="1:8" ht="15" hidden="1" thickBot="1">
      <c r="A2351" s="3">
        <v>44522</v>
      </c>
      <c r="B2351" s="10" t="s">
        <v>81</v>
      </c>
      <c r="C2351" s="10" t="s">
        <v>9</v>
      </c>
      <c r="D2351" s="9">
        <v>4</v>
      </c>
      <c r="E2351" s="10" t="s">
        <v>82</v>
      </c>
      <c r="F2351" s="9">
        <v>22</v>
      </c>
      <c r="G2351" s="9">
        <v>234.4</v>
      </c>
      <c r="H2351" s="33">
        <f t="shared" si="36"/>
        <v>0</v>
      </c>
    </row>
    <row r="2352" spans="1:8" ht="15" hidden="1" thickBot="1">
      <c r="A2352" s="3">
        <v>44522</v>
      </c>
      <c r="B2352" s="10" t="s">
        <v>81</v>
      </c>
      <c r="C2352" s="10" t="s">
        <v>9</v>
      </c>
      <c r="D2352" s="9">
        <v>5</v>
      </c>
      <c r="E2352" s="10" t="s">
        <v>82</v>
      </c>
      <c r="F2352" s="9">
        <v>22</v>
      </c>
      <c r="G2352" s="9">
        <v>234.4</v>
      </c>
      <c r="H2352" s="33">
        <f t="shared" si="36"/>
        <v>0</v>
      </c>
    </row>
    <row r="2353" spans="1:8" ht="15" hidden="1" thickBot="1">
      <c r="A2353" s="3">
        <v>44522</v>
      </c>
      <c r="B2353" s="10" t="s">
        <v>81</v>
      </c>
      <c r="C2353" s="10" t="s">
        <v>9</v>
      </c>
      <c r="D2353" s="9">
        <v>6</v>
      </c>
      <c r="E2353" s="10" t="s">
        <v>82</v>
      </c>
      <c r="F2353" s="9">
        <v>22</v>
      </c>
      <c r="G2353" s="9">
        <v>234.4</v>
      </c>
      <c r="H2353" s="33">
        <f t="shared" si="36"/>
        <v>0</v>
      </c>
    </row>
    <row r="2354" spans="1:8" ht="15" hidden="1" thickBot="1">
      <c r="A2354" s="3">
        <v>44522</v>
      </c>
      <c r="B2354" s="10" t="s">
        <v>81</v>
      </c>
      <c r="C2354" s="10" t="s">
        <v>9</v>
      </c>
      <c r="D2354" s="9">
        <v>7</v>
      </c>
      <c r="E2354" s="10" t="s">
        <v>82</v>
      </c>
      <c r="F2354" s="9">
        <v>22</v>
      </c>
      <c r="G2354" s="9">
        <v>234.4</v>
      </c>
      <c r="H2354" s="33">
        <f t="shared" si="36"/>
        <v>0</v>
      </c>
    </row>
    <row r="2355" spans="1:8" ht="15" hidden="1" thickBot="1">
      <c r="A2355" s="3">
        <v>44522</v>
      </c>
      <c r="B2355" s="10" t="s">
        <v>81</v>
      </c>
      <c r="C2355" s="10" t="s">
        <v>9</v>
      </c>
      <c r="D2355" s="9">
        <v>8</v>
      </c>
      <c r="E2355" s="10" t="s">
        <v>82</v>
      </c>
      <c r="F2355" s="9">
        <v>22</v>
      </c>
      <c r="G2355" s="9">
        <v>234.4</v>
      </c>
      <c r="H2355" s="33">
        <f t="shared" si="36"/>
        <v>0</v>
      </c>
    </row>
    <row r="2356" spans="1:8" ht="15" hidden="1" thickBot="1">
      <c r="A2356" s="3">
        <v>44522</v>
      </c>
      <c r="B2356" s="10" t="s">
        <v>81</v>
      </c>
      <c r="C2356" s="10" t="s">
        <v>9</v>
      </c>
      <c r="D2356" s="9">
        <v>9</v>
      </c>
      <c r="E2356" s="10" t="s">
        <v>82</v>
      </c>
      <c r="F2356" s="9">
        <v>22</v>
      </c>
      <c r="G2356" s="9">
        <v>234.4</v>
      </c>
      <c r="H2356" s="33">
        <f t="shared" si="36"/>
        <v>0</v>
      </c>
    </row>
    <row r="2357" spans="1:8" ht="15" thickBot="1">
      <c r="A2357" s="3">
        <v>44522</v>
      </c>
      <c r="B2357" s="10" t="s">
        <v>81</v>
      </c>
      <c r="C2357" s="10" t="s">
        <v>9</v>
      </c>
      <c r="D2357" s="9">
        <v>10</v>
      </c>
      <c r="E2357" s="10" t="s">
        <v>82</v>
      </c>
      <c r="F2357" s="9">
        <v>22</v>
      </c>
      <c r="G2357" s="9">
        <v>234.4</v>
      </c>
      <c r="H2357" s="33">
        <f t="shared" si="36"/>
        <v>1</v>
      </c>
    </row>
    <row r="2358" spans="1:8" ht="15" hidden="1" thickBot="1">
      <c r="A2358" s="3">
        <v>44522</v>
      </c>
      <c r="B2358" s="10" t="s">
        <v>31</v>
      </c>
      <c r="C2358" s="10" t="s">
        <v>9</v>
      </c>
      <c r="D2358" s="9">
        <v>1</v>
      </c>
      <c r="E2358" s="10" t="s">
        <v>109</v>
      </c>
      <c r="F2358" s="9">
        <v>22</v>
      </c>
      <c r="G2358" s="9">
        <v>293</v>
      </c>
      <c r="H2358" s="33">
        <f t="shared" si="36"/>
        <v>0</v>
      </c>
    </row>
    <row r="2359" spans="1:8" ht="15" hidden="1" thickBot="1">
      <c r="A2359" s="3">
        <v>44522</v>
      </c>
      <c r="B2359" s="10" t="s">
        <v>31</v>
      </c>
      <c r="C2359" s="10" t="s">
        <v>9</v>
      </c>
      <c r="D2359" s="9">
        <v>2</v>
      </c>
      <c r="E2359" s="10" t="s">
        <v>109</v>
      </c>
      <c r="F2359" s="9">
        <v>22</v>
      </c>
      <c r="G2359" s="9">
        <v>293</v>
      </c>
      <c r="H2359" s="33">
        <f t="shared" si="36"/>
        <v>0</v>
      </c>
    </row>
    <row r="2360" spans="1:8" ht="15" hidden="1" thickBot="1">
      <c r="A2360" s="3">
        <v>44522</v>
      </c>
      <c r="B2360" s="10" t="s">
        <v>31</v>
      </c>
      <c r="C2360" s="10" t="s">
        <v>9</v>
      </c>
      <c r="D2360" s="9">
        <v>3</v>
      </c>
      <c r="E2360" s="10" t="s">
        <v>109</v>
      </c>
      <c r="F2360" s="9">
        <v>22</v>
      </c>
      <c r="G2360" s="9">
        <v>293</v>
      </c>
      <c r="H2360" s="33">
        <f t="shared" si="36"/>
        <v>0</v>
      </c>
    </row>
    <row r="2361" spans="1:8" ht="15" hidden="1" thickBot="1">
      <c r="A2361" s="3">
        <v>44522</v>
      </c>
      <c r="B2361" s="10" t="s">
        <v>31</v>
      </c>
      <c r="C2361" s="10" t="s">
        <v>9</v>
      </c>
      <c r="D2361" s="9">
        <v>4</v>
      </c>
      <c r="E2361" s="10" t="s">
        <v>109</v>
      </c>
      <c r="F2361" s="9">
        <v>22</v>
      </c>
      <c r="G2361" s="9">
        <v>293</v>
      </c>
      <c r="H2361" s="33">
        <f t="shared" si="36"/>
        <v>0</v>
      </c>
    </row>
    <row r="2362" spans="1:8" ht="15" hidden="1" thickBot="1">
      <c r="A2362" s="3">
        <v>44522</v>
      </c>
      <c r="B2362" s="10" t="s">
        <v>31</v>
      </c>
      <c r="C2362" s="10" t="s">
        <v>9</v>
      </c>
      <c r="D2362" s="9">
        <v>5</v>
      </c>
      <c r="E2362" s="10" t="s">
        <v>109</v>
      </c>
      <c r="F2362" s="9">
        <v>22</v>
      </c>
      <c r="G2362" s="9">
        <v>293</v>
      </c>
      <c r="H2362" s="33">
        <f t="shared" si="36"/>
        <v>0</v>
      </c>
    </row>
    <row r="2363" spans="1:8" ht="15" hidden="1" thickBot="1">
      <c r="A2363" s="3">
        <v>44522</v>
      </c>
      <c r="B2363" s="10" t="s">
        <v>31</v>
      </c>
      <c r="C2363" s="10" t="s">
        <v>9</v>
      </c>
      <c r="D2363" s="9">
        <v>6</v>
      </c>
      <c r="E2363" s="10" t="s">
        <v>109</v>
      </c>
      <c r="F2363" s="9">
        <v>22</v>
      </c>
      <c r="G2363" s="9">
        <v>293</v>
      </c>
      <c r="H2363" s="33">
        <f t="shared" si="36"/>
        <v>0</v>
      </c>
    </row>
    <row r="2364" spans="1:8" ht="15" hidden="1" thickBot="1">
      <c r="A2364" s="3">
        <v>44522</v>
      </c>
      <c r="B2364" s="10" t="s">
        <v>31</v>
      </c>
      <c r="C2364" s="10" t="s">
        <v>9</v>
      </c>
      <c r="D2364" s="9">
        <v>7</v>
      </c>
      <c r="E2364" s="10" t="s">
        <v>109</v>
      </c>
      <c r="F2364" s="9">
        <v>22</v>
      </c>
      <c r="G2364" s="9">
        <v>293</v>
      </c>
      <c r="H2364" s="33">
        <f t="shared" si="36"/>
        <v>0</v>
      </c>
    </row>
    <row r="2365" spans="1:8" ht="15" hidden="1" thickBot="1">
      <c r="A2365" s="3">
        <v>44522</v>
      </c>
      <c r="B2365" s="10" t="s">
        <v>31</v>
      </c>
      <c r="C2365" s="10" t="s">
        <v>9</v>
      </c>
      <c r="D2365" s="9">
        <v>8</v>
      </c>
      <c r="E2365" s="10" t="s">
        <v>109</v>
      </c>
      <c r="F2365" s="9">
        <v>22</v>
      </c>
      <c r="G2365" s="9">
        <v>293</v>
      </c>
      <c r="H2365" s="33">
        <f t="shared" si="36"/>
        <v>0</v>
      </c>
    </row>
    <row r="2366" spans="1:8" ht="15" hidden="1" thickBot="1">
      <c r="A2366" s="3">
        <v>44522</v>
      </c>
      <c r="B2366" s="10" t="s">
        <v>31</v>
      </c>
      <c r="C2366" s="10" t="s">
        <v>9</v>
      </c>
      <c r="D2366" s="9">
        <v>9</v>
      </c>
      <c r="E2366" s="10" t="s">
        <v>109</v>
      </c>
      <c r="F2366" s="9">
        <v>22</v>
      </c>
      <c r="G2366" s="9">
        <v>293</v>
      </c>
      <c r="H2366" s="33">
        <f t="shared" si="36"/>
        <v>0</v>
      </c>
    </row>
    <row r="2367" spans="1:8" ht="15" hidden="1" thickBot="1">
      <c r="A2367" s="3">
        <v>44522</v>
      </c>
      <c r="B2367" s="10" t="s">
        <v>31</v>
      </c>
      <c r="C2367" s="10" t="s">
        <v>9</v>
      </c>
      <c r="D2367" s="9">
        <v>10</v>
      </c>
      <c r="E2367" s="10" t="s">
        <v>109</v>
      </c>
      <c r="F2367" s="9">
        <v>22</v>
      </c>
      <c r="G2367" s="9">
        <v>293</v>
      </c>
      <c r="H2367" s="33">
        <f t="shared" si="36"/>
        <v>0</v>
      </c>
    </row>
    <row r="2368" spans="1:8" ht="15" hidden="1" thickBot="1">
      <c r="A2368" s="3">
        <v>44522</v>
      </c>
      <c r="B2368" s="10" t="s">
        <v>31</v>
      </c>
      <c r="C2368" s="10" t="s">
        <v>9</v>
      </c>
      <c r="D2368" s="9">
        <v>11</v>
      </c>
      <c r="E2368" s="10" t="s">
        <v>109</v>
      </c>
      <c r="F2368" s="9">
        <v>22</v>
      </c>
      <c r="G2368" s="9">
        <v>293</v>
      </c>
      <c r="H2368" s="33">
        <f t="shared" si="36"/>
        <v>0</v>
      </c>
    </row>
    <row r="2369" spans="1:8" ht="15" hidden="1" thickBot="1">
      <c r="A2369" s="3">
        <v>44522</v>
      </c>
      <c r="B2369" s="1" t="s">
        <v>31</v>
      </c>
      <c r="C2369" s="1" t="s">
        <v>9</v>
      </c>
      <c r="D2369" s="9">
        <v>12</v>
      </c>
      <c r="E2369" s="1" t="s">
        <v>109</v>
      </c>
      <c r="F2369" s="9">
        <v>22</v>
      </c>
      <c r="G2369" s="9">
        <v>293</v>
      </c>
      <c r="H2369" s="33">
        <f t="shared" si="36"/>
        <v>0</v>
      </c>
    </row>
    <row r="2370" spans="1:8" ht="15" hidden="1" thickBot="1">
      <c r="A2370" s="3">
        <v>44522</v>
      </c>
      <c r="B2370" s="1" t="s">
        <v>31</v>
      </c>
      <c r="C2370" s="1" t="s">
        <v>9</v>
      </c>
      <c r="D2370" s="9">
        <v>13</v>
      </c>
      <c r="E2370" s="1" t="s">
        <v>109</v>
      </c>
      <c r="F2370" s="9">
        <v>22</v>
      </c>
      <c r="G2370" s="9">
        <v>293</v>
      </c>
      <c r="H2370" s="33">
        <f t="shared" si="36"/>
        <v>0</v>
      </c>
    </row>
    <row r="2371" spans="1:8" ht="15" thickBot="1">
      <c r="A2371" s="3">
        <v>44522</v>
      </c>
      <c r="B2371" s="1" t="s">
        <v>31</v>
      </c>
      <c r="C2371" s="1" t="s">
        <v>9</v>
      </c>
      <c r="D2371" s="9">
        <v>14</v>
      </c>
      <c r="E2371" s="1" t="s">
        <v>109</v>
      </c>
      <c r="F2371" s="9">
        <v>22</v>
      </c>
      <c r="G2371" s="9">
        <v>293</v>
      </c>
      <c r="H2371" s="33">
        <f t="shared" si="36"/>
        <v>1</v>
      </c>
    </row>
    <row r="2372" spans="1:8" ht="15" hidden="1" thickBot="1">
      <c r="A2372" s="3">
        <v>44522</v>
      </c>
      <c r="B2372" s="1" t="s">
        <v>22</v>
      </c>
      <c r="C2372" s="1" t="s">
        <v>9</v>
      </c>
      <c r="D2372" s="9">
        <v>1</v>
      </c>
      <c r="E2372" s="1" t="s">
        <v>115</v>
      </c>
      <c r="F2372" s="9">
        <v>24</v>
      </c>
      <c r="G2372" s="9">
        <v>288.10000000000002</v>
      </c>
      <c r="H2372" s="33">
        <f t="shared" ref="H2372:H2435" si="37">IF(D2372&lt;D2373,0,1)</f>
        <v>0</v>
      </c>
    </row>
    <row r="2373" spans="1:8" ht="15" hidden="1" thickBot="1">
      <c r="A2373" s="3">
        <v>44522</v>
      </c>
      <c r="B2373" s="1" t="s">
        <v>22</v>
      </c>
      <c r="C2373" s="1" t="s">
        <v>9</v>
      </c>
      <c r="D2373" s="9">
        <v>2</v>
      </c>
      <c r="E2373" s="1" t="s">
        <v>115</v>
      </c>
      <c r="F2373" s="9">
        <v>24</v>
      </c>
      <c r="G2373" s="9">
        <v>288.10000000000002</v>
      </c>
      <c r="H2373" s="33">
        <f t="shared" si="37"/>
        <v>0</v>
      </c>
    </row>
    <row r="2374" spans="1:8" ht="15" hidden="1" thickBot="1">
      <c r="A2374" s="3">
        <v>44522</v>
      </c>
      <c r="B2374" s="1" t="s">
        <v>22</v>
      </c>
      <c r="C2374" s="1" t="s">
        <v>9</v>
      </c>
      <c r="D2374" s="9">
        <v>3</v>
      </c>
      <c r="E2374" s="1" t="s">
        <v>115</v>
      </c>
      <c r="F2374" s="9">
        <v>24</v>
      </c>
      <c r="G2374" s="9">
        <v>288.10000000000002</v>
      </c>
      <c r="H2374" s="33">
        <f t="shared" si="37"/>
        <v>0</v>
      </c>
    </row>
    <row r="2375" spans="1:8" ht="15" hidden="1" thickBot="1">
      <c r="A2375" s="3">
        <v>44522</v>
      </c>
      <c r="B2375" s="1" t="s">
        <v>22</v>
      </c>
      <c r="C2375" s="1" t="s">
        <v>9</v>
      </c>
      <c r="D2375" s="9">
        <v>4</v>
      </c>
      <c r="E2375" s="1" t="s">
        <v>115</v>
      </c>
      <c r="F2375" s="9">
        <v>24</v>
      </c>
      <c r="G2375" s="9">
        <v>288.10000000000002</v>
      </c>
      <c r="H2375" s="33">
        <f t="shared" si="37"/>
        <v>0</v>
      </c>
    </row>
    <row r="2376" spans="1:8" ht="15" hidden="1" thickBot="1">
      <c r="A2376" s="3">
        <v>44522</v>
      </c>
      <c r="B2376" s="1" t="s">
        <v>22</v>
      </c>
      <c r="C2376" s="1" t="s">
        <v>9</v>
      </c>
      <c r="D2376" s="9">
        <v>5</v>
      </c>
      <c r="E2376" s="1" t="s">
        <v>115</v>
      </c>
      <c r="F2376" s="9">
        <v>24</v>
      </c>
      <c r="G2376" s="9">
        <v>288.10000000000002</v>
      </c>
      <c r="H2376" s="33">
        <f t="shared" si="37"/>
        <v>0</v>
      </c>
    </row>
    <row r="2377" spans="1:8" ht="15" hidden="1" thickBot="1">
      <c r="A2377" s="3">
        <v>44522</v>
      </c>
      <c r="B2377" s="1" t="s">
        <v>22</v>
      </c>
      <c r="C2377" s="1" t="s">
        <v>9</v>
      </c>
      <c r="D2377" s="9">
        <v>6</v>
      </c>
      <c r="E2377" s="1" t="s">
        <v>115</v>
      </c>
      <c r="F2377" s="9">
        <v>24</v>
      </c>
      <c r="G2377" s="9">
        <v>288.10000000000002</v>
      </c>
      <c r="H2377" s="33">
        <f t="shared" si="37"/>
        <v>0</v>
      </c>
    </row>
    <row r="2378" spans="1:8" ht="15" hidden="1" thickBot="1">
      <c r="A2378" s="3">
        <v>44522</v>
      </c>
      <c r="B2378" s="1" t="s">
        <v>22</v>
      </c>
      <c r="C2378" s="1" t="s">
        <v>9</v>
      </c>
      <c r="D2378" s="9">
        <v>7</v>
      </c>
      <c r="E2378" s="1" t="s">
        <v>115</v>
      </c>
      <c r="F2378" s="9">
        <v>24</v>
      </c>
      <c r="G2378" s="9">
        <v>288.10000000000002</v>
      </c>
      <c r="H2378" s="33">
        <f t="shared" si="37"/>
        <v>0</v>
      </c>
    </row>
    <row r="2379" spans="1:8" ht="15" hidden="1" thickBot="1">
      <c r="A2379" s="3">
        <v>44522</v>
      </c>
      <c r="B2379" s="1" t="s">
        <v>22</v>
      </c>
      <c r="C2379" s="1" t="s">
        <v>9</v>
      </c>
      <c r="D2379" s="9">
        <v>8</v>
      </c>
      <c r="E2379" s="1" t="s">
        <v>115</v>
      </c>
      <c r="F2379" s="9">
        <v>24</v>
      </c>
      <c r="G2379" s="9">
        <v>288.10000000000002</v>
      </c>
      <c r="H2379" s="33">
        <f t="shared" si="37"/>
        <v>0</v>
      </c>
    </row>
    <row r="2380" spans="1:8" ht="15" hidden="1" thickBot="1">
      <c r="A2380" s="3">
        <v>44522</v>
      </c>
      <c r="B2380" s="1" t="s">
        <v>22</v>
      </c>
      <c r="C2380" s="1" t="s">
        <v>9</v>
      </c>
      <c r="D2380" s="9">
        <v>9</v>
      </c>
      <c r="E2380" s="1" t="s">
        <v>115</v>
      </c>
      <c r="F2380" s="9">
        <v>24</v>
      </c>
      <c r="G2380" s="9">
        <v>288.10000000000002</v>
      </c>
      <c r="H2380" s="33">
        <f t="shared" si="37"/>
        <v>0</v>
      </c>
    </row>
    <row r="2381" spans="1:8" ht="15" hidden="1" thickBot="1">
      <c r="A2381" s="3">
        <v>44522</v>
      </c>
      <c r="B2381" s="1" t="s">
        <v>22</v>
      </c>
      <c r="C2381" s="1" t="s">
        <v>9</v>
      </c>
      <c r="D2381" s="9">
        <v>10</v>
      </c>
      <c r="E2381" s="1" t="s">
        <v>115</v>
      </c>
      <c r="F2381" s="9">
        <v>24</v>
      </c>
      <c r="G2381" s="9">
        <v>288.10000000000002</v>
      </c>
      <c r="H2381" s="33">
        <f t="shared" si="37"/>
        <v>0</v>
      </c>
    </row>
    <row r="2382" spans="1:8" ht="15" hidden="1" thickBot="1">
      <c r="A2382" s="3">
        <v>44522</v>
      </c>
      <c r="B2382" s="1" t="s">
        <v>22</v>
      </c>
      <c r="C2382" s="1" t="s">
        <v>9</v>
      </c>
      <c r="D2382" s="9">
        <v>11</v>
      </c>
      <c r="E2382" s="1" t="s">
        <v>115</v>
      </c>
      <c r="F2382" s="9">
        <v>24</v>
      </c>
      <c r="G2382" s="9">
        <v>288.10000000000002</v>
      </c>
      <c r="H2382" s="33">
        <f t="shared" si="37"/>
        <v>0</v>
      </c>
    </row>
    <row r="2383" spans="1:8" ht="15" thickBot="1">
      <c r="A2383" s="3">
        <v>44522</v>
      </c>
      <c r="B2383" s="1" t="s">
        <v>22</v>
      </c>
      <c r="C2383" s="1" t="s">
        <v>9</v>
      </c>
      <c r="D2383" s="9">
        <v>12</v>
      </c>
      <c r="E2383" s="1" t="s">
        <v>115</v>
      </c>
      <c r="F2383" s="9">
        <v>24</v>
      </c>
      <c r="G2383" s="9">
        <v>288.10000000000002</v>
      </c>
      <c r="H2383" s="33">
        <f t="shared" si="37"/>
        <v>1</v>
      </c>
    </row>
    <row r="2384" spans="1:8" ht="15" hidden="1" thickBot="1">
      <c r="A2384" s="3">
        <v>44522</v>
      </c>
      <c r="B2384" s="1" t="s">
        <v>90</v>
      </c>
      <c r="C2384" s="1" t="s">
        <v>9</v>
      </c>
      <c r="D2384" s="9">
        <v>1</v>
      </c>
      <c r="E2384" s="1" t="s">
        <v>127</v>
      </c>
      <c r="F2384" s="9">
        <v>23</v>
      </c>
      <c r="G2384" s="9">
        <v>357.5</v>
      </c>
      <c r="H2384" s="33">
        <f t="shared" si="37"/>
        <v>0</v>
      </c>
    </row>
    <row r="2385" spans="1:8" ht="15" hidden="1" thickBot="1">
      <c r="A2385" s="3">
        <v>44522</v>
      </c>
      <c r="B2385" s="1" t="s">
        <v>90</v>
      </c>
      <c r="C2385" s="1" t="s">
        <v>9</v>
      </c>
      <c r="D2385" s="9">
        <v>2</v>
      </c>
      <c r="E2385" s="1" t="s">
        <v>127</v>
      </c>
      <c r="F2385" s="9">
        <v>23</v>
      </c>
      <c r="G2385" s="9">
        <v>357.5</v>
      </c>
      <c r="H2385" s="33">
        <f t="shared" si="37"/>
        <v>0</v>
      </c>
    </row>
    <row r="2386" spans="1:8" ht="15" hidden="1" thickBot="1">
      <c r="A2386" s="3">
        <v>44522</v>
      </c>
      <c r="B2386" s="1" t="s">
        <v>90</v>
      </c>
      <c r="C2386" s="1" t="s">
        <v>9</v>
      </c>
      <c r="D2386" s="9">
        <v>3</v>
      </c>
      <c r="E2386" s="1" t="s">
        <v>127</v>
      </c>
      <c r="F2386" s="9">
        <v>23</v>
      </c>
      <c r="G2386" s="9">
        <v>357.5</v>
      </c>
      <c r="H2386" s="33">
        <f t="shared" si="37"/>
        <v>0</v>
      </c>
    </row>
    <row r="2387" spans="1:8" ht="15" hidden="1" thickBot="1">
      <c r="A2387" s="3">
        <v>44522</v>
      </c>
      <c r="B2387" s="1" t="s">
        <v>90</v>
      </c>
      <c r="C2387" s="1" t="s">
        <v>9</v>
      </c>
      <c r="D2387" s="9">
        <v>4</v>
      </c>
      <c r="E2387" s="1" t="s">
        <v>127</v>
      </c>
      <c r="F2387" s="9">
        <v>23</v>
      </c>
      <c r="G2387" s="9">
        <v>357.5</v>
      </c>
      <c r="H2387" s="33">
        <f t="shared" si="37"/>
        <v>0</v>
      </c>
    </row>
    <row r="2388" spans="1:8" ht="15" hidden="1" thickBot="1">
      <c r="A2388" s="3">
        <v>44522</v>
      </c>
      <c r="B2388" s="1" t="s">
        <v>90</v>
      </c>
      <c r="C2388" s="1" t="s">
        <v>9</v>
      </c>
      <c r="D2388" s="9">
        <v>5</v>
      </c>
      <c r="E2388" s="1" t="s">
        <v>127</v>
      </c>
      <c r="F2388" s="9">
        <v>23</v>
      </c>
      <c r="G2388" s="9">
        <v>357.5</v>
      </c>
      <c r="H2388" s="33">
        <f t="shared" si="37"/>
        <v>0</v>
      </c>
    </row>
    <row r="2389" spans="1:8" ht="15" hidden="1" thickBot="1">
      <c r="A2389" s="3">
        <v>44522</v>
      </c>
      <c r="B2389" s="1" t="s">
        <v>90</v>
      </c>
      <c r="C2389" s="1" t="s">
        <v>9</v>
      </c>
      <c r="D2389" s="9">
        <v>6</v>
      </c>
      <c r="E2389" s="1" t="s">
        <v>127</v>
      </c>
      <c r="F2389" s="9">
        <v>23</v>
      </c>
      <c r="G2389" s="9">
        <v>357.5</v>
      </c>
      <c r="H2389" s="33">
        <f t="shared" si="37"/>
        <v>0</v>
      </c>
    </row>
    <row r="2390" spans="1:8" ht="15" hidden="1" thickBot="1">
      <c r="A2390" s="3">
        <v>44522</v>
      </c>
      <c r="B2390" s="1" t="s">
        <v>90</v>
      </c>
      <c r="C2390" s="1" t="s">
        <v>9</v>
      </c>
      <c r="D2390" s="9">
        <v>7</v>
      </c>
      <c r="E2390" s="1" t="s">
        <v>127</v>
      </c>
      <c r="F2390" s="9">
        <v>23</v>
      </c>
      <c r="G2390" s="9">
        <v>357.5</v>
      </c>
      <c r="H2390" s="33">
        <f t="shared" si="37"/>
        <v>0</v>
      </c>
    </row>
    <row r="2391" spans="1:8" ht="15" hidden="1" thickBot="1">
      <c r="A2391" s="3">
        <v>44522</v>
      </c>
      <c r="B2391" s="1" t="s">
        <v>90</v>
      </c>
      <c r="C2391" s="1" t="s">
        <v>9</v>
      </c>
      <c r="D2391" s="9">
        <v>8</v>
      </c>
      <c r="E2391" s="1" t="s">
        <v>127</v>
      </c>
      <c r="F2391" s="9">
        <v>23</v>
      </c>
      <c r="G2391" s="9">
        <v>357.5</v>
      </c>
      <c r="H2391" s="33">
        <f t="shared" si="37"/>
        <v>0</v>
      </c>
    </row>
    <row r="2392" spans="1:8" ht="15" hidden="1" thickBot="1">
      <c r="A2392" s="3">
        <v>44522</v>
      </c>
      <c r="B2392" s="1" t="s">
        <v>90</v>
      </c>
      <c r="C2392" s="1" t="s">
        <v>9</v>
      </c>
      <c r="D2392" s="9">
        <v>9</v>
      </c>
      <c r="E2392" s="1" t="s">
        <v>127</v>
      </c>
      <c r="F2392" s="9">
        <v>23</v>
      </c>
      <c r="G2392" s="9">
        <v>357.5</v>
      </c>
      <c r="H2392" s="33">
        <f t="shared" si="37"/>
        <v>0</v>
      </c>
    </row>
    <row r="2393" spans="1:8" ht="15" hidden="1" thickBot="1">
      <c r="A2393" s="3">
        <v>44522</v>
      </c>
      <c r="B2393" s="1" t="s">
        <v>90</v>
      </c>
      <c r="C2393" s="1" t="s">
        <v>9</v>
      </c>
      <c r="D2393" s="9">
        <v>10</v>
      </c>
      <c r="E2393" s="1" t="s">
        <v>127</v>
      </c>
      <c r="F2393" s="9">
        <v>23</v>
      </c>
      <c r="G2393" s="9">
        <v>357.5</v>
      </c>
      <c r="H2393" s="33">
        <f t="shared" si="37"/>
        <v>0</v>
      </c>
    </row>
    <row r="2394" spans="1:8" ht="15" thickBot="1">
      <c r="A2394" s="3">
        <v>44522</v>
      </c>
      <c r="B2394" s="1" t="s">
        <v>90</v>
      </c>
      <c r="C2394" s="1" t="s">
        <v>9</v>
      </c>
      <c r="D2394" s="9">
        <v>11</v>
      </c>
      <c r="E2394" s="1" t="s">
        <v>127</v>
      </c>
      <c r="F2394" s="9">
        <v>23</v>
      </c>
      <c r="G2394" s="9">
        <v>357.5</v>
      </c>
      <c r="H2394" s="33">
        <f t="shared" si="37"/>
        <v>1</v>
      </c>
    </row>
    <row r="2395" spans="1:8" ht="13" hidden="1" thickBot="1">
      <c r="A2395" s="3">
        <v>44536</v>
      </c>
      <c r="B2395" s="1" t="s">
        <v>35</v>
      </c>
      <c r="C2395" s="1" t="s">
        <v>9</v>
      </c>
      <c r="D2395" s="5">
        <v>1</v>
      </c>
      <c r="E2395" s="8">
        <v>1.2442129629629628E-3</v>
      </c>
      <c r="F2395" s="5">
        <v>24</v>
      </c>
      <c r="G2395" s="5">
        <v>281.7</v>
      </c>
      <c r="H2395" s="33">
        <f t="shared" si="37"/>
        <v>0</v>
      </c>
    </row>
    <row r="2396" spans="1:8" ht="13" hidden="1" thickBot="1">
      <c r="A2396" s="3">
        <v>44536</v>
      </c>
      <c r="B2396" s="1" t="s">
        <v>35</v>
      </c>
      <c r="C2396" s="1" t="s">
        <v>9</v>
      </c>
      <c r="D2396" s="5">
        <v>2</v>
      </c>
      <c r="E2396" s="8">
        <v>1.2442129629629628E-3</v>
      </c>
      <c r="F2396" s="5">
        <v>24</v>
      </c>
      <c r="G2396" s="5">
        <v>281.7</v>
      </c>
      <c r="H2396" s="33">
        <f t="shared" si="37"/>
        <v>0</v>
      </c>
    </row>
    <row r="2397" spans="1:8" ht="13" hidden="1" thickBot="1">
      <c r="A2397" s="3">
        <v>44536</v>
      </c>
      <c r="B2397" s="1" t="s">
        <v>35</v>
      </c>
      <c r="C2397" s="1" t="s">
        <v>9</v>
      </c>
      <c r="D2397" s="5">
        <v>3</v>
      </c>
      <c r="E2397" s="8">
        <v>1.2442129629629628E-3</v>
      </c>
      <c r="F2397" s="5">
        <v>24</v>
      </c>
      <c r="G2397" s="5">
        <v>281.7</v>
      </c>
      <c r="H2397" s="33">
        <f t="shared" si="37"/>
        <v>0</v>
      </c>
    </row>
    <row r="2398" spans="1:8" ht="13" hidden="1" thickBot="1">
      <c r="A2398" s="3">
        <v>44536</v>
      </c>
      <c r="B2398" s="1" t="s">
        <v>35</v>
      </c>
      <c r="C2398" s="1" t="s">
        <v>9</v>
      </c>
      <c r="D2398" s="5">
        <v>4</v>
      </c>
      <c r="E2398" s="8">
        <v>1.2442129629629628E-3</v>
      </c>
      <c r="F2398" s="5">
        <v>24</v>
      </c>
      <c r="G2398" s="5">
        <v>281.7</v>
      </c>
      <c r="H2398" s="33">
        <f t="shared" si="37"/>
        <v>0</v>
      </c>
    </row>
    <row r="2399" spans="1:8" ht="13" hidden="1" thickBot="1">
      <c r="A2399" s="3">
        <v>44536</v>
      </c>
      <c r="B2399" s="1" t="s">
        <v>35</v>
      </c>
      <c r="C2399" s="1" t="s">
        <v>9</v>
      </c>
      <c r="D2399" s="5">
        <v>5</v>
      </c>
      <c r="E2399" s="8">
        <v>1.2442129629629628E-3</v>
      </c>
      <c r="F2399" s="5">
        <v>24</v>
      </c>
      <c r="G2399" s="5">
        <v>281.7</v>
      </c>
      <c r="H2399" s="33">
        <f t="shared" si="37"/>
        <v>0</v>
      </c>
    </row>
    <row r="2400" spans="1:8" ht="13" hidden="1" thickBot="1">
      <c r="A2400" s="3">
        <v>44536</v>
      </c>
      <c r="B2400" s="1" t="s">
        <v>35</v>
      </c>
      <c r="C2400" s="1" t="s">
        <v>9</v>
      </c>
      <c r="D2400" s="5">
        <v>6</v>
      </c>
      <c r="E2400" s="8">
        <v>1.2442129629629628E-3</v>
      </c>
      <c r="F2400" s="5">
        <v>24</v>
      </c>
      <c r="G2400" s="5">
        <v>281.7</v>
      </c>
      <c r="H2400" s="33">
        <f t="shared" si="37"/>
        <v>0</v>
      </c>
    </row>
    <row r="2401" spans="1:8" ht="13" hidden="1" thickBot="1">
      <c r="A2401" s="3">
        <v>44536</v>
      </c>
      <c r="B2401" s="1" t="s">
        <v>35</v>
      </c>
      <c r="C2401" s="1" t="s">
        <v>9</v>
      </c>
      <c r="D2401" s="5">
        <v>7</v>
      </c>
      <c r="E2401" s="8">
        <v>1.2442129629629628E-3</v>
      </c>
      <c r="F2401" s="5">
        <v>24</v>
      </c>
      <c r="G2401" s="5">
        <v>281.7</v>
      </c>
      <c r="H2401" s="33">
        <f t="shared" si="37"/>
        <v>0</v>
      </c>
    </row>
    <row r="2402" spans="1:8" ht="13" hidden="1" thickBot="1">
      <c r="A2402" s="3">
        <v>44536</v>
      </c>
      <c r="B2402" s="1" t="s">
        <v>35</v>
      </c>
      <c r="C2402" s="1" t="s">
        <v>9</v>
      </c>
      <c r="D2402" s="5">
        <v>8</v>
      </c>
      <c r="E2402" s="8">
        <v>1.2442129629629628E-3</v>
      </c>
      <c r="F2402" s="5">
        <v>24</v>
      </c>
      <c r="G2402" s="5">
        <v>281.7</v>
      </c>
      <c r="H2402" s="33">
        <f t="shared" si="37"/>
        <v>0</v>
      </c>
    </row>
    <row r="2403" spans="1:8" ht="13" hidden="1" thickBot="1">
      <c r="A2403" s="3">
        <v>44536</v>
      </c>
      <c r="B2403" s="1" t="s">
        <v>35</v>
      </c>
      <c r="C2403" s="1" t="s">
        <v>9</v>
      </c>
      <c r="D2403" s="5">
        <v>9</v>
      </c>
      <c r="E2403" s="8">
        <v>1.2442129629629628E-3</v>
      </c>
      <c r="F2403" s="5">
        <v>24</v>
      </c>
      <c r="G2403" s="5">
        <v>281.7</v>
      </c>
      <c r="H2403" s="33">
        <f t="shared" si="37"/>
        <v>0</v>
      </c>
    </row>
    <row r="2404" spans="1:8" ht="13" hidden="1" thickBot="1">
      <c r="A2404" s="3">
        <v>44536</v>
      </c>
      <c r="B2404" s="1" t="s">
        <v>35</v>
      </c>
      <c r="C2404" s="1" t="s">
        <v>9</v>
      </c>
      <c r="D2404" s="5">
        <v>10</v>
      </c>
      <c r="E2404" s="8">
        <v>1.2442129629629628E-3</v>
      </c>
      <c r="F2404" s="5">
        <v>24</v>
      </c>
      <c r="G2404" s="5">
        <v>281.7</v>
      </c>
      <c r="H2404" s="33">
        <f t="shared" si="37"/>
        <v>0</v>
      </c>
    </row>
    <row r="2405" spans="1:8" ht="13" hidden="1" thickBot="1">
      <c r="A2405" s="3">
        <v>44536</v>
      </c>
      <c r="B2405" s="1" t="s">
        <v>35</v>
      </c>
      <c r="C2405" s="1" t="s">
        <v>9</v>
      </c>
      <c r="D2405" s="5">
        <v>11</v>
      </c>
      <c r="E2405" s="8">
        <v>1.2442129629629628E-3</v>
      </c>
      <c r="F2405" s="5">
        <v>24</v>
      </c>
      <c r="G2405" s="5">
        <v>281.7</v>
      </c>
      <c r="H2405" s="33">
        <f t="shared" si="37"/>
        <v>0</v>
      </c>
    </row>
    <row r="2406" spans="1:8" ht="13" thickBot="1">
      <c r="A2406" s="3">
        <v>44536</v>
      </c>
      <c r="B2406" s="1" t="s">
        <v>35</v>
      </c>
      <c r="C2406" s="1" t="s">
        <v>9</v>
      </c>
      <c r="D2406" s="5">
        <v>12</v>
      </c>
      <c r="E2406" s="8">
        <v>1.2442129629629628E-3</v>
      </c>
      <c r="F2406" s="5">
        <v>24</v>
      </c>
      <c r="G2406" s="5">
        <v>281.7</v>
      </c>
      <c r="H2406" s="33">
        <f t="shared" si="37"/>
        <v>1</v>
      </c>
    </row>
    <row r="2407" spans="1:8" ht="13" hidden="1" thickBot="1">
      <c r="A2407" s="3">
        <v>44536</v>
      </c>
      <c r="B2407" s="1" t="s">
        <v>54</v>
      </c>
      <c r="C2407" s="1" t="s">
        <v>9</v>
      </c>
      <c r="D2407" s="5">
        <v>1</v>
      </c>
      <c r="E2407" s="8">
        <v>1.2731481481481483E-3</v>
      </c>
      <c r="F2407" s="5">
        <v>22</v>
      </c>
      <c r="G2407" s="5">
        <v>263</v>
      </c>
      <c r="H2407" s="33">
        <f t="shared" si="37"/>
        <v>0</v>
      </c>
    </row>
    <row r="2408" spans="1:8" ht="13" hidden="1" thickBot="1">
      <c r="A2408" s="3">
        <v>44536</v>
      </c>
      <c r="B2408" s="1" t="s">
        <v>54</v>
      </c>
      <c r="C2408" s="1" t="s">
        <v>9</v>
      </c>
      <c r="D2408" s="5">
        <v>2</v>
      </c>
      <c r="E2408" s="8">
        <v>1.2731481481481483E-3</v>
      </c>
      <c r="F2408" s="5">
        <v>22</v>
      </c>
      <c r="G2408" s="5">
        <v>263</v>
      </c>
      <c r="H2408" s="33">
        <f t="shared" si="37"/>
        <v>0</v>
      </c>
    </row>
    <row r="2409" spans="1:8" ht="13" hidden="1" thickBot="1">
      <c r="A2409" s="3">
        <v>44536</v>
      </c>
      <c r="B2409" s="1" t="s">
        <v>54</v>
      </c>
      <c r="C2409" s="1" t="s">
        <v>9</v>
      </c>
      <c r="D2409" s="5">
        <v>3</v>
      </c>
      <c r="E2409" s="8">
        <v>1.2731481481481483E-3</v>
      </c>
      <c r="F2409" s="5">
        <v>22</v>
      </c>
      <c r="G2409" s="5">
        <v>263</v>
      </c>
      <c r="H2409" s="33">
        <f t="shared" si="37"/>
        <v>0</v>
      </c>
    </row>
    <row r="2410" spans="1:8" ht="13" hidden="1" thickBot="1">
      <c r="A2410" s="3">
        <v>44536</v>
      </c>
      <c r="B2410" s="1" t="s">
        <v>54</v>
      </c>
      <c r="C2410" s="1" t="s">
        <v>9</v>
      </c>
      <c r="D2410" s="5">
        <v>4</v>
      </c>
      <c r="E2410" s="8">
        <v>1.2731481481481483E-3</v>
      </c>
      <c r="F2410" s="5">
        <v>22</v>
      </c>
      <c r="G2410" s="5">
        <v>263</v>
      </c>
      <c r="H2410" s="33">
        <f t="shared" si="37"/>
        <v>0</v>
      </c>
    </row>
    <row r="2411" spans="1:8" ht="13" hidden="1" thickBot="1">
      <c r="A2411" s="3">
        <v>44536</v>
      </c>
      <c r="B2411" s="1" t="s">
        <v>54</v>
      </c>
      <c r="C2411" s="1" t="s">
        <v>9</v>
      </c>
      <c r="D2411" s="5">
        <v>5</v>
      </c>
      <c r="E2411" s="8">
        <v>1.2731481481481483E-3</v>
      </c>
      <c r="F2411" s="5">
        <v>22</v>
      </c>
      <c r="G2411" s="5">
        <v>263</v>
      </c>
      <c r="H2411" s="33">
        <f t="shared" si="37"/>
        <v>0</v>
      </c>
    </row>
    <row r="2412" spans="1:8" ht="13" hidden="1" thickBot="1">
      <c r="A2412" s="3">
        <v>44536</v>
      </c>
      <c r="B2412" s="1" t="s">
        <v>54</v>
      </c>
      <c r="C2412" s="1" t="s">
        <v>9</v>
      </c>
      <c r="D2412" s="5">
        <v>6</v>
      </c>
      <c r="E2412" s="8">
        <v>1.2731481481481483E-3</v>
      </c>
      <c r="F2412" s="5">
        <v>22</v>
      </c>
      <c r="G2412" s="5">
        <v>263</v>
      </c>
      <c r="H2412" s="33">
        <f t="shared" si="37"/>
        <v>0</v>
      </c>
    </row>
    <row r="2413" spans="1:8" ht="13" hidden="1" thickBot="1">
      <c r="A2413" s="3">
        <v>44536</v>
      </c>
      <c r="B2413" s="1" t="s">
        <v>54</v>
      </c>
      <c r="C2413" s="1" t="s">
        <v>9</v>
      </c>
      <c r="D2413" s="5">
        <v>7</v>
      </c>
      <c r="E2413" s="8">
        <v>1.2731481481481483E-3</v>
      </c>
      <c r="F2413" s="5">
        <v>22</v>
      </c>
      <c r="G2413" s="5">
        <v>263</v>
      </c>
      <c r="H2413" s="33">
        <f t="shared" si="37"/>
        <v>0</v>
      </c>
    </row>
    <row r="2414" spans="1:8" ht="13" thickBot="1">
      <c r="A2414" s="3">
        <v>44536</v>
      </c>
      <c r="B2414" s="1" t="s">
        <v>54</v>
      </c>
      <c r="C2414" s="1" t="s">
        <v>9</v>
      </c>
      <c r="D2414" s="5">
        <v>8</v>
      </c>
      <c r="E2414" s="8">
        <v>1.2731481481481483E-3</v>
      </c>
      <c r="F2414" s="5">
        <v>22</v>
      </c>
      <c r="G2414" s="5">
        <v>263</v>
      </c>
      <c r="H2414" s="33">
        <f t="shared" si="37"/>
        <v>1</v>
      </c>
    </row>
    <row r="2415" spans="1:8" ht="13" hidden="1" thickBot="1">
      <c r="A2415" s="3">
        <v>44536</v>
      </c>
      <c r="B2415" s="1" t="s">
        <v>19</v>
      </c>
      <c r="C2415" s="1" t="s">
        <v>9</v>
      </c>
      <c r="D2415" s="5">
        <v>1</v>
      </c>
      <c r="E2415" s="8">
        <v>1.2222222222222222E-3</v>
      </c>
      <c r="F2415" s="5">
        <v>23</v>
      </c>
      <c r="G2415" s="5">
        <v>297.2</v>
      </c>
      <c r="H2415" s="33">
        <f t="shared" si="37"/>
        <v>0</v>
      </c>
    </row>
    <row r="2416" spans="1:8" ht="13" hidden="1" thickBot="1">
      <c r="A2416" s="3">
        <v>44536</v>
      </c>
      <c r="B2416" s="1" t="s">
        <v>19</v>
      </c>
      <c r="C2416" s="1" t="s">
        <v>9</v>
      </c>
      <c r="D2416" s="5">
        <v>2</v>
      </c>
      <c r="E2416" s="8">
        <v>1.2222222222222222E-3</v>
      </c>
      <c r="F2416" s="5">
        <v>23</v>
      </c>
      <c r="G2416" s="5">
        <v>297.2</v>
      </c>
      <c r="H2416" s="33">
        <f t="shared" si="37"/>
        <v>0</v>
      </c>
    </row>
    <row r="2417" spans="1:8" ht="13" hidden="1" thickBot="1">
      <c r="A2417" s="3">
        <v>44536</v>
      </c>
      <c r="B2417" s="1" t="s">
        <v>19</v>
      </c>
      <c r="C2417" s="1" t="s">
        <v>9</v>
      </c>
      <c r="D2417" s="5">
        <v>3</v>
      </c>
      <c r="E2417" s="8">
        <v>1.2222222222222222E-3</v>
      </c>
      <c r="F2417" s="5">
        <v>23</v>
      </c>
      <c r="G2417" s="5">
        <v>297.2</v>
      </c>
      <c r="H2417" s="33">
        <f t="shared" si="37"/>
        <v>0</v>
      </c>
    </row>
    <row r="2418" spans="1:8" ht="13" hidden="1" thickBot="1">
      <c r="A2418" s="3">
        <v>44536</v>
      </c>
      <c r="B2418" s="1" t="s">
        <v>19</v>
      </c>
      <c r="C2418" s="1" t="s">
        <v>9</v>
      </c>
      <c r="D2418" s="5">
        <v>4</v>
      </c>
      <c r="E2418" s="8">
        <v>1.2222222222222222E-3</v>
      </c>
      <c r="F2418" s="5">
        <v>23</v>
      </c>
      <c r="G2418" s="5">
        <v>297.2</v>
      </c>
      <c r="H2418" s="33">
        <f t="shared" si="37"/>
        <v>0</v>
      </c>
    </row>
    <row r="2419" spans="1:8" ht="13" hidden="1" thickBot="1">
      <c r="A2419" s="3">
        <v>44536</v>
      </c>
      <c r="B2419" s="1" t="s">
        <v>19</v>
      </c>
      <c r="C2419" s="1" t="s">
        <v>9</v>
      </c>
      <c r="D2419" s="5">
        <v>5</v>
      </c>
      <c r="E2419" s="8">
        <v>1.2222222222222222E-3</v>
      </c>
      <c r="F2419" s="5">
        <v>23</v>
      </c>
      <c r="G2419" s="5">
        <v>297.2</v>
      </c>
      <c r="H2419" s="33">
        <f t="shared" si="37"/>
        <v>0</v>
      </c>
    </row>
    <row r="2420" spans="1:8" ht="13" hidden="1" thickBot="1">
      <c r="A2420" s="3">
        <v>44536</v>
      </c>
      <c r="B2420" s="1" t="s">
        <v>19</v>
      </c>
      <c r="C2420" s="1" t="s">
        <v>9</v>
      </c>
      <c r="D2420" s="5">
        <v>6</v>
      </c>
      <c r="E2420" s="8">
        <v>1.2222222222222222E-3</v>
      </c>
      <c r="F2420" s="5">
        <v>23</v>
      </c>
      <c r="G2420" s="5">
        <v>297.2</v>
      </c>
      <c r="H2420" s="33">
        <f t="shared" si="37"/>
        <v>0</v>
      </c>
    </row>
    <row r="2421" spans="1:8" ht="13" hidden="1" thickBot="1">
      <c r="A2421" s="3">
        <v>44536</v>
      </c>
      <c r="B2421" s="1" t="s">
        <v>19</v>
      </c>
      <c r="C2421" s="1" t="s">
        <v>9</v>
      </c>
      <c r="D2421" s="5">
        <v>7</v>
      </c>
      <c r="E2421" s="8">
        <v>1.2222222222222222E-3</v>
      </c>
      <c r="F2421" s="5">
        <v>23</v>
      </c>
      <c r="G2421" s="5">
        <v>297.2</v>
      </c>
      <c r="H2421" s="33">
        <f t="shared" si="37"/>
        <v>0</v>
      </c>
    </row>
    <row r="2422" spans="1:8" ht="13" hidden="1" thickBot="1">
      <c r="A2422" s="3">
        <v>44536</v>
      </c>
      <c r="B2422" s="1" t="s">
        <v>19</v>
      </c>
      <c r="C2422" s="1" t="s">
        <v>9</v>
      </c>
      <c r="D2422" s="5">
        <v>8</v>
      </c>
      <c r="E2422" s="8">
        <v>1.2222222222222222E-3</v>
      </c>
      <c r="F2422" s="5">
        <v>23</v>
      </c>
      <c r="G2422" s="5">
        <v>297.2</v>
      </c>
      <c r="H2422" s="33">
        <f t="shared" si="37"/>
        <v>0</v>
      </c>
    </row>
    <row r="2423" spans="1:8" ht="13" hidden="1" thickBot="1">
      <c r="A2423" s="3">
        <v>44536</v>
      </c>
      <c r="B2423" s="1" t="s">
        <v>19</v>
      </c>
      <c r="C2423" s="1" t="s">
        <v>9</v>
      </c>
      <c r="D2423" s="5">
        <v>9</v>
      </c>
      <c r="E2423" s="8">
        <v>1.2222222222222222E-3</v>
      </c>
      <c r="F2423" s="5">
        <v>23</v>
      </c>
      <c r="G2423" s="5">
        <v>297.2</v>
      </c>
      <c r="H2423" s="33">
        <f t="shared" si="37"/>
        <v>0</v>
      </c>
    </row>
    <row r="2424" spans="1:8" ht="13" thickBot="1">
      <c r="A2424" s="3">
        <v>44536</v>
      </c>
      <c r="B2424" s="1" t="s">
        <v>19</v>
      </c>
      <c r="C2424" s="1" t="s">
        <v>9</v>
      </c>
      <c r="D2424" s="5">
        <v>10</v>
      </c>
      <c r="E2424" s="8">
        <v>1.2222222222222222E-3</v>
      </c>
      <c r="F2424" s="5">
        <v>23</v>
      </c>
      <c r="G2424" s="5">
        <v>297.2</v>
      </c>
      <c r="H2424" s="33">
        <f t="shared" si="37"/>
        <v>1</v>
      </c>
    </row>
    <row r="2425" spans="1:8" ht="13" hidden="1" thickBot="1">
      <c r="A2425" s="3">
        <v>44536</v>
      </c>
      <c r="B2425" s="1" t="s">
        <v>90</v>
      </c>
      <c r="C2425" s="1" t="s">
        <v>9</v>
      </c>
      <c r="D2425" s="5">
        <v>1</v>
      </c>
      <c r="E2425" s="8">
        <v>1.1388888888888889E-3</v>
      </c>
      <c r="F2425" s="5">
        <v>24</v>
      </c>
      <c r="G2425" s="5">
        <v>367.4</v>
      </c>
      <c r="H2425" s="33">
        <f t="shared" si="37"/>
        <v>0</v>
      </c>
    </row>
    <row r="2426" spans="1:8" ht="13" hidden="1" thickBot="1">
      <c r="A2426" s="3">
        <v>44536</v>
      </c>
      <c r="B2426" s="1" t="s">
        <v>90</v>
      </c>
      <c r="C2426" s="1" t="s">
        <v>9</v>
      </c>
      <c r="D2426" s="5">
        <v>2</v>
      </c>
      <c r="E2426" s="8">
        <v>1.1388888888888889E-3</v>
      </c>
      <c r="F2426" s="5">
        <v>24</v>
      </c>
      <c r="G2426" s="5">
        <v>367.4</v>
      </c>
      <c r="H2426" s="33">
        <f t="shared" si="37"/>
        <v>0</v>
      </c>
    </row>
    <row r="2427" spans="1:8" ht="13" hidden="1" thickBot="1">
      <c r="A2427" s="3">
        <v>44536</v>
      </c>
      <c r="B2427" s="1" t="s">
        <v>90</v>
      </c>
      <c r="C2427" s="1" t="s">
        <v>9</v>
      </c>
      <c r="D2427" s="5">
        <v>3</v>
      </c>
      <c r="E2427" s="8">
        <v>1.1388888888888889E-3</v>
      </c>
      <c r="F2427" s="5">
        <v>24</v>
      </c>
      <c r="G2427" s="5">
        <v>367.4</v>
      </c>
      <c r="H2427" s="33">
        <f t="shared" si="37"/>
        <v>0</v>
      </c>
    </row>
    <row r="2428" spans="1:8" ht="13" hidden="1" thickBot="1">
      <c r="A2428" s="3">
        <v>44536</v>
      </c>
      <c r="B2428" s="1" t="s">
        <v>90</v>
      </c>
      <c r="C2428" s="1" t="s">
        <v>9</v>
      </c>
      <c r="D2428" s="5">
        <v>4</v>
      </c>
      <c r="E2428" s="8">
        <v>1.1388888888888889E-3</v>
      </c>
      <c r="F2428" s="5">
        <v>24</v>
      </c>
      <c r="G2428" s="5">
        <v>367.4</v>
      </c>
      <c r="H2428" s="33">
        <f t="shared" si="37"/>
        <v>0</v>
      </c>
    </row>
    <row r="2429" spans="1:8" ht="13" hidden="1" thickBot="1">
      <c r="A2429" s="3">
        <v>44536</v>
      </c>
      <c r="B2429" s="1" t="s">
        <v>90</v>
      </c>
      <c r="C2429" s="1" t="s">
        <v>9</v>
      </c>
      <c r="D2429" s="5">
        <v>5</v>
      </c>
      <c r="E2429" s="8">
        <v>1.1388888888888889E-3</v>
      </c>
      <c r="F2429" s="5">
        <v>24</v>
      </c>
      <c r="G2429" s="5">
        <v>367.4</v>
      </c>
      <c r="H2429" s="33">
        <f t="shared" si="37"/>
        <v>0</v>
      </c>
    </row>
    <row r="2430" spans="1:8" ht="13" hidden="1" thickBot="1">
      <c r="A2430" s="3">
        <v>44536</v>
      </c>
      <c r="B2430" s="1" t="s">
        <v>90</v>
      </c>
      <c r="C2430" s="1" t="s">
        <v>9</v>
      </c>
      <c r="D2430" s="5">
        <v>6</v>
      </c>
      <c r="E2430" s="8">
        <v>1.1388888888888889E-3</v>
      </c>
      <c r="F2430" s="5">
        <v>24</v>
      </c>
      <c r="G2430" s="5">
        <v>367.4</v>
      </c>
      <c r="H2430" s="33">
        <f t="shared" si="37"/>
        <v>0</v>
      </c>
    </row>
    <row r="2431" spans="1:8" ht="13" hidden="1" thickBot="1">
      <c r="A2431" s="3">
        <v>44536</v>
      </c>
      <c r="B2431" s="1" t="s">
        <v>90</v>
      </c>
      <c r="C2431" s="1" t="s">
        <v>9</v>
      </c>
      <c r="D2431" s="5">
        <v>7</v>
      </c>
      <c r="E2431" s="8">
        <v>1.1388888888888889E-3</v>
      </c>
      <c r="F2431" s="5">
        <v>24</v>
      </c>
      <c r="G2431" s="5">
        <v>367.4</v>
      </c>
      <c r="H2431" s="33">
        <f t="shared" si="37"/>
        <v>0</v>
      </c>
    </row>
    <row r="2432" spans="1:8" ht="13" hidden="1" thickBot="1">
      <c r="A2432" s="3">
        <v>44536</v>
      </c>
      <c r="B2432" s="1" t="s">
        <v>90</v>
      </c>
      <c r="C2432" s="1" t="s">
        <v>9</v>
      </c>
      <c r="D2432" s="5">
        <v>8</v>
      </c>
      <c r="E2432" s="8">
        <v>1.1388888888888889E-3</v>
      </c>
      <c r="F2432" s="5">
        <v>24</v>
      </c>
      <c r="G2432" s="5">
        <v>367.4</v>
      </c>
      <c r="H2432" s="33">
        <f t="shared" si="37"/>
        <v>0</v>
      </c>
    </row>
    <row r="2433" spans="1:8" ht="13" hidden="1" thickBot="1">
      <c r="A2433" s="3">
        <v>44536</v>
      </c>
      <c r="B2433" s="1" t="s">
        <v>90</v>
      </c>
      <c r="C2433" s="1" t="s">
        <v>9</v>
      </c>
      <c r="D2433" s="5">
        <v>9</v>
      </c>
      <c r="E2433" s="8">
        <v>1.1388888888888889E-3</v>
      </c>
      <c r="F2433" s="5">
        <v>24</v>
      </c>
      <c r="G2433" s="5">
        <v>367.4</v>
      </c>
      <c r="H2433" s="33">
        <f t="shared" si="37"/>
        <v>0</v>
      </c>
    </row>
    <row r="2434" spans="1:8" ht="13" hidden="1" thickBot="1">
      <c r="A2434" s="3">
        <v>44536</v>
      </c>
      <c r="B2434" s="1" t="s">
        <v>90</v>
      </c>
      <c r="C2434" s="1" t="s">
        <v>9</v>
      </c>
      <c r="D2434" s="5">
        <v>10</v>
      </c>
      <c r="E2434" s="8">
        <v>1.1388888888888889E-3</v>
      </c>
      <c r="F2434" s="5">
        <v>24</v>
      </c>
      <c r="G2434" s="5">
        <v>367.4</v>
      </c>
      <c r="H2434" s="33">
        <f t="shared" si="37"/>
        <v>0</v>
      </c>
    </row>
    <row r="2435" spans="1:8" ht="13" hidden="1" thickBot="1">
      <c r="A2435" s="3">
        <v>44536</v>
      </c>
      <c r="B2435" s="1" t="s">
        <v>90</v>
      </c>
      <c r="C2435" s="1" t="s">
        <v>9</v>
      </c>
      <c r="D2435" s="5">
        <v>11</v>
      </c>
      <c r="E2435" s="8">
        <v>1.1388888888888889E-3</v>
      </c>
      <c r="F2435" s="5">
        <v>24</v>
      </c>
      <c r="G2435" s="5">
        <v>367.4</v>
      </c>
      <c r="H2435" s="33">
        <f t="shared" si="37"/>
        <v>0</v>
      </c>
    </row>
    <row r="2436" spans="1:8" ht="13" hidden="1" thickBot="1">
      <c r="A2436" s="3">
        <v>44536</v>
      </c>
      <c r="B2436" s="1" t="s">
        <v>90</v>
      </c>
      <c r="C2436" s="1" t="s">
        <v>9</v>
      </c>
      <c r="D2436" s="5">
        <v>12</v>
      </c>
      <c r="E2436" s="8">
        <v>1.1388888888888889E-3</v>
      </c>
      <c r="F2436" s="5">
        <v>24</v>
      </c>
      <c r="G2436" s="5">
        <v>367.4</v>
      </c>
      <c r="H2436" s="33">
        <f t="shared" ref="H2436:H2499" si="38">IF(D2436&lt;D2437,0,1)</f>
        <v>0</v>
      </c>
    </row>
    <row r="2437" spans="1:8" ht="13" hidden="1" thickBot="1">
      <c r="A2437" s="3">
        <v>44536</v>
      </c>
      <c r="B2437" s="1" t="s">
        <v>90</v>
      </c>
      <c r="C2437" s="1" t="s">
        <v>9</v>
      </c>
      <c r="D2437" s="5">
        <v>13</v>
      </c>
      <c r="E2437" s="8">
        <v>1.1388888888888889E-3</v>
      </c>
      <c r="F2437" s="5">
        <v>24</v>
      </c>
      <c r="G2437" s="5">
        <v>367.4</v>
      </c>
      <c r="H2437" s="33">
        <f t="shared" si="38"/>
        <v>0</v>
      </c>
    </row>
    <row r="2438" spans="1:8" ht="13" thickBot="1">
      <c r="A2438" s="3">
        <v>44536</v>
      </c>
      <c r="B2438" s="1" t="s">
        <v>90</v>
      </c>
      <c r="C2438" s="1" t="s">
        <v>9</v>
      </c>
      <c r="D2438" s="5">
        <v>14</v>
      </c>
      <c r="E2438" s="8">
        <v>1.1388888888888889E-3</v>
      </c>
      <c r="F2438" s="5">
        <v>24</v>
      </c>
      <c r="G2438" s="5">
        <v>367.4</v>
      </c>
      <c r="H2438" s="33">
        <f t="shared" si="38"/>
        <v>1</v>
      </c>
    </row>
    <row r="2439" spans="1:8" ht="13" hidden="1" thickBot="1">
      <c r="A2439" s="3">
        <v>44536</v>
      </c>
      <c r="B2439" s="1" t="s">
        <v>128</v>
      </c>
      <c r="C2439" s="1" t="s">
        <v>9</v>
      </c>
      <c r="D2439" s="5">
        <v>1</v>
      </c>
      <c r="E2439" s="8">
        <v>1.2488425925925926E-3</v>
      </c>
      <c r="F2439" s="5">
        <v>24</v>
      </c>
      <c r="G2439" s="5">
        <v>278.60000000000002</v>
      </c>
      <c r="H2439" s="33">
        <f t="shared" si="38"/>
        <v>0</v>
      </c>
    </row>
    <row r="2440" spans="1:8" ht="13" hidden="1" thickBot="1">
      <c r="A2440" s="3">
        <v>44536</v>
      </c>
      <c r="B2440" s="1" t="s">
        <v>128</v>
      </c>
      <c r="C2440" s="1" t="s">
        <v>9</v>
      </c>
      <c r="D2440" s="5">
        <v>2</v>
      </c>
      <c r="E2440" s="8">
        <v>1.2488425925925926E-3</v>
      </c>
      <c r="F2440" s="5">
        <v>24</v>
      </c>
      <c r="G2440" s="5">
        <v>278.60000000000002</v>
      </c>
      <c r="H2440" s="33">
        <f t="shared" si="38"/>
        <v>0</v>
      </c>
    </row>
    <row r="2441" spans="1:8" ht="13" hidden="1" thickBot="1">
      <c r="A2441" s="3">
        <v>44536</v>
      </c>
      <c r="B2441" s="1" t="s">
        <v>128</v>
      </c>
      <c r="C2441" s="1" t="s">
        <v>9</v>
      </c>
      <c r="D2441" s="5">
        <v>3</v>
      </c>
      <c r="E2441" s="8">
        <v>1.2488425925925926E-3</v>
      </c>
      <c r="F2441" s="5">
        <v>24</v>
      </c>
      <c r="G2441" s="5">
        <v>278.60000000000002</v>
      </c>
      <c r="H2441" s="33">
        <f t="shared" si="38"/>
        <v>0</v>
      </c>
    </row>
    <row r="2442" spans="1:8" ht="13" hidden="1" thickBot="1">
      <c r="A2442" s="3">
        <v>44536</v>
      </c>
      <c r="B2442" s="1" t="s">
        <v>128</v>
      </c>
      <c r="C2442" s="1" t="s">
        <v>9</v>
      </c>
      <c r="D2442" s="5">
        <v>4</v>
      </c>
      <c r="E2442" s="8">
        <v>1.2488425925925926E-3</v>
      </c>
      <c r="F2442" s="5">
        <v>24</v>
      </c>
      <c r="G2442" s="5">
        <v>278.60000000000002</v>
      </c>
      <c r="H2442" s="33">
        <f t="shared" si="38"/>
        <v>0</v>
      </c>
    </row>
    <row r="2443" spans="1:8" ht="13" hidden="1" thickBot="1">
      <c r="A2443" s="3">
        <v>44536</v>
      </c>
      <c r="B2443" s="1" t="s">
        <v>128</v>
      </c>
      <c r="C2443" s="1" t="s">
        <v>9</v>
      </c>
      <c r="D2443" s="5">
        <v>5</v>
      </c>
      <c r="E2443" s="8">
        <v>1.2488425925925926E-3</v>
      </c>
      <c r="F2443" s="5">
        <v>24</v>
      </c>
      <c r="G2443" s="5">
        <v>278.60000000000002</v>
      </c>
      <c r="H2443" s="33">
        <f t="shared" si="38"/>
        <v>0</v>
      </c>
    </row>
    <row r="2444" spans="1:8" ht="13" hidden="1" thickBot="1">
      <c r="A2444" s="3">
        <v>44536</v>
      </c>
      <c r="B2444" s="1" t="s">
        <v>128</v>
      </c>
      <c r="C2444" s="1" t="s">
        <v>9</v>
      </c>
      <c r="D2444" s="5">
        <v>6</v>
      </c>
      <c r="E2444" s="8">
        <v>1.2488425925925926E-3</v>
      </c>
      <c r="F2444" s="5">
        <v>24</v>
      </c>
      <c r="G2444" s="5">
        <v>278.60000000000002</v>
      </c>
      <c r="H2444" s="33">
        <f t="shared" si="38"/>
        <v>0</v>
      </c>
    </row>
    <row r="2445" spans="1:8" ht="13" hidden="1" thickBot="1">
      <c r="A2445" s="3">
        <v>44536</v>
      </c>
      <c r="B2445" s="1" t="s">
        <v>128</v>
      </c>
      <c r="C2445" s="1" t="s">
        <v>9</v>
      </c>
      <c r="D2445" s="5">
        <v>7</v>
      </c>
      <c r="E2445" s="8">
        <v>1.2488425925925926E-3</v>
      </c>
      <c r="F2445" s="5">
        <v>24</v>
      </c>
      <c r="G2445" s="5">
        <v>278.60000000000002</v>
      </c>
      <c r="H2445" s="33">
        <f t="shared" si="38"/>
        <v>0</v>
      </c>
    </row>
    <row r="2446" spans="1:8" ht="13" thickBot="1">
      <c r="A2446" s="3">
        <v>44536</v>
      </c>
      <c r="B2446" s="1" t="s">
        <v>128</v>
      </c>
      <c r="C2446" s="1" t="s">
        <v>9</v>
      </c>
      <c r="D2446" s="5">
        <v>8</v>
      </c>
      <c r="E2446" s="8">
        <v>1.2488425925925926E-3</v>
      </c>
      <c r="F2446" s="5">
        <v>24</v>
      </c>
      <c r="G2446" s="5">
        <v>278.60000000000002</v>
      </c>
      <c r="H2446" s="33">
        <f t="shared" si="38"/>
        <v>1</v>
      </c>
    </row>
    <row r="2447" spans="1:8" ht="13" hidden="1" thickBot="1">
      <c r="A2447" s="3">
        <v>44536</v>
      </c>
      <c r="B2447" s="1" t="s">
        <v>24</v>
      </c>
      <c r="C2447" s="1" t="s">
        <v>9</v>
      </c>
      <c r="D2447" s="5">
        <v>1</v>
      </c>
      <c r="E2447" s="8">
        <v>1.3020833333333333E-3</v>
      </c>
      <c r="F2447" s="5">
        <v>23</v>
      </c>
      <c r="G2447" s="5">
        <v>245.8</v>
      </c>
      <c r="H2447" s="33">
        <f t="shared" si="38"/>
        <v>0</v>
      </c>
    </row>
    <row r="2448" spans="1:8" ht="13" hidden="1" thickBot="1">
      <c r="A2448" s="3">
        <v>44536</v>
      </c>
      <c r="B2448" s="1" t="s">
        <v>24</v>
      </c>
      <c r="C2448" s="1" t="s">
        <v>9</v>
      </c>
      <c r="D2448" s="5">
        <v>2</v>
      </c>
      <c r="E2448" s="8">
        <v>1.3020833333333333E-3</v>
      </c>
      <c r="F2448" s="5">
        <v>23</v>
      </c>
      <c r="G2448" s="5">
        <v>245.8</v>
      </c>
      <c r="H2448" s="33">
        <f t="shared" si="38"/>
        <v>0</v>
      </c>
    </row>
    <row r="2449" spans="1:8" ht="13" hidden="1" thickBot="1">
      <c r="A2449" s="3">
        <v>44536</v>
      </c>
      <c r="B2449" s="1" t="s">
        <v>24</v>
      </c>
      <c r="C2449" s="1" t="s">
        <v>9</v>
      </c>
      <c r="D2449" s="5">
        <v>3</v>
      </c>
      <c r="E2449" s="8">
        <v>1.3020833333333333E-3</v>
      </c>
      <c r="F2449" s="5">
        <v>23</v>
      </c>
      <c r="G2449" s="5">
        <v>245.8</v>
      </c>
      <c r="H2449" s="33">
        <f t="shared" si="38"/>
        <v>0</v>
      </c>
    </row>
    <row r="2450" spans="1:8" ht="13" hidden="1" thickBot="1">
      <c r="A2450" s="3">
        <v>44536</v>
      </c>
      <c r="B2450" s="1" t="s">
        <v>24</v>
      </c>
      <c r="C2450" s="1" t="s">
        <v>9</v>
      </c>
      <c r="D2450" s="5">
        <v>4</v>
      </c>
      <c r="E2450" s="8">
        <v>1.3020833333333333E-3</v>
      </c>
      <c r="F2450" s="5">
        <v>23</v>
      </c>
      <c r="G2450" s="5">
        <v>245.8</v>
      </c>
      <c r="H2450" s="33">
        <f t="shared" si="38"/>
        <v>0</v>
      </c>
    </row>
    <row r="2451" spans="1:8" ht="13" hidden="1" thickBot="1">
      <c r="A2451" s="3">
        <v>44536</v>
      </c>
      <c r="B2451" s="1" t="s">
        <v>24</v>
      </c>
      <c r="C2451" s="1" t="s">
        <v>9</v>
      </c>
      <c r="D2451" s="5">
        <v>5</v>
      </c>
      <c r="E2451" s="8">
        <v>1.3020833333333333E-3</v>
      </c>
      <c r="F2451" s="5">
        <v>23</v>
      </c>
      <c r="G2451" s="5">
        <v>245.8</v>
      </c>
      <c r="H2451" s="33">
        <f t="shared" si="38"/>
        <v>0</v>
      </c>
    </row>
    <row r="2452" spans="1:8" ht="13" hidden="1" thickBot="1">
      <c r="A2452" s="3">
        <v>44536</v>
      </c>
      <c r="B2452" s="1" t="s">
        <v>24</v>
      </c>
      <c r="C2452" s="1" t="s">
        <v>9</v>
      </c>
      <c r="D2452" s="5">
        <v>6</v>
      </c>
      <c r="E2452" s="8">
        <v>1.3020833333333333E-3</v>
      </c>
      <c r="F2452" s="5">
        <v>23</v>
      </c>
      <c r="G2452" s="5">
        <v>245.8</v>
      </c>
      <c r="H2452" s="33">
        <f t="shared" si="38"/>
        <v>0</v>
      </c>
    </row>
    <row r="2453" spans="1:8" ht="13" hidden="1" thickBot="1">
      <c r="A2453" s="3">
        <v>44536</v>
      </c>
      <c r="B2453" s="1" t="s">
        <v>24</v>
      </c>
      <c r="C2453" s="1" t="s">
        <v>9</v>
      </c>
      <c r="D2453" s="5">
        <v>7</v>
      </c>
      <c r="E2453" s="8">
        <v>1.3020833333333333E-3</v>
      </c>
      <c r="F2453" s="5">
        <v>23</v>
      </c>
      <c r="G2453" s="5">
        <v>245.8</v>
      </c>
      <c r="H2453" s="33">
        <f t="shared" si="38"/>
        <v>0</v>
      </c>
    </row>
    <row r="2454" spans="1:8" ht="13" hidden="1" thickBot="1">
      <c r="A2454" s="3">
        <v>44536</v>
      </c>
      <c r="B2454" s="1" t="s">
        <v>24</v>
      </c>
      <c r="C2454" s="1" t="s">
        <v>9</v>
      </c>
      <c r="D2454" s="5">
        <v>8</v>
      </c>
      <c r="E2454" s="8">
        <v>1.3020833333333333E-3</v>
      </c>
      <c r="F2454" s="5">
        <v>23</v>
      </c>
      <c r="G2454" s="5">
        <v>245.8</v>
      </c>
      <c r="H2454" s="33">
        <f t="shared" si="38"/>
        <v>0</v>
      </c>
    </row>
    <row r="2455" spans="1:8" ht="13" hidden="1" thickBot="1">
      <c r="A2455" s="3">
        <v>44536</v>
      </c>
      <c r="B2455" s="1" t="s">
        <v>24</v>
      </c>
      <c r="C2455" s="1" t="s">
        <v>9</v>
      </c>
      <c r="D2455" s="5">
        <v>9</v>
      </c>
      <c r="E2455" s="8">
        <v>1.3020833333333333E-3</v>
      </c>
      <c r="F2455" s="5">
        <v>23</v>
      </c>
      <c r="G2455" s="5">
        <v>245.8</v>
      </c>
      <c r="H2455" s="33">
        <f t="shared" si="38"/>
        <v>0</v>
      </c>
    </row>
    <row r="2456" spans="1:8" ht="13" thickBot="1">
      <c r="A2456" s="3">
        <v>44536</v>
      </c>
      <c r="B2456" s="1" t="s">
        <v>24</v>
      </c>
      <c r="C2456" s="1" t="s">
        <v>9</v>
      </c>
      <c r="D2456" s="5">
        <v>10</v>
      </c>
      <c r="E2456" s="8">
        <v>1.3020833333333333E-3</v>
      </c>
      <c r="F2456" s="5">
        <v>23</v>
      </c>
      <c r="G2456" s="5">
        <v>245.8</v>
      </c>
      <c r="H2456" s="33">
        <f t="shared" si="38"/>
        <v>1</v>
      </c>
    </row>
    <row r="2457" spans="1:8" ht="13" hidden="1" thickBot="1">
      <c r="A2457" s="3">
        <v>44536</v>
      </c>
      <c r="B2457" s="1" t="s">
        <v>10</v>
      </c>
      <c r="C2457" s="1" t="s">
        <v>9</v>
      </c>
      <c r="D2457" s="5">
        <v>1</v>
      </c>
      <c r="E2457" s="8">
        <v>1.2881944444444445E-3</v>
      </c>
      <c r="F2457" s="5">
        <v>23</v>
      </c>
      <c r="G2457" s="5">
        <v>253.9</v>
      </c>
      <c r="H2457" s="33">
        <f t="shared" si="38"/>
        <v>0</v>
      </c>
    </row>
    <row r="2458" spans="1:8" ht="13" hidden="1" thickBot="1">
      <c r="A2458" s="3">
        <v>44536</v>
      </c>
      <c r="B2458" s="1" t="s">
        <v>10</v>
      </c>
      <c r="C2458" s="1" t="s">
        <v>9</v>
      </c>
      <c r="D2458" s="5">
        <v>2</v>
      </c>
      <c r="E2458" s="8">
        <v>1.2881944444444445E-3</v>
      </c>
      <c r="F2458" s="5">
        <v>23</v>
      </c>
      <c r="G2458" s="5">
        <v>253.9</v>
      </c>
      <c r="H2458" s="33">
        <f t="shared" si="38"/>
        <v>0</v>
      </c>
    </row>
    <row r="2459" spans="1:8" ht="13" hidden="1" thickBot="1">
      <c r="A2459" s="3">
        <v>44536</v>
      </c>
      <c r="B2459" s="1" t="s">
        <v>10</v>
      </c>
      <c r="C2459" s="1" t="s">
        <v>9</v>
      </c>
      <c r="D2459" s="5">
        <v>3</v>
      </c>
      <c r="E2459" s="8">
        <v>1.2881944444444445E-3</v>
      </c>
      <c r="F2459" s="5">
        <v>23</v>
      </c>
      <c r="G2459" s="5">
        <v>253.9</v>
      </c>
      <c r="H2459" s="33">
        <f t="shared" si="38"/>
        <v>0</v>
      </c>
    </row>
    <row r="2460" spans="1:8" ht="13" hidden="1" thickBot="1">
      <c r="A2460" s="3">
        <v>44536</v>
      </c>
      <c r="B2460" s="1" t="s">
        <v>10</v>
      </c>
      <c r="C2460" s="1" t="s">
        <v>9</v>
      </c>
      <c r="D2460" s="5">
        <v>4</v>
      </c>
      <c r="E2460" s="8">
        <v>1.2881944444444445E-3</v>
      </c>
      <c r="F2460" s="5">
        <v>23</v>
      </c>
      <c r="G2460" s="5">
        <v>253.9</v>
      </c>
      <c r="H2460" s="33">
        <f t="shared" si="38"/>
        <v>0</v>
      </c>
    </row>
    <row r="2461" spans="1:8" ht="13" hidden="1" thickBot="1">
      <c r="A2461" s="3">
        <v>44536</v>
      </c>
      <c r="B2461" s="1" t="s">
        <v>10</v>
      </c>
      <c r="C2461" s="1" t="s">
        <v>9</v>
      </c>
      <c r="D2461" s="5">
        <v>5</v>
      </c>
      <c r="E2461" s="8">
        <v>1.2881944444444445E-3</v>
      </c>
      <c r="F2461" s="5">
        <v>23</v>
      </c>
      <c r="G2461" s="5">
        <v>253.9</v>
      </c>
      <c r="H2461" s="33">
        <f t="shared" si="38"/>
        <v>0</v>
      </c>
    </row>
    <row r="2462" spans="1:8" ht="13" hidden="1" thickBot="1">
      <c r="A2462" s="3">
        <v>44536</v>
      </c>
      <c r="B2462" s="1" t="s">
        <v>10</v>
      </c>
      <c r="C2462" s="1" t="s">
        <v>9</v>
      </c>
      <c r="D2462" s="5">
        <v>6</v>
      </c>
      <c r="E2462" s="8">
        <v>1.2881944444444445E-3</v>
      </c>
      <c r="F2462" s="5">
        <v>23</v>
      </c>
      <c r="G2462" s="5">
        <v>253.9</v>
      </c>
      <c r="H2462" s="33">
        <f t="shared" si="38"/>
        <v>0</v>
      </c>
    </row>
    <row r="2463" spans="1:8" ht="13" hidden="1" thickBot="1">
      <c r="A2463" s="3">
        <v>44536</v>
      </c>
      <c r="B2463" s="1" t="s">
        <v>10</v>
      </c>
      <c r="C2463" s="1" t="s">
        <v>9</v>
      </c>
      <c r="D2463" s="5">
        <v>7</v>
      </c>
      <c r="E2463" s="8">
        <v>1.2881944444444445E-3</v>
      </c>
      <c r="F2463" s="5">
        <v>23</v>
      </c>
      <c r="G2463" s="5">
        <v>253.9</v>
      </c>
      <c r="H2463" s="33">
        <f t="shared" si="38"/>
        <v>0</v>
      </c>
    </row>
    <row r="2464" spans="1:8" ht="13" hidden="1" thickBot="1">
      <c r="A2464" s="3">
        <v>44536</v>
      </c>
      <c r="B2464" s="1" t="s">
        <v>10</v>
      </c>
      <c r="C2464" s="1" t="s">
        <v>9</v>
      </c>
      <c r="D2464" s="5">
        <v>8</v>
      </c>
      <c r="E2464" s="8">
        <v>1.2881944444444445E-3</v>
      </c>
      <c r="F2464" s="5">
        <v>23</v>
      </c>
      <c r="G2464" s="5">
        <v>253.9</v>
      </c>
      <c r="H2464" s="33">
        <f t="shared" si="38"/>
        <v>0</v>
      </c>
    </row>
    <row r="2465" spans="1:8" ht="13" hidden="1" thickBot="1">
      <c r="A2465" s="3">
        <v>44536</v>
      </c>
      <c r="B2465" s="1" t="s">
        <v>10</v>
      </c>
      <c r="C2465" s="1" t="s">
        <v>9</v>
      </c>
      <c r="D2465" s="5">
        <v>9</v>
      </c>
      <c r="E2465" s="8">
        <v>1.2881944444444445E-3</v>
      </c>
      <c r="F2465" s="5">
        <v>23</v>
      </c>
      <c r="G2465" s="5">
        <v>253.9</v>
      </c>
      <c r="H2465" s="33">
        <f t="shared" si="38"/>
        <v>0</v>
      </c>
    </row>
    <row r="2466" spans="1:8" ht="13" hidden="1" thickBot="1">
      <c r="A2466" s="3">
        <v>44536</v>
      </c>
      <c r="B2466" s="1" t="s">
        <v>10</v>
      </c>
      <c r="C2466" s="1" t="s">
        <v>9</v>
      </c>
      <c r="D2466" s="5">
        <v>10</v>
      </c>
      <c r="E2466" s="8">
        <v>1.2881944444444445E-3</v>
      </c>
      <c r="F2466" s="5">
        <v>23</v>
      </c>
      <c r="G2466" s="5">
        <v>253.9</v>
      </c>
      <c r="H2466" s="33">
        <f t="shared" si="38"/>
        <v>0</v>
      </c>
    </row>
    <row r="2467" spans="1:8" ht="13" hidden="1" thickBot="1">
      <c r="A2467" s="3">
        <v>44536</v>
      </c>
      <c r="B2467" s="1" t="s">
        <v>10</v>
      </c>
      <c r="C2467" s="1" t="s">
        <v>9</v>
      </c>
      <c r="D2467" s="5">
        <v>11</v>
      </c>
      <c r="E2467" s="8">
        <v>1.2881944444444445E-3</v>
      </c>
      <c r="F2467" s="5">
        <v>23</v>
      </c>
      <c r="G2467" s="5">
        <v>253.9</v>
      </c>
      <c r="H2467" s="33">
        <f t="shared" si="38"/>
        <v>0</v>
      </c>
    </row>
    <row r="2468" spans="1:8" ht="13" thickBot="1">
      <c r="A2468" s="3">
        <v>44536</v>
      </c>
      <c r="B2468" s="1" t="s">
        <v>10</v>
      </c>
      <c r="C2468" s="1" t="s">
        <v>9</v>
      </c>
      <c r="D2468" s="5">
        <v>12</v>
      </c>
      <c r="E2468" s="8">
        <v>1.2881944444444445E-3</v>
      </c>
      <c r="F2468" s="5">
        <v>23</v>
      </c>
      <c r="G2468" s="5">
        <v>253.9</v>
      </c>
      <c r="H2468" s="33">
        <f t="shared" si="38"/>
        <v>1</v>
      </c>
    </row>
    <row r="2469" spans="1:8" ht="13" hidden="1" thickBot="1">
      <c r="A2469" s="3">
        <v>44536</v>
      </c>
      <c r="B2469" s="1" t="s">
        <v>11</v>
      </c>
      <c r="C2469" s="1" t="s">
        <v>9</v>
      </c>
      <c r="D2469" s="5">
        <v>1</v>
      </c>
      <c r="E2469" s="8">
        <v>1.2337962962962964E-3</v>
      </c>
      <c r="F2469" s="5">
        <v>24</v>
      </c>
      <c r="G2469" s="5">
        <v>288.89999999999998</v>
      </c>
      <c r="H2469" s="33">
        <f t="shared" si="38"/>
        <v>0</v>
      </c>
    </row>
    <row r="2470" spans="1:8" ht="13" hidden="1" thickBot="1">
      <c r="A2470" s="3">
        <v>44536</v>
      </c>
      <c r="B2470" s="1" t="s">
        <v>11</v>
      </c>
      <c r="C2470" s="1" t="s">
        <v>9</v>
      </c>
      <c r="D2470" s="5">
        <v>2</v>
      </c>
      <c r="E2470" s="8">
        <v>1.2337962962962964E-3</v>
      </c>
      <c r="F2470" s="5">
        <v>24</v>
      </c>
      <c r="G2470" s="5">
        <v>288.89999999999998</v>
      </c>
      <c r="H2470" s="33">
        <f t="shared" si="38"/>
        <v>0</v>
      </c>
    </row>
    <row r="2471" spans="1:8" ht="13" hidden="1" thickBot="1">
      <c r="A2471" s="3">
        <v>44536</v>
      </c>
      <c r="B2471" s="1" t="s">
        <v>11</v>
      </c>
      <c r="C2471" s="1" t="s">
        <v>9</v>
      </c>
      <c r="D2471" s="5">
        <v>3</v>
      </c>
      <c r="E2471" s="8">
        <v>1.2337962962962964E-3</v>
      </c>
      <c r="F2471" s="5">
        <v>24</v>
      </c>
      <c r="G2471" s="5">
        <v>288.89999999999998</v>
      </c>
      <c r="H2471" s="33">
        <f t="shared" si="38"/>
        <v>0</v>
      </c>
    </row>
    <row r="2472" spans="1:8" ht="13" hidden="1" thickBot="1">
      <c r="A2472" s="3">
        <v>44536</v>
      </c>
      <c r="B2472" s="1" t="s">
        <v>11</v>
      </c>
      <c r="C2472" s="1" t="s">
        <v>9</v>
      </c>
      <c r="D2472" s="5">
        <v>4</v>
      </c>
      <c r="E2472" s="8">
        <v>1.2337962962962964E-3</v>
      </c>
      <c r="F2472" s="5">
        <v>24</v>
      </c>
      <c r="G2472" s="5">
        <v>288.89999999999998</v>
      </c>
      <c r="H2472" s="33">
        <f t="shared" si="38"/>
        <v>0</v>
      </c>
    </row>
    <row r="2473" spans="1:8" ht="13" hidden="1" thickBot="1">
      <c r="A2473" s="3">
        <v>44536</v>
      </c>
      <c r="B2473" s="1" t="s">
        <v>11</v>
      </c>
      <c r="C2473" s="1" t="s">
        <v>9</v>
      </c>
      <c r="D2473" s="5">
        <v>5</v>
      </c>
      <c r="E2473" s="8">
        <v>1.2337962962962964E-3</v>
      </c>
      <c r="F2473" s="5">
        <v>24</v>
      </c>
      <c r="G2473" s="5">
        <v>288.89999999999998</v>
      </c>
      <c r="H2473" s="33">
        <f t="shared" si="38"/>
        <v>0</v>
      </c>
    </row>
    <row r="2474" spans="1:8" ht="13" hidden="1" thickBot="1">
      <c r="A2474" s="3">
        <v>44536</v>
      </c>
      <c r="B2474" s="1" t="s">
        <v>11</v>
      </c>
      <c r="C2474" s="1" t="s">
        <v>9</v>
      </c>
      <c r="D2474" s="5">
        <v>6</v>
      </c>
      <c r="E2474" s="8">
        <v>1.2337962962962964E-3</v>
      </c>
      <c r="F2474" s="5">
        <v>24</v>
      </c>
      <c r="G2474" s="5">
        <v>288.89999999999998</v>
      </c>
      <c r="H2474" s="33">
        <f t="shared" si="38"/>
        <v>0</v>
      </c>
    </row>
    <row r="2475" spans="1:8" ht="13" hidden="1" thickBot="1">
      <c r="A2475" s="3">
        <v>44536</v>
      </c>
      <c r="B2475" s="1" t="s">
        <v>11</v>
      </c>
      <c r="C2475" s="1" t="s">
        <v>9</v>
      </c>
      <c r="D2475" s="5">
        <v>7</v>
      </c>
      <c r="E2475" s="8">
        <v>1.2337962962962964E-3</v>
      </c>
      <c r="F2475" s="5">
        <v>24</v>
      </c>
      <c r="G2475" s="5">
        <v>288.89999999999998</v>
      </c>
      <c r="H2475" s="33">
        <f t="shared" si="38"/>
        <v>0</v>
      </c>
    </row>
    <row r="2476" spans="1:8" ht="13" hidden="1" thickBot="1">
      <c r="A2476" s="3">
        <v>44536</v>
      </c>
      <c r="B2476" s="1" t="s">
        <v>11</v>
      </c>
      <c r="C2476" s="1" t="s">
        <v>9</v>
      </c>
      <c r="D2476" s="5">
        <v>8</v>
      </c>
      <c r="E2476" s="8">
        <v>1.2337962962962964E-3</v>
      </c>
      <c r="F2476" s="5">
        <v>24</v>
      </c>
      <c r="G2476" s="5">
        <v>288.89999999999998</v>
      </c>
      <c r="H2476" s="33">
        <f t="shared" si="38"/>
        <v>0</v>
      </c>
    </row>
    <row r="2477" spans="1:8" ht="13" hidden="1" thickBot="1">
      <c r="A2477" s="3">
        <v>44536</v>
      </c>
      <c r="B2477" s="1" t="s">
        <v>11</v>
      </c>
      <c r="C2477" s="1" t="s">
        <v>9</v>
      </c>
      <c r="D2477" s="5">
        <v>9</v>
      </c>
      <c r="E2477" s="8">
        <v>1.2337962962962964E-3</v>
      </c>
      <c r="F2477" s="5">
        <v>24</v>
      </c>
      <c r="G2477" s="5">
        <v>288.89999999999998</v>
      </c>
      <c r="H2477" s="33">
        <f t="shared" si="38"/>
        <v>0</v>
      </c>
    </row>
    <row r="2478" spans="1:8" ht="13" hidden="1" thickBot="1">
      <c r="A2478" s="3">
        <v>44536</v>
      </c>
      <c r="B2478" s="1" t="s">
        <v>11</v>
      </c>
      <c r="C2478" s="1" t="s">
        <v>9</v>
      </c>
      <c r="D2478" s="5">
        <v>10</v>
      </c>
      <c r="E2478" s="8">
        <v>1.2337962962962964E-3</v>
      </c>
      <c r="F2478" s="5">
        <v>24</v>
      </c>
      <c r="G2478" s="5">
        <v>288.89999999999998</v>
      </c>
      <c r="H2478" s="33">
        <f t="shared" si="38"/>
        <v>0</v>
      </c>
    </row>
    <row r="2479" spans="1:8" ht="13" hidden="1" thickBot="1">
      <c r="A2479" s="3">
        <v>44536</v>
      </c>
      <c r="B2479" s="1" t="s">
        <v>11</v>
      </c>
      <c r="C2479" s="1" t="s">
        <v>9</v>
      </c>
      <c r="D2479" s="5">
        <v>11</v>
      </c>
      <c r="E2479" s="8">
        <v>1.2337962962962964E-3</v>
      </c>
      <c r="F2479" s="5">
        <v>24</v>
      </c>
      <c r="G2479" s="5">
        <v>288.89999999999998</v>
      </c>
      <c r="H2479" s="33">
        <f t="shared" si="38"/>
        <v>0</v>
      </c>
    </row>
    <row r="2480" spans="1:8" ht="13" thickBot="1">
      <c r="A2480" s="3">
        <v>44536</v>
      </c>
      <c r="B2480" s="1" t="s">
        <v>11</v>
      </c>
      <c r="C2480" s="1" t="s">
        <v>9</v>
      </c>
      <c r="D2480" s="5">
        <v>12</v>
      </c>
      <c r="E2480" s="8">
        <v>1.2337962962962964E-3</v>
      </c>
      <c r="F2480" s="5">
        <v>24</v>
      </c>
      <c r="G2480" s="5">
        <v>288.89999999999998</v>
      </c>
      <c r="H2480" s="33">
        <f t="shared" si="38"/>
        <v>1</v>
      </c>
    </row>
    <row r="2481" spans="1:8" ht="13" hidden="1" thickBot="1">
      <c r="A2481" s="3">
        <v>44536</v>
      </c>
      <c r="B2481" s="1" t="s">
        <v>108</v>
      </c>
      <c r="C2481" s="1" t="s">
        <v>9</v>
      </c>
      <c r="D2481" s="5">
        <v>1</v>
      </c>
      <c r="E2481" s="8">
        <v>1.2939814814814815E-3</v>
      </c>
      <c r="F2481" s="5">
        <v>21</v>
      </c>
      <c r="G2481" s="5">
        <v>250.5</v>
      </c>
      <c r="H2481" s="33">
        <f t="shared" si="38"/>
        <v>0</v>
      </c>
    </row>
    <row r="2482" spans="1:8" ht="13" hidden="1" thickBot="1">
      <c r="A2482" s="3">
        <v>44536</v>
      </c>
      <c r="B2482" s="1" t="s">
        <v>108</v>
      </c>
      <c r="C2482" s="1" t="s">
        <v>9</v>
      </c>
      <c r="D2482" s="5">
        <v>2</v>
      </c>
      <c r="E2482" s="8">
        <v>1.2939814814814815E-3</v>
      </c>
      <c r="F2482" s="5">
        <v>21</v>
      </c>
      <c r="G2482" s="5">
        <v>250.5</v>
      </c>
      <c r="H2482" s="33">
        <f t="shared" si="38"/>
        <v>0</v>
      </c>
    </row>
    <row r="2483" spans="1:8" ht="13" hidden="1" thickBot="1">
      <c r="A2483" s="3">
        <v>44536</v>
      </c>
      <c r="B2483" s="1" t="s">
        <v>108</v>
      </c>
      <c r="C2483" s="1" t="s">
        <v>9</v>
      </c>
      <c r="D2483" s="5">
        <v>3</v>
      </c>
      <c r="E2483" s="8">
        <v>1.2939814814814815E-3</v>
      </c>
      <c r="F2483" s="5">
        <v>21</v>
      </c>
      <c r="G2483" s="5">
        <v>250.5</v>
      </c>
      <c r="H2483" s="33">
        <f t="shared" si="38"/>
        <v>0</v>
      </c>
    </row>
    <row r="2484" spans="1:8" ht="13" hidden="1" thickBot="1">
      <c r="A2484" s="3">
        <v>44536</v>
      </c>
      <c r="B2484" s="1" t="s">
        <v>108</v>
      </c>
      <c r="C2484" s="1" t="s">
        <v>9</v>
      </c>
      <c r="D2484" s="5">
        <v>4</v>
      </c>
      <c r="E2484" s="8">
        <v>1.2939814814814815E-3</v>
      </c>
      <c r="F2484" s="5">
        <v>21</v>
      </c>
      <c r="G2484" s="5">
        <v>250.5</v>
      </c>
      <c r="H2484" s="33">
        <f t="shared" si="38"/>
        <v>0</v>
      </c>
    </row>
    <row r="2485" spans="1:8" ht="13" hidden="1" thickBot="1">
      <c r="A2485" s="3">
        <v>44536</v>
      </c>
      <c r="B2485" s="1" t="s">
        <v>108</v>
      </c>
      <c r="C2485" s="1" t="s">
        <v>9</v>
      </c>
      <c r="D2485" s="5">
        <v>5</v>
      </c>
      <c r="E2485" s="8">
        <v>1.2939814814814815E-3</v>
      </c>
      <c r="F2485" s="5">
        <v>21</v>
      </c>
      <c r="G2485" s="5">
        <v>250.5</v>
      </c>
      <c r="H2485" s="33">
        <f t="shared" si="38"/>
        <v>0</v>
      </c>
    </row>
    <row r="2486" spans="1:8" ht="13" hidden="1" thickBot="1">
      <c r="A2486" s="3">
        <v>44536</v>
      </c>
      <c r="B2486" s="1" t="s">
        <v>108</v>
      </c>
      <c r="C2486" s="1" t="s">
        <v>9</v>
      </c>
      <c r="D2486" s="5">
        <v>6</v>
      </c>
      <c r="E2486" s="8">
        <v>1.2939814814814815E-3</v>
      </c>
      <c r="F2486" s="5">
        <v>21</v>
      </c>
      <c r="G2486" s="5">
        <v>250.5</v>
      </c>
      <c r="H2486" s="33">
        <f t="shared" si="38"/>
        <v>0</v>
      </c>
    </row>
    <row r="2487" spans="1:8" ht="13" hidden="1" thickBot="1">
      <c r="A2487" s="3">
        <v>44536</v>
      </c>
      <c r="B2487" s="1" t="s">
        <v>108</v>
      </c>
      <c r="C2487" s="1" t="s">
        <v>9</v>
      </c>
      <c r="D2487" s="5">
        <v>7</v>
      </c>
      <c r="E2487" s="8">
        <v>1.2939814814814815E-3</v>
      </c>
      <c r="F2487" s="5">
        <v>21</v>
      </c>
      <c r="G2487" s="5">
        <v>250.5</v>
      </c>
      <c r="H2487" s="33">
        <f t="shared" si="38"/>
        <v>0</v>
      </c>
    </row>
    <row r="2488" spans="1:8" ht="13" hidden="1" thickBot="1">
      <c r="A2488" s="3">
        <v>44536</v>
      </c>
      <c r="B2488" s="1" t="s">
        <v>108</v>
      </c>
      <c r="C2488" s="1" t="s">
        <v>9</v>
      </c>
      <c r="D2488" s="5">
        <v>8</v>
      </c>
      <c r="E2488" s="8">
        <v>1.2939814814814815E-3</v>
      </c>
      <c r="F2488" s="5">
        <v>21</v>
      </c>
      <c r="G2488" s="5">
        <v>250.5</v>
      </c>
      <c r="H2488" s="33">
        <f t="shared" si="38"/>
        <v>0</v>
      </c>
    </row>
    <row r="2489" spans="1:8" ht="13" hidden="1" thickBot="1">
      <c r="A2489" s="3">
        <v>44536</v>
      </c>
      <c r="B2489" s="1" t="s">
        <v>108</v>
      </c>
      <c r="C2489" s="1" t="s">
        <v>9</v>
      </c>
      <c r="D2489" s="5">
        <v>9</v>
      </c>
      <c r="E2489" s="8">
        <v>1.2939814814814815E-3</v>
      </c>
      <c r="F2489" s="5">
        <v>21</v>
      </c>
      <c r="G2489" s="5">
        <v>250.5</v>
      </c>
      <c r="H2489" s="33">
        <f t="shared" si="38"/>
        <v>0</v>
      </c>
    </row>
    <row r="2490" spans="1:8" ht="13" hidden="1" thickBot="1">
      <c r="A2490" s="3">
        <v>44536</v>
      </c>
      <c r="B2490" s="1" t="s">
        <v>108</v>
      </c>
      <c r="C2490" s="1" t="s">
        <v>9</v>
      </c>
      <c r="D2490" s="5">
        <v>10</v>
      </c>
      <c r="E2490" s="8">
        <v>1.2939814814814815E-3</v>
      </c>
      <c r="F2490" s="5">
        <v>21</v>
      </c>
      <c r="G2490" s="5">
        <v>250.5</v>
      </c>
      <c r="H2490" s="33">
        <f t="shared" si="38"/>
        <v>0</v>
      </c>
    </row>
    <row r="2491" spans="1:8" ht="13" hidden="1" thickBot="1">
      <c r="A2491" s="3">
        <v>44536</v>
      </c>
      <c r="B2491" s="1" t="s">
        <v>108</v>
      </c>
      <c r="C2491" s="1" t="s">
        <v>9</v>
      </c>
      <c r="D2491" s="5">
        <v>11</v>
      </c>
      <c r="E2491" s="8">
        <v>1.2939814814814815E-3</v>
      </c>
      <c r="F2491" s="5">
        <v>21</v>
      </c>
      <c r="G2491" s="5">
        <v>250.5</v>
      </c>
      <c r="H2491" s="33">
        <f t="shared" si="38"/>
        <v>0</v>
      </c>
    </row>
    <row r="2492" spans="1:8" ht="13" thickBot="1">
      <c r="A2492" s="3">
        <v>44536</v>
      </c>
      <c r="B2492" s="1" t="s">
        <v>108</v>
      </c>
      <c r="C2492" s="1" t="s">
        <v>9</v>
      </c>
      <c r="D2492" s="5">
        <v>12</v>
      </c>
      <c r="E2492" s="8">
        <v>1.2939814814814815E-3</v>
      </c>
      <c r="F2492" s="5">
        <v>21</v>
      </c>
      <c r="G2492" s="5">
        <v>250.5</v>
      </c>
      <c r="H2492" s="33">
        <f t="shared" si="38"/>
        <v>1</v>
      </c>
    </row>
    <row r="2493" spans="1:8" ht="13" hidden="1" thickBot="1">
      <c r="A2493" s="3">
        <v>44536</v>
      </c>
      <c r="B2493" s="1" t="s">
        <v>12</v>
      </c>
      <c r="C2493" s="1" t="s">
        <v>9</v>
      </c>
      <c r="D2493" s="5">
        <v>1</v>
      </c>
      <c r="E2493" s="8">
        <v>1.2349537037037036E-3</v>
      </c>
      <c r="F2493" s="5">
        <v>23</v>
      </c>
      <c r="G2493" s="5">
        <v>288.10000000000002</v>
      </c>
      <c r="H2493" s="33">
        <f t="shared" si="38"/>
        <v>0</v>
      </c>
    </row>
    <row r="2494" spans="1:8" ht="13" hidden="1" thickBot="1">
      <c r="A2494" s="3">
        <v>44536</v>
      </c>
      <c r="B2494" s="1" t="s">
        <v>12</v>
      </c>
      <c r="C2494" s="1" t="s">
        <v>9</v>
      </c>
      <c r="D2494" s="5">
        <v>2</v>
      </c>
      <c r="E2494" s="8">
        <v>1.2349537037037036E-3</v>
      </c>
      <c r="F2494" s="5">
        <v>23</v>
      </c>
      <c r="G2494" s="5">
        <v>288.10000000000002</v>
      </c>
      <c r="H2494" s="33">
        <f t="shared" si="38"/>
        <v>0</v>
      </c>
    </row>
    <row r="2495" spans="1:8" ht="13" hidden="1" thickBot="1">
      <c r="A2495" s="3">
        <v>44536</v>
      </c>
      <c r="B2495" s="1" t="s">
        <v>12</v>
      </c>
      <c r="C2495" s="1" t="s">
        <v>9</v>
      </c>
      <c r="D2495" s="5">
        <v>3</v>
      </c>
      <c r="E2495" s="8">
        <v>1.2349537037037036E-3</v>
      </c>
      <c r="F2495" s="5">
        <v>23</v>
      </c>
      <c r="G2495" s="5">
        <v>288.10000000000002</v>
      </c>
      <c r="H2495" s="33">
        <f t="shared" si="38"/>
        <v>0</v>
      </c>
    </row>
    <row r="2496" spans="1:8" ht="13" hidden="1" thickBot="1">
      <c r="A2496" s="3">
        <v>44536</v>
      </c>
      <c r="B2496" s="1" t="s">
        <v>12</v>
      </c>
      <c r="C2496" s="1" t="s">
        <v>9</v>
      </c>
      <c r="D2496" s="5">
        <v>4</v>
      </c>
      <c r="E2496" s="8">
        <v>1.2349537037037036E-3</v>
      </c>
      <c r="F2496" s="5">
        <v>23</v>
      </c>
      <c r="G2496" s="5">
        <v>288.10000000000002</v>
      </c>
      <c r="H2496" s="33">
        <f t="shared" si="38"/>
        <v>0</v>
      </c>
    </row>
    <row r="2497" spans="1:8" ht="13" hidden="1" thickBot="1">
      <c r="A2497" s="3">
        <v>44536</v>
      </c>
      <c r="B2497" s="1" t="s">
        <v>12</v>
      </c>
      <c r="C2497" s="1" t="s">
        <v>9</v>
      </c>
      <c r="D2497" s="5">
        <v>5</v>
      </c>
      <c r="E2497" s="8">
        <v>1.2349537037037036E-3</v>
      </c>
      <c r="F2497" s="5">
        <v>23</v>
      </c>
      <c r="G2497" s="5">
        <v>288.10000000000002</v>
      </c>
      <c r="H2497" s="33">
        <f t="shared" si="38"/>
        <v>0</v>
      </c>
    </row>
    <row r="2498" spans="1:8" ht="13" hidden="1" thickBot="1">
      <c r="A2498" s="3">
        <v>44536</v>
      </c>
      <c r="B2498" s="1" t="s">
        <v>12</v>
      </c>
      <c r="C2498" s="1" t="s">
        <v>9</v>
      </c>
      <c r="D2498" s="5">
        <v>6</v>
      </c>
      <c r="E2498" s="8">
        <v>1.2349537037037036E-3</v>
      </c>
      <c r="F2498" s="5">
        <v>23</v>
      </c>
      <c r="G2498" s="5">
        <v>288.10000000000002</v>
      </c>
      <c r="H2498" s="33">
        <f t="shared" si="38"/>
        <v>0</v>
      </c>
    </row>
    <row r="2499" spans="1:8" ht="13" hidden="1" thickBot="1">
      <c r="A2499" s="3">
        <v>44536</v>
      </c>
      <c r="B2499" s="1" t="s">
        <v>12</v>
      </c>
      <c r="C2499" s="1" t="s">
        <v>9</v>
      </c>
      <c r="D2499" s="5">
        <v>7</v>
      </c>
      <c r="E2499" s="8">
        <v>1.2349537037037036E-3</v>
      </c>
      <c r="F2499" s="5">
        <v>23</v>
      </c>
      <c r="G2499" s="5">
        <v>288.10000000000002</v>
      </c>
      <c r="H2499" s="33">
        <f t="shared" si="38"/>
        <v>0</v>
      </c>
    </row>
    <row r="2500" spans="1:8" ht="13" hidden="1" thickBot="1">
      <c r="A2500" s="3">
        <v>44536</v>
      </c>
      <c r="B2500" s="1" t="s">
        <v>12</v>
      </c>
      <c r="C2500" s="1" t="s">
        <v>9</v>
      </c>
      <c r="D2500" s="5">
        <v>8</v>
      </c>
      <c r="E2500" s="8">
        <v>1.2349537037037036E-3</v>
      </c>
      <c r="F2500" s="5">
        <v>23</v>
      </c>
      <c r="G2500" s="5">
        <v>288.10000000000002</v>
      </c>
      <c r="H2500" s="33">
        <f t="shared" ref="H2500:H2563" si="39">IF(D2500&lt;D2501,0,1)</f>
        <v>0</v>
      </c>
    </row>
    <row r="2501" spans="1:8" ht="13" hidden="1" thickBot="1">
      <c r="A2501" s="3">
        <v>44536</v>
      </c>
      <c r="B2501" s="1" t="s">
        <v>12</v>
      </c>
      <c r="C2501" s="1" t="s">
        <v>9</v>
      </c>
      <c r="D2501" s="5">
        <v>9</v>
      </c>
      <c r="E2501" s="8">
        <v>1.2349537037037036E-3</v>
      </c>
      <c r="F2501" s="5">
        <v>23</v>
      </c>
      <c r="G2501" s="5">
        <v>288.10000000000002</v>
      </c>
      <c r="H2501" s="33">
        <f t="shared" si="39"/>
        <v>0</v>
      </c>
    </row>
    <row r="2502" spans="1:8" ht="13" hidden="1" thickBot="1">
      <c r="A2502" s="3">
        <v>44536</v>
      </c>
      <c r="B2502" s="1" t="s">
        <v>12</v>
      </c>
      <c r="C2502" s="1" t="s">
        <v>9</v>
      </c>
      <c r="D2502" s="5">
        <v>10</v>
      </c>
      <c r="E2502" s="8">
        <v>1.2349537037037036E-3</v>
      </c>
      <c r="F2502" s="5">
        <v>23</v>
      </c>
      <c r="G2502" s="5">
        <v>288.10000000000002</v>
      </c>
      <c r="H2502" s="33">
        <f t="shared" si="39"/>
        <v>0</v>
      </c>
    </row>
    <row r="2503" spans="1:8" ht="13" hidden="1" thickBot="1">
      <c r="A2503" s="3">
        <v>44536</v>
      </c>
      <c r="B2503" s="1" t="s">
        <v>12</v>
      </c>
      <c r="C2503" s="1" t="s">
        <v>9</v>
      </c>
      <c r="D2503" s="5">
        <v>11</v>
      </c>
      <c r="E2503" s="8">
        <v>1.2349537037037036E-3</v>
      </c>
      <c r="F2503" s="5">
        <v>23</v>
      </c>
      <c r="G2503" s="5">
        <v>288.10000000000002</v>
      </c>
      <c r="H2503" s="33">
        <f t="shared" si="39"/>
        <v>0</v>
      </c>
    </row>
    <row r="2504" spans="1:8" ht="13" thickBot="1">
      <c r="A2504" s="3">
        <v>44536</v>
      </c>
      <c r="B2504" s="1" t="s">
        <v>12</v>
      </c>
      <c r="C2504" s="1" t="s">
        <v>9</v>
      </c>
      <c r="D2504" s="5">
        <v>12</v>
      </c>
      <c r="E2504" s="8">
        <v>1.2349537037037036E-3</v>
      </c>
      <c r="F2504" s="5">
        <v>23</v>
      </c>
      <c r="G2504" s="5">
        <v>288.10000000000002</v>
      </c>
      <c r="H2504" s="33">
        <f t="shared" si="39"/>
        <v>1</v>
      </c>
    </row>
    <row r="2505" spans="1:8" ht="13" hidden="1" thickBot="1">
      <c r="A2505" s="3">
        <v>44536</v>
      </c>
      <c r="B2505" s="1" t="s">
        <v>49</v>
      </c>
      <c r="C2505" s="1" t="s">
        <v>9</v>
      </c>
      <c r="D2505" s="5">
        <v>1</v>
      </c>
      <c r="E2505" s="8">
        <v>1.2881944444444445E-3</v>
      </c>
      <c r="F2505" s="5">
        <v>23</v>
      </c>
      <c r="G2505" s="5">
        <v>253.9</v>
      </c>
      <c r="H2505" s="33">
        <f t="shared" si="39"/>
        <v>0</v>
      </c>
    </row>
    <row r="2506" spans="1:8" ht="13" hidden="1" thickBot="1">
      <c r="A2506" s="3">
        <v>44536</v>
      </c>
      <c r="B2506" s="1" t="s">
        <v>49</v>
      </c>
      <c r="C2506" s="1" t="s">
        <v>9</v>
      </c>
      <c r="D2506" s="5">
        <v>2</v>
      </c>
      <c r="E2506" s="8">
        <v>1.2881944444444445E-3</v>
      </c>
      <c r="F2506" s="5">
        <v>23</v>
      </c>
      <c r="G2506" s="5">
        <v>253.9</v>
      </c>
      <c r="H2506" s="33">
        <f t="shared" si="39"/>
        <v>0</v>
      </c>
    </row>
    <row r="2507" spans="1:8" ht="13" hidden="1" thickBot="1">
      <c r="A2507" s="3">
        <v>44536</v>
      </c>
      <c r="B2507" s="1" t="s">
        <v>49</v>
      </c>
      <c r="C2507" s="1" t="s">
        <v>9</v>
      </c>
      <c r="D2507" s="5">
        <v>3</v>
      </c>
      <c r="E2507" s="8">
        <v>1.2881944444444445E-3</v>
      </c>
      <c r="F2507" s="5">
        <v>23</v>
      </c>
      <c r="G2507" s="5">
        <v>253.9</v>
      </c>
      <c r="H2507" s="33">
        <f t="shared" si="39"/>
        <v>0</v>
      </c>
    </row>
    <row r="2508" spans="1:8" ht="13" hidden="1" thickBot="1">
      <c r="A2508" s="3">
        <v>44536</v>
      </c>
      <c r="B2508" s="1" t="s">
        <v>49</v>
      </c>
      <c r="C2508" s="1" t="s">
        <v>9</v>
      </c>
      <c r="D2508" s="5">
        <v>4</v>
      </c>
      <c r="E2508" s="8">
        <v>1.2881944444444445E-3</v>
      </c>
      <c r="F2508" s="5">
        <v>23</v>
      </c>
      <c r="G2508" s="5">
        <v>253.9</v>
      </c>
      <c r="H2508" s="33">
        <f t="shared" si="39"/>
        <v>0</v>
      </c>
    </row>
    <row r="2509" spans="1:8" ht="13" hidden="1" thickBot="1">
      <c r="A2509" s="3">
        <v>44536</v>
      </c>
      <c r="B2509" s="1" t="s">
        <v>49</v>
      </c>
      <c r="C2509" s="1" t="s">
        <v>9</v>
      </c>
      <c r="D2509" s="5">
        <v>5</v>
      </c>
      <c r="E2509" s="8">
        <v>1.2881944444444445E-3</v>
      </c>
      <c r="F2509" s="5">
        <v>23</v>
      </c>
      <c r="G2509" s="5">
        <v>253.9</v>
      </c>
      <c r="H2509" s="33">
        <f t="shared" si="39"/>
        <v>0</v>
      </c>
    </row>
    <row r="2510" spans="1:8" ht="13" hidden="1" thickBot="1">
      <c r="A2510" s="3">
        <v>44536</v>
      </c>
      <c r="B2510" s="1" t="s">
        <v>49</v>
      </c>
      <c r="C2510" s="1" t="s">
        <v>9</v>
      </c>
      <c r="D2510" s="5">
        <v>6</v>
      </c>
      <c r="E2510" s="8">
        <v>1.2881944444444445E-3</v>
      </c>
      <c r="F2510" s="5">
        <v>23</v>
      </c>
      <c r="G2510" s="5">
        <v>253.9</v>
      </c>
      <c r="H2510" s="33">
        <f t="shared" si="39"/>
        <v>0</v>
      </c>
    </row>
    <row r="2511" spans="1:8" ht="13" hidden="1" thickBot="1">
      <c r="A2511" s="3">
        <v>44536</v>
      </c>
      <c r="B2511" s="1" t="s">
        <v>49</v>
      </c>
      <c r="C2511" s="1" t="s">
        <v>9</v>
      </c>
      <c r="D2511" s="5">
        <v>7</v>
      </c>
      <c r="E2511" s="8">
        <v>1.2881944444444445E-3</v>
      </c>
      <c r="F2511" s="5">
        <v>23</v>
      </c>
      <c r="G2511" s="5">
        <v>253.9</v>
      </c>
      <c r="H2511" s="33">
        <f t="shared" si="39"/>
        <v>0</v>
      </c>
    </row>
    <row r="2512" spans="1:8" ht="13" hidden="1" thickBot="1">
      <c r="A2512" s="3">
        <v>44536</v>
      </c>
      <c r="B2512" s="1" t="s">
        <v>49</v>
      </c>
      <c r="C2512" s="1" t="s">
        <v>9</v>
      </c>
      <c r="D2512" s="5">
        <v>8</v>
      </c>
      <c r="E2512" s="8">
        <v>1.2881944444444445E-3</v>
      </c>
      <c r="F2512" s="5">
        <v>23</v>
      </c>
      <c r="G2512" s="5">
        <v>253.9</v>
      </c>
      <c r="H2512" s="33">
        <f t="shared" si="39"/>
        <v>0</v>
      </c>
    </row>
    <row r="2513" spans="1:8" ht="13" hidden="1" thickBot="1">
      <c r="A2513" s="3">
        <v>44536</v>
      </c>
      <c r="B2513" s="1" t="s">
        <v>49</v>
      </c>
      <c r="C2513" s="1" t="s">
        <v>9</v>
      </c>
      <c r="D2513" s="5">
        <v>9</v>
      </c>
      <c r="E2513" s="8">
        <v>1.2881944444444445E-3</v>
      </c>
      <c r="F2513" s="5">
        <v>23</v>
      </c>
      <c r="G2513" s="5">
        <v>253.9</v>
      </c>
      <c r="H2513" s="33">
        <f t="shared" si="39"/>
        <v>0</v>
      </c>
    </row>
    <row r="2514" spans="1:8" ht="13" hidden="1" thickBot="1">
      <c r="A2514" s="3">
        <v>44536</v>
      </c>
      <c r="B2514" s="1" t="s">
        <v>49</v>
      </c>
      <c r="C2514" s="1" t="s">
        <v>9</v>
      </c>
      <c r="D2514" s="5">
        <v>10</v>
      </c>
      <c r="E2514" s="8">
        <v>1.2881944444444445E-3</v>
      </c>
      <c r="F2514" s="5">
        <v>23</v>
      </c>
      <c r="G2514" s="5">
        <v>253.9</v>
      </c>
      <c r="H2514" s="33">
        <f t="shared" si="39"/>
        <v>0</v>
      </c>
    </row>
    <row r="2515" spans="1:8" ht="13" hidden="1" thickBot="1">
      <c r="A2515" s="3">
        <v>44536</v>
      </c>
      <c r="B2515" s="1" t="s">
        <v>49</v>
      </c>
      <c r="C2515" s="1" t="s">
        <v>9</v>
      </c>
      <c r="D2515" s="5">
        <v>11</v>
      </c>
      <c r="E2515" s="8">
        <v>1.2881944444444445E-3</v>
      </c>
      <c r="F2515" s="5">
        <v>23</v>
      </c>
      <c r="G2515" s="5">
        <v>253.9</v>
      </c>
      <c r="H2515" s="33">
        <f t="shared" si="39"/>
        <v>0</v>
      </c>
    </row>
    <row r="2516" spans="1:8" ht="13" thickBot="1">
      <c r="A2516" s="3">
        <v>44536</v>
      </c>
      <c r="B2516" s="1" t="s">
        <v>49</v>
      </c>
      <c r="C2516" s="1" t="s">
        <v>9</v>
      </c>
      <c r="D2516" s="5">
        <v>12</v>
      </c>
      <c r="E2516" s="8">
        <v>1.2881944444444445E-3</v>
      </c>
      <c r="F2516" s="5">
        <v>23</v>
      </c>
      <c r="G2516" s="5">
        <v>253.9</v>
      </c>
      <c r="H2516" s="33">
        <f t="shared" si="39"/>
        <v>1</v>
      </c>
    </row>
    <row r="2517" spans="1:8" ht="13" hidden="1" thickBot="1">
      <c r="A2517" s="3">
        <v>44536</v>
      </c>
      <c r="B2517" s="1" t="s">
        <v>43</v>
      </c>
      <c r="C2517" s="1" t="s">
        <v>9</v>
      </c>
      <c r="D2517" s="5">
        <v>1</v>
      </c>
      <c r="E2517" s="8">
        <v>1.2488425925925926E-3</v>
      </c>
      <c r="F2517" s="5">
        <v>23</v>
      </c>
      <c r="G2517" s="5">
        <v>278.60000000000002</v>
      </c>
      <c r="H2517" s="33">
        <f t="shared" si="39"/>
        <v>0</v>
      </c>
    </row>
    <row r="2518" spans="1:8" ht="13" hidden="1" thickBot="1">
      <c r="A2518" s="3">
        <v>44536</v>
      </c>
      <c r="B2518" s="1" t="s">
        <v>43</v>
      </c>
      <c r="C2518" s="1" t="s">
        <v>9</v>
      </c>
      <c r="D2518" s="5">
        <v>2</v>
      </c>
      <c r="E2518" s="8">
        <v>1.2488425925925926E-3</v>
      </c>
      <c r="F2518" s="5">
        <v>23</v>
      </c>
      <c r="G2518" s="5">
        <v>278.60000000000002</v>
      </c>
      <c r="H2518" s="33">
        <f t="shared" si="39"/>
        <v>0</v>
      </c>
    </row>
    <row r="2519" spans="1:8" ht="13" hidden="1" thickBot="1">
      <c r="A2519" s="3">
        <v>44536</v>
      </c>
      <c r="B2519" s="1" t="s">
        <v>43</v>
      </c>
      <c r="C2519" s="1" t="s">
        <v>9</v>
      </c>
      <c r="D2519" s="5">
        <v>3</v>
      </c>
      <c r="E2519" s="8">
        <v>1.2488425925925926E-3</v>
      </c>
      <c r="F2519" s="5">
        <v>23</v>
      </c>
      <c r="G2519" s="5">
        <v>278.60000000000002</v>
      </c>
      <c r="H2519" s="33">
        <f t="shared" si="39"/>
        <v>0</v>
      </c>
    </row>
    <row r="2520" spans="1:8" ht="13" hidden="1" thickBot="1">
      <c r="A2520" s="3">
        <v>44536</v>
      </c>
      <c r="B2520" s="1" t="s">
        <v>43</v>
      </c>
      <c r="C2520" s="1" t="s">
        <v>9</v>
      </c>
      <c r="D2520" s="5">
        <v>4</v>
      </c>
      <c r="E2520" s="8">
        <v>1.2488425925925926E-3</v>
      </c>
      <c r="F2520" s="5">
        <v>23</v>
      </c>
      <c r="G2520" s="5">
        <v>278.60000000000002</v>
      </c>
      <c r="H2520" s="33">
        <f t="shared" si="39"/>
        <v>0</v>
      </c>
    </row>
    <row r="2521" spans="1:8" ht="13" hidden="1" thickBot="1">
      <c r="A2521" s="3">
        <v>44536</v>
      </c>
      <c r="B2521" s="1" t="s">
        <v>43</v>
      </c>
      <c r="C2521" s="1" t="s">
        <v>9</v>
      </c>
      <c r="D2521" s="5">
        <v>5</v>
      </c>
      <c r="E2521" s="8">
        <v>1.2488425925925926E-3</v>
      </c>
      <c r="F2521" s="5">
        <v>23</v>
      </c>
      <c r="G2521" s="5">
        <v>278.60000000000002</v>
      </c>
      <c r="H2521" s="33">
        <f t="shared" si="39"/>
        <v>0</v>
      </c>
    </row>
    <row r="2522" spans="1:8" ht="13" hidden="1" thickBot="1">
      <c r="A2522" s="3">
        <v>44536</v>
      </c>
      <c r="B2522" s="1" t="s">
        <v>43</v>
      </c>
      <c r="C2522" s="1" t="s">
        <v>9</v>
      </c>
      <c r="D2522" s="5">
        <v>6</v>
      </c>
      <c r="E2522" s="8">
        <v>1.2488425925925926E-3</v>
      </c>
      <c r="F2522" s="5">
        <v>23</v>
      </c>
      <c r="G2522" s="5">
        <v>278.60000000000002</v>
      </c>
      <c r="H2522" s="33">
        <f t="shared" si="39"/>
        <v>0</v>
      </c>
    </row>
    <row r="2523" spans="1:8" ht="13" hidden="1" thickBot="1">
      <c r="A2523" s="3">
        <v>44536</v>
      </c>
      <c r="B2523" s="1" t="s">
        <v>43</v>
      </c>
      <c r="C2523" s="1" t="s">
        <v>9</v>
      </c>
      <c r="D2523" s="5">
        <v>7</v>
      </c>
      <c r="E2523" s="8">
        <v>1.2488425925925926E-3</v>
      </c>
      <c r="F2523" s="5">
        <v>23</v>
      </c>
      <c r="G2523" s="5">
        <v>278.60000000000002</v>
      </c>
      <c r="H2523" s="33">
        <f t="shared" si="39"/>
        <v>0</v>
      </c>
    </row>
    <row r="2524" spans="1:8" ht="13" hidden="1" thickBot="1">
      <c r="A2524" s="3">
        <v>44536</v>
      </c>
      <c r="B2524" s="1" t="s">
        <v>43</v>
      </c>
      <c r="C2524" s="1" t="s">
        <v>9</v>
      </c>
      <c r="D2524" s="5">
        <v>8</v>
      </c>
      <c r="E2524" s="8">
        <v>1.2488425925925926E-3</v>
      </c>
      <c r="F2524" s="5">
        <v>23</v>
      </c>
      <c r="G2524" s="5">
        <v>278.60000000000002</v>
      </c>
      <c r="H2524" s="33">
        <f t="shared" si="39"/>
        <v>0</v>
      </c>
    </row>
    <row r="2525" spans="1:8" ht="13" hidden="1" thickBot="1">
      <c r="A2525" s="3">
        <v>44536</v>
      </c>
      <c r="B2525" s="1" t="s">
        <v>43</v>
      </c>
      <c r="C2525" s="1" t="s">
        <v>9</v>
      </c>
      <c r="D2525" s="5">
        <v>9</v>
      </c>
      <c r="E2525" s="8">
        <v>1.2488425925925926E-3</v>
      </c>
      <c r="F2525" s="5">
        <v>23</v>
      </c>
      <c r="G2525" s="5">
        <v>278.60000000000002</v>
      </c>
      <c r="H2525" s="33">
        <f t="shared" si="39"/>
        <v>0</v>
      </c>
    </row>
    <row r="2526" spans="1:8" ht="13" hidden="1" thickBot="1">
      <c r="A2526" s="3">
        <v>44536</v>
      </c>
      <c r="B2526" s="1" t="s">
        <v>43</v>
      </c>
      <c r="C2526" s="1" t="s">
        <v>9</v>
      </c>
      <c r="D2526" s="5">
        <v>10</v>
      </c>
      <c r="E2526" s="8">
        <v>1.2488425925925926E-3</v>
      </c>
      <c r="F2526" s="5">
        <v>23</v>
      </c>
      <c r="G2526" s="5">
        <v>278.60000000000002</v>
      </c>
      <c r="H2526" s="33">
        <f t="shared" si="39"/>
        <v>0</v>
      </c>
    </row>
    <row r="2527" spans="1:8" ht="13" hidden="1" thickBot="1">
      <c r="A2527" s="3">
        <v>44536</v>
      </c>
      <c r="B2527" s="1" t="s">
        <v>43</v>
      </c>
      <c r="C2527" s="1" t="s">
        <v>9</v>
      </c>
      <c r="D2527" s="5">
        <v>11</v>
      </c>
      <c r="E2527" s="8">
        <v>1.2488425925925926E-3</v>
      </c>
      <c r="F2527" s="5">
        <v>23</v>
      </c>
      <c r="G2527" s="5">
        <v>278.60000000000002</v>
      </c>
      <c r="H2527" s="33">
        <f t="shared" si="39"/>
        <v>0</v>
      </c>
    </row>
    <row r="2528" spans="1:8" ht="13" thickBot="1">
      <c r="A2528" s="3">
        <v>44536</v>
      </c>
      <c r="B2528" s="1" t="s">
        <v>43</v>
      </c>
      <c r="C2528" s="1" t="s">
        <v>9</v>
      </c>
      <c r="D2528" s="5">
        <v>12</v>
      </c>
      <c r="E2528" s="8">
        <v>1.2488425925925926E-3</v>
      </c>
      <c r="F2528" s="5">
        <v>23</v>
      </c>
      <c r="G2528" s="5">
        <v>278.60000000000002</v>
      </c>
      <c r="H2528" s="33">
        <f t="shared" si="39"/>
        <v>1</v>
      </c>
    </row>
    <row r="2529" spans="1:8" ht="13" hidden="1" thickBot="1">
      <c r="A2529" s="3">
        <v>44536</v>
      </c>
      <c r="B2529" s="1" t="s">
        <v>31</v>
      </c>
      <c r="C2529" s="1" t="s">
        <v>9</v>
      </c>
      <c r="D2529" s="5">
        <v>1</v>
      </c>
      <c r="E2529" s="8">
        <v>1.199074074074074E-3</v>
      </c>
      <c r="F2529" s="5">
        <v>23</v>
      </c>
      <c r="G2529" s="5">
        <v>314.8</v>
      </c>
      <c r="H2529" s="33">
        <f t="shared" si="39"/>
        <v>0</v>
      </c>
    </row>
    <row r="2530" spans="1:8" ht="13" hidden="1" thickBot="1">
      <c r="A2530" s="3">
        <v>44536</v>
      </c>
      <c r="B2530" s="1" t="s">
        <v>31</v>
      </c>
      <c r="C2530" s="1" t="s">
        <v>9</v>
      </c>
      <c r="D2530" s="5">
        <v>2</v>
      </c>
      <c r="E2530" s="8">
        <v>1.199074074074074E-3</v>
      </c>
      <c r="F2530" s="5">
        <v>23</v>
      </c>
      <c r="G2530" s="5">
        <v>314.8</v>
      </c>
      <c r="H2530" s="33">
        <f t="shared" si="39"/>
        <v>0</v>
      </c>
    </row>
    <row r="2531" spans="1:8" ht="13" hidden="1" thickBot="1">
      <c r="A2531" s="3">
        <v>44536</v>
      </c>
      <c r="B2531" s="1" t="s">
        <v>31</v>
      </c>
      <c r="C2531" s="1" t="s">
        <v>9</v>
      </c>
      <c r="D2531" s="5">
        <v>3</v>
      </c>
      <c r="E2531" s="8">
        <v>1.199074074074074E-3</v>
      </c>
      <c r="F2531" s="5">
        <v>23</v>
      </c>
      <c r="G2531" s="5">
        <v>314.8</v>
      </c>
      <c r="H2531" s="33">
        <f t="shared" si="39"/>
        <v>0</v>
      </c>
    </row>
    <row r="2532" spans="1:8" ht="13" hidden="1" thickBot="1">
      <c r="A2532" s="3">
        <v>44536</v>
      </c>
      <c r="B2532" s="1" t="s">
        <v>31</v>
      </c>
      <c r="C2532" s="1" t="s">
        <v>9</v>
      </c>
      <c r="D2532" s="5">
        <v>4</v>
      </c>
      <c r="E2532" s="8">
        <v>1.199074074074074E-3</v>
      </c>
      <c r="F2532" s="5">
        <v>23</v>
      </c>
      <c r="G2532" s="5">
        <v>314.8</v>
      </c>
      <c r="H2532" s="33">
        <f t="shared" si="39"/>
        <v>0</v>
      </c>
    </row>
    <row r="2533" spans="1:8" ht="13" hidden="1" thickBot="1">
      <c r="A2533" s="3">
        <v>44536</v>
      </c>
      <c r="B2533" s="1" t="s">
        <v>31</v>
      </c>
      <c r="C2533" s="1" t="s">
        <v>9</v>
      </c>
      <c r="D2533" s="5">
        <v>5</v>
      </c>
      <c r="E2533" s="8">
        <v>1.199074074074074E-3</v>
      </c>
      <c r="F2533" s="5">
        <v>23</v>
      </c>
      <c r="G2533" s="5">
        <v>314.8</v>
      </c>
      <c r="H2533" s="33">
        <f t="shared" si="39"/>
        <v>0</v>
      </c>
    </row>
    <row r="2534" spans="1:8" ht="13" hidden="1" thickBot="1">
      <c r="A2534" s="3">
        <v>44536</v>
      </c>
      <c r="B2534" s="1" t="s">
        <v>31</v>
      </c>
      <c r="C2534" s="1" t="s">
        <v>9</v>
      </c>
      <c r="D2534" s="5">
        <v>6</v>
      </c>
      <c r="E2534" s="8">
        <v>1.199074074074074E-3</v>
      </c>
      <c r="F2534" s="5">
        <v>23</v>
      </c>
      <c r="G2534" s="5">
        <v>314.8</v>
      </c>
      <c r="H2534" s="33">
        <f t="shared" si="39"/>
        <v>0</v>
      </c>
    </row>
    <row r="2535" spans="1:8" ht="13" hidden="1" thickBot="1">
      <c r="A2535" s="3">
        <v>44536</v>
      </c>
      <c r="B2535" s="1" t="s">
        <v>31</v>
      </c>
      <c r="C2535" s="1" t="s">
        <v>9</v>
      </c>
      <c r="D2535" s="5">
        <v>7</v>
      </c>
      <c r="E2535" s="8">
        <v>1.199074074074074E-3</v>
      </c>
      <c r="F2535" s="5">
        <v>23</v>
      </c>
      <c r="G2535" s="5">
        <v>314.8</v>
      </c>
      <c r="H2535" s="33">
        <f t="shared" si="39"/>
        <v>0</v>
      </c>
    </row>
    <row r="2536" spans="1:8" ht="13" hidden="1" thickBot="1">
      <c r="A2536" s="3">
        <v>44536</v>
      </c>
      <c r="B2536" s="1" t="s">
        <v>31</v>
      </c>
      <c r="C2536" s="1" t="s">
        <v>9</v>
      </c>
      <c r="D2536" s="5">
        <v>8</v>
      </c>
      <c r="E2536" s="8">
        <v>1.199074074074074E-3</v>
      </c>
      <c r="F2536" s="5">
        <v>23</v>
      </c>
      <c r="G2536" s="5">
        <v>314.8</v>
      </c>
      <c r="H2536" s="33">
        <f t="shared" si="39"/>
        <v>0</v>
      </c>
    </row>
    <row r="2537" spans="1:8" ht="13" hidden="1" thickBot="1">
      <c r="A2537" s="3">
        <v>44536</v>
      </c>
      <c r="B2537" s="1" t="s">
        <v>31</v>
      </c>
      <c r="C2537" s="1" t="s">
        <v>9</v>
      </c>
      <c r="D2537" s="5">
        <v>9</v>
      </c>
      <c r="E2537" s="8">
        <v>1.199074074074074E-3</v>
      </c>
      <c r="F2537" s="5">
        <v>23</v>
      </c>
      <c r="G2537" s="5">
        <v>314.8</v>
      </c>
      <c r="H2537" s="33">
        <f t="shared" si="39"/>
        <v>0</v>
      </c>
    </row>
    <row r="2538" spans="1:8" ht="13" hidden="1" thickBot="1">
      <c r="A2538" s="3">
        <v>44536</v>
      </c>
      <c r="B2538" s="1" t="s">
        <v>31</v>
      </c>
      <c r="C2538" s="1" t="s">
        <v>9</v>
      </c>
      <c r="D2538" s="5">
        <v>10</v>
      </c>
      <c r="E2538" s="8">
        <v>1.199074074074074E-3</v>
      </c>
      <c r="F2538" s="5">
        <v>23</v>
      </c>
      <c r="G2538" s="5">
        <v>314.8</v>
      </c>
      <c r="H2538" s="33">
        <f t="shared" si="39"/>
        <v>0</v>
      </c>
    </row>
    <row r="2539" spans="1:8" ht="13" hidden="1" thickBot="1">
      <c r="A2539" s="3">
        <v>44536</v>
      </c>
      <c r="B2539" s="1" t="s">
        <v>31</v>
      </c>
      <c r="C2539" s="1" t="s">
        <v>9</v>
      </c>
      <c r="D2539" s="5">
        <v>11</v>
      </c>
      <c r="E2539" s="8">
        <v>1.199074074074074E-3</v>
      </c>
      <c r="F2539" s="5">
        <v>23</v>
      </c>
      <c r="G2539" s="5">
        <v>314.8</v>
      </c>
      <c r="H2539" s="33">
        <f t="shared" si="39"/>
        <v>0</v>
      </c>
    </row>
    <row r="2540" spans="1:8" ht="13" hidden="1" thickBot="1">
      <c r="A2540" s="3">
        <v>44536</v>
      </c>
      <c r="B2540" s="1" t="s">
        <v>31</v>
      </c>
      <c r="C2540" s="1" t="s">
        <v>9</v>
      </c>
      <c r="D2540" s="5">
        <v>12</v>
      </c>
      <c r="E2540" s="8">
        <v>1.199074074074074E-3</v>
      </c>
      <c r="F2540" s="5">
        <v>23</v>
      </c>
      <c r="G2540" s="5">
        <v>314.8</v>
      </c>
      <c r="H2540" s="33">
        <f t="shared" si="39"/>
        <v>0</v>
      </c>
    </row>
    <row r="2541" spans="1:8" ht="13" hidden="1" thickBot="1">
      <c r="A2541" s="3">
        <v>44536</v>
      </c>
      <c r="B2541" s="1" t="s">
        <v>31</v>
      </c>
      <c r="C2541" s="1" t="s">
        <v>9</v>
      </c>
      <c r="D2541" s="5">
        <v>13</v>
      </c>
      <c r="E2541" s="8">
        <v>1.199074074074074E-3</v>
      </c>
      <c r="F2541" s="5">
        <v>23</v>
      </c>
      <c r="G2541" s="5">
        <v>314.8</v>
      </c>
      <c r="H2541" s="33">
        <f t="shared" si="39"/>
        <v>0</v>
      </c>
    </row>
    <row r="2542" spans="1:8" ht="13" thickBot="1">
      <c r="A2542" s="3">
        <v>44536</v>
      </c>
      <c r="B2542" s="1" t="s">
        <v>31</v>
      </c>
      <c r="C2542" s="1" t="s">
        <v>9</v>
      </c>
      <c r="D2542" s="5">
        <v>14</v>
      </c>
      <c r="E2542" s="8">
        <v>1.199074074074074E-3</v>
      </c>
      <c r="F2542" s="5">
        <v>23</v>
      </c>
      <c r="G2542" s="5">
        <v>314.8</v>
      </c>
      <c r="H2542" s="33">
        <f t="shared" si="39"/>
        <v>1</v>
      </c>
    </row>
    <row r="2543" spans="1:8" ht="13" hidden="1" thickBot="1">
      <c r="A2543" s="3">
        <v>44536</v>
      </c>
      <c r="B2543" s="1" t="s">
        <v>27</v>
      </c>
      <c r="C2543" s="1" t="s">
        <v>9</v>
      </c>
      <c r="D2543" s="5">
        <v>1</v>
      </c>
      <c r="E2543" s="8">
        <v>1.1747685185185186E-3</v>
      </c>
      <c r="F2543" s="5">
        <v>25</v>
      </c>
      <c r="G2543" s="5">
        <v>334.7</v>
      </c>
      <c r="H2543" s="33">
        <f t="shared" si="39"/>
        <v>0</v>
      </c>
    </row>
    <row r="2544" spans="1:8" ht="13" hidden="1" thickBot="1">
      <c r="A2544" s="3">
        <v>44536</v>
      </c>
      <c r="B2544" s="1" t="s">
        <v>27</v>
      </c>
      <c r="C2544" s="1" t="s">
        <v>9</v>
      </c>
      <c r="D2544" s="5">
        <v>2</v>
      </c>
      <c r="E2544" s="8">
        <v>1.1747685185185186E-3</v>
      </c>
      <c r="F2544" s="5">
        <v>25</v>
      </c>
      <c r="G2544" s="5">
        <v>334.7</v>
      </c>
      <c r="H2544" s="33">
        <f t="shared" si="39"/>
        <v>0</v>
      </c>
    </row>
    <row r="2545" spans="1:8" ht="13" hidden="1" thickBot="1">
      <c r="A2545" s="3">
        <v>44536</v>
      </c>
      <c r="B2545" s="1" t="s">
        <v>27</v>
      </c>
      <c r="C2545" s="1" t="s">
        <v>9</v>
      </c>
      <c r="D2545" s="5">
        <v>3</v>
      </c>
      <c r="E2545" s="8">
        <v>1.1747685185185186E-3</v>
      </c>
      <c r="F2545" s="5">
        <v>25</v>
      </c>
      <c r="G2545" s="5">
        <v>334.7</v>
      </c>
      <c r="H2545" s="33">
        <f t="shared" si="39"/>
        <v>0</v>
      </c>
    </row>
    <row r="2546" spans="1:8" ht="13" hidden="1" thickBot="1">
      <c r="A2546" s="3">
        <v>44536</v>
      </c>
      <c r="B2546" s="1" t="s">
        <v>27</v>
      </c>
      <c r="C2546" s="1" t="s">
        <v>9</v>
      </c>
      <c r="D2546" s="5">
        <v>4</v>
      </c>
      <c r="E2546" s="8">
        <v>1.1747685185185186E-3</v>
      </c>
      <c r="F2546" s="5">
        <v>25</v>
      </c>
      <c r="G2546" s="5">
        <v>334.7</v>
      </c>
      <c r="H2546" s="33">
        <f t="shared" si="39"/>
        <v>0</v>
      </c>
    </row>
    <row r="2547" spans="1:8" ht="13" hidden="1" thickBot="1">
      <c r="A2547" s="3">
        <v>44536</v>
      </c>
      <c r="B2547" s="1" t="s">
        <v>27</v>
      </c>
      <c r="C2547" s="1" t="s">
        <v>9</v>
      </c>
      <c r="D2547" s="5">
        <v>5</v>
      </c>
      <c r="E2547" s="8">
        <v>1.1747685185185186E-3</v>
      </c>
      <c r="F2547" s="5">
        <v>25</v>
      </c>
      <c r="G2547" s="5">
        <v>334.7</v>
      </c>
      <c r="H2547" s="33">
        <f t="shared" si="39"/>
        <v>0</v>
      </c>
    </row>
    <row r="2548" spans="1:8" ht="13" hidden="1" thickBot="1">
      <c r="A2548" s="3">
        <v>44536</v>
      </c>
      <c r="B2548" s="1" t="s">
        <v>27</v>
      </c>
      <c r="C2548" s="1" t="s">
        <v>9</v>
      </c>
      <c r="D2548" s="5">
        <v>6</v>
      </c>
      <c r="E2548" s="8">
        <v>1.1747685185185186E-3</v>
      </c>
      <c r="F2548" s="5">
        <v>25</v>
      </c>
      <c r="G2548" s="5">
        <v>334.7</v>
      </c>
      <c r="H2548" s="33">
        <f t="shared" si="39"/>
        <v>0</v>
      </c>
    </row>
    <row r="2549" spans="1:8" ht="13" hidden="1" thickBot="1">
      <c r="A2549" s="3">
        <v>44536</v>
      </c>
      <c r="B2549" s="1" t="s">
        <v>27</v>
      </c>
      <c r="C2549" s="1" t="s">
        <v>9</v>
      </c>
      <c r="D2549" s="5">
        <v>7</v>
      </c>
      <c r="E2549" s="8">
        <v>1.1747685185185186E-3</v>
      </c>
      <c r="F2549" s="5">
        <v>25</v>
      </c>
      <c r="G2549" s="5">
        <v>334.7</v>
      </c>
      <c r="H2549" s="33">
        <f t="shared" si="39"/>
        <v>0</v>
      </c>
    </row>
    <row r="2550" spans="1:8" ht="13" hidden="1" thickBot="1">
      <c r="A2550" s="3">
        <v>44536</v>
      </c>
      <c r="B2550" s="1" t="s">
        <v>27</v>
      </c>
      <c r="C2550" s="1" t="s">
        <v>9</v>
      </c>
      <c r="D2550" s="5">
        <v>8</v>
      </c>
      <c r="E2550" s="8">
        <v>1.1747685185185186E-3</v>
      </c>
      <c r="F2550" s="5">
        <v>25</v>
      </c>
      <c r="G2550" s="5">
        <v>334.7</v>
      </c>
      <c r="H2550" s="33">
        <f t="shared" si="39"/>
        <v>0</v>
      </c>
    </row>
    <row r="2551" spans="1:8" ht="13" hidden="1" thickBot="1">
      <c r="A2551" s="3">
        <v>44536</v>
      </c>
      <c r="B2551" s="1" t="s">
        <v>27</v>
      </c>
      <c r="C2551" s="1" t="s">
        <v>9</v>
      </c>
      <c r="D2551" s="5">
        <v>9</v>
      </c>
      <c r="E2551" s="8">
        <v>1.1747685185185186E-3</v>
      </c>
      <c r="F2551" s="5">
        <v>25</v>
      </c>
      <c r="G2551" s="5">
        <v>334.7</v>
      </c>
      <c r="H2551" s="33">
        <f t="shared" si="39"/>
        <v>0</v>
      </c>
    </row>
    <row r="2552" spans="1:8" ht="13" hidden="1" thickBot="1">
      <c r="A2552" s="3">
        <v>44536</v>
      </c>
      <c r="B2552" s="1" t="s">
        <v>27</v>
      </c>
      <c r="C2552" s="1" t="s">
        <v>9</v>
      </c>
      <c r="D2552" s="5">
        <v>10</v>
      </c>
      <c r="E2552" s="8">
        <v>1.1747685185185186E-3</v>
      </c>
      <c r="F2552" s="5">
        <v>25</v>
      </c>
      <c r="G2552" s="5">
        <v>334.7</v>
      </c>
      <c r="H2552" s="33">
        <f t="shared" si="39"/>
        <v>0</v>
      </c>
    </row>
    <row r="2553" spans="1:8" ht="13" hidden="1" thickBot="1">
      <c r="A2553" s="3">
        <v>44536</v>
      </c>
      <c r="B2553" s="1" t="s">
        <v>27</v>
      </c>
      <c r="C2553" s="1" t="s">
        <v>9</v>
      </c>
      <c r="D2553" s="5">
        <v>11</v>
      </c>
      <c r="E2553" s="8">
        <v>1.1747685185185186E-3</v>
      </c>
      <c r="F2553" s="5">
        <v>25</v>
      </c>
      <c r="G2553" s="5">
        <v>334.7</v>
      </c>
      <c r="H2553" s="33">
        <f t="shared" si="39"/>
        <v>0</v>
      </c>
    </row>
    <row r="2554" spans="1:8" ht="13" hidden="1" thickBot="1">
      <c r="A2554" s="3">
        <v>44536</v>
      </c>
      <c r="B2554" s="1" t="s">
        <v>27</v>
      </c>
      <c r="C2554" s="1" t="s">
        <v>9</v>
      </c>
      <c r="D2554" s="5">
        <v>12</v>
      </c>
      <c r="E2554" s="8">
        <v>1.1747685185185186E-3</v>
      </c>
      <c r="F2554" s="5">
        <v>25</v>
      </c>
      <c r="G2554" s="5">
        <v>334.7</v>
      </c>
      <c r="H2554" s="33">
        <f t="shared" si="39"/>
        <v>0</v>
      </c>
    </row>
    <row r="2555" spans="1:8" ht="13" hidden="1" thickBot="1">
      <c r="A2555" s="3">
        <v>44536</v>
      </c>
      <c r="B2555" s="1" t="s">
        <v>27</v>
      </c>
      <c r="C2555" s="1" t="s">
        <v>9</v>
      </c>
      <c r="D2555" s="5">
        <v>13</v>
      </c>
      <c r="E2555" s="8">
        <v>1.1747685185185186E-3</v>
      </c>
      <c r="F2555" s="5">
        <v>25</v>
      </c>
      <c r="G2555" s="5">
        <v>334.7</v>
      </c>
      <c r="H2555" s="33">
        <f t="shared" si="39"/>
        <v>0</v>
      </c>
    </row>
    <row r="2556" spans="1:8" ht="13" thickBot="1">
      <c r="A2556" s="3">
        <v>44536</v>
      </c>
      <c r="B2556" s="1" t="s">
        <v>27</v>
      </c>
      <c r="C2556" s="1" t="s">
        <v>9</v>
      </c>
      <c r="D2556" s="5">
        <v>14</v>
      </c>
      <c r="E2556" s="8">
        <v>1.1747685185185186E-3</v>
      </c>
      <c r="F2556" s="5">
        <v>25</v>
      </c>
      <c r="G2556" s="5">
        <v>334.7</v>
      </c>
      <c r="H2556" s="33">
        <f t="shared" si="39"/>
        <v>1</v>
      </c>
    </row>
    <row r="2557" spans="1:8" ht="13" hidden="1" thickBot="1">
      <c r="A2557" s="3">
        <v>44536</v>
      </c>
      <c r="B2557" s="1" t="s">
        <v>81</v>
      </c>
      <c r="C2557" s="1" t="s">
        <v>9</v>
      </c>
      <c r="D2557" s="5">
        <v>1</v>
      </c>
      <c r="E2557" s="8">
        <v>1.3506944444444445E-3</v>
      </c>
      <c r="F2557" s="5">
        <v>21</v>
      </c>
      <c r="G2557" s="5">
        <v>220.2</v>
      </c>
      <c r="H2557" s="33">
        <f t="shared" si="39"/>
        <v>0</v>
      </c>
    </row>
    <row r="2558" spans="1:8" ht="13" hidden="1" thickBot="1">
      <c r="A2558" s="3">
        <v>44536</v>
      </c>
      <c r="B2558" s="1" t="s">
        <v>81</v>
      </c>
      <c r="C2558" s="1" t="s">
        <v>9</v>
      </c>
      <c r="D2558" s="5">
        <v>2</v>
      </c>
      <c r="E2558" s="8">
        <v>1.3506944444444445E-3</v>
      </c>
      <c r="F2558" s="5">
        <v>21</v>
      </c>
      <c r="G2558" s="5">
        <v>220.2</v>
      </c>
      <c r="H2558" s="33">
        <f t="shared" si="39"/>
        <v>0</v>
      </c>
    </row>
    <row r="2559" spans="1:8" ht="13" hidden="1" thickBot="1">
      <c r="A2559" s="3">
        <v>44536</v>
      </c>
      <c r="B2559" s="1" t="s">
        <v>81</v>
      </c>
      <c r="C2559" s="1" t="s">
        <v>9</v>
      </c>
      <c r="D2559" s="5">
        <v>3</v>
      </c>
      <c r="E2559" s="8">
        <v>1.3506944444444445E-3</v>
      </c>
      <c r="F2559" s="5">
        <v>21</v>
      </c>
      <c r="G2559" s="5">
        <v>220.2</v>
      </c>
      <c r="H2559" s="33">
        <f t="shared" si="39"/>
        <v>0</v>
      </c>
    </row>
    <row r="2560" spans="1:8" ht="13" hidden="1" thickBot="1">
      <c r="A2560" s="3">
        <v>44536</v>
      </c>
      <c r="B2560" s="1" t="s">
        <v>81</v>
      </c>
      <c r="C2560" s="1" t="s">
        <v>9</v>
      </c>
      <c r="D2560" s="5">
        <v>4</v>
      </c>
      <c r="E2560" s="8">
        <v>1.3506944444444445E-3</v>
      </c>
      <c r="F2560" s="5">
        <v>21</v>
      </c>
      <c r="G2560" s="5">
        <v>220.2</v>
      </c>
      <c r="H2560" s="33">
        <f t="shared" si="39"/>
        <v>0</v>
      </c>
    </row>
    <row r="2561" spans="1:8" ht="13" thickBot="1">
      <c r="A2561" s="3">
        <v>44536</v>
      </c>
      <c r="B2561" s="1" t="s">
        <v>81</v>
      </c>
      <c r="C2561" s="1" t="s">
        <v>9</v>
      </c>
      <c r="D2561" s="5">
        <v>5</v>
      </c>
      <c r="E2561" s="8">
        <v>1.3506944444444445E-3</v>
      </c>
      <c r="F2561" s="5">
        <v>21</v>
      </c>
      <c r="G2561" s="5">
        <v>220.2</v>
      </c>
      <c r="H2561" s="33">
        <f t="shared" si="39"/>
        <v>1</v>
      </c>
    </row>
    <row r="2562" spans="1:8" ht="13" hidden="1" thickBot="1">
      <c r="A2562" s="3">
        <v>44536</v>
      </c>
      <c r="B2562" s="1" t="s">
        <v>22</v>
      </c>
      <c r="C2562" s="1" t="s">
        <v>9</v>
      </c>
      <c r="D2562" s="5">
        <v>1</v>
      </c>
      <c r="E2562" s="8">
        <v>1.2256944444444444E-3</v>
      </c>
      <c r="F2562" s="5">
        <v>24</v>
      </c>
      <c r="G2562" s="5">
        <v>294.7</v>
      </c>
      <c r="H2562" s="33">
        <f t="shared" si="39"/>
        <v>0</v>
      </c>
    </row>
    <row r="2563" spans="1:8" ht="13" hidden="1" thickBot="1">
      <c r="A2563" s="3">
        <v>44536</v>
      </c>
      <c r="B2563" s="1" t="s">
        <v>22</v>
      </c>
      <c r="C2563" s="1" t="s">
        <v>9</v>
      </c>
      <c r="D2563" s="5">
        <v>2</v>
      </c>
      <c r="E2563" s="8">
        <v>1.2256944444444444E-3</v>
      </c>
      <c r="F2563" s="5">
        <v>24</v>
      </c>
      <c r="G2563" s="5">
        <v>294.7</v>
      </c>
      <c r="H2563" s="33">
        <f t="shared" si="39"/>
        <v>0</v>
      </c>
    </row>
    <row r="2564" spans="1:8" ht="13" hidden="1" thickBot="1">
      <c r="A2564" s="3">
        <v>44536</v>
      </c>
      <c r="B2564" s="1" t="s">
        <v>22</v>
      </c>
      <c r="C2564" s="1" t="s">
        <v>9</v>
      </c>
      <c r="D2564" s="5">
        <v>3</v>
      </c>
      <c r="E2564" s="8">
        <v>1.2256944444444444E-3</v>
      </c>
      <c r="F2564" s="5">
        <v>24</v>
      </c>
      <c r="G2564" s="5">
        <v>294.7</v>
      </c>
      <c r="H2564" s="33">
        <f t="shared" ref="H2564:H2627" si="40">IF(D2564&lt;D2565,0,1)</f>
        <v>0</v>
      </c>
    </row>
    <row r="2565" spans="1:8" ht="13" hidden="1" thickBot="1">
      <c r="A2565" s="3">
        <v>44536</v>
      </c>
      <c r="B2565" s="1" t="s">
        <v>22</v>
      </c>
      <c r="C2565" s="1" t="s">
        <v>9</v>
      </c>
      <c r="D2565" s="5">
        <v>4</v>
      </c>
      <c r="E2565" s="8">
        <v>1.2256944444444444E-3</v>
      </c>
      <c r="F2565" s="5">
        <v>24</v>
      </c>
      <c r="G2565" s="5">
        <v>294.7</v>
      </c>
      <c r="H2565" s="33">
        <f t="shared" si="40"/>
        <v>0</v>
      </c>
    </row>
    <row r="2566" spans="1:8" ht="13" hidden="1" thickBot="1">
      <c r="A2566" s="3">
        <v>44536</v>
      </c>
      <c r="B2566" s="1" t="s">
        <v>22</v>
      </c>
      <c r="C2566" s="1" t="s">
        <v>9</v>
      </c>
      <c r="D2566" s="5">
        <v>5</v>
      </c>
      <c r="E2566" s="8">
        <v>1.2256944444444444E-3</v>
      </c>
      <c r="F2566" s="5">
        <v>24</v>
      </c>
      <c r="G2566" s="5">
        <v>294.7</v>
      </c>
      <c r="H2566" s="33">
        <f t="shared" si="40"/>
        <v>0</v>
      </c>
    </row>
    <row r="2567" spans="1:8" ht="13" hidden="1" thickBot="1">
      <c r="A2567" s="3">
        <v>44536</v>
      </c>
      <c r="B2567" s="1" t="s">
        <v>22</v>
      </c>
      <c r="C2567" s="1" t="s">
        <v>9</v>
      </c>
      <c r="D2567" s="5">
        <v>6</v>
      </c>
      <c r="E2567" s="8">
        <v>1.2256944444444444E-3</v>
      </c>
      <c r="F2567" s="5">
        <v>24</v>
      </c>
      <c r="G2567" s="5">
        <v>294.7</v>
      </c>
      <c r="H2567" s="33">
        <f t="shared" si="40"/>
        <v>0</v>
      </c>
    </row>
    <row r="2568" spans="1:8" ht="13" hidden="1" thickBot="1">
      <c r="A2568" s="3">
        <v>44536</v>
      </c>
      <c r="B2568" s="1" t="s">
        <v>22</v>
      </c>
      <c r="C2568" s="1" t="s">
        <v>9</v>
      </c>
      <c r="D2568" s="5">
        <v>7</v>
      </c>
      <c r="E2568" s="8">
        <v>1.2256944444444444E-3</v>
      </c>
      <c r="F2568" s="5">
        <v>24</v>
      </c>
      <c r="G2568" s="5">
        <v>294.7</v>
      </c>
      <c r="H2568" s="33">
        <f t="shared" si="40"/>
        <v>0</v>
      </c>
    </row>
    <row r="2569" spans="1:8" ht="13" hidden="1" thickBot="1">
      <c r="A2569" s="3">
        <v>44536</v>
      </c>
      <c r="B2569" s="1" t="s">
        <v>22</v>
      </c>
      <c r="C2569" s="1" t="s">
        <v>9</v>
      </c>
      <c r="D2569" s="5">
        <v>8</v>
      </c>
      <c r="E2569" s="8">
        <v>1.2256944444444444E-3</v>
      </c>
      <c r="F2569" s="5">
        <v>24</v>
      </c>
      <c r="G2569" s="5">
        <v>294.7</v>
      </c>
      <c r="H2569" s="33">
        <f t="shared" si="40"/>
        <v>0</v>
      </c>
    </row>
    <row r="2570" spans="1:8" ht="13" hidden="1" thickBot="1">
      <c r="A2570" s="3">
        <v>44536</v>
      </c>
      <c r="B2570" s="1" t="s">
        <v>22</v>
      </c>
      <c r="C2570" s="1" t="s">
        <v>9</v>
      </c>
      <c r="D2570" s="5">
        <v>9</v>
      </c>
      <c r="E2570" s="8">
        <v>1.2256944444444444E-3</v>
      </c>
      <c r="F2570" s="5">
        <v>24</v>
      </c>
      <c r="G2570" s="5">
        <v>294.7</v>
      </c>
      <c r="H2570" s="33">
        <f t="shared" si="40"/>
        <v>0</v>
      </c>
    </row>
    <row r="2571" spans="1:8" ht="13" hidden="1" thickBot="1">
      <c r="A2571" s="3">
        <v>44536</v>
      </c>
      <c r="B2571" s="1" t="s">
        <v>22</v>
      </c>
      <c r="C2571" s="1" t="s">
        <v>9</v>
      </c>
      <c r="D2571" s="5">
        <v>10</v>
      </c>
      <c r="E2571" s="8">
        <v>1.2256944444444444E-3</v>
      </c>
      <c r="F2571" s="5">
        <v>24</v>
      </c>
      <c r="G2571" s="5">
        <v>294.7</v>
      </c>
      <c r="H2571" s="33">
        <f t="shared" si="40"/>
        <v>0</v>
      </c>
    </row>
    <row r="2572" spans="1:8" ht="13" hidden="1" thickBot="1">
      <c r="A2572" s="3">
        <v>44536</v>
      </c>
      <c r="B2572" s="1" t="s">
        <v>22</v>
      </c>
      <c r="C2572" s="1" t="s">
        <v>9</v>
      </c>
      <c r="D2572" s="5">
        <v>11</v>
      </c>
      <c r="E2572" s="8">
        <v>1.2256944444444444E-3</v>
      </c>
      <c r="F2572" s="5">
        <v>24</v>
      </c>
      <c r="G2572" s="5">
        <v>294.7</v>
      </c>
      <c r="H2572" s="33">
        <f t="shared" si="40"/>
        <v>0</v>
      </c>
    </row>
    <row r="2573" spans="1:8" ht="13" thickBot="1">
      <c r="A2573" s="3">
        <v>44536</v>
      </c>
      <c r="B2573" s="1" t="s">
        <v>22</v>
      </c>
      <c r="C2573" s="1" t="s">
        <v>9</v>
      </c>
      <c r="D2573" s="5">
        <v>12</v>
      </c>
      <c r="E2573" s="8">
        <v>1.2256944444444444E-3</v>
      </c>
      <c r="F2573" s="5">
        <v>24</v>
      </c>
      <c r="G2573" s="5">
        <v>294.7</v>
      </c>
      <c r="H2573" s="33">
        <f t="shared" si="40"/>
        <v>1</v>
      </c>
    </row>
    <row r="2574" spans="1:8" ht="13" hidden="1" thickBot="1">
      <c r="A2574" s="3">
        <v>44536</v>
      </c>
      <c r="B2574" s="1" t="s">
        <v>77</v>
      </c>
      <c r="C2574" s="1" t="s">
        <v>9</v>
      </c>
      <c r="D2574" s="5">
        <v>1</v>
      </c>
      <c r="E2574" s="8">
        <v>1.2650462962962964E-3</v>
      </c>
      <c r="F2574" s="5">
        <v>22</v>
      </c>
      <c r="G2574" s="5">
        <v>268</v>
      </c>
      <c r="H2574" s="33">
        <f t="shared" si="40"/>
        <v>0</v>
      </c>
    </row>
    <row r="2575" spans="1:8" ht="13" hidden="1" thickBot="1">
      <c r="A2575" s="3">
        <v>44536</v>
      </c>
      <c r="B2575" s="1" t="s">
        <v>77</v>
      </c>
      <c r="C2575" s="1" t="s">
        <v>9</v>
      </c>
      <c r="D2575" s="5">
        <v>2</v>
      </c>
      <c r="E2575" s="8">
        <v>1.2650462962962964E-3</v>
      </c>
      <c r="F2575" s="5">
        <v>22</v>
      </c>
      <c r="G2575" s="5">
        <v>268</v>
      </c>
      <c r="H2575" s="33">
        <f t="shared" si="40"/>
        <v>0</v>
      </c>
    </row>
    <row r="2576" spans="1:8" ht="13" hidden="1" thickBot="1">
      <c r="A2576" s="3">
        <v>44536</v>
      </c>
      <c r="B2576" s="1" t="s">
        <v>77</v>
      </c>
      <c r="C2576" s="1" t="s">
        <v>9</v>
      </c>
      <c r="D2576" s="5">
        <v>3</v>
      </c>
      <c r="E2576" s="8">
        <v>1.2650462962962964E-3</v>
      </c>
      <c r="F2576" s="5">
        <v>22</v>
      </c>
      <c r="G2576" s="5">
        <v>268</v>
      </c>
      <c r="H2576" s="33">
        <f t="shared" si="40"/>
        <v>0</v>
      </c>
    </row>
    <row r="2577" spans="1:8" ht="13" hidden="1" thickBot="1">
      <c r="A2577" s="3">
        <v>44536</v>
      </c>
      <c r="B2577" s="1" t="s">
        <v>77</v>
      </c>
      <c r="C2577" s="1" t="s">
        <v>9</v>
      </c>
      <c r="D2577" s="5">
        <v>4</v>
      </c>
      <c r="E2577" s="8">
        <v>1.2650462962962964E-3</v>
      </c>
      <c r="F2577" s="5">
        <v>22</v>
      </c>
      <c r="G2577" s="5">
        <v>268</v>
      </c>
      <c r="H2577" s="33">
        <f t="shared" si="40"/>
        <v>0</v>
      </c>
    </row>
    <row r="2578" spans="1:8" ht="13" hidden="1" thickBot="1">
      <c r="A2578" s="3">
        <v>44536</v>
      </c>
      <c r="B2578" s="1" t="s">
        <v>77</v>
      </c>
      <c r="C2578" s="1" t="s">
        <v>9</v>
      </c>
      <c r="D2578" s="5">
        <v>5</v>
      </c>
      <c r="E2578" s="8">
        <v>1.2650462962962964E-3</v>
      </c>
      <c r="F2578" s="5">
        <v>22</v>
      </c>
      <c r="G2578" s="5">
        <v>268</v>
      </c>
      <c r="H2578" s="33">
        <f t="shared" si="40"/>
        <v>0</v>
      </c>
    </row>
    <row r="2579" spans="1:8" ht="13" thickBot="1">
      <c r="A2579" s="3">
        <v>44536</v>
      </c>
      <c r="B2579" s="1" t="s">
        <v>77</v>
      </c>
      <c r="C2579" s="1" t="s">
        <v>9</v>
      </c>
      <c r="D2579" s="5">
        <v>6</v>
      </c>
      <c r="E2579" s="8">
        <v>1.2650462962962964E-3</v>
      </c>
      <c r="F2579" s="5">
        <v>22</v>
      </c>
      <c r="G2579" s="5">
        <v>268</v>
      </c>
      <c r="H2579" s="33">
        <f t="shared" si="40"/>
        <v>1</v>
      </c>
    </row>
    <row r="2580" spans="1:8" ht="13" hidden="1" thickBot="1">
      <c r="A2580" s="3">
        <v>44536</v>
      </c>
      <c r="B2580" s="1" t="s">
        <v>39</v>
      </c>
      <c r="C2580" s="1" t="s">
        <v>9</v>
      </c>
      <c r="D2580" s="5">
        <v>1</v>
      </c>
      <c r="E2580" s="8">
        <v>1.2523148148148148E-3</v>
      </c>
      <c r="F2580" s="5">
        <v>24</v>
      </c>
      <c r="G2580" s="5">
        <v>276.3</v>
      </c>
      <c r="H2580" s="33">
        <f t="shared" si="40"/>
        <v>0</v>
      </c>
    </row>
    <row r="2581" spans="1:8" ht="13" hidden="1" thickBot="1">
      <c r="A2581" s="3">
        <v>44536</v>
      </c>
      <c r="B2581" s="1" t="s">
        <v>39</v>
      </c>
      <c r="C2581" s="1" t="s">
        <v>9</v>
      </c>
      <c r="D2581" s="5">
        <v>2</v>
      </c>
      <c r="E2581" s="8">
        <v>1.2523148148148148E-3</v>
      </c>
      <c r="F2581" s="5">
        <v>24</v>
      </c>
      <c r="G2581" s="5">
        <v>276.3</v>
      </c>
      <c r="H2581" s="33">
        <f t="shared" si="40"/>
        <v>0</v>
      </c>
    </row>
    <row r="2582" spans="1:8" ht="13" hidden="1" thickBot="1">
      <c r="A2582" s="3">
        <v>44536</v>
      </c>
      <c r="B2582" s="1" t="s">
        <v>39</v>
      </c>
      <c r="C2582" s="1" t="s">
        <v>9</v>
      </c>
      <c r="D2582" s="5">
        <v>3</v>
      </c>
      <c r="E2582" s="8">
        <v>1.2523148148148148E-3</v>
      </c>
      <c r="F2582" s="5">
        <v>24</v>
      </c>
      <c r="G2582" s="5">
        <v>276.3</v>
      </c>
      <c r="H2582" s="33">
        <f t="shared" si="40"/>
        <v>0</v>
      </c>
    </row>
    <row r="2583" spans="1:8" ht="13" hidden="1" thickBot="1">
      <c r="A2583" s="3">
        <v>44536</v>
      </c>
      <c r="B2583" s="1" t="s">
        <v>39</v>
      </c>
      <c r="C2583" s="1" t="s">
        <v>9</v>
      </c>
      <c r="D2583" s="5">
        <v>4</v>
      </c>
      <c r="E2583" s="8">
        <v>1.2523148148148148E-3</v>
      </c>
      <c r="F2583" s="5">
        <v>24</v>
      </c>
      <c r="G2583" s="5">
        <v>276.3</v>
      </c>
      <c r="H2583" s="33">
        <f t="shared" si="40"/>
        <v>0</v>
      </c>
    </row>
    <row r="2584" spans="1:8" ht="13" hidden="1" thickBot="1">
      <c r="A2584" s="3">
        <v>44536</v>
      </c>
      <c r="B2584" s="1" t="s">
        <v>39</v>
      </c>
      <c r="C2584" s="1" t="s">
        <v>9</v>
      </c>
      <c r="D2584" s="5">
        <v>5</v>
      </c>
      <c r="E2584" s="8">
        <v>1.2523148148148148E-3</v>
      </c>
      <c r="F2584" s="5">
        <v>24</v>
      </c>
      <c r="G2584" s="5">
        <v>276.3</v>
      </c>
      <c r="H2584" s="33">
        <f t="shared" si="40"/>
        <v>0</v>
      </c>
    </row>
    <row r="2585" spans="1:8" ht="13" hidden="1" thickBot="1">
      <c r="A2585" s="3">
        <v>44536</v>
      </c>
      <c r="B2585" s="1" t="s">
        <v>39</v>
      </c>
      <c r="C2585" s="1" t="s">
        <v>9</v>
      </c>
      <c r="D2585" s="5">
        <v>6</v>
      </c>
      <c r="E2585" s="8">
        <v>1.2523148148148148E-3</v>
      </c>
      <c r="F2585" s="5">
        <v>24</v>
      </c>
      <c r="G2585" s="5">
        <v>276.3</v>
      </c>
      <c r="H2585" s="33">
        <f t="shared" si="40"/>
        <v>0</v>
      </c>
    </row>
    <row r="2586" spans="1:8" ht="13" hidden="1" thickBot="1">
      <c r="A2586" s="3">
        <v>44536</v>
      </c>
      <c r="B2586" s="1" t="s">
        <v>39</v>
      </c>
      <c r="C2586" s="1" t="s">
        <v>9</v>
      </c>
      <c r="D2586" s="5">
        <v>7</v>
      </c>
      <c r="E2586" s="8">
        <v>1.2523148148148148E-3</v>
      </c>
      <c r="F2586" s="5">
        <v>24</v>
      </c>
      <c r="G2586" s="5">
        <v>276.3</v>
      </c>
      <c r="H2586" s="33">
        <f t="shared" si="40"/>
        <v>0</v>
      </c>
    </row>
    <row r="2587" spans="1:8" ht="13" hidden="1" thickBot="1">
      <c r="A2587" s="3">
        <v>44536</v>
      </c>
      <c r="B2587" s="1" t="s">
        <v>39</v>
      </c>
      <c r="C2587" s="1" t="s">
        <v>9</v>
      </c>
      <c r="D2587" s="5">
        <v>8</v>
      </c>
      <c r="E2587" s="8">
        <v>1.2523148148148148E-3</v>
      </c>
      <c r="F2587" s="5">
        <v>24</v>
      </c>
      <c r="G2587" s="5">
        <v>276.3</v>
      </c>
      <c r="H2587" s="33">
        <f t="shared" si="40"/>
        <v>0</v>
      </c>
    </row>
    <row r="2588" spans="1:8" ht="13" hidden="1" thickBot="1">
      <c r="A2588" s="3">
        <v>44536</v>
      </c>
      <c r="B2588" s="1" t="s">
        <v>39</v>
      </c>
      <c r="C2588" s="1" t="s">
        <v>9</v>
      </c>
      <c r="D2588" s="5">
        <v>9</v>
      </c>
      <c r="E2588" s="8">
        <v>1.2523148148148148E-3</v>
      </c>
      <c r="F2588" s="5">
        <v>24</v>
      </c>
      <c r="G2588" s="5">
        <v>276.3</v>
      </c>
      <c r="H2588" s="33">
        <f t="shared" si="40"/>
        <v>0</v>
      </c>
    </row>
    <row r="2589" spans="1:8" ht="13" hidden="1" thickBot="1">
      <c r="A2589" s="3">
        <v>44536</v>
      </c>
      <c r="B2589" s="1" t="s">
        <v>39</v>
      </c>
      <c r="C2589" s="1" t="s">
        <v>9</v>
      </c>
      <c r="D2589" s="5">
        <v>10</v>
      </c>
      <c r="E2589" s="8">
        <v>1.2523148148148148E-3</v>
      </c>
      <c r="F2589" s="5">
        <v>24</v>
      </c>
      <c r="G2589" s="5">
        <v>276.3</v>
      </c>
      <c r="H2589" s="33">
        <f t="shared" si="40"/>
        <v>0</v>
      </c>
    </row>
    <row r="2590" spans="1:8" ht="13" hidden="1" thickBot="1">
      <c r="A2590" s="3">
        <v>44536</v>
      </c>
      <c r="B2590" s="1" t="s">
        <v>39</v>
      </c>
      <c r="C2590" s="1" t="s">
        <v>9</v>
      </c>
      <c r="D2590" s="5">
        <v>11</v>
      </c>
      <c r="E2590" s="8">
        <v>1.2523148148148148E-3</v>
      </c>
      <c r="F2590" s="5">
        <v>24</v>
      </c>
      <c r="G2590" s="5">
        <v>276.3</v>
      </c>
      <c r="H2590" s="33">
        <f t="shared" si="40"/>
        <v>0</v>
      </c>
    </row>
    <row r="2591" spans="1:8" ht="13" thickBot="1">
      <c r="A2591" s="3">
        <v>44536</v>
      </c>
      <c r="B2591" s="1" t="s">
        <v>39</v>
      </c>
      <c r="C2591" s="1" t="s">
        <v>9</v>
      </c>
      <c r="D2591" s="5">
        <v>12</v>
      </c>
      <c r="E2591" s="8">
        <v>1.2523148148148148E-3</v>
      </c>
      <c r="F2591" s="5">
        <v>24</v>
      </c>
      <c r="G2591" s="5">
        <v>276.3</v>
      </c>
      <c r="H2591" s="33">
        <f t="shared" si="40"/>
        <v>1</v>
      </c>
    </row>
    <row r="2592" spans="1:8" ht="15" hidden="1" thickBot="1">
      <c r="A2592" s="3">
        <v>44543</v>
      </c>
      <c r="B2592" s="1" t="s">
        <v>22</v>
      </c>
      <c r="C2592" s="1" t="s">
        <v>9</v>
      </c>
      <c r="D2592" s="9">
        <v>1</v>
      </c>
      <c r="E2592" s="8">
        <v>1.2233796296296296E-3</v>
      </c>
      <c r="F2592" s="9">
        <v>23</v>
      </c>
      <c r="G2592" s="9">
        <v>296.39999999999998</v>
      </c>
      <c r="H2592" s="33">
        <f t="shared" si="40"/>
        <v>0</v>
      </c>
    </row>
    <row r="2593" spans="1:8" ht="15" hidden="1" thickBot="1">
      <c r="A2593" s="3">
        <v>44543</v>
      </c>
      <c r="B2593" s="1" t="s">
        <v>22</v>
      </c>
      <c r="C2593" s="1" t="s">
        <v>9</v>
      </c>
      <c r="D2593" s="9">
        <v>2</v>
      </c>
      <c r="E2593" s="8">
        <v>1.2233796296296296E-3</v>
      </c>
      <c r="F2593" s="9">
        <v>23</v>
      </c>
      <c r="G2593" s="9">
        <v>296.39999999999998</v>
      </c>
      <c r="H2593" s="33">
        <f t="shared" si="40"/>
        <v>0</v>
      </c>
    </row>
    <row r="2594" spans="1:8" ht="15" hidden="1" thickBot="1">
      <c r="A2594" s="3">
        <v>44543</v>
      </c>
      <c r="B2594" s="1" t="s">
        <v>22</v>
      </c>
      <c r="C2594" s="1" t="s">
        <v>9</v>
      </c>
      <c r="D2594" s="9">
        <v>3</v>
      </c>
      <c r="E2594" s="8">
        <v>1.2233796296296296E-3</v>
      </c>
      <c r="F2594" s="9">
        <v>23</v>
      </c>
      <c r="G2594" s="9">
        <v>296.39999999999998</v>
      </c>
      <c r="H2594" s="33">
        <f t="shared" si="40"/>
        <v>0</v>
      </c>
    </row>
    <row r="2595" spans="1:8" ht="15" hidden="1" thickBot="1">
      <c r="A2595" s="3">
        <v>44543</v>
      </c>
      <c r="B2595" s="1" t="s">
        <v>22</v>
      </c>
      <c r="C2595" s="1" t="s">
        <v>9</v>
      </c>
      <c r="D2595" s="9">
        <v>4</v>
      </c>
      <c r="E2595" s="8">
        <v>1.2233796296296296E-3</v>
      </c>
      <c r="F2595" s="9">
        <v>23</v>
      </c>
      <c r="G2595" s="9">
        <v>296.39999999999998</v>
      </c>
      <c r="H2595" s="33">
        <f t="shared" si="40"/>
        <v>0</v>
      </c>
    </row>
    <row r="2596" spans="1:8" ht="15" thickBot="1">
      <c r="A2596" s="3">
        <v>44543</v>
      </c>
      <c r="B2596" s="1" t="s">
        <v>22</v>
      </c>
      <c r="C2596" s="1" t="s">
        <v>9</v>
      </c>
      <c r="D2596" s="9">
        <v>5</v>
      </c>
      <c r="E2596" s="8">
        <v>1.2233796296296296E-3</v>
      </c>
      <c r="F2596" s="9">
        <v>23</v>
      </c>
      <c r="G2596" s="9">
        <v>296.39999999999998</v>
      </c>
      <c r="H2596" s="33">
        <f t="shared" si="40"/>
        <v>1</v>
      </c>
    </row>
    <row r="2597" spans="1:8" ht="15" hidden="1" thickBot="1">
      <c r="A2597" s="3">
        <v>44543</v>
      </c>
      <c r="B2597" s="1" t="s">
        <v>87</v>
      </c>
      <c r="C2597" s="1" t="s">
        <v>9</v>
      </c>
      <c r="D2597" s="9">
        <v>1</v>
      </c>
      <c r="E2597" s="8">
        <v>1.2835648148148146E-3</v>
      </c>
      <c r="F2597" s="9">
        <v>23</v>
      </c>
      <c r="G2597" s="9">
        <v>256.60000000000002</v>
      </c>
      <c r="H2597" s="33">
        <f t="shared" si="40"/>
        <v>0</v>
      </c>
    </row>
    <row r="2598" spans="1:8" ht="15" hidden="1" thickBot="1">
      <c r="A2598" s="3">
        <v>44543</v>
      </c>
      <c r="B2598" s="1" t="s">
        <v>87</v>
      </c>
      <c r="C2598" s="1" t="s">
        <v>9</v>
      </c>
      <c r="D2598" s="9">
        <v>2</v>
      </c>
      <c r="E2598" s="8">
        <v>1.2835648148148146E-3</v>
      </c>
      <c r="F2598" s="9">
        <v>23</v>
      </c>
      <c r="G2598" s="9">
        <v>256.60000000000002</v>
      </c>
      <c r="H2598" s="33">
        <f t="shared" si="40"/>
        <v>0</v>
      </c>
    </row>
    <row r="2599" spans="1:8" ht="15" hidden="1" thickBot="1">
      <c r="A2599" s="3">
        <v>44543</v>
      </c>
      <c r="B2599" s="1" t="s">
        <v>87</v>
      </c>
      <c r="C2599" s="1" t="s">
        <v>9</v>
      </c>
      <c r="D2599" s="9">
        <v>3</v>
      </c>
      <c r="E2599" s="8">
        <v>1.2835648148148146E-3</v>
      </c>
      <c r="F2599" s="9">
        <v>23</v>
      </c>
      <c r="G2599" s="9">
        <v>256.60000000000002</v>
      </c>
      <c r="H2599" s="33">
        <f t="shared" si="40"/>
        <v>0</v>
      </c>
    </row>
    <row r="2600" spans="1:8" ht="15" hidden="1" thickBot="1">
      <c r="A2600" s="3">
        <v>44543</v>
      </c>
      <c r="B2600" s="1" t="s">
        <v>87</v>
      </c>
      <c r="C2600" s="1" t="s">
        <v>9</v>
      </c>
      <c r="D2600" s="9">
        <v>4</v>
      </c>
      <c r="E2600" s="8">
        <v>1.2835648148148146E-3</v>
      </c>
      <c r="F2600" s="9">
        <v>23</v>
      </c>
      <c r="G2600" s="9">
        <v>256.60000000000002</v>
      </c>
      <c r="H2600" s="33">
        <f t="shared" si="40"/>
        <v>0</v>
      </c>
    </row>
    <row r="2601" spans="1:8" ht="15" hidden="1" thickBot="1">
      <c r="A2601" s="3">
        <v>44543</v>
      </c>
      <c r="B2601" s="1" t="s">
        <v>87</v>
      </c>
      <c r="C2601" s="1" t="s">
        <v>9</v>
      </c>
      <c r="D2601" s="9">
        <v>5</v>
      </c>
      <c r="E2601" s="8">
        <v>1.2835648148148146E-3</v>
      </c>
      <c r="F2601" s="9">
        <v>23</v>
      </c>
      <c r="G2601" s="9">
        <v>256.60000000000002</v>
      </c>
      <c r="H2601" s="33">
        <f t="shared" si="40"/>
        <v>0</v>
      </c>
    </row>
    <row r="2602" spans="1:8" ht="15" hidden="1" thickBot="1">
      <c r="A2602" s="3">
        <v>44543</v>
      </c>
      <c r="B2602" s="1" t="s">
        <v>87</v>
      </c>
      <c r="C2602" s="1" t="s">
        <v>9</v>
      </c>
      <c r="D2602" s="9">
        <v>6</v>
      </c>
      <c r="E2602" s="8">
        <v>1.2835648148148146E-3</v>
      </c>
      <c r="F2602" s="9">
        <v>23</v>
      </c>
      <c r="G2602" s="9">
        <v>256.60000000000002</v>
      </c>
      <c r="H2602" s="33">
        <f t="shared" si="40"/>
        <v>0</v>
      </c>
    </row>
    <row r="2603" spans="1:8" ht="15" hidden="1" thickBot="1">
      <c r="A2603" s="3">
        <v>44543</v>
      </c>
      <c r="B2603" s="1" t="s">
        <v>87</v>
      </c>
      <c r="C2603" s="1" t="s">
        <v>9</v>
      </c>
      <c r="D2603" s="9">
        <v>7</v>
      </c>
      <c r="E2603" s="8">
        <v>1.2835648148148146E-3</v>
      </c>
      <c r="F2603" s="9">
        <v>23</v>
      </c>
      <c r="G2603" s="9">
        <v>256.60000000000002</v>
      </c>
      <c r="H2603" s="33">
        <f t="shared" si="40"/>
        <v>0</v>
      </c>
    </row>
    <row r="2604" spans="1:8" ht="15" thickBot="1">
      <c r="A2604" s="3">
        <v>44543</v>
      </c>
      <c r="B2604" s="1" t="s">
        <v>87</v>
      </c>
      <c r="C2604" s="1" t="s">
        <v>9</v>
      </c>
      <c r="D2604" s="9">
        <v>8</v>
      </c>
      <c r="E2604" s="8">
        <v>1.2835648148148146E-3</v>
      </c>
      <c r="F2604" s="9">
        <v>23</v>
      </c>
      <c r="G2604" s="9">
        <v>256.60000000000002</v>
      </c>
      <c r="H2604" s="33">
        <f t="shared" si="40"/>
        <v>1</v>
      </c>
    </row>
    <row r="2605" spans="1:8" ht="15" hidden="1" thickBot="1">
      <c r="A2605" s="3">
        <v>44543</v>
      </c>
      <c r="B2605" s="1" t="s">
        <v>76</v>
      </c>
      <c r="C2605" s="1" t="s">
        <v>9</v>
      </c>
      <c r="D2605" s="9">
        <v>1</v>
      </c>
      <c r="E2605" s="8">
        <v>1.2743055555555557E-3</v>
      </c>
      <c r="F2605" s="9">
        <v>23</v>
      </c>
      <c r="G2605" s="9">
        <v>262.2</v>
      </c>
      <c r="H2605" s="33">
        <f t="shared" si="40"/>
        <v>0</v>
      </c>
    </row>
    <row r="2606" spans="1:8" ht="15" hidden="1" thickBot="1">
      <c r="A2606" s="3">
        <v>44543</v>
      </c>
      <c r="B2606" s="1" t="s">
        <v>76</v>
      </c>
      <c r="C2606" s="1" t="s">
        <v>9</v>
      </c>
      <c r="D2606" s="9">
        <v>2</v>
      </c>
      <c r="E2606" s="8">
        <v>1.2743055555555557E-3</v>
      </c>
      <c r="F2606" s="9">
        <v>23</v>
      </c>
      <c r="G2606" s="9">
        <v>262.2</v>
      </c>
      <c r="H2606" s="33">
        <f t="shared" si="40"/>
        <v>0</v>
      </c>
    </row>
    <row r="2607" spans="1:8" ht="15" hidden="1" thickBot="1">
      <c r="A2607" s="3">
        <v>44543</v>
      </c>
      <c r="B2607" s="1" t="s">
        <v>76</v>
      </c>
      <c r="C2607" s="1" t="s">
        <v>9</v>
      </c>
      <c r="D2607" s="9">
        <v>3</v>
      </c>
      <c r="E2607" s="8">
        <v>1.2743055555555557E-3</v>
      </c>
      <c r="F2607" s="9">
        <v>23</v>
      </c>
      <c r="G2607" s="9">
        <v>262.2</v>
      </c>
      <c r="H2607" s="33">
        <f t="shared" si="40"/>
        <v>0</v>
      </c>
    </row>
    <row r="2608" spans="1:8" ht="15" hidden="1" thickBot="1">
      <c r="A2608" s="3">
        <v>44543</v>
      </c>
      <c r="B2608" s="1" t="s">
        <v>76</v>
      </c>
      <c r="C2608" s="1" t="s">
        <v>9</v>
      </c>
      <c r="D2608" s="9">
        <v>4</v>
      </c>
      <c r="E2608" s="8">
        <v>1.2743055555555557E-3</v>
      </c>
      <c r="F2608" s="9">
        <v>23</v>
      </c>
      <c r="G2608" s="9">
        <v>262.2</v>
      </c>
      <c r="H2608" s="33">
        <f t="shared" si="40"/>
        <v>0</v>
      </c>
    </row>
    <row r="2609" spans="1:8" ht="15" hidden="1" thickBot="1">
      <c r="A2609" s="3">
        <v>44543</v>
      </c>
      <c r="B2609" s="1" t="s">
        <v>76</v>
      </c>
      <c r="C2609" s="1" t="s">
        <v>9</v>
      </c>
      <c r="D2609" s="9">
        <v>5</v>
      </c>
      <c r="E2609" s="8">
        <v>1.2743055555555557E-3</v>
      </c>
      <c r="F2609" s="9">
        <v>23</v>
      </c>
      <c r="G2609" s="9">
        <v>262.2</v>
      </c>
      <c r="H2609" s="33">
        <f t="shared" si="40"/>
        <v>0</v>
      </c>
    </row>
    <row r="2610" spans="1:8" ht="15" hidden="1" thickBot="1">
      <c r="A2610" s="3">
        <v>44543</v>
      </c>
      <c r="B2610" s="1" t="s">
        <v>76</v>
      </c>
      <c r="C2610" s="1" t="s">
        <v>9</v>
      </c>
      <c r="D2610" s="9">
        <v>6</v>
      </c>
      <c r="E2610" s="8">
        <v>1.2743055555555557E-3</v>
      </c>
      <c r="F2610" s="9">
        <v>23</v>
      </c>
      <c r="G2610" s="9">
        <v>262.2</v>
      </c>
      <c r="H2610" s="33">
        <f t="shared" si="40"/>
        <v>0</v>
      </c>
    </row>
    <row r="2611" spans="1:8" ht="15" hidden="1" thickBot="1">
      <c r="A2611" s="3">
        <v>44543</v>
      </c>
      <c r="B2611" s="1" t="s">
        <v>76</v>
      </c>
      <c r="C2611" s="1" t="s">
        <v>9</v>
      </c>
      <c r="D2611" s="9">
        <v>7</v>
      </c>
      <c r="E2611" s="8">
        <v>1.2743055555555557E-3</v>
      </c>
      <c r="F2611" s="9">
        <v>23</v>
      </c>
      <c r="G2611" s="9">
        <v>262.2</v>
      </c>
      <c r="H2611" s="33">
        <f t="shared" si="40"/>
        <v>0</v>
      </c>
    </row>
    <row r="2612" spans="1:8" ht="15" thickBot="1">
      <c r="A2612" s="3">
        <v>44543</v>
      </c>
      <c r="B2612" s="1" t="s">
        <v>76</v>
      </c>
      <c r="C2612" s="1" t="s">
        <v>9</v>
      </c>
      <c r="D2612" s="9">
        <v>8</v>
      </c>
      <c r="E2612" s="8">
        <v>1.2743055555555557E-3</v>
      </c>
      <c r="F2612" s="9">
        <v>23</v>
      </c>
      <c r="G2612" s="9">
        <v>262.2</v>
      </c>
      <c r="H2612" s="33">
        <f t="shared" si="40"/>
        <v>1</v>
      </c>
    </row>
    <row r="2613" spans="1:8" ht="15" hidden="1" thickBot="1">
      <c r="A2613" s="3">
        <v>44543</v>
      </c>
      <c r="B2613" s="1" t="s">
        <v>54</v>
      </c>
      <c r="C2613" s="1" t="s">
        <v>9</v>
      </c>
      <c r="D2613" s="9">
        <v>1</v>
      </c>
      <c r="E2613" s="8">
        <v>1.2650462962962964E-3</v>
      </c>
      <c r="F2613" s="9">
        <v>23</v>
      </c>
      <c r="G2613" s="9">
        <v>268</v>
      </c>
      <c r="H2613" s="33">
        <f t="shared" si="40"/>
        <v>0</v>
      </c>
    </row>
    <row r="2614" spans="1:8" ht="15" hidden="1" thickBot="1">
      <c r="A2614" s="3">
        <v>44543</v>
      </c>
      <c r="B2614" s="1" t="s">
        <v>54</v>
      </c>
      <c r="C2614" s="1" t="s">
        <v>9</v>
      </c>
      <c r="D2614" s="9">
        <v>2</v>
      </c>
      <c r="E2614" s="8">
        <v>1.2650462962962964E-3</v>
      </c>
      <c r="F2614" s="9">
        <v>23</v>
      </c>
      <c r="G2614" s="9">
        <v>268</v>
      </c>
      <c r="H2614" s="33">
        <f t="shared" si="40"/>
        <v>0</v>
      </c>
    </row>
    <row r="2615" spans="1:8" ht="15" hidden="1" thickBot="1">
      <c r="A2615" s="3">
        <v>44543</v>
      </c>
      <c r="B2615" s="1" t="s">
        <v>54</v>
      </c>
      <c r="C2615" s="1" t="s">
        <v>9</v>
      </c>
      <c r="D2615" s="9">
        <v>3</v>
      </c>
      <c r="E2615" s="8">
        <v>1.2650462962962964E-3</v>
      </c>
      <c r="F2615" s="9">
        <v>23</v>
      </c>
      <c r="G2615" s="9">
        <v>268</v>
      </c>
      <c r="H2615" s="33">
        <f t="shared" si="40"/>
        <v>0</v>
      </c>
    </row>
    <row r="2616" spans="1:8" ht="15" hidden="1" thickBot="1">
      <c r="A2616" s="3">
        <v>44543</v>
      </c>
      <c r="B2616" s="1" t="s">
        <v>54</v>
      </c>
      <c r="C2616" s="1" t="s">
        <v>9</v>
      </c>
      <c r="D2616" s="9">
        <v>4</v>
      </c>
      <c r="E2616" s="8">
        <v>1.2650462962962964E-3</v>
      </c>
      <c r="F2616" s="9">
        <v>23</v>
      </c>
      <c r="G2616" s="9">
        <v>268</v>
      </c>
      <c r="H2616" s="33">
        <f t="shared" si="40"/>
        <v>0</v>
      </c>
    </row>
    <row r="2617" spans="1:8" ht="15" hidden="1" thickBot="1">
      <c r="A2617" s="3">
        <v>44543</v>
      </c>
      <c r="B2617" s="1" t="s">
        <v>54</v>
      </c>
      <c r="C2617" s="1" t="s">
        <v>9</v>
      </c>
      <c r="D2617" s="9">
        <v>5</v>
      </c>
      <c r="E2617" s="8">
        <v>1.2650462962962964E-3</v>
      </c>
      <c r="F2617" s="9">
        <v>23</v>
      </c>
      <c r="G2617" s="9">
        <v>268</v>
      </c>
      <c r="H2617" s="33">
        <f t="shared" si="40"/>
        <v>0</v>
      </c>
    </row>
    <row r="2618" spans="1:8" ht="15" hidden="1" thickBot="1">
      <c r="A2618" s="3">
        <v>44543</v>
      </c>
      <c r="B2618" s="1" t="s">
        <v>54</v>
      </c>
      <c r="C2618" s="1" t="s">
        <v>9</v>
      </c>
      <c r="D2618" s="9">
        <v>6</v>
      </c>
      <c r="E2618" s="8">
        <v>1.2650462962962964E-3</v>
      </c>
      <c r="F2618" s="9">
        <v>23</v>
      </c>
      <c r="G2618" s="9">
        <v>268</v>
      </c>
      <c r="H2618" s="33">
        <f t="shared" si="40"/>
        <v>0</v>
      </c>
    </row>
    <row r="2619" spans="1:8" ht="15" hidden="1" thickBot="1">
      <c r="A2619" s="3">
        <v>44543</v>
      </c>
      <c r="B2619" s="1" t="s">
        <v>54</v>
      </c>
      <c r="C2619" s="1" t="s">
        <v>9</v>
      </c>
      <c r="D2619" s="9">
        <v>7</v>
      </c>
      <c r="E2619" s="8">
        <v>1.2650462962962964E-3</v>
      </c>
      <c r="F2619" s="9">
        <v>23</v>
      </c>
      <c r="G2619" s="9">
        <v>268</v>
      </c>
      <c r="H2619" s="33">
        <f t="shared" si="40"/>
        <v>0</v>
      </c>
    </row>
    <row r="2620" spans="1:8" ht="15" thickBot="1">
      <c r="A2620" s="3">
        <v>44543</v>
      </c>
      <c r="B2620" s="1" t="s">
        <v>54</v>
      </c>
      <c r="C2620" s="1" t="s">
        <v>9</v>
      </c>
      <c r="D2620" s="9">
        <v>8</v>
      </c>
      <c r="E2620" s="8">
        <v>1.2650462962962964E-3</v>
      </c>
      <c r="F2620" s="9">
        <v>23</v>
      </c>
      <c r="G2620" s="9">
        <v>268</v>
      </c>
      <c r="H2620" s="33">
        <f t="shared" si="40"/>
        <v>1</v>
      </c>
    </row>
    <row r="2621" spans="1:8" ht="15" hidden="1" thickBot="1">
      <c r="A2621" s="3">
        <v>44543</v>
      </c>
      <c r="B2621" s="1" t="s">
        <v>12</v>
      </c>
      <c r="C2621" s="1" t="s">
        <v>9</v>
      </c>
      <c r="D2621" s="9">
        <v>1</v>
      </c>
      <c r="E2621" s="8">
        <v>1.2256944444444444E-3</v>
      </c>
      <c r="F2621" s="9">
        <v>22</v>
      </c>
      <c r="G2621" s="9">
        <v>294.7</v>
      </c>
      <c r="H2621" s="33">
        <f t="shared" si="40"/>
        <v>0</v>
      </c>
    </row>
    <row r="2622" spans="1:8" ht="15" hidden="1" thickBot="1">
      <c r="A2622" s="3">
        <v>44543</v>
      </c>
      <c r="B2622" s="1" t="s">
        <v>12</v>
      </c>
      <c r="C2622" s="1" t="s">
        <v>9</v>
      </c>
      <c r="D2622" s="9">
        <v>2</v>
      </c>
      <c r="E2622" s="8">
        <v>1.2256944444444444E-3</v>
      </c>
      <c r="F2622" s="9">
        <v>22</v>
      </c>
      <c r="G2622" s="9">
        <v>294.7</v>
      </c>
      <c r="H2622" s="33">
        <f t="shared" si="40"/>
        <v>0</v>
      </c>
    </row>
    <row r="2623" spans="1:8" ht="15" hidden="1" thickBot="1">
      <c r="A2623" s="3">
        <v>44543</v>
      </c>
      <c r="B2623" s="1" t="s">
        <v>12</v>
      </c>
      <c r="C2623" s="1" t="s">
        <v>9</v>
      </c>
      <c r="D2623" s="9">
        <v>3</v>
      </c>
      <c r="E2623" s="8">
        <v>1.2256944444444444E-3</v>
      </c>
      <c r="F2623" s="9">
        <v>22</v>
      </c>
      <c r="G2623" s="9">
        <v>294.7</v>
      </c>
      <c r="H2623" s="33">
        <f t="shared" si="40"/>
        <v>0</v>
      </c>
    </row>
    <row r="2624" spans="1:8" ht="15" hidden="1" thickBot="1">
      <c r="A2624" s="3">
        <v>44543</v>
      </c>
      <c r="B2624" s="1" t="s">
        <v>12</v>
      </c>
      <c r="C2624" s="1" t="s">
        <v>9</v>
      </c>
      <c r="D2624" s="9">
        <v>4</v>
      </c>
      <c r="E2624" s="8">
        <v>1.2256944444444444E-3</v>
      </c>
      <c r="F2624" s="9">
        <v>22</v>
      </c>
      <c r="G2624" s="9">
        <v>294.7</v>
      </c>
      <c r="H2624" s="33">
        <f t="shared" si="40"/>
        <v>0</v>
      </c>
    </row>
    <row r="2625" spans="1:8" ht="15" thickBot="1">
      <c r="A2625" s="3">
        <v>44543</v>
      </c>
      <c r="B2625" s="1" t="s">
        <v>12</v>
      </c>
      <c r="C2625" s="1" t="s">
        <v>9</v>
      </c>
      <c r="D2625" s="9">
        <v>5</v>
      </c>
      <c r="E2625" s="8">
        <v>1.2256944444444444E-3</v>
      </c>
      <c r="F2625" s="9">
        <v>22</v>
      </c>
      <c r="G2625" s="9">
        <v>294.7</v>
      </c>
      <c r="H2625" s="33">
        <f t="shared" si="40"/>
        <v>1</v>
      </c>
    </row>
    <row r="2626" spans="1:8" ht="15" hidden="1" thickBot="1">
      <c r="A2626" s="3">
        <v>44543</v>
      </c>
      <c r="B2626" s="1" t="s">
        <v>35</v>
      </c>
      <c r="C2626" s="1" t="s">
        <v>9</v>
      </c>
      <c r="D2626" s="9">
        <v>1</v>
      </c>
      <c r="E2626" s="8">
        <v>1.2129629629629628E-3</v>
      </c>
      <c r="F2626" s="9">
        <v>24</v>
      </c>
      <c r="G2626" s="9">
        <v>304.10000000000002</v>
      </c>
      <c r="H2626" s="33">
        <f t="shared" si="40"/>
        <v>0</v>
      </c>
    </row>
    <row r="2627" spans="1:8" ht="15" hidden="1" thickBot="1">
      <c r="A2627" s="3">
        <v>44543</v>
      </c>
      <c r="B2627" s="1" t="s">
        <v>35</v>
      </c>
      <c r="C2627" s="1" t="s">
        <v>9</v>
      </c>
      <c r="D2627" s="9">
        <v>2</v>
      </c>
      <c r="E2627" s="8">
        <v>1.2129629629629628E-3</v>
      </c>
      <c r="F2627" s="9">
        <v>24</v>
      </c>
      <c r="G2627" s="9">
        <v>304.10000000000002</v>
      </c>
      <c r="H2627" s="33">
        <f t="shared" si="40"/>
        <v>0</v>
      </c>
    </row>
    <row r="2628" spans="1:8" ht="15" hidden="1" thickBot="1">
      <c r="A2628" s="3">
        <v>44543</v>
      </c>
      <c r="B2628" s="1" t="s">
        <v>35</v>
      </c>
      <c r="C2628" s="1" t="s">
        <v>9</v>
      </c>
      <c r="D2628" s="9">
        <v>3</v>
      </c>
      <c r="E2628" s="8">
        <v>1.2129629629629628E-3</v>
      </c>
      <c r="F2628" s="9">
        <v>24</v>
      </c>
      <c r="G2628" s="9">
        <v>304.10000000000002</v>
      </c>
      <c r="H2628" s="33">
        <f t="shared" ref="H2628:H2691" si="41">IF(D2628&lt;D2629,0,1)</f>
        <v>0</v>
      </c>
    </row>
    <row r="2629" spans="1:8" ht="15" hidden="1" thickBot="1">
      <c r="A2629" s="3">
        <v>44543</v>
      </c>
      <c r="B2629" s="1" t="s">
        <v>35</v>
      </c>
      <c r="C2629" s="1" t="s">
        <v>9</v>
      </c>
      <c r="D2629" s="9">
        <v>4</v>
      </c>
      <c r="E2629" s="8">
        <v>1.2129629629629628E-3</v>
      </c>
      <c r="F2629" s="9">
        <v>24</v>
      </c>
      <c r="G2629" s="9">
        <v>304.10000000000002</v>
      </c>
      <c r="H2629" s="33">
        <f t="shared" si="41"/>
        <v>0</v>
      </c>
    </row>
    <row r="2630" spans="1:8" ht="15" hidden="1" thickBot="1">
      <c r="A2630" s="3">
        <v>44543</v>
      </c>
      <c r="B2630" s="1" t="s">
        <v>35</v>
      </c>
      <c r="C2630" s="1" t="s">
        <v>9</v>
      </c>
      <c r="D2630" s="9">
        <v>5</v>
      </c>
      <c r="E2630" s="8">
        <v>1.2129629629629628E-3</v>
      </c>
      <c r="F2630" s="9">
        <v>24</v>
      </c>
      <c r="G2630" s="9">
        <v>304.10000000000002</v>
      </c>
      <c r="H2630" s="33">
        <f t="shared" si="41"/>
        <v>0</v>
      </c>
    </row>
    <row r="2631" spans="1:8" ht="15" hidden="1" thickBot="1">
      <c r="A2631" s="3">
        <v>44543</v>
      </c>
      <c r="B2631" s="1" t="s">
        <v>35</v>
      </c>
      <c r="C2631" s="1" t="s">
        <v>9</v>
      </c>
      <c r="D2631" s="9">
        <v>6</v>
      </c>
      <c r="E2631" s="8">
        <v>1.2129629629629628E-3</v>
      </c>
      <c r="F2631" s="9">
        <v>24</v>
      </c>
      <c r="G2631" s="9">
        <v>304.10000000000002</v>
      </c>
      <c r="H2631" s="33">
        <f t="shared" si="41"/>
        <v>0</v>
      </c>
    </row>
    <row r="2632" spans="1:8" ht="15" hidden="1" thickBot="1">
      <c r="A2632" s="3">
        <v>44543</v>
      </c>
      <c r="B2632" s="1" t="s">
        <v>35</v>
      </c>
      <c r="C2632" s="1" t="s">
        <v>9</v>
      </c>
      <c r="D2632" s="9">
        <v>7</v>
      </c>
      <c r="E2632" s="8">
        <v>1.2129629629629628E-3</v>
      </c>
      <c r="F2632" s="9">
        <v>24</v>
      </c>
      <c r="G2632" s="9">
        <v>304.10000000000002</v>
      </c>
      <c r="H2632" s="33">
        <f t="shared" si="41"/>
        <v>0</v>
      </c>
    </row>
    <row r="2633" spans="1:8" ht="15" hidden="1" thickBot="1">
      <c r="A2633" s="3">
        <v>44543</v>
      </c>
      <c r="B2633" s="1" t="s">
        <v>35</v>
      </c>
      <c r="C2633" s="1" t="s">
        <v>9</v>
      </c>
      <c r="D2633" s="9">
        <v>8</v>
      </c>
      <c r="E2633" s="8">
        <v>1.2129629629629628E-3</v>
      </c>
      <c r="F2633" s="9">
        <v>24</v>
      </c>
      <c r="G2633" s="9">
        <v>304.10000000000002</v>
      </c>
      <c r="H2633" s="33">
        <f t="shared" si="41"/>
        <v>0</v>
      </c>
    </row>
    <row r="2634" spans="1:8" ht="15" hidden="1" thickBot="1">
      <c r="A2634" s="3">
        <v>44543</v>
      </c>
      <c r="B2634" s="1" t="s">
        <v>35</v>
      </c>
      <c r="C2634" s="1" t="s">
        <v>9</v>
      </c>
      <c r="D2634" s="9">
        <v>9</v>
      </c>
      <c r="E2634" s="8">
        <v>1.2129629629629628E-3</v>
      </c>
      <c r="F2634" s="9">
        <v>24</v>
      </c>
      <c r="G2634" s="9">
        <v>304.10000000000002</v>
      </c>
      <c r="H2634" s="33">
        <f t="shared" si="41"/>
        <v>0</v>
      </c>
    </row>
    <row r="2635" spans="1:8" ht="15" thickBot="1">
      <c r="A2635" s="3">
        <v>44543</v>
      </c>
      <c r="B2635" s="1" t="s">
        <v>35</v>
      </c>
      <c r="C2635" s="1" t="s">
        <v>9</v>
      </c>
      <c r="D2635" s="9">
        <v>10</v>
      </c>
      <c r="E2635" s="8">
        <v>1.2129629629629628E-3</v>
      </c>
      <c r="F2635" s="9">
        <v>24</v>
      </c>
      <c r="G2635" s="9">
        <v>304.10000000000002</v>
      </c>
      <c r="H2635" s="33">
        <f t="shared" si="41"/>
        <v>1</v>
      </c>
    </row>
    <row r="2636" spans="1:8" ht="15" hidden="1" thickBot="1">
      <c r="A2636" s="3">
        <v>44543</v>
      </c>
      <c r="B2636" s="1" t="s">
        <v>24</v>
      </c>
      <c r="C2636" s="1" t="s">
        <v>9</v>
      </c>
      <c r="D2636" s="9">
        <v>1</v>
      </c>
      <c r="E2636" s="8">
        <v>1.2743055555555557E-3</v>
      </c>
      <c r="F2636" s="9">
        <v>23</v>
      </c>
      <c r="G2636" s="9">
        <v>262.2</v>
      </c>
      <c r="H2636" s="33">
        <f t="shared" si="41"/>
        <v>0</v>
      </c>
    </row>
    <row r="2637" spans="1:8" ht="15" hidden="1" thickBot="1">
      <c r="A2637" s="3">
        <v>44543</v>
      </c>
      <c r="B2637" s="1" t="s">
        <v>24</v>
      </c>
      <c r="C2637" s="1" t="s">
        <v>9</v>
      </c>
      <c r="D2637" s="9">
        <v>2</v>
      </c>
      <c r="E2637" s="8">
        <v>1.2743055555555557E-3</v>
      </c>
      <c r="F2637" s="9">
        <v>23</v>
      </c>
      <c r="G2637" s="9">
        <v>262.2</v>
      </c>
      <c r="H2637" s="33">
        <f t="shared" si="41"/>
        <v>0</v>
      </c>
    </row>
    <row r="2638" spans="1:8" ht="15" hidden="1" thickBot="1">
      <c r="A2638" s="3">
        <v>44543</v>
      </c>
      <c r="B2638" s="1" t="s">
        <v>24</v>
      </c>
      <c r="C2638" s="1" t="s">
        <v>9</v>
      </c>
      <c r="D2638" s="9">
        <v>3</v>
      </c>
      <c r="E2638" s="8">
        <v>1.2743055555555557E-3</v>
      </c>
      <c r="F2638" s="9">
        <v>23</v>
      </c>
      <c r="G2638" s="9">
        <v>262.2</v>
      </c>
      <c r="H2638" s="33">
        <f t="shared" si="41"/>
        <v>0</v>
      </c>
    </row>
    <row r="2639" spans="1:8" ht="15" hidden="1" thickBot="1">
      <c r="A2639" s="3">
        <v>44543</v>
      </c>
      <c r="B2639" s="1" t="s">
        <v>24</v>
      </c>
      <c r="C2639" s="1" t="s">
        <v>9</v>
      </c>
      <c r="D2639" s="9">
        <v>4</v>
      </c>
      <c r="E2639" s="8">
        <v>1.2743055555555557E-3</v>
      </c>
      <c r="F2639" s="9">
        <v>23</v>
      </c>
      <c r="G2639" s="9">
        <v>262.2</v>
      </c>
      <c r="H2639" s="33">
        <f t="shared" si="41"/>
        <v>0</v>
      </c>
    </row>
    <row r="2640" spans="1:8" ht="15" hidden="1" thickBot="1">
      <c r="A2640" s="3">
        <v>44543</v>
      </c>
      <c r="B2640" s="1" t="s">
        <v>24</v>
      </c>
      <c r="C2640" s="1" t="s">
        <v>9</v>
      </c>
      <c r="D2640" s="9">
        <v>5</v>
      </c>
      <c r="E2640" s="8">
        <v>1.2743055555555557E-3</v>
      </c>
      <c r="F2640" s="9">
        <v>23</v>
      </c>
      <c r="G2640" s="9">
        <v>262.2</v>
      </c>
      <c r="H2640" s="33">
        <f t="shared" si="41"/>
        <v>0</v>
      </c>
    </row>
    <row r="2641" spans="1:8" ht="15" hidden="1" thickBot="1">
      <c r="A2641" s="3">
        <v>44543</v>
      </c>
      <c r="B2641" s="1" t="s">
        <v>24</v>
      </c>
      <c r="C2641" s="1" t="s">
        <v>9</v>
      </c>
      <c r="D2641" s="9">
        <v>6</v>
      </c>
      <c r="E2641" s="8">
        <v>1.2743055555555557E-3</v>
      </c>
      <c r="F2641" s="9">
        <v>23</v>
      </c>
      <c r="G2641" s="9">
        <v>262.2</v>
      </c>
      <c r="H2641" s="33">
        <f t="shared" si="41"/>
        <v>0</v>
      </c>
    </row>
    <row r="2642" spans="1:8" ht="15" hidden="1" thickBot="1">
      <c r="A2642" s="3">
        <v>44543</v>
      </c>
      <c r="B2642" s="1" t="s">
        <v>24</v>
      </c>
      <c r="C2642" s="1" t="s">
        <v>9</v>
      </c>
      <c r="D2642" s="9">
        <v>7</v>
      </c>
      <c r="E2642" s="8">
        <v>1.2743055555555557E-3</v>
      </c>
      <c r="F2642" s="9">
        <v>23</v>
      </c>
      <c r="G2642" s="9">
        <v>262.2</v>
      </c>
      <c r="H2642" s="33">
        <f t="shared" si="41"/>
        <v>0</v>
      </c>
    </row>
    <row r="2643" spans="1:8" ht="15" hidden="1" thickBot="1">
      <c r="A2643" s="3">
        <v>44543</v>
      </c>
      <c r="B2643" s="1" t="s">
        <v>24</v>
      </c>
      <c r="C2643" s="1" t="s">
        <v>9</v>
      </c>
      <c r="D2643" s="9">
        <v>8</v>
      </c>
      <c r="E2643" s="8">
        <v>1.2743055555555557E-3</v>
      </c>
      <c r="F2643" s="9">
        <v>23</v>
      </c>
      <c r="G2643" s="9">
        <v>262.2</v>
      </c>
      <c r="H2643" s="33">
        <f t="shared" si="41"/>
        <v>0</v>
      </c>
    </row>
    <row r="2644" spans="1:8" ht="15" hidden="1" thickBot="1">
      <c r="A2644" s="3">
        <v>44543</v>
      </c>
      <c r="B2644" s="1" t="s">
        <v>24</v>
      </c>
      <c r="C2644" s="1" t="s">
        <v>9</v>
      </c>
      <c r="D2644" s="9">
        <v>9</v>
      </c>
      <c r="E2644" s="8">
        <v>1.2743055555555557E-3</v>
      </c>
      <c r="F2644" s="9">
        <v>23</v>
      </c>
      <c r="G2644" s="9">
        <v>262.2</v>
      </c>
      <c r="H2644" s="33">
        <f t="shared" si="41"/>
        <v>0</v>
      </c>
    </row>
    <row r="2645" spans="1:8" ht="15" thickBot="1">
      <c r="A2645" s="3">
        <v>44543</v>
      </c>
      <c r="B2645" s="1" t="s">
        <v>24</v>
      </c>
      <c r="C2645" s="1" t="s">
        <v>9</v>
      </c>
      <c r="D2645" s="9">
        <v>10</v>
      </c>
      <c r="E2645" s="8">
        <v>1.2743055555555557E-3</v>
      </c>
      <c r="F2645" s="9">
        <v>23</v>
      </c>
      <c r="G2645" s="9">
        <v>262.2</v>
      </c>
      <c r="H2645" s="33">
        <f t="shared" si="41"/>
        <v>1</v>
      </c>
    </row>
    <row r="2646" spans="1:8" ht="15" hidden="1" thickBot="1">
      <c r="A2646" s="3">
        <v>44543</v>
      </c>
      <c r="B2646" s="1" t="s">
        <v>42</v>
      </c>
      <c r="C2646" s="1" t="s">
        <v>9</v>
      </c>
      <c r="D2646" s="9">
        <v>1</v>
      </c>
      <c r="E2646" s="8">
        <v>1.2372685185185186E-3</v>
      </c>
      <c r="F2646" s="9">
        <v>24</v>
      </c>
      <c r="G2646" s="9">
        <v>286.5</v>
      </c>
      <c r="H2646" s="33">
        <f t="shared" si="41"/>
        <v>0</v>
      </c>
    </row>
    <row r="2647" spans="1:8" ht="15" hidden="1" thickBot="1">
      <c r="A2647" s="3">
        <v>44543</v>
      </c>
      <c r="B2647" s="1" t="s">
        <v>42</v>
      </c>
      <c r="C2647" s="1" t="s">
        <v>9</v>
      </c>
      <c r="D2647" s="9">
        <v>2</v>
      </c>
      <c r="E2647" s="8">
        <v>1.2372685185185186E-3</v>
      </c>
      <c r="F2647" s="9">
        <v>24</v>
      </c>
      <c r="G2647" s="9">
        <v>286.5</v>
      </c>
      <c r="H2647" s="33">
        <f t="shared" si="41"/>
        <v>0</v>
      </c>
    </row>
    <row r="2648" spans="1:8" ht="15" hidden="1" thickBot="1">
      <c r="A2648" s="3">
        <v>44543</v>
      </c>
      <c r="B2648" s="1" t="s">
        <v>42</v>
      </c>
      <c r="C2648" s="1" t="s">
        <v>9</v>
      </c>
      <c r="D2648" s="9">
        <v>3</v>
      </c>
      <c r="E2648" s="8">
        <v>1.2372685185185186E-3</v>
      </c>
      <c r="F2648" s="9">
        <v>24</v>
      </c>
      <c r="G2648" s="9">
        <v>286.5</v>
      </c>
      <c r="H2648" s="33">
        <f t="shared" si="41"/>
        <v>0</v>
      </c>
    </row>
    <row r="2649" spans="1:8" ht="15" hidden="1" thickBot="1">
      <c r="A2649" s="3">
        <v>44543</v>
      </c>
      <c r="B2649" s="1" t="s">
        <v>42</v>
      </c>
      <c r="C2649" s="1" t="s">
        <v>9</v>
      </c>
      <c r="D2649" s="9">
        <v>4</v>
      </c>
      <c r="E2649" s="8">
        <v>1.2372685185185186E-3</v>
      </c>
      <c r="F2649" s="9">
        <v>24</v>
      </c>
      <c r="G2649" s="9">
        <v>286.5</v>
      </c>
      <c r="H2649" s="33">
        <f t="shared" si="41"/>
        <v>0</v>
      </c>
    </row>
    <row r="2650" spans="1:8" ht="15" hidden="1" thickBot="1">
      <c r="A2650" s="3">
        <v>44543</v>
      </c>
      <c r="B2650" s="1" t="s">
        <v>42</v>
      </c>
      <c r="C2650" s="1" t="s">
        <v>9</v>
      </c>
      <c r="D2650" s="9">
        <v>5</v>
      </c>
      <c r="E2650" s="8">
        <v>1.2372685185185186E-3</v>
      </c>
      <c r="F2650" s="9">
        <v>24</v>
      </c>
      <c r="G2650" s="9">
        <v>286.5</v>
      </c>
      <c r="H2650" s="33">
        <f t="shared" si="41"/>
        <v>0</v>
      </c>
    </row>
    <row r="2651" spans="1:8" ht="15" hidden="1" thickBot="1">
      <c r="A2651" s="3">
        <v>44543</v>
      </c>
      <c r="B2651" s="1" t="s">
        <v>42</v>
      </c>
      <c r="C2651" s="1" t="s">
        <v>9</v>
      </c>
      <c r="D2651" s="9">
        <v>6</v>
      </c>
      <c r="E2651" s="8">
        <v>1.2372685185185186E-3</v>
      </c>
      <c r="F2651" s="9">
        <v>24</v>
      </c>
      <c r="G2651" s="9">
        <v>286.5</v>
      </c>
      <c r="H2651" s="33">
        <f t="shared" si="41"/>
        <v>0</v>
      </c>
    </row>
    <row r="2652" spans="1:8" ht="15" hidden="1" thickBot="1">
      <c r="A2652" s="3">
        <v>44543</v>
      </c>
      <c r="B2652" s="1" t="s">
        <v>42</v>
      </c>
      <c r="C2652" s="1" t="s">
        <v>9</v>
      </c>
      <c r="D2652" s="9">
        <v>7</v>
      </c>
      <c r="E2652" s="8">
        <v>1.2372685185185186E-3</v>
      </c>
      <c r="F2652" s="9">
        <v>24</v>
      </c>
      <c r="G2652" s="9">
        <v>286.5</v>
      </c>
      <c r="H2652" s="33">
        <f t="shared" si="41"/>
        <v>0</v>
      </c>
    </row>
    <row r="2653" spans="1:8" ht="15" thickBot="1">
      <c r="A2653" s="3">
        <v>44543</v>
      </c>
      <c r="B2653" s="1" t="s">
        <v>42</v>
      </c>
      <c r="C2653" s="1" t="s">
        <v>9</v>
      </c>
      <c r="D2653" s="9">
        <v>8</v>
      </c>
      <c r="E2653" s="8">
        <v>1.2372685185185186E-3</v>
      </c>
      <c r="F2653" s="9">
        <v>24</v>
      </c>
      <c r="G2653" s="9">
        <v>286.5</v>
      </c>
      <c r="H2653" s="33">
        <f t="shared" si="41"/>
        <v>1</v>
      </c>
    </row>
    <row r="2654" spans="1:8" ht="15" hidden="1" thickBot="1">
      <c r="A2654" s="3">
        <v>44543</v>
      </c>
      <c r="B2654" s="1" t="s">
        <v>10</v>
      </c>
      <c r="C2654" s="1" t="s">
        <v>9</v>
      </c>
      <c r="D2654" s="9">
        <v>1</v>
      </c>
      <c r="E2654" s="8">
        <v>1.3078703703703705E-3</v>
      </c>
      <c r="F2654" s="9">
        <v>22</v>
      </c>
      <c r="G2654" s="9">
        <v>242.6</v>
      </c>
      <c r="H2654" s="33">
        <f t="shared" si="41"/>
        <v>0</v>
      </c>
    </row>
    <row r="2655" spans="1:8" ht="15" hidden="1" thickBot="1">
      <c r="A2655" s="3">
        <v>44543</v>
      </c>
      <c r="B2655" s="1" t="s">
        <v>10</v>
      </c>
      <c r="C2655" s="1" t="s">
        <v>9</v>
      </c>
      <c r="D2655" s="9">
        <v>2</v>
      </c>
      <c r="E2655" s="8">
        <v>1.3078703703703705E-3</v>
      </c>
      <c r="F2655" s="9">
        <v>22</v>
      </c>
      <c r="G2655" s="9">
        <v>242.6</v>
      </c>
      <c r="H2655" s="33">
        <f t="shared" si="41"/>
        <v>0</v>
      </c>
    </row>
    <row r="2656" spans="1:8" ht="15" hidden="1" thickBot="1">
      <c r="A2656" s="3">
        <v>44543</v>
      </c>
      <c r="B2656" s="1" t="s">
        <v>10</v>
      </c>
      <c r="C2656" s="1" t="s">
        <v>9</v>
      </c>
      <c r="D2656" s="9">
        <v>3</v>
      </c>
      <c r="E2656" s="8">
        <v>1.3078703703703705E-3</v>
      </c>
      <c r="F2656" s="9">
        <v>22</v>
      </c>
      <c r="G2656" s="9">
        <v>242.6</v>
      </c>
      <c r="H2656" s="33">
        <f t="shared" si="41"/>
        <v>0</v>
      </c>
    </row>
    <row r="2657" spans="1:8" ht="15" hidden="1" thickBot="1">
      <c r="A2657" s="3">
        <v>44543</v>
      </c>
      <c r="B2657" s="1" t="s">
        <v>10</v>
      </c>
      <c r="C2657" s="1" t="s">
        <v>9</v>
      </c>
      <c r="D2657" s="9">
        <v>4</v>
      </c>
      <c r="E2657" s="8">
        <v>1.3078703703703705E-3</v>
      </c>
      <c r="F2657" s="9">
        <v>22</v>
      </c>
      <c r="G2657" s="9">
        <v>242.6</v>
      </c>
      <c r="H2657" s="33">
        <f t="shared" si="41"/>
        <v>0</v>
      </c>
    </row>
    <row r="2658" spans="1:8" ht="15" hidden="1" thickBot="1">
      <c r="A2658" s="3">
        <v>44543</v>
      </c>
      <c r="B2658" s="1" t="s">
        <v>10</v>
      </c>
      <c r="C2658" s="1" t="s">
        <v>9</v>
      </c>
      <c r="D2658" s="9">
        <v>5</v>
      </c>
      <c r="E2658" s="8">
        <v>1.3078703703703705E-3</v>
      </c>
      <c r="F2658" s="9">
        <v>22</v>
      </c>
      <c r="G2658" s="9">
        <v>242.6</v>
      </c>
      <c r="H2658" s="33">
        <f t="shared" si="41"/>
        <v>0</v>
      </c>
    </row>
    <row r="2659" spans="1:8" ht="15" hidden="1" thickBot="1">
      <c r="A2659" s="3">
        <v>44543</v>
      </c>
      <c r="B2659" s="1" t="s">
        <v>10</v>
      </c>
      <c r="C2659" s="1" t="s">
        <v>9</v>
      </c>
      <c r="D2659" s="9">
        <v>6</v>
      </c>
      <c r="E2659" s="8">
        <v>1.3078703703703705E-3</v>
      </c>
      <c r="F2659" s="9">
        <v>22</v>
      </c>
      <c r="G2659" s="9">
        <v>242.6</v>
      </c>
      <c r="H2659" s="33">
        <f t="shared" si="41"/>
        <v>0</v>
      </c>
    </row>
    <row r="2660" spans="1:8" ht="15" hidden="1" thickBot="1">
      <c r="A2660" s="3">
        <v>44543</v>
      </c>
      <c r="B2660" s="1" t="s">
        <v>10</v>
      </c>
      <c r="C2660" s="1" t="s">
        <v>9</v>
      </c>
      <c r="D2660" s="9">
        <v>7</v>
      </c>
      <c r="E2660" s="8">
        <v>1.3078703703703705E-3</v>
      </c>
      <c r="F2660" s="9">
        <v>22</v>
      </c>
      <c r="G2660" s="9">
        <v>242.6</v>
      </c>
      <c r="H2660" s="33">
        <f t="shared" si="41"/>
        <v>0</v>
      </c>
    </row>
    <row r="2661" spans="1:8" ht="15" hidden="1" thickBot="1">
      <c r="A2661" s="3">
        <v>44543</v>
      </c>
      <c r="B2661" s="1" t="s">
        <v>10</v>
      </c>
      <c r="C2661" s="1" t="s">
        <v>9</v>
      </c>
      <c r="D2661" s="9">
        <v>8</v>
      </c>
      <c r="E2661" s="8">
        <v>1.3078703703703705E-3</v>
      </c>
      <c r="F2661" s="9">
        <v>22</v>
      </c>
      <c r="G2661" s="9">
        <v>242.6</v>
      </c>
      <c r="H2661" s="33">
        <f t="shared" si="41"/>
        <v>0</v>
      </c>
    </row>
    <row r="2662" spans="1:8" ht="15" hidden="1" thickBot="1">
      <c r="A2662" s="3">
        <v>44543</v>
      </c>
      <c r="B2662" s="1" t="s">
        <v>10</v>
      </c>
      <c r="C2662" s="1" t="s">
        <v>9</v>
      </c>
      <c r="D2662" s="9">
        <v>9</v>
      </c>
      <c r="E2662" s="8">
        <v>1.3078703703703705E-3</v>
      </c>
      <c r="F2662" s="9">
        <v>22</v>
      </c>
      <c r="G2662" s="9">
        <v>242.6</v>
      </c>
      <c r="H2662" s="33">
        <f t="shared" si="41"/>
        <v>0</v>
      </c>
    </row>
    <row r="2663" spans="1:8" ht="15" thickBot="1">
      <c r="A2663" s="3">
        <v>44543</v>
      </c>
      <c r="B2663" s="1" t="s">
        <v>10</v>
      </c>
      <c r="C2663" s="1" t="s">
        <v>9</v>
      </c>
      <c r="D2663" s="9">
        <v>10</v>
      </c>
      <c r="E2663" s="8">
        <v>1.3078703703703705E-3</v>
      </c>
      <c r="F2663" s="9">
        <v>22</v>
      </c>
      <c r="G2663" s="9">
        <v>242.6</v>
      </c>
      <c r="H2663" s="33">
        <f t="shared" si="41"/>
        <v>1</v>
      </c>
    </row>
    <row r="2664" spans="1:8" ht="15" hidden="1" thickBot="1">
      <c r="A2664" s="3">
        <v>44543</v>
      </c>
      <c r="B2664" s="1" t="s">
        <v>43</v>
      </c>
      <c r="C2664" s="1" t="s">
        <v>9</v>
      </c>
      <c r="D2664" s="9">
        <v>1</v>
      </c>
      <c r="E2664" s="8">
        <v>1.2372685185185186E-3</v>
      </c>
      <c r="F2664" s="9">
        <v>23</v>
      </c>
      <c r="G2664" s="9">
        <v>286.5</v>
      </c>
      <c r="H2664" s="33">
        <f t="shared" si="41"/>
        <v>0</v>
      </c>
    </row>
    <row r="2665" spans="1:8" ht="15" hidden="1" thickBot="1">
      <c r="A2665" s="3">
        <v>44543</v>
      </c>
      <c r="B2665" s="1" t="s">
        <v>43</v>
      </c>
      <c r="C2665" s="1" t="s">
        <v>9</v>
      </c>
      <c r="D2665" s="9">
        <v>2</v>
      </c>
      <c r="E2665" s="8">
        <v>1.2372685185185186E-3</v>
      </c>
      <c r="F2665" s="9">
        <v>23</v>
      </c>
      <c r="G2665" s="9">
        <v>286.5</v>
      </c>
      <c r="H2665" s="33">
        <f t="shared" si="41"/>
        <v>0</v>
      </c>
    </row>
    <row r="2666" spans="1:8" ht="15" hidden="1" thickBot="1">
      <c r="A2666" s="3">
        <v>44543</v>
      </c>
      <c r="B2666" s="1" t="s">
        <v>43</v>
      </c>
      <c r="C2666" s="1" t="s">
        <v>9</v>
      </c>
      <c r="D2666" s="9">
        <v>3</v>
      </c>
      <c r="E2666" s="8">
        <v>1.2372685185185186E-3</v>
      </c>
      <c r="F2666" s="9">
        <v>23</v>
      </c>
      <c r="G2666" s="9">
        <v>286.5</v>
      </c>
      <c r="H2666" s="33">
        <f t="shared" si="41"/>
        <v>0</v>
      </c>
    </row>
    <row r="2667" spans="1:8" ht="15" hidden="1" thickBot="1">
      <c r="A2667" s="3">
        <v>44543</v>
      </c>
      <c r="B2667" s="1" t="s">
        <v>43</v>
      </c>
      <c r="C2667" s="1" t="s">
        <v>9</v>
      </c>
      <c r="D2667" s="9">
        <v>4</v>
      </c>
      <c r="E2667" s="8">
        <v>1.2372685185185186E-3</v>
      </c>
      <c r="F2667" s="9">
        <v>23</v>
      </c>
      <c r="G2667" s="9">
        <v>286.5</v>
      </c>
      <c r="H2667" s="33">
        <f t="shared" si="41"/>
        <v>0</v>
      </c>
    </row>
    <row r="2668" spans="1:8" ht="15" hidden="1" thickBot="1">
      <c r="A2668" s="3">
        <v>44543</v>
      </c>
      <c r="B2668" s="1" t="s">
        <v>43</v>
      </c>
      <c r="C2668" s="1" t="s">
        <v>9</v>
      </c>
      <c r="D2668" s="9">
        <v>5</v>
      </c>
      <c r="E2668" s="8">
        <v>1.2372685185185186E-3</v>
      </c>
      <c r="F2668" s="9">
        <v>23</v>
      </c>
      <c r="G2668" s="9">
        <v>286.5</v>
      </c>
      <c r="H2668" s="33">
        <f t="shared" si="41"/>
        <v>0</v>
      </c>
    </row>
    <row r="2669" spans="1:8" ht="15" hidden="1" thickBot="1">
      <c r="A2669" s="3">
        <v>44543</v>
      </c>
      <c r="B2669" s="1" t="s">
        <v>43</v>
      </c>
      <c r="C2669" s="1" t="s">
        <v>9</v>
      </c>
      <c r="D2669" s="9">
        <v>6</v>
      </c>
      <c r="E2669" s="8">
        <v>1.2372685185185186E-3</v>
      </c>
      <c r="F2669" s="9">
        <v>23</v>
      </c>
      <c r="G2669" s="9">
        <v>286.5</v>
      </c>
      <c r="H2669" s="33">
        <f t="shared" si="41"/>
        <v>0</v>
      </c>
    </row>
    <row r="2670" spans="1:8" ht="15" hidden="1" thickBot="1">
      <c r="A2670" s="3">
        <v>44543</v>
      </c>
      <c r="B2670" s="1" t="s">
        <v>43</v>
      </c>
      <c r="C2670" s="1" t="s">
        <v>9</v>
      </c>
      <c r="D2670" s="9">
        <v>7</v>
      </c>
      <c r="E2670" s="8">
        <v>1.2372685185185186E-3</v>
      </c>
      <c r="F2670" s="9">
        <v>23</v>
      </c>
      <c r="G2670" s="9">
        <v>286.5</v>
      </c>
      <c r="H2670" s="33">
        <f t="shared" si="41"/>
        <v>0</v>
      </c>
    </row>
    <row r="2671" spans="1:8" ht="15" hidden="1" thickBot="1">
      <c r="A2671" s="3">
        <v>44543</v>
      </c>
      <c r="B2671" s="1" t="s">
        <v>43</v>
      </c>
      <c r="C2671" s="1" t="s">
        <v>9</v>
      </c>
      <c r="D2671" s="9">
        <v>8</v>
      </c>
      <c r="E2671" s="8">
        <v>1.2372685185185186E-3</v>
      </c>
      <c r="F2671" s="9">
        <v>23</v>
      </c>
      <c r="G2671" s="9">
        <v>286.5</v>
      </c>
      <c r="H2671" s="33">
        <f t="shared" si="41"/>
        <v>0</v>
      </c>
    </row>
    <row r="2672" spans="1:8" ht="15" hidden="1" thickBot="1">
      <c r="A2672" s="3">
        <v>44543</v>
      </c>
      <c r="B2672" s="1" t="s">
        <v>43</v>
      </c>
      <c r="C2672" s="1" t="s">
        <v>9</v>
      </c>
      <c r="D2672" s="9">
        <v>9</v>
      </c>
      <c r="E2672" s="8">
        <v>1.2372685185185186E-3</v>
      </c>
      <c r="F2672" s="9">
        <v>23</v>
      </c>
      <c r="G2672" s="9">
        <v>286.5</v>
      </c>
      <c r="H2672" s="33">
        <f t="shared" si="41"/>
        <v>0</v>
      </c>
    </row>
    <row r="2673" spans="1:8" ht="15" thickBot="1">
      <c r="A2673" s="3">
        <v>44543</v>
      </c>
      <c r="B2673" s="1" t="s">
        <v>43</v>
      </c>
      <c r="C2673" s="1" t="s">
        <v>9</v>
      </c>
      <c r="D2673" s="9">
        <v>10</v>
      </c>
      <c r="E2673" s="8">
        <v>1.2372685185185186E-3</v>
      </c>
      <c r="F2673" s="9">
        <v>23</v>
      </c>
      <c r="G2673" s="9">
        <v>286.5</v>
      </c>
      <c r="H2673" s="33">
        <f t="shared" si="41"/>
        <v>1</v>
      </c>
    </row>
    <row r="2674" spans="1:8" ht="15" hidden="1" thickBot="1">
      <c r="A2674" s="3">
        <v>44543</v>
      </c>
      <c r="B2674" s="1" t="s">
        <v>11</v>
      </c>
      <c r="C2674" s="1" t="s">
        <v>9</v>
      </c>
      <c r="D2674" s="9">
        <v>1</v>
      </c>
      <c r="E2674" s="8">
        <v>1.2708333333333335E-3</v>
      </c>
      <c r="F2674" s="9">
        <v>23</v>
      </c>
      <c r="G2674" s="9">
        <v>264.39999999999998</v>
      </c>
      <c r="H2674" s="33">
        <f t="shared" si="41"/>
        <v>0</v>
      </c>
    </row>
    <row r="2675" spans="1:8" ht="15" hidden="1" thickBot="1">
      <c r="A2675" s="3">
        <v>44543</v>
      </c>
      <c r="B2675" s="1" t="s">
        <v>11</v>
      </c>
      <c r="C2675" s="1" t="s">
        <v>9</v>
      </c>
      <c r="D2675" s="9">
        <v>2</v>
      </c>
      <c r="E2675" s="8">
        <v>1.2708333333333335E-3</v>
      </c>
      <c r="F2675" s="9">
        <v>23</v>
      </c>
      <c r="G2675" s="9">
        <v>264.39999999999998</v>
      </c>
      <c r="H2675" s="33">
        <f t="shared" si="41"/>
        <v>0</v>
      </c>
    </row>
    <row r="2676" spans="1:8" ht="15" hidden="1" thickBot="1">
      <c r="A2676" s="3">
        <v>44543</v>
      </c>
      <c r="B2676" s="1" t="s">
        <v>11</v>
      </c>
      <c r="C2676" s="1" t="s">
        <v>9</v>
      </c>
      <c r="D2676" s="9">
        <v>3</v>
      </c>
      <c r="E2676" s="8">
        <v>1.2708333333333335E-3</v>
      </c>
      <c r="F2676" s="9">
        <v>23</v>
      </c>
      <c r="G2676" s="9">
        <v>264.39999999999998</v>
      </c>
      <c r="H2676" s="33">
        <f t="shared" si="41"/>
        <v>0</v>
      </c>
    </row>
    <row r="2677" spans="1:8" ht="15" hidden="1" thickBot="1">
      <c r="A2677" s="3">
        <v>44543</v>
      </c>
      <c r="B2677" s="1" t="s">
        <v>11</v>
      </c>
      <c r="C2677" s="1" t="s">
        <v>9</v>
      </c>
      <c r="D2677" s="9">
        <v>4</v>
      </c>
      <c r="E2677" s="8">
        <v>1.2708333333333335E-3</v>
      </c>
      <c r="F2677" s="9">
        <v>23</v>
      </c>
      <c r="G2677" s="9">
        <v>264.39999999999998</v>
      </c>
      <c r="H2677" s="33">
        <f t="shared" si="41"/>
        <v>0</v>
      </c>
    </row>
    <row r="2678" spans="1:8" ht="15" hidden="1" thickBot="1">
      <c r="A2678" s="3">
        <v>44543</v>
      </c>
      <c r="B2678" s="1" t="s">
        <v>11</v>
      </c>
      <c r="C2678" s="1" t="s">
        <v>9</v>
      </c>
      <c r="D2678" s="9">
        <v>5</v>
      </c>
      <c r="E2678" s="8">
        <v>1.2708333333333335E-3</v>
      </c>
      <c r="F2678" s="9">
        <v>23</v>
      </c>
      <c r="G2678" s="9">
        <v>264.39999999999998</v>
      </c>
      <c r="H2678" s="33">
        <f t="shared" si="41"/>
        <v>0</v>
      </c>
    </row>
    <row r="2679" spans="1:8" ht="15" hidden="1" thickBot="1">
      <c r="A2679" s="3">
        <v>44543</v>
      </c>
      <c r="B2679" s="1" t="s">
        <v>11</v>
      </c>
      <c r="C2679" s="1" t="s">
        <v>9</v>
      </c>
      <c r="D2679" s="9">
        <v>6</v>
      </c>
      <c r="E2679" s="8">
        <v>1.2708333333333335E-3</v>
      </c>
      <c r="F2679" s="9">
        <v>23</v>
      </c>
      <c r="G2679" s="9">
        <v>264.39999999999998</v>
      </c>
      <c r="H2679" s="33">
        <f t="shared" si="41"/>
        <v>0</v>
      </c>
    </row>
    <row r="2680" spans="1:8" ht="15" hidden="1" thickBot="1">
      <c r="A2680" s="3">
        <v>44543</v>
      </c>
      <c r="B2680" s="1" t="s">
        <v>11</v>
      </c>
      <c r="C2680" s="1" t="s">
        <v>9</v>
      </c>
      <c r="D2680" s="9">
        <v>7</v>
      </c>
      <c r="E2680" s="8">
        <v>1.2708333333333335E-3</v>
      </c>
      <c r="F2680" s="9">
        <v>23</v>
      </c>
      <c r="G2680" s="9">
        <v>264.39999999999998</v>
      </c>
      <c r="H2680" s="33">
        <f t="shared" si="41"/>
        <v>0</v>
      </c>
    </row>
    <row r="2681" spans="1:8" ht="15" hidden="1" thickBot="1">
      <c r="A2681" s="3">
        <v>44543</v>
      </c>
      <c r="B2681" s="1" t="s">
        <v>11</v>
      </c>
      <c r="C2681" s="1" t="s">
        <v>9</v>
      </c>
      <c r="D2681" s="9">
        <v>8</v>
      </c>
      <c r="E2681" s="8">
        <v>1.2708333333333335E-3</v>
      </c>
      <c r="F2681" s="9">
        <v>23</v>
      </c>
      <c r="G2681" s="9">
        <v>264.39999999999998</v>
      </c>
      <c r="H2681" s="33">
        <f t="shared" si="41"/>
        <v>0</v>
      </c>
    </row>
    <row r="2682" spans="1:8" ht="15" hidden="1" thickBot="1">
      <c r="A2682" s="3">
        <v>44543</v>
      </c>
      <c r="B2682" s="1" t="s">
        <v>11</v>
      </c>
      <c r="C2682" s="1" t="s">
        <v>9</v>
      </c>
      <c r="D2682" s="9">
        <v>9</v>
      </c>
      <c r="E2682" s="8">
        <v>1.2708333333333335E-3</v>
      </c>
      <c r="F2682" s="9">
        <v>23</v>
      </c>
      <c r="G2682" s="9">
        <v>264.39999999999998</v>
      </c>
      <c r="H2682" s="33">
        <f t="shared" si="41"/>
        <v>0</v>
      </c>
    </row>
    <row r="2683" spans="1:8" ht="15" thickBot="1">
      <c r="A2683" s="3">
        <v>44543</v>
      </c>
      <c r="B2683" s="1" t="s">
        <v>11</v>
      </c>
      <c r="C2683" s="1" t="s">
        <v>9</v>
      </c>
      <c r="D2683" s="9">
        <v>10</v>
      </c>
      <c r="E2683" s="8">
        <v>1.2708333333333335E-3</v>
      </c>
      <c r="F2683" s="9">
        <v>23</v>
      </c>
      <c r="G2683" s="9">
        <v>264.39999999999998</v>
      </c>
      <c r="H2683" s="33">
        <f t="shared" si="41"/>
        <v>1</v>
      </c>
    </row>
    <row r="2684" spans="1:8" ht="15" hidden="1" thickBot="1">
      <c r="A2684" s="3">
        <v>44543</v>
      </c>
      <c r="B2684" s="1" t="s">
        <v>19</v>
      </c>
      <c r="C2684" s="1" t="s">
        <v>9</v>
      </c>
      <c r="D2684" s="9">
        <v>1</v>
      </c>
      <c r="E2684" s="8">
        <v>1.2013888888888888E-3</v>
      </c>
      <c r="F2684" s="9">
        <v>24</v>
      </c>
      <c r="G2684" s="9">
        <v>313</v>
      </c>
      <c r="H2684" s="33">
        <f t="shared" si="41"/>
        <v>0</v>
      </c>
    </row>
    <row r="2685" spans="1:8" ht="15" hidden="1" thickBot="1">
      <c r="A2685" s="3">
        <v>44543</v>
      </c>
      <c r="B2685" s="1" t="s">
        <v>19</v>
      </c>
      <c r="C2685" s="1" t="s">
        <v>9</v>
      </c>
      <c r="D2685" s="9">
        <v>2</v>
      </c>
      <c r="E2685" s="8">
        <v>1.2013888888888888E-3</v>
      </c>
      <c r="F2685" s="9">
        <v>24</v>
      </c>
      <c r="G2685" s="9">
        <v>313</v>
      </c>
      <c r="H2685" s="33">
        <f t="shared" si="41"/>
        <v>0</v>
      </c>
    </row>
    <row r="2686" spans="1:8" ht="15" hidden="1" thickBot="1">
      <c r="A2686" s="3">
        <v>44543</v>
      </c>
      <c r="B2686" s="1" t="s">
        <v>19</v>
      </c>
      <c r="C2686" s="1" t="s">
        <v>9</v>
      </c>
      <c r="D2686" s="9">
        <v>3</v>
      </c>
      <c r="E2686" s="8">
        <v>1.2013888888888888E-3</v>
      </c>
      <c r="F2686" s="9">
        <v>24</v>
      </c>
      <c r="G2686" s="9">
        <v>313</v>
      </c>
      <c r="H2686" s="33">
        <f t="shared" si="41"/>
        <v>0</v>
      </c>
    </row>
    <row r="2687" spans="1:8" ht="15" hidden="1" thickBot="1">
      <c r="A2687" s="3">
        <v>44543</v>
      </c>
      <c r="B2687" s="1" t="s">
        <v>19</v>
      </c>
      <c r="C2687" s="1" t="s">
        <v>9</v>
      </c>
      <c r="D2687" s="9">
        <v>4</v>
      </c>
      <c r="E2687" s="8">
        <v>1.2013888888888888E-3</v>
      </c>
      <c r="F2687" s="9">
        <v>24</v>
      </c>
      <c r="G2687" s="9">
        <v>313</v>
      </c>
      <c r="H2687" s="33">
        <f t="shared" si="41"/>
        <v>0</v>
      </c>
    </row>
    <row r="2688" spans="1:8" ht="15" hidden="1" thickBot="1">
      <c r="A2688" s="3">
        <v>44543</v>
      </c>
      <c r="B2688" s="1" t="s">
        <v>19</v>
      </c>
      <c r="C2688" s="1" t="s">
        <v>9</v>
      </c>
      <c r="D2688" s="9">
        <v>5</v>
      </c>
      <c r="E2688" s="8">
        <v>1.2013888888888888E-3</v>
      </c>
      <c r="F2688" s="9">
        <v>24</v>
      </c>
      <c r="G2688" s="9">
        <v>313</v>
      </c>
      <c r="H2688" s="33">
        <f t="shared" si="41"/>
        <v>0</v>
      </c>
    </row>
    <row r="2689" spans="1:8" ht="15" hidden="1" thickBot="1">
      <c r="A2689" s="3">
        <v>44543</v>
      </c>
      <c r="B2689" s="1" t="s">
        <v>19</v>
      </c>
      <c r="C2689" s="1" t="s">
        <v>9</v>
      </c>
      <c r="D2689" s="9">
        <v>6</v>
      </c>
      <c r="E2689" s="8">
        <v>1.2013888888888888E-3</v>
      </c>
      <c r="F2689" s="9">
        <v>24</v>
      </c>
      <c r="G2689" s="9">
        <v>313</v>
      </c>
      <c r="H2689" s="33">
        <f t="shared" si="41"/>
        <v>0</v>
      </c>
    </row>
    <row r="2690" spans="1:8" ht="15" hidden="1" thickBot="1">
      <c r="A2690" s="3">
        <v>44543</v>
      </c>
      <c r="B2690" s="1" t="s">
        <v>19</v>
      </c>
      <c r="C2690" s="1" t="s">
        <v>9</v>
      </c>
      <c r="D2690" s="9">
        <v>7</v>
      </c>
      <c r="E2690" s="8">
        <v>1.2013888888888888E-3</v>
      </c>
      <c r="F2690" s="9">
        <v>24</v>
      </c>
      <c r="G2690" s="9">
        <v>313</v>
      </c>
      <c r="H2690" s="33">
        <f t="shared" si="41"/>
        <v>0</v>
      </c>
    </row>
    <row r="2691" spans="1:8" ht="15" hidden="1" thickBot="1">
      <c r="A2691" s="3">
        <v>44543</v>
      </c>
      <c r="B2691" s="1" t="s">
        <v>19</v>
      </c>
      <c r="C2691" s="1" t="s">
        <v>9</v>
      </c>
      <c r="D2691" s="9">
        <v>8</v>
      </c>
      <c r="E2691" s="8">
        <v>1.2013888888888888E-3</v>
      </c>
      <c r="F2691" s="9">
        <v>24</v>
      </c>
      <c r="G2691" s="9">
        <v>313</v>
      </c>
      <c r="H2691" s="33">
        <f t="shared" si="41"/>
        <v>0</v>
      </c>
    </row>
    <row r="2692" spans="1:8" ht="15" hidden="1" thickBot="1">
      <c r="A2692" s="3">
        <v>44543</v>
      </c>
      <c r="B2692" s="1" t="s">
        <v>19</v>
      </c>
      <c r="C2692" s="1" t="s">
        <v>9</v>
      </c>
      <c r="D2692" s="9">
        <v>9</v>
      </c>
      <c r="E2692" s="8">
        <v>1.2013888888888888E-3</v>
      </c>
      <c r="F2692" s="9">
        <v>24</v>
      </c>
      <c r="G2692" s="9">
        <v>313</v>
      </c>
      <c r="H2692" s="33">
        <f t="shared" ref="H2692:H2755" si="42">IF(D2692&lt;D2693,0,1)</f>
        <v>0</v>
      </c>
    </row>
    <row r="2693" spans="1:8" ht="15" thickBot="1">
      <c r="A2693" s="3">
        <v>44543</v>
      </c>
      <c r="B2693" s="1" t="s">
        <v>19</v>
      </c>
      <c r="C2693" s="1" t="s">
        <v>9</v>
      </c>
      <c r="D2693" s="9">
        <v>10</v>
      </c>
      <c r="E2693" s="8">
        <v>1.2013888888888888E-3</v>
      </c>
      <c r="F2693" s="9">
        <v>24</v>
      </c>
      <c r="G2693" s="9">
        <v>313</v>
      </c>
      <c r="H2693" s="33">
        <f t="shared" si="42"/>
        <v>1</v>
      </c>
    </row>
    <row r="2694" spans="1:8" ht="15" hidden="1" thickBot="1">
      <c r="A2694" s="3">
        <v>44543</v>
      </c>
      <c r="B2694" s="1" t="s">
        <v>13</v>
      </c>
      <c r="C2694" s="1" t="s">
        <v>9</v>
      </c>
      <c r="D2694" s="9">
        <v>1</v>
      </c>
      <c r="E2694" s="8">
        <v>1.1805555555555556E-3</v>
      </c>
      <c r="F2694" s="9">
        <v>24</v>
      </c>
      <c r="G2694" s="9">
        <v>329.8</v>
      </c>
      <c r="H2694" s="33">
        <f t="shared" si="42"/>
        <v>0</v>
      </c>
    </row>
    <row r="2695" spans="1:8" ht="15" hidden="1" thickBot="1">
      <c r="A2695" s="3">
        <v>44543</v>
      </c>
      <c r="B2695" s="1" t="s">
        <v>13</v>
      </c>
      <c r="C2695" s="1" t="s">
        <v>9</v>
      </c>
      <c r="D2695" s="9">
        <v>2</v>
      </c>
      <c r="E2695" s="8">
        <v>1.1805555555555556E-3</v>
      </c>
      <c r="F2695" s="9">
        <v>24</v>
      </c>
      <c r="G2695" s="9">
        <v>329.8</v>
      </c>
      <c r="H2695" s="33">
        <f t="shared" si="42"/>
        <v>0</v>
      </c>
    </row>
    <row r="2696" spans="1:8" ht="15" hidden="1" thickBot="1">
      <c r="A2696" s="3">
        <v>44543</v>
      </c>
      <c r="B2696" s="1" t="s">
        <v>13</v>
      </c>
      <c r="C2696" s="1" t="s">
        <v>9</v>
      </c>
      <c r="D2696" s="9">
        <v>3</v>
      </c>
      <c r="E2696" s="8">
        <v>1.1805555555555556E-3</v>
      </c>
      <c r="F2696" s="9">
        <v>24</v>
      </c>
      <c r="G2696" s="9">
        <v>329.8</v>
      </c>
      <c r="H2696" s="33">
        <f t="shared" si="42"/>
        <v>0</v>
      </c>
    </row>
    <row r="2697" spans="1:8" ht="15" thickBot="1">
      <c r="A2697" s="3">
        <v>44543</v>
      </c>
      <c r="B2697" s="1" t="s">
        <v>13</v>
      </c>
      <c r="C2697" s="1" t="s">
        <v>9</v>
      </c>
      <c r="D2697" s="9">
        <v>4</v>
      </c>
      <c r="E2697" s="8">
        <v>1.1805555555555556E-3</v>
      </c>
      <c r="F2697" s="9">
        <v>24</v>
      </c>
      <c r="G2697" s="9">
        <v>329.8</v>
      </c>
      <c r="H2697" s="33">
        <f t="shared" si="42"/>
        <v>1</v>
      </c>
    </row>
    <row r="2698" spans="1:8" ht="15" hidden="1" thickBot="1">
      <c r="A2698" s="3">
        <v>44543</v>
      </c>
      <c r="B2698" s="1" t="s">
        <v>49</v>
      </c>
      <c r="C2698" s="1" t="s">
        <v>9</v>
      </c>
      <c r="D2698" s="9">
        <v>1</v>
      </c>
      <c r="E2698" s="8">
        <v>1.2488425925925926E-3</v>
      </c>
      <c r="F2698" s="9">
        <v>23</v>
      </c>
      <c r="G2698" s="9">
        <v>278.60000000000002</v>
      </c>
      <c r="H2698" s="33">
        <f t="shared" si="42"/>
        <v>0</v>
      </c>
    </row>
    <row r="2699" spans="1:8" ht="15" hidden="1" thickBot="1">
      <c r="A2699" s="3">
        <v>44543</v>
      </c>
      <c r="B2699" s="1" t="s">
        <v>49</v>
      </c>
      <c r="C2699" s="1" t="s">
        <v>9</v>
      </c>
      <c r="D2699" s="9">
        <v>2</v>
      </c>
      <c r="E2699" s="8">
        <v>1.2488425925925926E-3</v>
      </c>
      <c r="F2699" s="9">
        <v>23</v>
      </c>
      <c r="G2699" s="9">
        <v>278.60000000000002</v>
      </c>
      <c r="H2699" s="33">
        <f t="shared" si="42"/>
        <v>0</v>
      </c>
    </row>
    <row r="2700" spans="1:8" ht="15" hidden="1" thickBot="1">
      <c r="A2700" s="3">
        <v>44543</v>
      </c>
      <c r="B2700" s="1" t="s">
        <v>49</v>
      </c>
      <c r="C2700" s="1" t="s">
        <v>9</v>
      </c>
      <c r="D2700" s="9">
        <v>3</v>
      </c>
      <c r="E2700" s="8">
        <v>1.2488425925925926E-3</v>
      </c>
      <c r="F2700" s="9">
        <v>23</v>
      </c>
      <c r="G2700" s="9">
        <v>278.60000000000002</v>
      </c>
      <c r="H2700" s="33">
        <f t="shared" si="42"/>
        <v>0</v>
      </c>
    </row>
    <row r="2701" spans="1:8" ht="15" hidden="1" thickBot="1">
      <c r="A2701" s="3">
        <v>44543</v>
      </c>
      <c r="B2701" s="1" t="s">
        <v>49</v>
      </c>
      <c r="C2701" s="1" t="s">
        <v>9</v>
      </c>
      <c r="D2701" s="9">
        <v>4</v>
      </c>
      <c r="E2701" s="8">
        <v>1.2488425925925926E-3</v>
      </c>
      <c r="F2701" s="9">
        <v>23</v>
      </c>
      <c r="G2701" s="9">
        <v>278.60000000000002</v>
      </c>
      <c r="H2701" s="33">
        <f t="shared" si="42"/>
        <v>0</v>
      </c>
    </row>
    <row r="2702" spans="1:8" ht="15" hidden="1" thickBot="1">
      <c r="A2702" s="3">
        <v>44543</v>
      </c>
      <c r="B2702" s="1" t="s">
        <v>49</v>
      </c>
      <c r="C2702" s="1" t="s">
        <v>9</v>
      </c>
      <c r="D2702" s="9">
        <v>5</v>
      </c>
      <c r="E2702" s="8">
        <v>1.2488425925925926E-3</v>
      </c>
      <c r="F2702" s="9">
        <v>23</v>
      </c>
      <c r="G2702" s="9">
        <v>278.60000000000002</v>
      </c>
      <c r="H2702" s="33">
        <f t="shared" si="42"/>
        <v>0</v>
      </c>
    </row>
    <row r="2703" spans="1:8" ht="15" hidden="1" thickBot="1">
      <c r="A2703" s="3">
        <v>44543</v>
      </c>
      <c r="B2703" s="1" t="s">
        <v>49</v>
      </c>
      <c r="C2703" s="1" t="s">
        <v>9</v>
      </c>
      <c r="D2703" s="9">
        <v>6</v>
      </c>
      <c r="E2703" s="8">
        <v>1.2488425925925926E-3</v>
      </c>
      <c r="F2703" s="9">
        <v>23</v>
      </c>
      <c r="G2703" s="9">
        <v>278.60000000000002</v>
      </c>
      <c r="H2703" s="33">
        <f t="shared" si="42"/>
        <v>0</v>
      </c>
    </row>
    <row r="2704" spans="1:8" ht="15" hidden="1" thickBot="1">
      <c r="A2704" s="3">
        <v>44543</v>
      </c>
      <c r="B2704" s="1" t="s">
        <v>49</v>
      </c>
      <c r="C2704" s="1" t="s">
        <v>9</v>
      </c>
      <c r="D2704" s="9">
        <v>7</v>
      </c>
      <c r="E2704" s="8">
        <v>1.2488425925925926E-3</v>
      </c>
      <c r="F2704" s="9">
        <v>23</v>
      </c>
      <c r="G2704" s="9">
        <v>278.60000000000002</v>
      </c>
      <c r="H2704" s="33">
        <f t="shared" si="42"/>
        <v>0</v>
      </c>
    </row>
    <row r="2705" spans="1:8" ht="15" hidden="1" thickBot="1">
      <c r="A2705" s="3">
        <v>44543</v>
      </c>
      <c r="B2705" s="1" t="s">
        <v>49</v>
      </c>
      <c r="C2705" s="1" t="s">
        <v>9</v>
      </c>
      <c r="D2705" s="9">
        <v>8</v>
      </c>
      <c r="E2705" s="8">
        <v>1.2488425925925926E-3</v>
      </c>
      <c r="F2705" s="9">
        <v>23</v>
      </c>
      <c r="G2705" s="9">
        <v>278.60000000000002</v>
      </c>
      <c r="H2705" s="33">
        <f t="shared" si="42"/>
        <v>0</v>
      </c>
    </row>
    <row r="2706" spans="1:8" ht="15" hidden="1" thickBot="1">
      <c r="A2706" s="3">
        <v>44543</v>
      </c>
      <c r="B2706" s="1" t="s">
        <v>49</v>
      </c>
      <c r="C2706" s="1" t="s">
        <v>9</v>
      </c>
      <c r="D2706" s="9">
        <v>9</v>
      </c>
      <c r="E2706" s="8">
        <v>1.2488425925925926E-3</v>
      </c>
      <c r="F2706" s="9">
        <v>23</v>
      </c>
      <c r="G2706" s="9">
        <v>278.60000000000002</v>
      </c>
      <c r="H2706" s="33">
        <f t="shared" si="42"/>
        <v>0</v>
      </c>
    </row>
    <row r="2707" spans="1:8" ht="15" hidden="1" thickBot="1">
      <c r="A2707" s="3">
        <v>44543</v>
      </c>
      <c r="B2707" s="1" t="s">
        <v>49</v>
      </c>
      <c r="C2707" s="1" t="s">
        <v>9</v>
      </c>
      <c r="D2707" s="9">
        <v>10</v>
      </c>
      <c r="E2707" s="8">
        <v>1.2488425925925926E-3</v>
      </c>
      <c r="F2707" s="9">
        <v>23</v>
      </c>
      <c r="G2707" s="9">
        <v>278.60000000000002</v>
      </c>
      <c r="H2707" s="33">
        <f t="shared" si="42"/>
        <v>0</v>
      </c>
    </row>
    <row r="2708" spans="1:8" ht="15" hidden="1" thickBot="1">
      <c r="A2708" s="3">
        <v>44543</v>
      </c>
      <c r="B2708" s="1" t="s">
        <v>49</v>
      </c>
      <c r="C2708" s="1" t="s">
        <v>9</v>
      </c>
      <c r="D2708" s="9">
        <v>11</v>
      </c>
      <c r="E2708" s="8">
        <v>1.2488425925925926E-3</v>
      </c>
      <c r="F2708" s="9">
        <v>23</v>
      </c>
      <c r="G2708" s="9">
        <v>278.60000000000002</v>
      </c>
      <c r="H2708" s="33">
        <f t="shared" si="42"/>
        <v>0</v>
      </c>
    </row>
    <row r="2709" spans="1:8" ht="15" thickBot="1">
      <c r="A2709" s="3">
        <v>44543</v>
      </c>
      <c r="B2709" s="1" t="s">
        <v>49</v>
      </c>
      <c r="C2709" s="1" t="s">
        <v>9</v>
      </c>
      <c r="D2709" s="9">
        <v>12</v>
      </c>
      <c r="E2709" s="8">
        <v>1.2488425925925926E-3</v>
      </c>
      <c r="F2709" s="9">
        <v>23</v>
      </c>
      <c r="G2709" s="9">
        <v>278.60000000000002</v>
      </c>
      <c r="H2709" s="33">
        <f t="shared" si="42"/>
        <v>1</v>
      </c>
    </row>
    <row r="2710" spans="1:8" ht="15" hidden="1" thickBot="1">
      <c r="A2710" s="3">
        <v>44543</v>
      </c>
      <c r="B2710" s="1" t="s">
        <v>31</v>
      </c>
      <c r="C2710" s="1" t="s">
        <v>9</v>
      </c>
      <c r="D2710" s="9">
        <v>1</v>
      </c>
      <c r="E2710" s="8">
        <v>1.1886574074074074E-3</v>
      </c>
      <c r="F2710" s="9">
        <v>23</v>
      </c>
      <c r="G2710" s="9">
        <v>323.10000000000002</v>
      </c>
      <c r="H2710" s="33">
        <f t="shared" si="42"/>
        <v>0</v>
      </c>
    </row>
    <row r="2711" spans="1:8" ht="15" hidden="1" thickBot="1">
      <c r="A2711" s="3">
        <v>44543</v>
      </c>
      <c r="B2711" s="1" t="s">
        <v>31</v>
      </c>
      <c r="C2711" s="1" t="s">
        <v>9</v>
      </c>
      <c r="D2711" s="9">
        <v>2</v>
      </c>
      <c r="E2711" s="8">
        <v>1.1886574074074074E-3</v>
      </c>
      <c r="F2711" s="9">
        <v>23</v>
      </c>
      <c r="G2711" s="9">
        <v>323.10000000000002</v>
      </c>
      <c r="H2711" s="33">
        <f t="shared" si="42"/>
        <v>0</v>
      </c>
    </row>
    <row r="2712" spans="1:8" ht="15" hidden="1" thickBot="1">
      <c r="A2712" s="3">
        <v>44543</v>
      </c>
      <c r="B2712" s="1" t="s">
        <v>31</v>
      </c>
      <c r="C2712" s="1" t="s">
        <v>9</v>
      </c>
      <c r="D2712" s="9">
        <v>3</v>
      </c>
      <c r="E2712" s="8">
        <v>1.1886574074074074E-3</v>
      </c>
      <c r="F2712" s="9">
        <v>23</v>
      </c>
      <c r="G2712" s="9">
        <v>323.10000000000002</v>
      </c>
      <c r="H2712" s="33">
        <f t="shared" si="42"/>
        <v>0</v>
      </c>
    </row>
    <row r="2713" spans="1:8" ht="15" hidden="1" thickBot="1">
      <c r="A2713" s="3">
        <v>44543</v>
      </c>
      <c r="B2713" s="1" t="s">
        <v>31</v>
      </c>
      <c r="C2713" s="1" t="s">
        <v>9</v>
      </c>
      <c r="D2713" s="9">
        <v>4</v>
      </c>
      <c r="E2713" s="8">
        <v>1.1886574074074074E-3</v>
      </c>
      <c r="F2713" s="9">
        <v>23</v>
      </c>
      <c r="G2713" s="9">
        <v>323.10000000000002</v>
      </c>
      <c r="H2713" s="33">
        <f t="shared" si="42"/>
        <v>0</v>
      </c>
    </row>
    <row r="2714" spans="1:8" ht="15" hidden="1" thickBot="1">
      <c r="A2714" s="3">
        <v>44543</v>
      </c>
      <c r="B2714" s="1" t="s">
        <v>31</v>
      </c>
      <c r="C2714" s="1" t="s">
        <v>9</v>
      </c>
      <c r="D2714" s="9">
        <v>5</v>
      </c>
      <c r="E2714" s="8">
        <v>1.1886574074074074E-3</v>
      </c>
      <c r="F2714" s="9">
        <v>23</v>
      </c>
      <c r="G2714" s="9">
        <v>323.10000000000002</v>
      </c>
      <c r="H2714" s="33">
        <f t="shared" si="42"/>
        <v>0</v>
      </c>
    </row>
    <row r="2715" spans="1:8" ht="15" hidden="1" thickBot="1">
      <c r="A2715" s="3">
        <v>44543</v>
      </c>
      <c r="B2715" s="1" t="s">
        <v>31</v>
      </c>
      <c r="C2715" s="1" t="s">
        <v>9</v>
      </c>
      <c r="D2715" s="9">
        <v>6</v>
      </c>
      <c r="E2715" s="8">
        <v>1.1886574074074074E-3</v>
      </c>
      <c r="F2715" s="9">
        <v>23</v>
      </c>
      <c r="G2715" s="9">
        <v>323.10000000000002</v>
      </c>
      <c r="H2715" s="33">
        <f t="shared" si="42"/>
        <v>0</v>
      </c>
    </row>
    <row r="2716" spans="1:8" ht="15" hidden="1" thickBot="1">
      <c r="A2716" s="3">
        <v>44543</v>
      </c>
      <c r="B2716" s="1" t="s">
        <v>31</v>
      </c>
      <c r="C2716" s="1" t="s">
        <v>9</v>
      </c>
      <c r="D2716" s="9">
        <v>7</v>
      </c>
      <c r="E2716" s="8">
        <v>1.1886574074074074E-3</v>
      </c>
      <c r="F2716" s="9">
        <v>23</v>
      </c>
      <c r="G2716" s="9">
        <v>323.10000000000002</v>
      </c>
      <c r="H2716" s="33">
        <f t="shared" si="42"/>
        <v>0</v>
      </c>
    </row>
    <row r="2717" spans="1:8" ht="15" hidden="1" thickBot="1">
      <c r="A2717" s="3">
        <v>44543</v>
      </c>
      <c r="B2717" s="1" t="s">
        <v>31</v>
      </c>
      <c r="C2717" s="1" t="s">
        <v>9</v>
      </c>
      <c r="D2717" s="9">
        <v>8</v>
      </c>
      <c r="E2717" s="8">
        <v>1.1886574074074074E-3</v>
      </c>
      <c r="F2717" s="9">
        <v>23</v>
      </c>
      <c r="G2717" s="9">
        <v>323.10000000000002</v>
      </c>
      <c r="H2717" s="33">
        <f t="shared" si="42"/>
        <v>0</v>
      </c>
    </row>
    <row r="2718" spans="1:8" ht="15" hidden="1" thickBot="1">
      <c r="A2718" s="3">
        <v>44543</v>
      </c>
      <c r="B2718" s="1" t="s">
        <v>31</v>
      </c>
      <c r="C2718" s="1" t="s">
        <v>9</v>
      </c>
      <c r="D2718" s="9">
        <v>9</v>
      </c>
      <c r="E2718" s="8">
        <v>1.1886574074074074E-3</v>
      </c>
      <c r="F2718" s="9">
        <v>23</v>
      </c>
      <c r="G2718" s="9">
        <v>323.10000000000002</v>
      </c>
      <c r="H2718" s="33">
        <f t="shared" si="42"/>
        <v>0</v>
      </c>
    </row>
    <row r="2719" spans="1:8" ht="15" hidden="1" thickBot="1">
      <c r="A2719" s="3">
        <v>44543</v>
      </c>
      <c r="B2719" s="1" t="s">
        <v>31</v>
      </c>
      <c r="C2719" s="1" t="s">
        <v>9</v>
      </c>
      <c r="D2719" s="9">
        <v>10</v>
      </c>
      <c r="E2719" s="8">
        <v>1.1886574074074074E-3</v>
      </c>
      <c r="F2719" s="9">
        <v>23</v>
      </c>
      <c r="G2719" s="9">
        <v>323.10000000000002</v>
      </c>
      <c r="H2719" s="33">
        <f t="shared" si="42"/>
        <v>0</v>
      </c>
    </row>
    <row r="2720" spans="1:8" ht="15" hidden="1" thickBot="1">
      <c r="A2720" s="3">
        <v>44543</v>
      </c>
      <c r="B2720" s="1" t="s">
        <v>31</v>
      </c>
      <c r="C2720" s="1" t="s">
        <v>9</v>
      </c>
      <c r="D2720" s="9">
        <v>11</v>
      </c>
      <c r="E2720" s="8">
        <v>1.1886574074074074E-3</v>
      </c>
      <c r="F2720" s="9">
        <v>23</v>
      </c>
      <c r="G2720" s="9">
        <v>323.10000000000002</v>
      </c>
      <c r="H2720" s="33">
        <f t="shared" si="42"/>
        <v>0</v>
      </c>
    </row>
    <row r="2721" spans="1:8" ht="15" thickBot="1">
      <c r="A2721" s="3">
        <v>44543</v>
      </c>
      <c r="B2721" s="1" t="s">
        <v>31</v>
      </c>
      <c r="C2721" s="1" t="s">
        <v>9</v>
      </c>
      <c r="D2721" s="9">
        <v>12</v>
      </c>
      <c r="E2721" s="8">
        <v>1.1886574074074074E-3</v>
      </c>
      <c r="F2721" s="9">
        <v>23</v>
      </c>
      <c r="G2721" s="9">
        <v>323.10000000000002</v>
      </c>
      <c r="H2721" s="33">
        <f t="shared" si="42"/>
        <v>1</v>
      </c>
    </row>
    <row r="2722" spans="1:8" ht="15" hidden="1" thickBot="1">
      <c r="A2722" s="3">
        <v>44543</v>
      </c>
      <c r="B2722" s="1" t="s">
        <v>90</v>
      </c>
      <c r="C2722" s="1" t="s">
        <v>9</v>
      </c>
      <c r="D2722" s="9">
        <v>1</v>
      </c>
      <c r="E2722" s="8">
        <v>1.1469907407407407E-3</v>
      </c>
      <c r="F2722" s="9">
        <v>24</v>
      </c>
      <c r="G2722" s="9">
        <v>359.6</v>
      </c>
      <c r="H2722" s="33">
        <f t="shared" si="42"/>
        <v>0</v>
      </c>
    </row>
    <row r="2723" spans="1:8" ht="15" hidden="1" thickBot="1">
      <c r="A2723" s="3">
        <v>44543</v>
      </c>
      <c r="B2723" s="1" t="s">
        <v>90</v>
      </c>
      <c r="C2723" s="1" t="s">
        <v>9</v>
      </c>
      <c r="D2723" s="9">
        <v>2</v>
      </c>
      <c r="E2723" s="8">
        <v>1.1469907407407407E-3</v>
      </c>
      <c r="F2723" s="9">
        <v>24</v>
      </c>
      <c r="G2723" s="9">
        <v>359.6</v>
      </c>
      <c r="H2723" s="33">
        <f t="shared" si="42"/>
        <v>0</v>
      </c>
    </row>
    <row r="2724" spans="1:8" ht="15" hidden="1" thickBot="1">
      <c r="A2724" s="3">
        <v>44543</v>
      </c>
      <c r="B2724" s="1" t="s">
        <v>90</v>
      </c>
      <c r="C2724" s="1" t="s">
        <v>9</v>
      </c>
      <c r="D2724" s="9">
        <v>3</v>
      </c>
      <c r="E2724" s="8">
        <v>1.1469907407407407E-3</v>
      </c>
      <c r="F2724" s="9">
        <v>24</v>
      </c>
      <c r="G2724" s="9">
        <v>359.6</v>
      </c>
      <c r="H2724" s="33">
        <f t="shared" si="42"/>
        <v>0</v>
      </c>
    </row>
    <row r="2725" spans="1:8" ht="15" hidden="1" thickBot="1">
      <c r="A2725" s="3">
        <v>44543</v>
      </c>
      <c r="B2725" s="1" t="s">
        <v>90</v>
      </c>
      <c r="C2725" s="1" t="s">
        <v>9</v>
      </c>
      <c r="D2725" s="9">
        <v>4</v>
      </c>
      <c r="E2725" s="8">
        <v>1.1469907407407407E-3</v>
      </c>
      <c r="F2725" s="9">
        <v>24</v>
      </c>
      <c r="G2725" s="9">
        <v>359.6</v>
      </c>
      <c r="H2725" s="33">
        <f t="shared" si="42"/>
        <v>0</v>
      </c>
    </row>
    <row r="2726" spans="1:8" ht="15" hidden="1" thickBot="1">
      <c r="A2726" s="3">
        <v>44543</v>
      </c>
      <c r="B2726" s="1" t="s">
        <v>90</v>
      </c>
      <c r="C2726" s="1" t="s">
        <v>9</v>
      </c>
      <c r="D2726" s="9">
        <v>5</v>
      </c>
      <c r="E2726" s="8">
        <v>1.1469907407407407E-3</v>
      </c>
      <c r="F2726" s="9">
        <v>24</v>
      </c>
      <c r="G2726" s="9">
        <v>359.6</v>
      </c>
      <c r="H2726" s="33">
        <f t="shared" si="42"/>
        <v>0</v>
      </c>
    </row>
    <row r="2727" spans="1:8" ht="15" hidden="1" thickBot="1">
      <c r="A2727" s="3">
        <v>44543</v>
      </c>
      <c r="B2727" s="1" t="s">
        <v>90</v>
      </c>
      <c r="C2727" s="1" t="s">
        <v>9</v>
      </c>
      <c r="D2727" s="9">
        <v>6</v>
      </c>
      <c r="E2727" s="8">
        <v>1.1469907407407407E-3</v>
      </c>
      <c r="F2727" s="9">
        <v>24</v>
      </c>
      <c r="G2727" s="9">
        <v>359.6</v>
      </c>
      <c r="H2727" s="33">
        <f t="shared" si="42"/>
        <v>0</v>
      </c>
    </row>
    <row r="2728" spans="1:8" ht="15" hidden="1" thickBot="1">
      <c r="A2728" s="3">
        <v>44543</v>
      </c>
      <c r="B2728" s="1" t="s">
        <v>90</v>
      </c>
      <c r="C2728" s="1" t="s">
        <v>9</v>
      </c>
      <c r="D2728" s="9">
        <v>7</v>
      </c>
      <c r="E2728" s="8">
        <v>1.1469907407407407E-3</v>
      </c>
      <c r="F2728" s="9">
        <v>24</v>
      </c>
      <c r="G2728" s="9">
        <v>359.6</v>
      </c>
      <c r="H2728" s="33">
        <f t="shared" si="42"/>
        <v>0</v>
      </c>
    </row>
    <row r="2729" spans="1:8" ht="15" hidden="1" thickBot="1">
      <c r="A2729" s="3">
        <v>44543</v>
      </c>
      <c r="B2729" s="1" t="s">
        <v>90</v>
      </c>
      <c r="C2729" s="1" t="s">
        <v>9</v>
      </c>
      <c r="D2729" s="9">
        <v>8</v>
      </c>
      <c r="E2729" s="8">
        <v>1.1469907407407407E-3</v>
      </c>
      <c r="F2729" s="9">
        <v>24</v>
      </c>
      <c r="G2729" s="9">
        <v>359.6</v>
      </c>
      <c r="H2729" s="33">
        <f t="shared" si="42"/>
        <v>0</v>
      </c>
    </row>
    <row r="2730" spans="1:8" ht="15" hidden="1" thickBot="1">
      <c r="A2730" s="3">
        <v>44543</v>
      </c>
      <c r="B2730" s="1" t="s">
        <v>90</v>
      </c>
      <c r="C2730" s="1" t="s">
        <v>9</v>
      </c>
      <c r="D2730" s="9">
        <v>9</v>
      </c>
      <c r="E2730" s="8">
        <v>1.1469907407407407E-3</v>
      </c>
      <c r="F2730" s="9">
        <v>24</v>
      </c>
      <c r="G2730" s="9">
        <v>359.6</v>
      </c>
      <c r="H2730" s="33">
        <f t="shared" si="42"/>
        <v>0</v>
      </c>
    </row>
    <row r="2731" spans="1:8" ht="15" hidden="1" thickBot="1">
      <c r="A2731" s="3">
        <v>44543</v>
      </c>
      <c r="B2731" s="1" t="s">
        <v>90</v>
      </c>
      <c r="C2731" s="1" t="s">
        <v>9</v>
      </c>
      <c r="D2731" s="9">
        <v>10</v>
      </c>
      <c r="E2731" s="8">
        <v>1.1469907407407407E-3</v>
      </c>
      <c r="F2731" s="9">
        <v>24</v>
      </c>
      <c r="G2731" s="9">
        <v>359.6</v>
      </c>
      <c r="H2731" s="33">
        <f t="shared" si="42"/>
        <v>0</v>
      </c>
    </row>
    <row r="2732" spans="1:8" ht="15" hidden="1" thickBot="1">
      <c r="A2732" s="3">
        <v>44543</v>
      </c>
      <c r="B2732" s="1" t="s">
        <v>90</v>
      </c>
      <c r="C2732" s="1" t="s">
        <v>9</v>
      </c>
      <c r="D2732" s="9">
        <v>11</v>
      </c>
      <c r="E2732" s="8">
        <v>1.1469907407407407E-3</v>
      </c>
      <c r="F2732" s="9">
        <v>24</v>
      </c>
      <c r="G2732" s="9">
        <v>359.6</v>
      </c>
      <c r="H2732" s="33">
        <f t="shared" si="42"/>
        <v>0</v>
      </c>
    </row>
    <row r="2733" spans="1:8" ht="15" thickBot="1">
      <c r="A2733" s="3">
        <v>44543</v>
      </c>
      <c r="B2733" s="1" t="s">
        <v>90</v>
      </c>
      <c r="C2733" s="1" t="s">
        <v>9</v>
      </c>
      <c r="D2733" s="9">
        <v>12</v>
      </c>
      <c r="E2733" s="8">
        <v>1.1469907407407407E-3</v>
      </c>
      <c r="F2733" s="9">
        <v>24</v>
      </c>
      <c r="G2733" s="9">
        <v>359.6</v>
      </c>
      <c r="H2733" s="33">
        <f t="shared" si="42"/>
        <v>1</v>
      </c>
    </row>
    <row r="2734" spans="1:8" ht="15" hidden="1" thickBot="1">
      <c r="A2734" s="3">
        <v>44585</v>
      </c>
      <c r="B2734" s="1" t="s">
        <v>18</v>
      </c>
      <c r="C2734" s="1" t="s">
        <v>9</v>
      </c>
      <c r="D2734" s="9">
        <v>1</v>
      </c>
      <c r="E2734" s="8">
        <v>1.2395833333333334E-3</v>
      </c>
      <c r="F2734" s="9">
        <v>24</v>
      </c>
      <c r="G2734" s="9">
        <v>284.89999999999998</v>
      </c>
      <c r="H2734" s="33">
        <f t="shared" si="42"/>
        <v>0</v>
      </c>
    </row>
    <row r="2735" spans="1:8" ht="15" hidden="1" thickBot="1">
      <c r="A2735" s="3">
        <v>44585</v>
      </c>
      <c r="B2735" s="1" t="s">
        <v>18</v>
      </c>
      <c r="C2735" s="1" t="s">
        <v>9</v>
      </c>
      <c r="D2735" s="9">
        <v>2</v>
      </c>
      <c r="E2735" s="8">
        <v>1.2395833333333334E-3</v>
      </c>
      <c r="F2735" s="9">
        <v>24</v>
      </c>
      <c r="G2735" s="9">
        <v>284.89999999999998</v>
      </c>
      <c r="H2735" s="33">
        <f t="shared" si="42"/>
        <v>0</v>
      </c>
    </row>
    <row r="2736" spans="1:8" ht="15" hidden="1" thickBot="1">
      <c r="A2736" s="3">
        <v>44585</v>
      </c>
      <c r="B2736" s="1" t="s">
        <v>18</v>
      </c>
      <c r="C2736" s="1" t="s">
        <v>9</v>
      </c>
      <c r="D2736" s="9">
        <v>3</v>
      </c>
      <c r="E2736" s="8">
        <v>1.2395833333333334E-3</v>
      </c>
      <c r="F2736" s="9">
        <v>24</v>
      </c>
      <c r="G2736" s="9">
        <v>284.89999999999998</v>
      </c>
      <c r="H2736" s="33">
        <f t="shared" si="42"/>
        <v>0</v>
      </c>
    </row>
    <row r="2737" spans="1:8" ht="15" hidden="1" thickBot="1">
      <c r="A2737" s="3">
        <v>44585</v>
      </c>
      <c r="B2737" s="1" t="s">
        <v>18</v>
      </c>
      <c r="C2737" s="1" t="s">
        <v>9</v>
      </c>
      <c r="D2737" s="9">
        <v>4</v>
      </c>
      <c r="E2737" s="8">
        <v>1.2395833333333334E-3</v>
      </c>
      <c r="F2737" s="9">
        <v>24</v>
      </c>
      <c r="G2737" s="9">
        <v>284.89999999999998</v>
      </c>
      <c r="H2737" s="33">
        <f t="shared" si="42"/>
        <v>0</v>
      </c>
    </row>
    <row r="2738" spans="1:8" ht="15" hidden="1" thickBot="1">
      <c r="A2738" s="3">
        <v>44585</v>
      </c>
      <c r="B2738" s="1" t="s">
        <v>18</v>
      </c>
      <c r="C2738" s="1" t="s">
        <v>9</v>
      </c>
      <c r="D2738" s="9">
        <v>5</v>
      </c>
      <c r="E2738" s="8">
        <v>1.2395833333333334E-3</v>
      </c>
      <c r="F2738" s="9">
        <v>24</v>
      </c>
      <c r="G2738" s="9">
        <v>284.89999999999998</v>
      </c>
      <c r="H2738" s="33">
        <f t="shared" si="42"/>
        <v>0</v>
      </c>
    </row>
    <row r="2739" spans="1:8" ht="15" hidden="1" thickBot="1">
      <c r="A2739" s="3">
        <v>44585</v>
      </c>
      <c r="B2739" s="1" t="s">
        <v>18</v>
      </c>
      <c r="C2739" s="1" t="s">
        <v>9</v>
      </c>
      <c r="D2739" s="9">
        <v>6</v>
      </c>
      <c r="E2739" s="8">
        <v>1.2395833333333334E-3</v>
      </c>
      <c r="F2739" s="9">
        <v>24</v>
      </c>
      <c r="G2739" s="9">
        <v>284.89999999999998</v>
      </c>
      <c r="H2739" s="33">
        <f t="shared" si="42"/>
        <v>0</v>
      </c>
    </row>
    <row r="2740" spans="1:8" ht="15" hidden="1" thickBot="1">
      <c r="A2740" s="3">
        <v>44585</v>
      </c>
      <c r="B2740" s="1" t="s">
        <v>18</v>
      </c>
      <c r="C2740" s="1" t="s">
        <v>9</v>
      </c>
      <c r="D2740" s="9">
        <v>7</v>
      </c>
      <c r="E2740" s="8">
        <v>1.2395833333333334E-3</v>
      </c>
      <c r="F2740" s="9">
        <v>24</v>
      </c>
      <c r="G2740" s="9">
        <v>284.89999999999998</v>
      </c>
      <c r="H2740" s="33">
        <f t="shared" si="42"/>
        <v>0</v>
      </c>
    </row>
    <row r="2741" spans="1:8" ht="15" hidden="1" thickBot="1">
      <c r="A2741" s="3">
        <v>44585</v>
      </c>
      <c r="B2741" s="1" t="s">
        <v>18</v>
      </c>
      <c r="C2741" s="1" t="s">
        <v>9</v>
      </c>
      <c r="D2741" s="9">
        <v>8</v>
      </c>
      <c r="E2741" s="8">
        <v>1.2395833333333334E-3</v>
      </c>
      <c r="F2741" s="9">
        <v>24</v>
      </c>
      <c r="G2741" s="9">
        <v>284.89999999999998</v>
      </c>
      <c r="H2741" s="33">
        <f t="shared" si="42"/>
        <v>0</v>
      </c>
    </row>
    <row r="2742" spans="1:8" ht="15" hidden="1" thickBot="1">
      <c r="A2742" s="3">
        <v>44585</v>
      </c>
      <c r="B2742" s="1" t="s">
        <v>18</v>
      </c>
      <c r="C2742" s="1" t="s">
        <v>9</v>
      </c>
      <c r="D2742" s="9">
        <v>9</v>
      </c>
      <c r="E2742" s="8">
        <v>1.2395833333333334E-3</v>
      </c>
      <c r="F2742" s="9">
        <v>24</v>
      </c>
      <c r="G2742" s="9">
        <v>284.89999999999998</v>
      </c>
      <c r="H2742" s="33">
        <f t="shared" si="42"/>
        <v>0</v>
      </c>
    </row>
    <row r="2743" spans="1:8" ht="15" hidden="1" thickBot="1">
      <c r="A2743" s="3">
        <v>44585</v>
      </c>
      <c r="B2743" s="1" t="s">
        <v>18</v>
      </c>
      <c r="C2743" s="1" t="s">
        <v>9</v>
      </c>
      <c r="D2743" s="9">
        <v>10</v>
      </c>
      <c r="E2743" s="8">
        <v>1.2395833333333334E-3</v>
      </c>
      <c r="F2743" s="9">
        <v>24</v>
      </c>
      <c r="G2743" s="9">
        <v>284.89999999999998</v>
      </c>
      <c r="H2743" s="33">
        <f t="shared" si="42"/>
        <v>0</v>
      </c>
    </row>
    <row r="2744" spans="1:8" ht="15" hidden="1" thickBot="1">
      <c r="A2744" s="3">
        <v>44585</v>
      </c>
      <c r="B2744" s="1" t="s">
        <v>18</v>
      </c>
      <c r="C2744" s="1" t="s">
        <v>9</v>
      </c>
      <c r="D2744" s="9">
        <v>11</v>
      </c>
      <c r="E2744" s="8">
        <v>1.2395833333333334E-3</v>
      </c>
      <c r="F2744" s="9">
        <v>24</v>
      </c>
      <c r="G2744" s="9">
        <v>284.89999999999998</v>
      </c>
      <c r="H2744" s="33">
        <f t="shared" si="42"/>
        <v>0</v>
      </c>
    </row>
    <row r="2745" spans="1:8" ht="15" thickBot="1">
      <c r="A2745" s="3">
        <v>44585</v>
      </c>
      <c r="B2745" s="1" t="s">
        <v>18</v>
      </c>
      <c r="C2745" s="1" t="s">
        <v>9</v>
      </c>
      <c r="D2745" s="9">
        <v>12</v>
      </c>
      <c r="E2745" s="8">
        <v>1.2395833333333334E-3</v>
      </c>
      <c r="F2745" s="9">
        <v>24</v>
      </c>
      <c r="G2745" s="9">
        <v>284.89999999999998</v>
      </c>
      <c r="H2745" s="33">
        <f t="shared" si="42"/>
        <v>1</v>
      </c>
    </row>
    <row r="2746" spans="1:8" ht="15" hidden="1" thickBot="1">
      <c r="A2746" s="3">
        <v>44585</v>
      </c>
      <c r="B2746" s="1" t="s">
        <v>10</v>
      </c>
      <c r="C2746" s="1" t="s">
        <v>9</v>
      </c>
      <c r="D2746" s="9">
        <v>1</v>
      </c>
      <c r="E2746" s="8">
        <v>1.2650462962962964E-3</v>
      </c>
      <c r="F2746" s="9">
        <v>24</v>
      </c>
      <c r="G2746" s="9">
        <v>268</v>
      </c>
      <c r="H2746" s="33">
        <f t="shared" si="42"/>
        <v>0</v>
      </c>
    </row>
    <row r="2747" spans="1:8" ht="15" hidden="1" thickBot="1">
      <c r="A2747" s="3">
        <v>44585</v>
      </c>
      <c r="B2747" s="1" t="s">
        <v>10</v>
      </c>
      <c r="C2747" s="1" t="s">
        <v>9</v>
      </c>
      <c r="D2747" s="9">
        <v>2</v>
      </c>
      <c r="E2747" s="8">
        <v>1.2650462962962964E-3</v>
      </c>
      <c r="F2747" s="9">
        <v>24</v>
      </c>
      <c r="G2747" s="9">
        <v>268</v>
      </c>
      <c r="H2747" s="33">
        <f t="shared" si="42"/>
        <v>0</v>
      </c>
    </row>
    <row r="2748" spans="1:8" ht="15" hidden="1" thickBot="1">
      <c r="A2748" s="3">
        <v>44585</v>
      </c>
      <c r="B2748" s="1" t="s">
        <v>10</v>
      </c>
      <c r="C2748" s="1" t="s">
        <v>9</v>
      </c>
      <c r="D2748" s="9">
        <v>3</v>
      </c>
      <c r="E2748" s="8">
        <v>1.2650462962962964E-3</v>
      </c>
      <c r="F2748" s="9">
        <v>24</v>
      </c>
      <c r="G2748" s="9">
        <v>268</v>
      </c>
      <c r="H2748" s="33">
        <f t="shared" si="42"/>
        <v>0</v>
      </c>
    </row>
    <row r="2749" spans="1:8" ht="15" hidden="1" thickBot="1">
      <c r="A2749" s="3">
        <v>44585</v>
      </c>
      <c r="B2749" s="1" t="s">
        <v>10</v>
      </c>
      <c r="C2749" s="1" t="s">
        <v>9</v>
      </c>
      <c r="D2749" s="9">
        <v>4</v>
      </c>
      <c r="E2749" s="8">
        <v>1.2650462962962964E-3</v>
      </c>
      <c r="F2749" s="9">
        <v>24</v>
      </c>
      <c r="G2749" s="9">
        <v>268</v>
      </c>
      <c r="H2749" s="33">
        <f t="shared" si="42"/>
        <v>0</v>
      </c>
    </row>
    <row r="2750" spans="1:8" ht="15" hidden="1" thickBot="1">
      <c r="A2750" s="3">
        <v>44585</v>
      </c>
      <c r="B2750" s="1" t="s">
        <v>10</v>
      </c>
      <c r="C2750" s="1" t="s">
        <v>9</v>
      </c>
      <c r="D2750" s="9">
        <v>5</v>
      </c>
      <c r="E2750" s="8">
        <v>1.2650462962962964E-3</v>
      </c>
      <c r="F2750" s="9">
        <v>24</v>
      </c>
      <c r="G2750" s="9">
        <v>268</v>
      </c>
      <c r="H2750" s="33">
        <f t="shared" si="42"/>
        <v>0</v>
      </c>
    </row>
    <row r="2751" spans="1:8" ht="15" hidden="1" thickBot="1">
      <c r="A2751" s="3">
        <v>44585</v>
      </c>
      <c r="B2751" s="1" t="s">
        <v>10</v>
      </c>
      <c r="C2751" s="1" t="s">
        <v>9</v>
      </c>
      <c r="D2751" s="9">
        <v>6</v>
      </c>
      <c r="E2751" s="8">
        <v>1.2650462962962964E-3</v>
      </c>
      <c r="F2751" s="9">
        <v>24</v>
      </c>
      <c r="G2751" s="9">
        <v>268</v>
      </c>
      <c r="H2751" s="33">
        <f t="shared" si="42"/>
        <v>0</v>
      </c>
    </row>
    <row r="2752" spans="1:8" ht="15" hidden="1" thickBot="1">
      <c r="A2752" s="3">
        <v>44585</v>
      </c>
      <c r="B2752" s="1" t="s">
        <v>10</v>
      </c>
      <c r="C2752" s="1" t="s">
        <v>9</v>
      </c>
      <c r="D2752" s="9">
        <v>7</v>
      </c>
      <c r="E2752" s="8">
        <v>1.2650462962962964E-3</v>
      </c>
      <c r="F2752" s="9">
        <v>24</v>
      </c>
      <c r="G2752" s="9">
        <v>268</v>
      </c>
      <c r="H2752" s="33">
        <f t="shared" si="42"/>
        <v>0</v>
      </c>
    </row>
    <row r="2753" spans="1:8" ht="15" hidden="1" thickBot="1">
      <c r="A2753" s="3">
        <v>44585</v>
      </c>
      <c r="B2753" s="1" t="s">
        <v>10</v>
      </c>
      <c r="C2753" s="1" t="s">
        <v>9</v>
      </c>
      <c r="D2753" s="9">
        <v>8</v>
      </c>
      <c r="E2753" s="8">
        <v>1.2650462962962964E-3</v>
      </c>
      <c r="F2753" s="9">
        <v>24</v>
      </c>
      <c r="G2753" s="9">
        <v>268</v>
      </c>
      <c r="H2753" s="33">
        <f t="shared" si="42"/>
        <v>0</v>
      </c>
    </row>
    <row r="2754" spans="1:8" ht="15" hidden="1" thickBot="1">
      <c r="A2754" s="3">
        <v>44585</v>
      </c>
      <c r="B2754" s="1" t="s">
        <v>10</v>
      </c>
      <c r="C2754" s="1" t="s">
        <v>9</v>
      </c>
      <c r="D2754" s="9">
        <v>9</v>
      </c>
      <c r="E2754" s="8">
        <v>1.2650462962962964E-3</v>
      </c>
      <c r="F2754" s="9">
        <v>24</v>
      </c>
      <c r="G2754" s="9">
        <v>268</v>
      </c>
      <c r="H2754" s="33">
        <f t="shared" si="42"/>
        <v>0</v>
      </c>
    </row>
    <row r="2755" spans="1:8" ht="15" hidden="1" thickBot="1">
      <c r="A2755" s="3">
        <v>44585</v>
      </c>
      <c r="B2755" s="1" t="s">
        <v>10</v>
      </c>
      <c r="C2755" s="1" t="s">
        <v>9</v>
      </c>
      <c r="D2755" s="9">
        <v>10</v>
      </c>
      <c r="E2755" s="8">
        <v>1.2650462962962964E-3</v>
      </c>
      <c r="F2755" s="9">
        <v>24</v>
      </c>
      <c r="G2755" s="9">
        <v>268</v>
      </c>
      <c r="H2755" s="33">
        <f t="shared" si="42"/>
        <v>0</v>
      </c>
    </row>
    <row r="2756" spans="1:8" ht="15" hidden="1" thickBot="1">
      <c r="A2756" s="3">
        <v>44585</v>
      </c>
      <c r="B2756" s="1" t="s">
        <v>10</v>
      </c>
      <c r="C2756" s="1" t="s">
        <v>9</v>
      </c>
      <c r="D2756" s="9">
        <v>11</v>
      </c>
      <c r="E2756" s="8">
        <v>1.2650462962962964E-3</v>
      </c>
      <c r="F2756" s="9">
        <v>24</v>
      </c>
      <c r="G2756" s="9">
        <v>268</v>
      </c>
      <c r="H2756" s="33">
        <f t="shared" ref="H2756:H2819" si="43">IF(D2756&lt;D2757,0,1)</f>
        <v>0</v>
      </c>
    </row>
    <row r="2757" spans="1:8" ht="15" thickBot="1">
      <c r="A2757" s="3">
        <v>44585</v>
      </c>
      <c r="B2757" s="1" t="s">
        <v>10</v>
      </c>
      <c r="C2757" s="1" t="s">
        <v>9</v>
      </c>
      <c r="D2757" s="9">
        <v>12</v>
      </c>
      <c r="E2757" s="8">
        <v>1.2650462962962964E-3</v>
      </c>
      <c r="F2757" s="9">
        <v>24</v>
      </c>
      <c r="G2757" s="9">
        <v>268</v>
      </c>
      <c r="H2757" s="33">
        <f t="shared" si="43"/>
        <v>1</v>
      </c>
    </row>
    <row r="2758" spans="1:8" ht="15" hidden="1" thickBot="1">
      <c r="A2758" s="3">
        <v>44585</v>
      </c>
      <c r="B2758" s="1" t="s">
        <v>49</v>
      </c>
      <c r="C2758" s="1" t="s">
        <v>9</v>
      </c>
      <c r="D2758" s="9">
        <v>1</v>
      </c>
      <c r="E2758" s="8">
        <v>1.2511574074074074E-3</v>
      </c>
      <c r="F2758" s="9">
        <v>24</v>
      </c>
      <c r="G2758" s="9">
        <v>277.10000000000002</v>
      </c>
      <c r="H2758" s="33">
        <f t="shared" si="43"/>
        <v>0</v>
      </c>
    </row>
    <row r="2759" spans="1:8" ht="15" hidden="1" thickBot="1">
      <c r="A2759" s="3">
        <v>44585</v>
      </c>
      <c r="B2759" s="1" t="s">
        <v>49</v>
      </c>
      <c r="C2759" s="1" t="s">
        <v>9</v>
      </c>
      <c r="D2759" s="9">
        <v>2</v>
      </c>
      <c r="E2759" s="8">
        <v>1.2511574074074074E-3</v>
      </c>
      <c r="F2759" s="9">
        <v>24</v>
      </c>
      <c r="G2759" s="9">
        <v>277.10000000000002</v>
      </c>
      <c r="H2759" s="33">
        <f t="shared" si="43"/>
        <v>0</v>
      </c>
    </row>
    <row r="2760" spans="1:8" ht="15" hidden="1" thickBot="1">
      <c r="A2760" s="3">
        <v>44585</v>
      </c>
      <c r="B2760" s="1" t="s">
        <v>49</v>
      </c>
      <c r="C2760" s="1" t="s">
        <v>9</v>
      </c>
      <c r="D2760" s="9">
        <v>3</v>
      </c>
      <c r="E2760" s="8">
        <v>1.2511574074074074E-3</v>
      </c>
      <c r="F2760" s="9">
        <v>24</v>
      </c>
      <c r="G2760" s="9">
        <v>277.10000000000002</v>
      </c>
      <c r="H2760" s="33">
        <f t="shared" si="43"/>
        <v>0</v>
      </c>
    </row>
    <row r="2761" spans="1:8" ht="15" hidden="1" thickBot="1">
      <c r="A2761" s="3">
        <v>44585</v>
      </c>
      <c r="B2761" s="1" t="s">
        <v>49</v>
      </c>
      <c r="C2761" s="1" t="s">
        <v>9</v>
      </c>
      <c r="D2761" s="9">
        <v>4</v>
      </c>
      <c r="E2761" s="8">
        <v>1.2511574074074074E-3</v>
      </c>
      <c r="F2761" s="9">
        <v>24</v>
      </c>
      <c r="G2761" s="9">
        <v>277.10000000000002</v>
      </c>
      <c r="H2761" s="33">
        <f t="shared" si="43"/>
        <v>0</v>
      </c>
    </row>
    <row r="2762" spans="1:8" ht="15" hidden="1" thickBot="1">
      <c r="A2762" s="3">
        <v>44585</v>
      </c>
      <c r="B2762" s="1" t="s">
        <v>49</v>
      </c>
      <c r="C2762" s="1" t="s">
        <v>9</v>
      </c>
      <c r="D2762" s="9">
        <v>5</v>
      </c>
      <c r="E2762" s="8">
        <v>1.2511574074074074E-3</v>
      </c>
      <c r="F2762" s="9">
        <v>24</v>
      </c>
      <c r="G2762" s="9">
        <v>277.10000000000002</v>
      </c>
      <c r="H2762" s="33">
        <f t="shared" si="43"/>
        <v>0</v>
      </c>
    </row>
    <row r="2763" spans="1:8" ht="15" hidden="1" thickBot="1">
      <c r="A2763" s="3">
        <v>44585</v>
      </c>
      <c r="B2763" s="1" t="s">
        <v>49</v>
      </c>
      <c r="C2763" s="1" t="s">
        <v>9</v>
      </c>
      <c r="D2763" s="9">
        <v>6</v>
      </c>
      <c r="E2763" s="8">
        <v>1.2511574074074074E-3</v>
      </c>
      <c r="F2763" s="9">
        <v>24</v>
      </c>
      <c r="G2763" s="9">
        <v>277.10000000000002</v>
      </c>
      <c r="H2763" s="33">
        <f t="shared" si="43"/>
        <v>0</v>
      </c>
    </row>
    <row r="2764" spans="1:8" ht="15" hidden="1" thickBot="1">
      <c r="A2764" s="3">
        <v>44585</v>
      </c>
      <c r="B2764" s="1" t="s">
        <v>49</v>
      </c>
      <c r="C2764" s="1" t="s">
        <v>9</v>
      </c>
      <c r="D2764" s="9">
        <v>7</v>
      </c>
      <c r="E2764" s="8">
        <v>1.2511574074074074E-3</v>
      </c>
      <c r="F2764" s="9">
        <v>24</v>
      </c>
      <c r="G2764" s="9">
        <v>277.10000000000002</v>
      </c>
      <c r="H2764" s="33">
        <f t="shared" si="43"/>
        <v>0</v>
      </c>
    </row>
    <row r="2765" spans="1:8" ht="15" hidden="1" thickBot="1">
      <c r="A2765" s="3">
        <v>44585</v>
      </c>
      <c r="B2765" s="1" t="s">
        <v>49</v>
      </c>
      <c r="C2765" s="1" t="s">
        <v>9</v>
      </c>
      <c r="D2765" s="9">
        <v>8</v>
      </c>
      <c r="E2765" s="8">
        <v>1.2511574074074074E-3</v>
      </c>
      <c r="F2765" s="9">
        <v>24</v>
      </c>
      <c r="G2765" s="9">
        <v>277.10000000000002</v>
      </c>
      <c r="H2765" s="33">
        <f t="shared" si="43"/>
        <v>0</v>
      </c>
    </row>
    <row r="2766" spans="1:8" ht="15" hidden="1" thickBot="1">
      <c r="A2766" s="3">
        <v>44585</v>
      </c>
      <c r="B2766" s="1" t="s">
        <v>49</v>
      </c>
      <c r="C2766" s="1" t="s">
        <v>9</v>
      </c>
      <c r="D2766" s="9">
        <v>9</v>
      </c>
      <c r="E2766" s="8">
        <v>1.2511574074074074E-3</v>
      </c>
      <c r="F2766" s="9">
        <v>24</v>
      </c>
      <c r="G2766" s="9">
        <v>277.10000000000002</v>
      </c>
      <c r="H2766" s="33">
        <f t="shared" si="43"/>
        <v>0</v>
      </c>
    </row>
    <row r="2767" spans="1:8" ht="15" hidden="1" thickBot="1">
      <c r="A2767" s="3">
        <v>44585</v>
      </c>
      <c r="B2767" s="1" t="s">
        <v>49</v>
      </c>
      <c r="C2767" s="1" t="s">
        <v>9</v>
      </c>
      <c r="D2767" s="9">
        <v>10</v>
      </c>
      <c r="E2767" s="8">
        <v>1.2511574074074074E-3</v>
      </c>
      <c r="F2767" s="9">
        <v>24</v>
      </c>
      <c r="G2767" s="9">
        <v>277.10000000000002</v>
      </c>
      <c r="H2767" s="33">
        <f t="shared" si="43"/>
        <v>0</v>
      </c>
    </row>
    <row r="2768" spans="1:8" ht="15" hidden="1" thickBot="1">
      <c r="A2768" s="3">
        <v>44585</v>
      </c>
      <c r="B2768" s="1" t="s">
        <v>49</v>
      </c>
      <c r="C2768" s="1" t="s">
        <v>9</v>
      </c>
      <c r="D2768" s="9">
        <v>11</v>
      </c>
      <c r="E2768" s="8">
        <v>1.2511574074074074E-3</v>
      </c>
      <c r="F2768" s="9">
        <v>24</v>
      </c>
      <c r="G2768" s="9">
        <v>277.10000000000002</v>
      </c>
      <c r="H2768" s="33">
        <f t="shared" si="43"/>
        <v>0</v>
      </c>
    </row>
    <row r="2769" spans="1:8" ht="15" hidden="1" thickBot="1">
      <c r="A2769" s="3">
        <v>44585</v>
      </c>
      <c r="B2769" s="1" t="s">
        <v>49</v>
      </c>
      <c r="C2769" s="1" t="s">
        <v>9</v>
      </c>
      <c r="D2769" s="9">
        <v>12</v>
      </c>
      <c r="E2769" s="8">
        <v>1.2511574074074074E-3</v>
      </c>
      <c r="F2769" s="9">
        <v>24</v>
      </c>
      <c r="G2769" s="9">
        <v>277.10000000000002</v>
      </c>
      <c r="H2769" s="33">
        <f t="shared" si="43"/>
        <v>0</v>
      </c>
    </row>
    <row r="2770" spans="1:8" ht="15" hidden="1" thickBot="1">
      <c r="A2770" s="3">
        <v>44585</v>
      </c>
      <c r="B2770" s="1" t="s">
        <v>49</v>
      </c>
      <c r="C2770" s="1" t="s">
        <v>9</v>
      </c>
      <c r="D2770" s="9">
        <v>13</v>
      </c>
      <c r="E2770" s="8">
        <v>1.2511574074074074E-3</v>
      </c>
      <c r="F2770" s="9">
        <v>24</v>
      </c>
      <c r="G2770" s="9">
        <v>277.10000000000002</v>
      </c>
      <c r="H2770" s="33">
        <f t="shared" si="43"/>
        <v>0</v>
      </c>
    </row>
    <row r="2771" spans="1:8" ht="15" thickBot="1">
      <c r="A2771" s="3">
        <v>44585</v>
      </c>
      <c r="B2771" s="1" t="s">
        <v>49</v>
      </c>
      <c r="C2771" s="1" t="s">
        <v>9</v>
      </c>
      <c r="D2771" s="9">
        <v>14</v>
      </c>
      <c r="E2771" s="8">
        <v>1.2511574074074074E-3</v>
      </c>
      <c r="F2771" s="9">
        <v>24</v>
      </c>
      <c r="G2771" s="9">
        <v>277.10000000000002</v>
      </c>
      <c r="H2771" s="33">
        <f t="shared" si="43"/>
        <v>1</v>
      </c>
    </row>
    <row r="2772" spans="1:8" ht="15" hidden="1" thickBot="1">
      <c r="A2772" s="3">
        <v>44585</v>
      </c>
      <c r="B2772" s="1" t="s">
        <v>31</v>
      </c>
      <c r="C2772" s="1" t="s">
        <v>9</v>
      </c>
      <c r="D2772" s="9">
        <v>1</v>
      </c>
      <c r="E2772" s="8">
        <v>1.181712962962963E-3</v>
      </c>
      <c r="F2772" s="9">
        <v>25</v>
      </c>
      <c r="G2772" s="9">
        <v>328.8</v>
      </c>
      <c r="H2772" s="33">
        <f t="shared" si="43"/>
        <v>0</v>
      </c>
    </row>
    <row r="2773" spans="1:8" ht="15" hidden="1" thickBot="1">
      <c r="A2773" s="3">
        <v>44585</v>
      </c>
      <c r="B2773" s="1" t="s">
        <v>31</v>
      </c>
      <c r="C2773" s="1" t="s">
        <v>9</v>
      </c>
      <c r="D2773" s="9">
        <v>2</v>
      </c>
      <c r="E2773" s="8">
        <v>1.181712962962963E-3</v>
      </c>
      <c r="F2773" s="9">
        <v>25</v>
      </c>
      <c r="G2773" s="9">
        <v>328.8</v>
      </c>
      <c r="H2773" s="33">
        <f t="shared" si="43"/>
        <v>0</v>
      </c>
    </row>
    <row r="2774" spans="1:8" ht="15" hidden="1" thickBot="1">
      <c r="A2774" s="3">
        <v>44585</v>
      </c>
      <c r="B2774" s="1" t="s">
        <v>31</v>
      </c>
      <c r="C2774" s="1" t="s">
        <v>9</v>
      </c>
      <c r="D2774" s="9">
        <v>3</v>
      </c>
      <c r="E2774" s="8">
        <v>1.181712962962963E-3</v>
      </c>
      <c r="F2774" s="9">
        <v>25</v>
      </c>
      <c r="G2774" s="9">
        <v>328.8</v>
      </c>
      <c r="H2774" s="33">
        <f t="shared" si="43"/>
        <v>0</v>
      </c>
    </row>
    <row r="2775" spans="1:8" ht="15" hidden="1" thickBot="1">
      <c r="A2775" s="3">
        <v>44585</v>
      </c>
      <c r="B2775" s="1" t="s">
        <v>31</v>
      </c>
      <c r="C2775" s="1" t="s">
        <v>9</v>
      </c>
      <c r="D2775" s="9">
        <v>4</v>
      </c>
      <c r="E2775" s="8">
        <v>1.181712962962963E-3</v>
      </c>
      <c r="F2775" s="9">
        <v>25</v>
      </c>
      <c r="G2775" s="9">
        <v>328.8</v>
      </c>
      <c r="H2775" s="33">
        <f t="shared" si="43"/>
        <v>0</v>
      </c>
    </row>
    <row r="2776" spans="1:8" ht="15" hidden="1" thickBot="1">
      <c r="A2776" s="3">
        <v>44585</v>
      </c>
      <c r="B2776" s="1" t="s">
        <v>31</v>
      </c>
      <c r="C2776" s="1" t="s">
        <v>9</v>
      </c>
      <c r="D2776" s="9">
        <v>5</v>
      </c>
      <c r="E2776" s="8">
        <v>1.181712962962963E-3</v>
      </c>
      <c r="F2776" s="9">
        <v>25</v>
      </c>
      <c r="G2776" s="9">
        <v>328.8</v>
      </c>
      <c r="H2776" s="33">
        <f t="shared" si="43"/>
        <v>0</v>
      </c>
    </row>
    <row r="2777" spans="1:8" ht="15" hidden="1" thickBot="1">
      <c r="A2777" s="3">
        <v>44585</v>
      </c>
      <c r="B2777" s="1" t="s">
        <v>31</v>
      </c>
      <c r="C2777" s="1" t="s">
        <v>9</v>
      </c>
      <c r="D2777" s="9">
        <v>6</v>
      </c>
      <c r="E2777" s="8">
        <v>1.181712962962963E-3</v>
      </c>
      <c r="F2777" s="9">
        <v>25</v>
      </c>
      <c r="G2777" s="9">
        <v>328.8</v>
      </c>
      <c r="H2777" s="33">
        <f t="shared" si="43"/>
        <v>0</v>
      </c>
    </row>
    <row r="2778" spans="1:8" ht="15" hidden="1" thickBot="1">
      <c r="A2778" s="3">
        <v>44585</v>
      </c>
      <c r="B2778" s="1" t="s">
        <v>31</v>
      </c>
      <c r="C2778" s="1" t="s">
        <v>9</v>
      </c>
      <c r="D2778" s="9">
        <v>7</v>
      </c>
      <c r="E2778" s="8">
        <v>1.181712962962963E-3</v>
      </c>
      <c r="F2778" s="9">
        <v>25</v>
      </c>
      <c r="G2778" s="9">
        <v>328.8</v>
      </c>
      <c r="H2778" s="33">
        <f t="shared" si="43"/>
        <v>0</v>
      </c>
    </row>
    <row r="2779" spans="1:8" ht="15" hidden="1" thickBot="1">
      <c r="A2779" s="3">
        <v>44585</v>
      </c>
      <c r="B2779" s="1" t="s">
        <v>31</v>
      </c>
      <c r="C2779" s="1" t="s">
        <v>9</v>
      </c>
      <c r="D2779" s="9">
        <v>8</v>
      </c>
      <c r="E2779" s="8">
        <v>1.181712962962963E-3</v>
      </c>
      <c r="F2779" s="9">
        <v>25</v>
      </c>
      <c r="G2779" s="9">
        <v>328.8</v>
      </c>
      <c r="H2779" s="33">
        <f t="shared" si="43"/>
        <v>0</v>
      </c>
    </row>
    <row r="2780" spans="1:8" ht="15" hidden="1" thickBot="1">
      <c r="A2780" s="3">
        <v>44585</v>
      </c>
      <c r="B2780" s="1" t="s">
        <v>31</v>
      </c>
      <c r="C2780" s="1" t="s">
        <v>9</v>
      </c>
      <c r="D2780" s="9">
        <v>9</v>
      </c>
      <c r="E2780" s="8">
        <v>1.181712962962963E-3</v>
      </c>
      <c r="F2780" s="9">
        <v>25</v>
      </c>
      <c r="G2780" s="9">
        <v>328.8</v>
      </c>
      <c r="H2780" s="33">
        <f t="shared" si="43"/>
        <v>0</v>
      </c>
    </row>
    <row r="2781" spans="1:8" ht="15" hidden="1" thickBot="1">
      <c r="A2781" s="3">
        <v>44585</v>
      </c>
      <c r="B2781" s="1" t="s">
        <v>31</v>
      </c>
      <c r="C2781" s="1" t="s">
        <v>9</v>
      </c>
      <c r="D2781" s="9">
        <v>10</v>
      </c>
      <c r="E2781" s="8">
        <v>1.181712962962963E-3</v>
      </c>
      <c r="F2781" s="9">
        <v>25</v>
      </c>
      <c r="G2781" s="9">
        <v>328.8</v>
      </c>
      <c r="H2781" s="33">
        <f t="shared" si="43"/>
        <v>0</v>
      </c>
    </row>
    <row r="2782" spans="1:8" ht="15" hidden="1" thickBot="1">
      <c r="A2782" s="3">
        <v>44585</v>
      </c>
      <c r="B2782" s="1" t="s">
        <v>31</v>
      </c>
      <c r="C2782" s="1" t="s">
        <v>9</v>
      </c>
      <c r="D2782" s="9">
        <v>11</v>
      </c>
      <c r="E2782" s="8">
        <v>1.181712962962963E-3</v>
      </c>
      <c r="F2782" s="9">
        <v>25</v>
      </c>
      <c r="G2782" s="9">
        <v>328.8</v>
      </c>
      <c r="H2782" s="33">
        <f t="shared" si="43"/>
        <v>0</v>
      </c>
    </row>
    <row r="2783" spans="1:8" ht="15" hidden="1" thickBot="1">
      <c r="A2783" s="3">
        <v>44585</v>
      </c>
      <c r="B2783" s="1" t="s">
        <v>31</v>
      </c>
      <c r="C2783" s="1" t="s">
        <v>9</v>
      </c>
      <c r="D2783" s="9">
        <v>12</v>
      </c>
      <c r="E2783" s="8">
        <v>1.181712962962963E-3</v>
      </c>
      <c r="F2783" s="9">
        <v>25</v>
      </c>
      <c r="G2783" s="9">
        <v>328.8</v>
      </c>
      <c r="H2783" s="33">
        <f t="shared" si="43"/>
        <v>0</v>
      </c>
    </row>
    <row r="2784" spans="1:8" ht="15" hidden="1" thickBot="1">
      <c r="A2784" s="3">
        <v>44585</v>
      </c>
      <c r="B2784" s="1" t="s">
        <v>31</v>
      </c>
      <c r="C2784" s="1" t="s">
        <v>9</v>
      </c>
      <c r="D2784" s="9">
        <v>13</v>
      </c>
      <c r="E2784" s="8">
        <v>1.181712962962963E-3</v>
      </c>
      <c r="F2784" s="9">
        <v>25</v>
      </c>
      <c r="G2784" s="9">
        <v>328.8</v>
      </c>
      <c r="H2784" s="33">
        <f t="shared" si="43"/>
        <v>0</v>
      </c>
    </row>
    <row r="2785" spans="1:8" ht="15" thickBot="1">
      <c r="A2785" s="3">
        <v>44585</v>
      </c>
      <c r="B2785" s="1" t="s">
        <v>31</v>
      </c>
      <c r="C2785" s="1" t="s">
        <v>9</v>
      </c>
      <c r="D2785" s="9">
        <v>14</v>
      </c>
      <c r="E2785" s="8">
        <v>1.181712962962963E-3</v>
      </c>
      <c r="F2785" s="9">
        <v>25</v>
      </c>
      <c r="G2785" s="9">
        <v>328.8</v>
      </c>
      <c r="H2785" s="33">
        <f t="shared" si="43"/>
        <v>1</v>
      </c>
    </row>
    <row r="2786" spans="1:8" ht="15" hidden="1" thickBot="1">
      <c r="A2786" s="3">
        <v>44585</v>
      </c>
      <c r="B2786" s="1" t="s">
        <v>90</v>
      </c>
      <c r="C2786" s="1" t="s">
        <v>9</v>
      </c>
      <c r="D2786" s="9">
        <v>1</v>
      </c>
      <c r="E2786" s="8">
        <v>1.1319444444444443E-3</v>
      </c>
      <c r="F2786" s="9">
        <v>25</v>
      </c>
      <c r="G2786" s="9">
        <v>374.2</v>
      </c>
      <c r="H2786" s="33">
        <f t="shared" si="43"/>
        <v>0</v>
      </c>
    </row>
    <row r="2787" spans="1:8" ht="15" hidden="1" thickBot="1">
      <c r="A2787" s="3">
        <v>44585</v>
      </c>
      <c r="B2787" s="1" t="s">
        <v>90</v>
      </c>
      <c r="C2787" s="1" t="s">
        <v>9</v>
      </c>
      <c r="D2787" s="9">
        <v>2</v>
      </c>
      <c r="E2787" s="8">
        <v>1.1319444444444443E-3</v>
      </c>
      <c r="F2787" s="9">
        <v>25</v>
      </c>
      <c r="G2787" s="9">
        <v>374.2</v>
      </c>
      <c r="H2787" s="33">
        <f t="shared" si="43"/>
        <v>0</v>
      </c>
    </row>
    <row r="2788" spans="1:8" ht="15" hidden="1" thickBot="1">
      <c r="A2788" s="3">
        <v>44585</v>
      </c>
      <c r="B2788" s="1" t="s">
        <v>90</v>
      </c>
      <c r="C2788" s="1" t="s">
        <v>9</v>
      </c>
      <c r="D2788" s="9">
        <v>3</v>
      </c>
      <c r="E2788" s="8">
        <v>1.1319444444444443E-3</v>
      </c>
      <c r="F2788" s="9">
        <v>25</v>
      </c>
      <c r="G2788" s="9">
        <v>374.2</v>
      </c>
      <c r="H2788" s="33">
        <f t="shared" si="43"/>
        <v>0</v>
      </c>
    </row>
    <row r="2789" spans="1:8" ht="15" hidden="1" thickBot="1">
      <c r="A2789" s="3">
        <v>44585</v>
      </c>
      <c r="B2789" s="1" t="s">
        <v>90</v>
      </c>
      <c r="C2789" s="1" t="s">
        <v>9</v>
      </c>
      <c r="D2789" s="9">
        <v>4</v>
      </c>
      <c r="E2789" s="8">
        <v>1.1319444444444443E-3</v>
      </c>
      <c r="F2789" s="9">
        <v>25</v>
      </c>
      <c r="G2789" s="9">
        <v>374.2</v>
      </c>
      <c r="H2789" s="33">
        <f t="shared" si="43"/>
        <v>0</v>
      </c>
    </row>
    <row r="2790" spans="1:8" ht="15" hidden="1" thickBot="1">
      <c r="A2790" s="3">
        <v>44585</v>
      </c>
      <c r="B2790" s="1" t="s">
        <v>90</v>
      </c>
      <c r="C2790" s="1" t="s">
        <v>9</v>
      </c>
      <c r="D2790" s="9">
        <v>5</v>
      </c>
      <c r="E2790" s="8">
        <v>1.1319444444444443E-3</v>
      </c>
      <c r="F2790" s="9">
        <v>25</v>
      </c>
      <c r="G2790" s="9">
        <v>374.2</v>
      </c>
      <c r="H2790" s="33">
        <f t="shared" si="43"/>
        <v>0</v>
      </c>
    </row>
    <row r="2791" spans="1:8" ht="15" hidden="1" thickBot="1">
      <c r="A2791" s="3">
        <v>44585</v>
      </c>
      <c r="B2791" s="1" t="s">
        <v>90</v>
      </c>
      <c r="C2791" s="1" t="s">
        <v>9</v>
      </c>
      <c r="D2791" s="9">
        <v>6</v>
      </c>
      <c r="E2791" s="8">
        <v>1.1319444444444443E-3</v>
      </c>
      <c r="F2791" s="9">
        <v>25</v>
      </c>
      <c r="G2791" s="9">
        <v>374.2</v>
      </c>
      <c r="H2791" s="33">
        <f t="shared" si="43"/>
        <v>0</v>
      </c>
    </row>
    <row r="2792" spans="1:8" ht="15" hidden="1" thickBot="1">
      <c r="A2792" s="3">
        <v>44585</v>
      </c>
      <c r="B2792" s="1" t="s">
        <v>90</v>
      </c>
      <c r="C2792" s="1" t="s">
        <v>9</v>
      </c>
      <c r="D2792" s="9">
        <v>7</v>
      </c>
      <c r="E2792" s="8">
        <v>1.1319444444444443E-3</v>
      </c>
      <c r="F2792" s="9">
        <v>25</v>
      </c>
      <c r="G2792" s="9">
        <v>374.2</v>
      </c>
      <c r="H2792" s="33">
        <f t="shared" si="43"/>
        <v>0</v>
      </c>
    </row>
    <row r="2793" spans="1:8" ht="15" hidden="1" thickBot="1">
      <c r="A2793" s="3">
        <v>44585</v>
      </c>
      <c r="B2793" s="1" t="s">
        <v>90</v>
      </c>
      <c r="C2793" s="1" t="s">
        <v>9</v>
      </c>
      <c r="D2793" s="9">
        <v>8</v>
      </c>
      <c r="E2793" s="8">
        <v>1.1319444444444443E-3</v>
      </c>
      <c r="F2793" s="9">
        <v>25</v>
      </c>
      <c r="G2793" s="9">
        <v>374.2</v>
      </c>
      <c r="H2793" s="33">
        <f t="shared" si="43"/>
        <v>0</v>
      </c>
    </row>
    <row r="2794" spans="1:8" ht="15" hidden="1" thickBot="1">
      <c r="A2794" s="3">
        <v>44585</v>
      </c>
      <c r="B2794" s="1" t="s">
        <v>90</v>
      </c>
      <c r="C2794" s="1" t="s">
        <v>9</v>
      </c>
      <c r="D2794" s="9">
        <v>9</v>
      </c>
      <c r="E2794" s="8">
        <v>1.1319444444444443E-3</v>
      </c>
      <c r="F2794" s="9">
        <v>25</v>
      </c>
      <c r="G2794" s="9">
        <v>374.2</v>
      </c>
      <c r="H2794" s="33">
        <f t="shared" si="43"/>
        <v>0</v>
      </c>
    </row>
    <row r="2795" spans="1:8" ht="15" hidden="1" thickBot="1">
      <c r="A2795" s="3">
        <v>44585</v>
      </c>
      <c r="B2795" s="1" t="s">
        <v>90</v>
      </c>
      <c r="C2795" s="1" t="s">
        <v>9</v>
      </c>
      <c r="D2795" s="9">
        <v>10</v>
      </c>
      <c r="E2795" s="8">
        <v>1.1319444444444443E-3</v>
      </c>
      <c r="F2795" s="9">
        <v>25</v>
      </c>
      <c r="G2795" s="9">
        <v>374.2</v>
      </c>
      <c r="H2795" s="33">
        <f t="shared" si="43"/>
        <v>0</v>
      </c>
    </row>
    <row r="2796" spans="1:8" ht="15" hidden="1" thickBot="1">
      <c r="A2796" s="3">
        <v>44585</v>
      </c>
      <c r="B2796" s="1" t="s">
        <v>90</v>
      </c>
      <c r="C2796" s="1" t="s">
        <v>9</v>
      </c>
      <c r="D2796" s="9">
        <v>11</v>
      </c>
      <c r="E2796" s="8">
        <v>1.1319444444444443E-3</v>
      </c>
      <c r="F2796" s="9">
        <v>25</v>
      </c>
      <c r="G2796" s="9">
        <v>374.2</v>
      </c>
      <c r="H2796" s="33">
        <f t="shared" si="43"/>
        <v>0</v>
      </c>
    </row>
    <row r="2797" spans="1:8" ht="15" hidden="1" thickBot="1">
      <c r="A2797" s="3">
        <v>44585</v>
      </c>
      <c r="B2797" s="1" t="s">
        <v>90</v>
      </c>
      <c r="C2797" s="1" t="s">
        <v>9</v>
      </c>
      <c r="D2797" s="9">
        <v>12</v>
      </c>
      <c r="E2797" s="8">
        <v>1.1319444444444443E-3</v>
      </c>
      <c r="F2797" s="9">
        <v>25</v>
      </c>
      <c r="G2797" s="9">
        <v>374.2</v>
      </c>
      <c r="H2797" s="33">
        <f t="shared" si="43"/>
        <v>0</v>
      </c>
    </row>
    <row r="2798" spans="1:8" ht="15" hidden="1" thickBot="1">
      <c r="A2798" s="3">
        <v>44585</v>
      </c>
      <c r="B2798" s="1" t="s">
        <v>90</v>
      </c>
      <c r="C2798" s="1" t="s">
        <v>9</v>
      </c>
      <c r="D2798" s="9">
        <v>13</v>
      </c>
      <c r="E2798" s="8">
        <v>1.1319444444444443E-3</v>
      </c>
      <c r="F2798" s="9">
        <v>25</v>
      </c>
      <c r="G2798" s="9">
        <v>374.2</v>
      </c>
      <c r="H2798" s="33">
        <f t="shared" si="43"/>
        <v>0</v>
      </c>
    </row>
    <row r="2799" spans="1:8" ht="15" thickBot="1">
      <c r="A2799" s="3">
        <v>44585</v>
      </c>
      <c r="B2799" s="1" t="s">
        <v>90</v>
      </c>
      <c r="C2799" s="1" t="s">
        <v>9</v>
      </c>
      <c r="D2799" s="9">
        <v>14</v>
      </c>
      <c r="E2799" s="8">
        <v>1.1319444444444443E-3</v>
      </c>
      <c r="F2799" s="9">
        <v>25</v>
      </c>
      <c r="G2799" s="9">
        <v>374.2</v>
      </c>
      <c r="H2799" s="33">
        <f t="shared" si="43"/>
        <v>1</v>
      </c>
    </row>
    <row r="2800" spans="1:8" ht="15" hidden="1" thickBot="1">
      <c r="A2800" s="3">
        <v>44585</v>
      </c>
      <c r="B2800" s="1" t="s">
        <v>81</v>
      </c>
      <c r="C2800" s="1" t="s">
        <v>9</v>
      </c>
      <c r="D2800" s="9">
        <v>1</v>
      </c>
      <c r="E2800" s="8">
        <v>1.2858796296296297E-3</v>
      </c>
      <c r="F2800" s="9">
        <v>24</v>
      </c>
      <c r="G2800" s="9">
        <v>255.2</v>
      </c>
      <c r="H2800" s="33">
        <f t="shared" si="43"/>
        <v>0</v>
      </c>
    </row>
    <row r="2801" spans="1:8" ht="15" hidden="1" thickBot="1">
      <c r="A2801" s="3">
        <v>44585</v>
      </c>
      <c r="B2801" s="1" t="s">
        <v>81</v>
      </c>
      <c r="C2801" s="1" t="s">
        <v>9</v>
      </c>
      <c r="D2801" s="9">
        <v>2</v>
      </c>
      <c r="E2801" s="8">
        <v>1.2858796296296297E-3</v>
      </c>
      <c r="F2801" s="9">
        <v>24</v>
      </c>
      <c r="G2801" s="9">
        <v>255.2</v>
      </c>
      <c r="H2801" s="33">
        <f t="shared" si="43"/>
        <v>0</v>
      </c>
    </row>
    <row r="2802" spans="1:8" ht="15" thickBot="1">
      <c r="A2802" s="3">
        <v>44585</v>
      </c>
      <c r="B2802" s="1" t="s">
        <v>81</v>
      </c>
      <c r="C2802" s="1" t="s">
        <v>9</v>
      </c>
      <c r="D2802" s="9">
        <v>3</v>
      </c>
      <c r="E2802" s="8">
        <v>1.2858796296296297E-3</v>
      </c>
      <c r="F2802" s="9">
        <v>24</v>
      </c>
      <c r="G2802" s="9">
        <v>255.2</v>
      </c>
      <c r="H2802" s="33">
        <f t="shared" si="43"/>
        <v>1</v>
      </c>
    </row>
    <row r="2803" spans="1:8" ht="15" hidden="1" thickBot="1">
      <c r="A2803" s="3">
        <v>44585</v>
      </c>
      <c r="B2803" s="1" t="s">
        <v>35</v>
      </c>
      <c r="C2803" s="1" t="s">
        <v>9</v>
      </c>
      <c r="D2803" s="9">
        <v>1</v>
      </c>
      <c r="E2803" s="8">
        <v>1.236111111111111E-3</v>
      </c>
      <c r="F2803" s="9">
        <v>25</v>
      </c>
      <c r="G2803" s="9">
        <v>287.3</v>
      </c>
      <c r="H2803" s="33">
        <f t="shared" si="43"/>
        <v>0</v>
      </c>
    </row>
    <row r="2804" spans="1:8" ht="15" hidden="1" thickBot="1">
      <c r="A2804" s="3">
        <v>44585</v>
      </c>
      <c r="B2804" s="1" t="s">
        <v>35</v>
      </c>
      <c r="C2804" s="1" t="s">
        <v>9</v>
      </c>
      <c r="D2804" s="9">
        <v>2</v>
      </c>
      <c r="E2804" s="8">
        <v>1.236111111111111E-3</v>
      </c>
      <c r="F2804" s="9">
        <v>25</v>
      </c>
      <c r="G2804" s="9">
        <v>287.3</v>
      </c>
      <c r="H2804" s="33">
        <f t="shared" si="43"/>
        <v>0</v>
      </c>
    </row>
    <row r="2805" spans="1:8" ht="15" hidden="1" thickBot="1">
      <c r="A2805" s="3">
        <v>44585</v>
      </c>
      <c r="B2805" s="1" t="s">
        <v>35</v>
      </c>
      <c r="C2805" s="1" t="s">
        <v>9</v>
      </c>
      <c r="D2805" s="9">
        <v>3</v>
      </c>
      <c r="E2805" s="8">
        <v>1.236111111111111E-3</v>
      </c>
      <c r="F2805" s="9">
        <v>25</v>
      </c>
      <c r="G2805" s="9">
        <v>287.3</v>
      </c>
      <c r="H2805" s="33">
        <f t="shared" si="43"/>
        <v>0</v>
      </c>
    </row>
    <row r="2806" spans="1:8" ht="15" hidden="1" thickBot="1">
      <c r="A2806" s="3">
        <v>44585</v>
      </c>
      <c r="B2806" s="1" t="s">
        <v>35</v>
      </c>
      <c r="C2806" s="1" t="s">
        <v>9</v>
      </c>
      <c r="D2806" s="9">
        <v>4</v>
      </c>
      <c r="E2806" s="8">
        <v>1.236111111111111E-3</v>
      </c>
      <c r="F2806" s="9">
        <v>25</v>
      </c>
      <c r="G2806" s="9">
        <v>287.3</v>
      </c>
      <c r="H2806" s="33">
        <f t="shared" si="43"/>
        <v>0</v>
      </c>
    </row>
    <row r="2807" spans="1:8" ht="15" hidden="1" thickBot="1">
      <c r="A2807" s="3">
        <v>44585</v>
      </c>
      <c r="B2807" s="1" t="s">
        <v>35</v>
      </c>
      <c r="C2807" s="1" t="s">
        <v>9</v>
      </c>
      <c r="D2807" s="9">
        <v>5</v>
      </c>
      <c r="E2807" s="8">
        <v>1.236111111111111E-3</v>
      </c>
      <c r="F2807" s="9">
        <v>25</v>
      </c>
      <c r="G2807" s="9">
        <v>287.3</v>
      </c>
      <c r="H2807" s="33">
        <f t="shared" si="43"/>
        <v>0</v>
      </c>
    </row>
    <row r="2808" spans="1:8" ht="15" hidden="1" thickBot="1">
      <c r="A2808" s="3">
        <v>44585</v>
      </c>
      <c r="B2808" s="1" t="s">
        <v>35</v>
      </c>
      <c r="C2808" s="1" t="s">
        <v>9</v>
      </c>
      <c r="D2808" s="9">
        <v>6</v>
      </c>
      <c r="E2808" s="8">
        <v>1.236111111111111E-3</v>
      </c>
      <c r="F2808" s="9">
        <v>25</v>
      </c>
      <c r="G2808" s="9">
        <v>287.3</v>
      </c>
      <c r="H2808" s="33">
        <f t="shared" si="43"/>
        <v>0</v>
      </c>
    </row>
    <row r="2809" spans="1:8" ht="15" hidden="1" thickBot="1">
      <c r="A2809" s="3">
        <v>44585</v>
      </c>
      <c r="B2809" s="1" t="s">
        <v>35</v>
      </c>
      <c r="C2809" s="1" t="s">
        <v>9</v>
      </c>
      <c r="D2809" s="9">
        <v>7</v>
      </c>
      <c r="E2809" s="8">
        <v>1.236111111111111E-3</v>
      </c>
      <c r="F2809" s="9">
        <v>25</v>
      </c>
      <c r="G2809" s="9">
        <v>287.3</v>
      </c>
      <c r="H2809" s="33">
        <f t="shared" si="43"/>
        <v>0</v>
      </c>
    </row>
    <row r="2810" spans="1:8" ht="15" hidden="1" thickBot="1">
      <c r="A2810" s="3">
        <v>44585</v>
      </c>
      <c r="B2810" s="1" t="s">
        <v>35</v>
      </c>
      <c r="C2810" s="1" t="s">
        <v>9</v>
      </c>
      <c r="D2810" s="9">
        <v>8</v>
      </c>
      <c r="E2810" s="8">
        <v>1.236111111111111E-3</v>
      </c>
      <c r="F2810" s="9">
        <v>25</v>
      </c>
      <c r="G2810" s="9">
        <v>287.3</v>
      </c>
      <c r="H2810" s="33">
        <f t="shared" si="43"/>
        <v>0</v>
      </c>
    </row>
    <row r="2811" spans="1:8" ht="15" hidden="1" thickBot="1">
      <c r="A2811" s="3">
        <v>44585</v>
      </c>
      <c r="B2811" s="1" t="s">
        <v>35</v>
      </c>
      <c r="C2811" s="1" t="s">
        <v>9</v>
      </c>
      <c r="D2811" s="9">
        <v>9</v>
      </c>
      <c r="E2811" s="8">
        <v>1.236111111111111E-3</v>
      </c>
      <c r="F2811" s="9">
        <v>25</v>
      </c>
      <c r="G2811" s="9">
        <v>287.3</v>
      </c>
      <c r="H2811" s="33">
        <f t="shared" si="43"/>
        <v>0</v>
      </c>
    </row>
    <row r="2812" spans="1:8" ht="15" hidden="1" thickBot="1">
      <c r="A2812" s="3">
        <v>44585</v>
      </c>
      <c r="B2812" s="1" t="s">
        <v>35</v>
      </c>
      <c r="C2812" s="1" t="s">
        <v>9</v>
      </c>
      <c r="D2812" s="9">
        <v>10</v>
      </c>
      <c r="E2812" s="8">
        <v>1.236111111111111E-3</v>
      </c>
      <c r="F2812" s="9">
        <v>25</v>
      </c>
      <c r="G2812" s="9">
        <v>287.3</v>
      </c>
      <c r="H2812" s="33">
        <f t="shared" si="43"/>
        <v>0</v>
      </c>
    </row>
    <row r="2813" spans="1:8" ht="15" hidden="1" thickBot="1">
      <c r="A2813" s="3">
        <v>44585</v>
      </c>
      <c r="B2813" s="1" t="s">
        <v>35</v>
      </c>
      <c r="C2813" s="1" t="s">
        <v>9</v>
      </c>
      <c r="D2813" s="9">
        <v>11</v>
      </c>
      <c r="E2813" s="8">
        <v>1.236111111111111E-3</v>
      </c>
      <c r="F2813" s="9">
        <v>25</v>
      </c>
      <c r="G2813" s="9">
        <v>287.3</v>
      </c>
      <c r="H2813" s="33">
        <f t="shared" si="43"/>
        <v>0</v>
      </c>
    </row>
    <row r="2814" spans="1:8" ht="15" thickBot="1">
      <c r="A2814" s="3">
        <v>44585</v>
      </c>
      <c r="B2814" s="1" t="s">
        <v>35</v>
      </c>
      <c r="C2814" s="1" t="s">
        <v>9</v>
      </c>
      <c r="D2814" s="9">
        <v>12</v>
      </c>
      <c r="E2814" s="8">
        <v>1.236111111111111E-3</v>
      </c>
      <c r="F2814" s="9">
        <v>25</v>
      </c>
      <c r="G2814" s="9">
        <v>287.3</v>
      </c>
      <c r="H2814" s="33">
        <f t="shared" si="43"/>
        <v>1</v>
      </c>
    </row>
    <row r="2815" spans="1:8" ht="15" hidden="1" thickBot="1">
      <c r="A2815" s="3">
        <v>44585</v>
      </c>
      <c r="B2815" s="1" t="s">
        <v>76</v>
      </c>
      <c r="C2815" s="1" t="s">
        <v>9</v>
      </c>
      <c r="D2815" s="9">
        <v>1</v>
      </c>
      <c r="E2815" s="8">
        <v>1.241898148148148E-3</v>
      </c>
      <c r="F2815" s="9">
        <v>24</v>
      </c>
      <c r="G2815" s="9">
        <v>283.3</v>
      </c>
      <c r="H2815" s="33">
        <f t="shared" si="43"/>
        <v>0</v>
      </c>
    </row>
    <row r="2816" spans="1:8" ht="15" hidden="1" thickBot="1">
      <c r="A2816" s="3">
        <v>44585</v>
      </c>
      <c r="B2816" s="1" t="s">
        <v>76</v>
      </c>
      <c r="C2816" s="1" t="s">
        <v>9</v>
      </c>
      <c r="D2816" s="9">
        <v>2</v>
      </c>
      <c r="E2816" s="8">
        <v>1.241898148148148E-3</v>
      </c>
      <c r="F2816" s="9">
        <v>24</v>
      </c>
      <c r="G2816" s="9">
        <v>283.3</v>
      </c>
      <c r="H2816" s="33">
        <f t="shared" si="43"/>
        <v>0</v>
      </c>
    </row>
    <row r="2817" spans="1:8" ht="15" hidden="1" thickBot="1">
      <c r="A2817" s="3">
        <v>44585</v>
      </c>
      <c r="B2817" s="1" t="s">
        <v>76</v>
      </c>
      <c r="C2817" s="1" t="s">
        <v>9</v>
      </c>
      <c r="D2817" s="9">
        <v>3</v>
      </c>
      <c r="E2817" s="8">
        <v>1.241898148148148E-3</v>
      </c>
      <c r="F2817" s="9">
        <v>24</v>
      </c>
      <c r="G2817" s="9">
        <v>283.3</v>
      </c>
      <c r="H2817" s="33">
        <f t="shared" si="43"/>
        <v>0</v>
      </c>
    </row>
    <row r="2818" spans="1:8" ht="15" hidden="1" thickBot="1">
      <c r="A2818" s="3">
        <v>44585</v>
      </c>
      <c r="B2818" s="1" t="s">
        <v>76</v>
      </c>
      <c r="C2818" s="1" t="s">
        <v>9</v>
      </c>
      <c r="D2818" s="9">
        <v>4</v>
      </c>
      <c r="E2818" s="8">
        <v>1.241898148148148E-3</v>
      </c>
      <c r="F2818" s="9">
        <v>24</v>
      </c>
      <c r="G2818" s="9">
        <v>283.3</v>
      </c>
      <c r="H2818" s="33">
        <f t="shared" si="43"/>
        <v>0</v>
      </c>
    </row>
    <row r="2819" spans="1:8" ht="15" hidden="1" thickBot="1">
      <c r="A2819" s="3">
        <v>44585</v>
      </c>
      <c r="B2819" s="1" t="s">
        <v>76</v>
      </c>
      <c r="C2819" s="1" t="s">
        <v>9</v>
      </c>
      <c r="D2819" s="9">
        <v>5</v>
      </c>
      <c r="E2819" s="8">
        <v>1.241898148148148E-3</v>
      </c>
      <c r="F2819" s="9">
        <v>24</v>
      </c>
      <c r="G2819" s="9">
        <v>283.3</v>
      </c>
      <c r="H2819" s="33">
        <f t="shared" si="43"/>
        <v>0</v>
      </c>
    </row>
    <row r="2820" spans="1:8" ht="15" hidden="1" thickBot="1">
      <c r="A2820" s="3">
        <v>44585</v>
      </c>
      <c r="B2820" s="1" t="s">
        <v>76</v>
      </c>
      <c r="C2820" s="1" t="s">
        <v>9</v>
      </c>
      <c r="D2820" s="9">
        <v>6</v>
      </c>
      <c r="E2820" s="8">
        <v>1.241898148148148E-3</v>
      </c>
      <c r="F2820" s="9">
        <v>24</v>
      </c>
      <c r="G2820" s="9">
        <v>283.3</v>
      </c>
      <c r="H2820" s="33">
        <f t="shared" ref="H2820:H2883" si="44">IF(D2820&lt;D2821,0,1)</f>
        <v>0</v>
      </c>
    </row>
    <row r="2821" spans="1:8" ht="15" hidden="1" thickBot="1">
      <c r="A2821" s="3">
        <v>44585</v>
      </c>
      <c r="B2821" s="1" t="s">
        <v>76</v>
      </c>
      <c r="C2821" s="1" t="s">
        <v>9</v>
      </c>
      <c r="D2821" s="9">
        <v>7</v>
      </c>
      <c r="E2821" s="8">
        <v>1.241898148148148E-3</v>
      </c>
      <c r="F2821" s="9">
        <v>24</v>
      </c>
      <c r="G2821" s="9">
        <v>283.3</v>
      </c>
      <c r="H2821" s="33">
        <f t="shared" si="44"/>
        <v>0</v>
      </c>
    </row>
    <row r="2822" spans="1:8" ht="15" hidden="1" thickBot="1">
      <c r="A2822" s="3">
        <v>44585</v>
      </c>
      <c r="B2822" s="1" t="s">
        <v>76</v>
      </c>
      <c r="C2822" s="1" t="s">
        <v>9</v>
      </c>
      <c r="D2822" s="9">
        <v>8</v>
      </c>
      <c r="E2822" s="8">
        <v>1.241898148148148E-3</v>
      </c>
      <c r="F2822" s="9">
        <v>24</v>
      </c>
      <c r="G2822" s="9">
        <v>283.3</v>
      </c>
      <c r="H2822" s="33">
        <f t="shared" si="44"/>
        <v>0</v>
      </c>
    </row>
    <row r="2823" spans="1:8" ht="15" hidden="1" thickBot="1">
      <c r="A2823" s="3">
        <v>44585</v>
      </c>
      <c r="B2823" s="1" t="s">
        <v>76</v>
      </c>
      <c r="C2823" s="1" t="s">
        <v>9</v>
      </c>
      <c r="D2823" s="9">
        <v>9</v>
      </c>
      <c r="E2823" s="8">
        <v>1.241898148148148E-3</v>
      </c>
      <c r="F2823" s="9">
        <v>24</v>
      </c>
      <c r="G2823" s="9">
        <v>283.3</v>
      </c>
      <c r="H2823" s="33">
        <f t="shared" si="44"/>
        <v>0</v>
      </c>
    </row>
    <row r="2824" spans="1:8" ht="15" thickBot="1">
      <c r="A2824" s="3">
        <v>44585</v>
      </c>
      <c r="B2824" s="1" t="s">
        <v>76</v>
      </c>
      <c r="C2824" s="1" t="s">
        <v>9</v>
      </c>
      <c r="D2824" s="9">
        <v>10</v>
      </c>
      <c r="E2824" s="8">
        <v>1.241898148148148E-3</v>
      </c>
      <c r="F2824" s="9">
        <v>24</v>
      </c>
      <c r="G2824" s="9">
        <v>283.3</v>
      </c>
      <c r="H2824" s="33">
        <f t="shared" si="44"/>
        <v>1</v>
      </c>
    </row>
    <row r="2825" spans="1:8" ht="15" hidden="1" thickBot="1">
      <c r="A2825" s="3">
        <v>44585</v>
      </c>
      <c r="B2825" s="1" t="s">
        <v>22</v>
      </c>
      <c r="C2825" s="1" t="s">
        <v>9</v>
      </c>
      <c r="D2825" s="9">
        <v>1</v>
      </c>
      <c r="E2825" s="8">
        <v>1.2106481481481482E-3</v>
      </c>
      <c r="F2825" s="9">
        <v>25</v>
      </c>
      <c r="G2825" s="9">
        <v>305.8</v>
      </c>
      <c r="H2825" s="33">
        <f t="shared" si="44"/>
        <v>0</v>
      </c>
    </row>
    <row r="2826" spans="1:8" ht="15" hidden="1" thickBot="1">
      <c r="A2826" s="3">
        <v>44585</v>
      </c>
      <c r="B2826" s="1" t="s">
        <v>22</v>
      </c>
      <c r="C2826" s="1" t="s">
        <v>9</v>
      </c>
      <c r="D2826" s="9">
        <v>2</v>
      </c>
      <c r="E2826" s="8">
        <v>1.2106481481481482E-3</v>
      </c>
      <c r="F2826" s="9">
        <v>25</v>
      </c>
      <c r="G2826" s="9">
        <v>305.8</v>
      </c>
      <c r="H2826" s="33">
        <f t="shared" si="44"/>
        <v>0</v>
      </c>
    </row>
    <row r="2827" spans="1:8" ht="15" hidden="1" thickBot="1">
      <c r="A2827" s="3">
        <v>44585</v>
      </c>
      <c r="B2827" s="1" t="s">
        <v>22</v>
      </c>
      <c r="C2827" s="1" t="s">
        <v>9</v>
      </c>
      <c r="D2827" s="9">
        <v>3</v>
      </c>
      <c r="E2827" s="8">
        <v>1.2106481481481482E-3</v>
      </c>
      <c r="F2827" s="9">
        <v>25</v>
      </c>
      <c r="G2827" s="9">
        <v>305.8</v>
      </c>
      <c r="H2827" s="33">
        <f t="shared" si="44"/>
        <v>0</v>
      </c>
    </row>
    <row r="2828" spans="1:8" ht="15" hidden="1" thickBot="1">
      <c r="A2828" s="3">
        <v>44585</v>
      </c>
      <c r="B2828" s="1" t="s">
        <v>22</v>
      </c>
      <c r="C2828" s="1" t="s">
        <v>9</v>
      </c>
      <c r="D2828" s="9">
        <v>4</v>
      </c>
      <c r="E2828" s="8">
        <v>1.2106481481481482E-3</v>
      </c>
      <c r="F2828" s="9">
        <v>25</v>
      </c>
      <c r="G2828" s="9">
        <v>305.8</v>
      </c>
      <c r="H2828" s="33">
        <f t="shared" si="44"/>
        <v>0</v>
      </c>
    </row>
    <row r="2829" spans="1:8" ht="15" hidden="1" thickBot="1">
      <c r="A2829" s="3">
        <v>44585</v>
      </c>
      <c r="B2829" s="1" t="s">
        <v>22</v>
      </c>
      <c r="C2829" s="1" t="s">
        <v>9</v>
      </c>
      <c r="D2829" s="9">
        <v>5</v>
      </c>
      <c r="E2829" s="8">
        <v>1.2106481481481482E-3</v>
      </c>
      <c r="F2829" s="9">
        <v>25</v>
      </c>
      <c r="G2829" s="9">
        <v>305.8</v>
      </c>
      <c r="H2829" s="33">
        <f t="shared" si="44"/>
        <v>0</v>
      </c>
    </row>
    <row r="2830" spans="1:8" ht="15" hidden="1" thickBot="1">
      <c r="A2830" s="3">
        <v>44585</v>
      </c>
      <c r="B2830" s="1" t="s">
        <v>22</v>
      </c>
      <c r="C2830" s="1" t="s">
        <v>9</v>
      </c>
      <c r="D2830" s="9">
        <v>6</v>
      </c>
      <c r="E2830" s="8">
        <v>1.2106481481481482E-3</v>
      </c>
      <c r="F2830" s="9">
        <v>25</v>
      </c>
      <c r="G2830" s="9">
        <v>305.8</v>
      </c>
      <c r="H2830" s="33">
        <f t="shared" si="44"/>
        <v>0</v>
      </c>
    </row>
    <row r="2831" spans="1:8" ht="15" hidden="1" thickBot="1">
      <c r="A2831" s="3">
        <v>44585</v>
      </c>
      <c r="B2831" s="1" t="s">
        <v>22</v>
      </c>
      <c r="C2831" s="1" t="s">
        <v>9</v>
      </c>
      <c r="D2831" s="9">
        <v>7</v>
      </c>
      <c r="E2831" s="8">
        <v>1.2106481481481482E-3</v>
      </c>
      <c r="F2831" s="9">
        <v>25</v>
      </c>
      <c r="G2831" s="9">
        <v>305.8</v>
      </c>
      <c r="H2831" s="33">
        <f t="shared" si="44"/>
        <v>0</v>
      </c>
    </row>
    <row r="2832" spans="1:8" ht="15" hidden="1" thickBot="1">
      <c r="A2832" s="3">
        <v>44585</v>
      </c>
      <c r="B2832" s="1" t="s">
        <v>22</v>
      </c>
      <c r="C2832" s="1" t="s">
        <v>9</v>
      </c>
      <c r="D2832" s="9">
        <v>8</v>
      </c>
      <c r="E2832" s="8">
        <v>1.2106481481481482E-3</v>
      </c>
      <c r="F2832" s="9">
        <v>25</v>
      </c>
      <c r="G2832" s="9">
        <v>305.8</v>
      </c>
      <c r="H2832" s="33">
        <f t="shared" si="44"/>
        <v>0</v>
      </c>
    </row>
    <row r="2833" spans="1:8" ht="15" hidden="1" thickBot="1">
      <c r="A2833" s="3">
        <v>44585</v>
      </c>
      <c r="B2833" s="1" t="s">
        <v>22</v>
      </c>
      <c r="C2833" s="1" t="s">
        <v>9</v>
      </c>
      <c r="D2833" s="9">
        <v>9</v>
      </c>
      <c r="E2833" s="8">
        <v>1.2106481481481482E-3</v>
      </c>
      <c r="F2833" s="9">
        <v>25</v>
      </c>
      <c r="G2833" s="9">
        <v>305.8</v>
      </c>
      <c r="H2833" s="33">
        <f t="shared" si="44"/>
        <v>0</v>
      </c>
    </row>
    <row r="2834" spans="1:8" ht="15" hidden="1" thickBot="1">
      <c r="A2834" s="3">
        <v>44585</v>
      </c>
      <c r="B2834" s="1" t="s">
        <v>22</v>
      </c>
      <c r="C2834" s="1" t="s">
        <v>9</v>
      </c>
      <c r="D2834" s="9">
        <v>10</v>
      </c>
      <c r="E2834" s="8">
        <v>1.2106481481481482E-3</v>
      </c>
      <c r="F2834" s="9">
        <v>25</v>
      </c>
      <c r="G2834" s="9">
        <v>305.8</v>
      </c>
      <c r="H2834" s="33">
        <f t="shared" si="44"/>
        <v>0</v>
      </c>
    </row>
    <row r="2835" spans="1:8" ht="15" hidden="1" thickBot="1">
      <c r="A2835" s="3">
        <v>44585</v>
      </c>
      <c r="B2835" s="1" t="s">
        <v>22</v>
      </c>
      <c r="C2835" s="1" t="s">
        <v>9</v>
      </c>
      <c r="D2835" s="9">
        <v>11</v>
      </c>
      <c r="E2835" s="8">
        <v>1.2106481481481482E-3</v>
      </c>
      <c r="F2835" s="9">
        <v>25</v>
      </c>
      <c r="G2835" s="9">
        <v>305.8</v>
      </c>
      <c r="H2835" s="33">
        <f t="shared" si="44"/>
        <v>0</v>
      </c>
    </row>
    <row r="2836" spans="1:8" ht="15" thickBot="1">
      <c r="A2836" s="3">
        <v>44585</v>
      </c>
      <c r="B2836" s="1" t="s">
        <v>22</v>
      </c>
      <c r="C2836" s="1" t="s">
        <v>9</v>
      </c>
      <c r="D2836" s="9">
        <v>12</v>
      </c>
      <c r="E2836" s="8">
        <v>1.2106481481481482E-3</v>
      </c>
      <c r="F2836" s="9">
        <v>25</v>
      </c>
      <c r="G2836" s="9">
        <v>305.8</v>
      </c>
      <c r="H2836" s="33">
        <f t="shared" si="44"/>
        <v>1</v>
      </c>
    </row>
    <row r="2837" spans="1:8" ht="15" hidden="1" thickBot="1">
      <c r="A2837" s="3">
        <v>44585</v>
      </c>
      <c r="B2837" s="1" t="s">
        <v>26</v>
      </c>
      <c r="C2837" s="1" t="s">
        <v>9</v>
      </c>
      <c r="D2837" s="9">
        <v>1</v>
      </c>
      <c r="E2837" s="8">
        <v>1.261574074074074E-3</v>
      </c>
      <c r="F2837" s="9">
        <v>25</v>
      </c>
      <c r="G2837" s="9">
        <v>270.3</v>
      </c>
      <c r="H2837" s="33">
        <f t="shared" si="44"/>
        <v>0</v>
      </c>
    </row>
    <row r="2838" spans="1:8" ht="15" hidden="1" thickBot="1">
      <c r="A2838" s="3">
        <v>44585</v>
      </c>
      <c r="B2838" s="1" t="s">
        <v>26</v>
      </c>
      <c r="C2838" s="1" t="s">
        <v>9</v>
      </c>
      <c r="D2838" s="9">
        <v>2</v>
      </c>
      <c r="E2838" s="8">
        <v>1.261574074074074E-3</v>
      </c>
      <c r="F2838" s="9">
        <v>25</v>
      </c>
      <c r="G2838" s="9">
        <v>270.3</v>
      </c>
      <c r="H2838" s="33">
        <f t="shared" si="44"/>
        <v>0</v>
      </c>
    </row>
    <row r="2839" spans="1:8" ht="15" hidden="1" thickBot="1">
      <c r="A2839" s="3">
        <v>44585</v>
      </c>
      <c r="B2839" s="1" t="s">
        <v>26</v>
      </c>
      <c r="C2839" s="1" t="s">
        <v>9</v>
      </c>
      <c r="D2839" s="9">
        <v>3</v>
      </c>
      <c r="E2839" s="8">
        <v>1.261574074074074E-3</v>
      </c>
      <c r="F2839" s="9">
        <v>25</v>
      </c>
      <c r="G2839" s="9">
        <v>270.3</v>
      </c>
      <c r="H2839" s="33">
        <f t="shared" si="44"/>
        <v>0</v>
      </c>
    </row>
    <row r="2840" spans="1:8" ht="15" hidden="1" thickBot="1">
      <c r="A2840" s="3">
        <v>44585</v>
      </c>
      <c r="B2840" s="1" t="s">
        <v>26</v>
      </c>
      <c r="C2840" s="1" t="s">
        <v>9</v>
      </c>
      <c r="D2840" s="9">
        <v>4</v>
      </c>
      <c r="E2840" s="8">
        <v>1.261574074074074E-3</v>
      </c>
      <c r="F2840" s="9">
        <v>25</v>
      </c>
      <c r="G2840" s="9">
        <v>270.3</v>
      </c>
      <c r="H2840" s="33">
        <f t="shared" si="44"/>
        <v>0</v>
      </c>
    </row>
    <row r="2841" spans="1:8" ht="15" hidden="1" thickBot="1">
      <c r="A2841" s="3">
        <v>44585</v>
      </c>
      <c r="B2841" s="1" t="s">
        <v>26</v>
      </c>
      <c r="C2841" s="1" t="s">
        <v>9</v>
      </c>
      <c r="D2841" s="9">
        <v>5</v>
      </c>
      <c r="E2841" s="8">
        <v>1.261574074074074E-3</v>
      </c>
      <c r="F2841" s="9">
        <v>25</v>
      </c>
      <c r="G2841" s="9">
        <v>270.3</v>
      </c>
      <c r="H2841" s="33">
        <f t="shared" si="44"/>
        <v>0</v>
      </c>
    </row>
    <row r="2842" spans="1:8" ht="15" hidden="1" thickBot="1">
      <c r="A2842" s="3">
        <v>44585</v>
      </c>
      <c r="B2842" s="1" t="s">
        <v>26</v>
      </c>
      <c r="C2842" s="1" t="s">
        <v>9</v>
      </c>
      <c r="D2842" s="9">
        <v>6</v>
      </c>
      <c r="E2842" s="8">
        <v>1.261574074074074E-3</v>
      </c>
      <c r="F2842" s="9">
        <v>25</v>
      </c>
      <c r="G2842" s="9">
        <v>270.3</v>
      </c>
      <c r="H2842" s="33">
        <f t="shared" si="44"/>
        <v>0</v>
      </c>
    </row>
    <row r="2843" spans="1:8" ht="15" hidden="1" thickBot="1">
      <c r="A2843" s="3">
        <v>44585</v>
      </c>
      <c r="B2843" s="1" t="s">
        <v>26</v>
      </c>
      <c r="C2843" s="1" t="s">
        <v>9</v>
      </c>
      <c r="D2843" s="9">
        <v>7</v>
      </c>
      <c r="E2843" s="8">
        <v>1.261574074074074E-3</v>
      </c>
      <c r="F2843" s="9">
        <v>25</v>
      </c>
      <c r="G2843" s="9">
        <v>270.3</v>
      </c>
      <c r="H2843" s="33">
        <f t="shared" si="44"/>
        <v>0</v>
      </c>
    </row>
    <row r="2844" spans="1:8" ht="15" hidden="1" thickBot="1">
      <c r="A2844" s="3">
        <v>44585</v>
      </c>
      <c r="B2844" s="1" t="s">
        <v>26</v>
      </c>
      <c r="C2844" s="1" t="s">
        <v>9</v>
      </c>
      <c r="D2844" s="9">
        <v>8</v>
      </c>
      <c r="E2844" s="8">
        <v>1.261574074074074E-3</v>
      </c>
      <c r="F2844" s="9">
        <v>25</v>
      </c>
      <c r="G2844" s="9">
        <v>270.3</v>
      </c>
      <c r="H2844" s="33">
        <f t="shared" si="44"/>
        <v>0</v>
      </c>
    </row>
    <row r="2845" spans="1:8" ht="15" hidden="1" thickBot="1">
      <c r="A2845" s="3">
        <v>44585</v>
      </c>
      <c r="B2845" s="1" t="s">
        <v>26</v>
      </c>
      <c r="C2845" s="1" t="s">
        <v>9</v>
      </c>
      <c r="D2845" s="9">
        <v>9</v>
      </c>
      <c r="E2845" s="8">
        <v>1.261574074074074E-3</v>
      </c>
      <c r="F2845" s="9">
        <v>25</v>
      </c>
      <c r="G2845" s="9">
        <v>270.3</v>
      </c>
      <c r="H2845" s="33">
        <f t="shared" si="44"/>
        <v>0</v>
      </c>
    </row>
    <row r="2846" spans="1:8" ht="15" hidden="1" thickBot="1">
      <c r="A2846" s="3">
        <v>44585</v>
      </c>
      <c r="B2846" s="1" t="s">
        <v>26</v>
      </c>
      <c r="C2846" s="1" t="s">
        <v>9</v>
      </c>
      <c r="D2846" s="9">
        <v>10</v>
      </c>
      <c r="E2846" s="8">
        <v>1.261574074074074E-3</v>
      </c>
      <c r="F2846" s="9">
        <v>25</v>
      </c>
      <c r="G2846" s="9">
        <v>270.3</v>
      </c>
      <c r="H2846" s="33">
        <f t="shared" si="44"/>
        <v>0</v>
      </c>
    </row>
    <row r="2847" spans="1:8" ht="15" hidden="1" thickBot="1">
      <c r="A2847" s="3">
        <v>44585</v>
      </c>
      <c r="B2847" s="1" t="s">
        <v>26</v>
      </c>
      <c r="C2847" s="1" t="s">
        <v>9</v>
      </c>
      <c r="D2847" s="9">
        <v>11</v>
      </c>
      <c r="E2847" s="8">
        <v>1.261574074074074E-3</v>
      </c>
      <c r="F2847" s="9">
        <v>25</v>
      </c>
      <c r="G2847" s="9">
        <v>270.3</v>
      </c>
      <c r="H2847" s="33">
        <f t="shared" si="44"/>
        <v>0</v>
      </c>
    </row>
    <row r="2848" spans="1:8" ht="15" thickBot="1">
      <c r="A2848" s="3">
        <v>44585</v>
      </c>
      <c r="B2848" s="1" t="s">
        <v>26</v>
      </c>
      <c r="C2848" s="1" t="s">
        <v>9</v>
      </c>
      <c r="D2848" s="9">
        <v>12</v>
      </c>
      <c r="E2848" s="8">
        <v>1.261574074074074E-3</v>
      </c>
      <c r="F2848" s="9">
        <v>25</v>
      </c>
      <c r="G2848" s="9">
        <v>270.3</v>
      </c>
      <c r="H2848" s="33">
        <f t="shared" si="44"/>
        <v>1</v>
      </c>
    </row>
    <row r="2849" spans="1:8" ht="15" hidden="1" thickBot="1">
      <c r="A2849" s="3">
        <v>44585</v>
      </c>
      <c r="B2849" s="1" t="s">
        <v>39</v>
      </c>
      <c r="C2849" s="1" t="s">
        <v>9</v>
      </c>
      <c r="D2849" s="9">
        <v>1</v>
      </c>
      <c r="E2849" s="8">
        <v>1.2129629629629628E-3</v>
      </c>
      <c r="F2849" s="9">
        <v>25</v>
      </c>
      <c r="G2849" s="9">
        <v>304.10000000000002</v>
      </c>
      <c r="H2849" s="33">
        <f t="shared" si="44"/>
        <v>0</v>
      </c>
    </row>
    <row r="2850" spans="1:8" ht="15" hidden="1" thickBot="1">
      <c r="A2850" s="3">
        <v>44585</v>
      </c>
      <c r="B2850" s="1" t="s">
        <v>39</v>
      </c>
      <c r="C2850" s="1" t="s">
        <v>9</v>
      </c>
      <c r="D2850" s="9">
        <v>2</v>
      </c>
      <c r="E2850" s="8">
        <v>1.2129629629629628E-3</v>
      </c>
      <c r="F2850" s="9">
        <v>25</v>
      </c>
      <c r="G2850" s="9">
        <v>304.10000000000002</v>
      </c>
      <c r="H2850" s="33">
        <f t="shared" si="44"/>
        <v>0</v>
      </c>
    </row>
    <row r="2851" spans="1:8" ht="15" hidden="1" thickBot="1">
      <c r="A2851" s="3">
        <v>44585</v>
      </c>
      <c r="B2851" s="1" t="s">
        <v>39</v>
      </c>
      <c r="C2851" s="1" t="s">
        <v>9</v>
      </c>
      <c r="D2851" s="9">
        <v>3</v>
      </c>
      <c r="E2851" s="8">
        <v>1.2129629629629628E-3</v>
      </c>
      <c r="F2851" s="9">
        <v>25</v>
      </c>
      <c r="G2851" s="9">
        <v>304.10000000000002</v>
      </c>
      <c r="H2851" s="33">
        <f t="shared" si="44"/>
        <v>0</v>
      </c>
    </row>
    <row r="2852" spans="1:8" ht="15" hidden="1" thickBot="1">
      <c r="A2852" s="3">
        <v>44585</v>
      </c>
      <c r="B2852" s="1" t="s">
        <v>39</v>
      </c>
      <c r="C2852" s="1" t="s">
        <v>9</v>
      </c>
      <c r="D2852" s="9">
        <v>4</v>
      </c>
      <c r="E2852" s="8">
        <v>1.2129629629629628E-3</v>
      </c>
      <c r="F2852" s="9">
        <v>25</v>
      </c>
      <c r="G2852" s="9">
        <v>304.10000000000002</v>
      </c>
      <c r="H2852" s="33">
        <f t="shared" si="44"/>
        <v>0</v>
      </c>
    </row>
    <row r="2853" spans="1:8" ht="15" hidden="1" thickBot="1">
      <c r="A2853" s="3">
        <v>44585</v>
      </c>
      <c r="B2853" s="1" t="s">
        <v>39</v>
      </c>
      <c r="C2853" s="1" t="s">
        <v>9</v>
      </c>
      <c r="D2853" s="9">
        <v>5</v>
      </c>
      <c r="E2853" s="8">
        <v>1.2129629629629628E-3</v>
      </c>
      <c r="F2853" s="9">
        <v>25</v>
      </c>
      <c r="G2853" s="9">
        <v>304.10000000000002</v>
      </c>
      <c r="H2853" s="33">
        <f t="shared" si="44"/>
        <v>0</v>
      </c>
    </row>
    <row r="2854" spans="1:8" ht="15" hidden="1" thickBot="1">
      <c r="A2854" s="3">
        <v>44585</v>
      </c>
      <c r="B2854" s="1" t="s">
        <v>39</v>
      </c>
      <c r="C2854" s="1" t="s">
        <v>9</v>
      </c>
      <c r="D2854" s="9">
        <v>6</v>
      </c>
      <c r="E2854" s="8">
        <v>1.2129629629629628E-3</v>
      </c>
      <c r="F2854" s="9">
        <v>25</v>
      </c>
      <c r="G2854" s="9">
        <v>304.10000000000002</v>
      </c>
      <c r="H2854" s="33">
        <f t="shared" si="44"/>
        <v>0</v>
      </c>
    </row>
    <row r="2855" spans="1:8" ht="15" hidden="1" thickBot="1">
      <c r="A2855" s="3">
        <v>44585</v>
      </c>
      <c r="B2855" s="1" t="s">
        <v>39</v>
      </c>
      <c r="C2855" s="1" t="s">
        <v>9</v>
      </c>
      <c r="D2855" s="9">
        <v>7</v>
      </c>
      <c r="E2855" s="8">
        <v>1.2129629629629628E-3</v>
      </c>
      <c r="F2855" s="9">
        <v>25</v>
      </c>
      <c r="G2855" s="9">
        <v>304.10000000000002</v>
      </c>
      <c r="H2855" s="33">
        <f t="shared" si="44"/>
        <v>0</v>
      </c>
    </row>
    <row r="2856" spans="1:8" ht="15" hidden="1" thickBot="1">
      <c r="A2856" s="3">
        <v>44585</v>
      </c>
      <c r="B2856" s="1" t="s">
        <v>39</v>
      </c>
      <c r="C2856" s="1" t="s">
        <v>9</v>
      </c>
      <c r="D2856" s="9">
        <v>8</v>
      </c>
      <c r="E2856" s="8">
        <v>1.2129629629629628E-3</v>
      </c>
      <c r="F2856" s="9">
        <v>25</v>
      </c>
      <c r="G2856" s="9">
        <v>304.10000000000002</v>
      </c>
      <c r="H2856" s="33">
        <f t="shared" si="44"/>
        <v>0</v>
      </c>
    </row>
    <row r="2857" spans="1:8" ht="15" hidden="1" thickBot="1">
      <c r="A2857" s="3">
        <v>44585</v>
      </c>
      <c r="B2857" s="1" t="s">
        <v>39</v>
      </c>
      <c r="C2857" s="1" t="s">
        <v>9</v>
      </c>
      <c r="D2857" s="9">
        <v>9</v>
      </c>
      <c r="E2857" s="8">
        <v>1.2129629629629628E-3</v>
      </c>
      <c r="F2857" s="9">
        <v>25</v>
      </c>
      <c r="G2857" s="9">
        <v>304.10000000000002</v>
      </c>
      <c r="H2857" s="33">
        <f t="shared" si="44"/>
        <v>0</v>
      </c>
    </row>
    <row r="2858" spans="1:8" ht="15" hidden="1" thickBot="1">
      <c r="A2858" s="3">
        <v>44585</v>
      </c>
      <c r="B2858" s="1" t="s">
        <v>39</v>
      </c>
      <c r="C2858" s="1" t="s">
        <v>9</v>
      </c>
      <c r="D2858" s="9">
        <v>10</v>
      </c>
      <c r="E2858" s="8">
        <v>1.2129629629629628E-3</v>
      </c>
      <c r="F2858" s="9">
        <v>25</v>
      </c>
      <c r="G2858" s="9">
        <v>304.10000000000002</v>
      </c>
      <c r="H2858" s="33">
        <f t="shared" si="44"/>
        <v>0</v>
      </c>
    </row>
    <row r="2859" spans="1:8" ht="15" hidden="1" thickBot="1">
      <c r="A2859" s="3">
        <v>44585</v>
      </c>
      <c r="B2859" s="1" t="s">
        <v>39</v>
      </c>
      <c r="C2859" s="1" t="s">
        <v>9</v>
      </c>
      <c r="D2859" s="9">
        <v>11</v>
      </c>
      <c r="E2859" s="8">
        <v>1.2129629629629628E-3</v>
      </c>
      <c r="F2859" s="9">
        <v>25</v>
      </c>
      <c r="G2859" s="9">
        <v>304.10000000000002</v>
      </c>
      <c r="H2859" s="33">
        <f t="shared" si="44"/>
        <v>0</v>
      </c>
    </row>
    <row r="2860" spans="1:8" ht="15" hidden="1" thickBot="1">
      <c r="A2860" s="3">
        <v>44585</v>
      </c>
      <c r="B2860" s="1" t="s">
        <v>39</v>
      </c>
      <c r="C2860" s="1" t="s">
        <v>9</v>
      </c>
      <c r="D2860" s="9">
        <v>12</v>
      </c>
      <c r="E2860" s="8">
        <v>1.2129629629629628E-3</v>
      </c>
      <c r="F2860" s="9">
        <v>25</v>
      </c>
      <c r="G2860" s="9">
        <v>304.10000000000002</v>
      </c>
      <c r="H2860" s="33">
        <f t="shared" si="44"/>
        <v>0</v>
      </c>
    </row>
    <row r="2861" spans="1:8" ht="15" hidden="1" thickBot="1">
      <c r="A2861" s="3">
        <v>44585</v>
      </c>
      <c r="B2861" s="1" t="s">
        <v>39</v>
      </c>
      <c r="C2861" s="1" t="s">
        <v>9</v>
      </c>
      <c r="D2861" s="9">
        <v>13</v>
      </c>
      <c r="E2861" s="8">
        <v>1.2129629629629628E-3</v>
      </c>
      <c r="F2861" s="9">
        <v>25</v>
      </c>
      <c r="G2861" s="9">
        <v>304.10000000000002</v>
      </c>
      <c r="H2861" s="33">
        <f t="shared" si="44"/>
        <v>0</v>
      </c>
    </row>
    <row r="2862" spans="1:8" ht="15" thickBot="1">
      <c r="A2862" s="3">
        <v>44585</v>
      </c>
      <c r="B2862" s="1" t="s">
        <v>39</v>
      </c>
      <c r="C2862" s="1" t="s">
        <v>9</v>
      </c>
      <c r="D2862" s="9">
        <v>14</v>
      </c>
      <c r="E2862" s="8">
        <v>1.2129629629629628E-3</v>
      </c>
      <c r="F2862" s="9">
        <v>25</v>
      </c>
      <c r="G2862" s="9">
        <v>304.10000000000002</v>
      </c>
      <c r="H2862" s="33">
        <f t="shared" si="44"/>
        <v>1</v>
      </c>
    </row>
    <row r="2863" spans="1:8" ht="15" hidden="1" thickBot="1">
      <c r="A2863" s="3">
        <v>44585</v>
      </c>
      <c r="B2863" s="1" t="s">
        <v>87</v>
      </c>
      <c r="C2863" s="1" t="s">
        <v>9</v>
      </c>
      <c r="D2863" s="9">
        <v>1</v>
      </c>
      <c r="E2863" s="8">
        <v>1.2962962962962963E-3</v>
      </c>
      <c r="F2863" s="9">
        <v>23</v>
      </c>
      <c r="G2863" s="9">
        <v>249.1</v>
      </c>
      <c r="H2863" s="33">
        <f t="shared" si="44"/>
        <v>0</v>
      </c>
    </row>
    <row r="2864" spans="1:8" ht="15" hidden="1" thickBot="1">
      <c r="A2864" s="3">
        <v>44585</v>
      </c>
      <c r="B2864" s="1" t="s">
        <v>87</v>
      </c>
      <c r="C2864" s="1" t="s">
        <v>9</v>
      </c>
      <c r="D2864" s="9">
        <v>2</v>
      </c>
      <c r="E2864" s="8">
        <v>1.2962962962962963E-3</v>
      </c>
      <c r="F2864" s="9">
        <v>23</v>
      </c>
      <c r="G2864" s="9">
        <v>249.1</v>
      </c>
      <c r="H2864" s="33">
        <f t="shared" si="44"/>
        <v>0</v>
      </c>
    </row>
    <row r="2865" spans="1:8" ht="15" hidden="1" thickBot="1">
      <c r="A2865" s="3">
        <v>44585</v>
      </c>
      <c r="B2865" s="1" t="s">
        <v>87</v>
      </c>
      <c r="C2865" s="1" t="s">
        <v>9</v>
      </c>
      <c r="D2865" s="9">
        <v>3</v>
      </c>
      <c r="E2865" s="8">
        <v>1.2962962962962963E-3</v>
      </c>
      <c r="F2865" s="9">
        <v>23</v>
      </c>
      <c r="G2865" s="9">
        <v>249.1</v>
      </c>
      <c r="H2865" s="33">
        <f t="shared" si="44"/>
        <v>0</v>
      </c>
    </row>
    <row r="2866" spans="1:8" ht="15" hidden="1" thickBot="1">
      <c r="A2866" s="3">
        <v>44585</v>
      </c>
      <c r="B2866" s="1" t="s">
        <v>87</v>
      </c>
      <c r="C2866" s="1" t="s">
        <v>9</v>
      </c>
      <c r="D2866" s="9">
        <v>4</v>
      </c>
      <c r="E2866" s="8">
        <v>1.2962962962962963E-3</v>
      </c>
      <c r="F2866" s="9">
        <v>23</v>
      </c>
      <c r="G2866" s="9">
        <v>249.1</v>
      </c>
      <c r="H2866" s="33">
        <f t="shared" si="44"/>
        <v>0</v>
      </c>
    </row>
    <row r="2867" spans="1:8" ht="15" hidden="1" thickBot="1">
      <c r="A2867" s="3">
        <v>44585</v>
      </c>
      <c r="B2867" s="1" t="s">
        <v>87</v>
      </c>
      <c r="C2867" s="1" t="s">
        <v>9</v>
      </c>
      <c r="D2867" s="9">
        <v>5</v>
      </c>
      <c r="E2867" s="8">
        <v>1.2962962962962963E-3</v>
      </c>
      <c r="F2867" s="9">
        <v>23</v>
      </c>
      <c r="G2867" s="9">
        <v>249.1</v>
      </c>
      <c r="H2867" s="33">
        <f t="shared" si="44"/>
        <v>0</v>
      </c>
    </row>
    <row r="2868" spans="1:8" ht="15" hidden="1" thickBot="1">
      <c r="A2868" s="3">
        <v>44585</v>
      </c>
      <c r="B2868" s="1" t="s">
        <v>87</v>
      </c>
      <c r="C2868" s="1" t="s">
        <v>9</v>
      </c>
      <c r="D2868" s="9">
        <v>6</v>
      </c>
      <c r="E2868" s="8">
        <v>1.2962962962962963E-3</v>
      </c>
      <c r="F2868" s="9">
        <v>23</v>
      </c>
      <c r="G2868" s="9">
        <v>249.1</v>
      </c>
      <c r="H2868" s="33">
        <f t="shared" si="44"/>
        <v>0</v>
      </c>
    </row>
    <row r="2869" spans="1:8" ht="15" hidden="1" thickBot="1">
      <c r="A2869" s="3">
        <v>44585</v>
      </c>
      <c r="B2869" s="1" t="s">
        <v>87</v>
      </c>
      <c r="C2869" s="1" t="s">
        <v>9</v>
      </c>
      <c r="D2869" s="9">
        <v>7</v>
      </c>
      <c r="E2869" s="8">
        <v>1.2962962962962963E-3</v>
      </c>
      <c r="F2869" s="9">
        <v>23</v>
      </c>
      <c r="G2869" s="9">
        <v>249.1</v>
      </c>
      <c r="H2869" s="33">
        <f t="shared" si="44"/>
        <v>0</v>
      </c>
    </row>
    <row r="2870" spans="1:8" ht="15" hidden="1" thickBot="1">
      <c r="A2870" s="3">
        <v>44585</v>
      </c>
      <c r="B2870" s="1" t="s">
        <v>87</v>
      </c>
      <c r="C2870" s="1" t="s">
        <v>9</v>
      </c>
      <c r="D2870" s="9">
        <v>8</v>
      </c>
      <c r="E2870" s="8">
        <v>1.2962962962962963E-3</v>
      </c>
      <c r="F2870" s="9">
        <v>23</v>
      </c>
      <c r="G2870" s="9">
        <v>249.1</v>
      </c>
      <c r="H2870" s="33">
        <f t="shared" si="44"/>
        <v>0</v>
      </c>
    </row>
    <row r="2871" spans="1:8" ht="15" hidden="1" thickBot="1">
      <c r="A2871" s="3">
        <v>44585</v>
      </c>
      <c r="B2871" s="1" t="s">
        <v>87</v>
      </c>
      <c r="C2871" s="1" t="s">
        <v>9</v>
      </c>
      <c r="D2871" s="9">
        <v>9</v>
      </c>
      <c r="E2871" s="8">
        <v>1.2962962962962963E-3</v>
      </c>
      <c r="F2871" s="9">
        <v>23</v>
      </c>
      <c r="G2871" s="9">
        <v>249.1</v>
      </c>
      <c r="H2871" s="33">
        <f t="shared" si="44"/>
        <v>0</v>
      </c>
    </row>
    <row r="2872" spans="1:8" ht="15" thickBot="1">
      <c r="A2872" s="3">
        <v>44585</v>
      </c>
      <c r="B2872" s="1" t="s">
        <v>87</v>
      </c>
      <c r="C2872" s="1" t="s">
        <v>9</v>
      </c>
      <c r="D2872" s="9">
        <v>10</v>
      </c>
      <c r="E2872" s="8">
        <v>1.2962962962962963E-3</v>
      </c>
      <c r="F2872" s="9">
        <v>23</v>
      </c>
      <c r="G2872" s="9">
        <v>249.1</v>
      </c>
      <c r="H2872" s="33">
        <f t="shared" si="44"/>
        <v>1</v>
      </c>
    </row>
    <row r="2873" spans="1:8" ht="15" hidden="1" thickBot="1">
      <c r="A2873" s="3">
        <v>44585</v>
      </c>
      <c r="B2873" s="1" t="s">
        <v>77</v>
      </c>
      <c r="C2873" s="1" t="s">
        <v>9</v>
      </c>
      <c r="D2873" s="9">
        <v>1</v>
      </c>
      <c r="E2873" s="8">
        <v>1.2523148148148148E-3</v>
      </c>
      <c r="F2873" s="9">
        <v>25</v>
      </c>
      <c r="G2873" s="9">
        <v>276.3</v>
      </c>
      <c r="H2873" s="33">
        <f t="shared" si="44"/>
        <v>0</v>
      </c>
    </row>
    <row r="2874" spans="1:8" ht="15" hidden="1" thickBot="1">
      <c r="A2874" s="3">
        <v>44585</v>
      </c>
      <c r="B2874" s="1" t="s">
        <v>77</v>
      </c>
      <c r="C2874" s="1" t="s">
        <v>9</v>
      </c>
      <c r="D2874" s="9">
        <v>2</v>
      </c>
      <c r="E2874" s="8">
        <v>1.2523148148148148E-3</v>
      </c>
      <c r="F2874" s="9">
        <v>25</v>
      </c>
      <c r="G2874" s="9">
        <v>276.3</v>
      </c>
      <c r="H2874" s="33">
        <f t="shared" si="44"/>
        <v>0</v>
      </c>
    </row>
    <row r="2875" spans="1:8" ht="15" hidden="1" thickBot="1">
      <c r="A2875" s="3">
        <v>44585</v>
      </c>
      <c r="B2875" s="1" t="s">
        <v>77</v>
      </c>
      <c r="C2875" s="1" t="s">
        <v>9</v>
      </c>
      <c r="D2875" s="9">
        <v>3</v>
      </c>
      <c r="E2875" s="8">
        <v>1.2523148148148148E-3</v>
      </c>
      <c r="F2875" s="9">
        <v>25</v>
      </c>
      <c r="G2875" s="9">
        <v>276.3</v>
      </c>
      <c r="H2875" s="33">
        <f t="shared" si="44"/>
        <v>0</v>
      </c>
    </row>
    <row r="2876" spans="1:8" ht="15" hidden="1" thickBot="1">
      <c r="A2876" s="3">
        <v>44585</v>
      </c>
      <c r="B2876" s="1" t="s">
        <v>77</v>
      </c>
      <c r="C2876" s="1" t="s">
        <v>9</v>
      </c>
      <c r="D2876" s="9">
        <v>4</v>
      </c>
      <c r="E2876" s="8">
        <v>1.2523148148148148E-3</v>
      </c>
      <c r="F2876" s="9">
        <v>25</v>
      </c>
      <c r="G2876" s="9">
        <v>276.3</v>
      </c>
      <c r="H2876" s="33">
        <f t="shared" si="44"/>
        <v>0</v>
      </c>
    </row>
    <row r="2877" spans="1:8" ht="15" hidden="1" thickBot="1">
      <c r="A2877" s="3">
        <v>44585</v>
      </c>
      <c r="B2877" s="1" t="s">
        <v>77</v>
      </c>
      <c r="C2877" s="1" t="s">
        <v>9</v>
      </c>
      <c r="D2877" s="9">
        <v>5</v>
      </c>
      <c r="E2877" s="8">
        <v>1.2523148148148148E-3</v>
      </c>
      <c r="F2877" s="9">
        <v>25</v>
      </c>
      <c r="G2877" s="9">
        <v>276.3</v>
      </c>
      <c r="H2877" s="33">
        <f t="shared" si="44"/>
        <v>0</v>
      </c>
    </row>
    <row r="2878" spans="1:8" ht="15" hidden="1" thickBot="1">
      <c r="A2878" s="3">
        <v>44585</v>
      </c>
      <c r="B2878" s="1" t="s">
        <v>77</v>
      </c>
      <c r="C2878" s="1" t="s">
        <v>9</v>
      </c>
      <c r="D2878" s="9">
        <v>6</v>
      </c>
      <c r="E2878" s="8">
        <v>1.2523148148148148E-3</v>
      </c>
      <c r="F2878" s="9">
        <v>25</v>
      </c>
      <c r="G2878" s="9">
        <v>276.3</v>
      </c>
      <c r="H2878" s="33">
        <f t="shared" si="44"/>
        <v>0</v>
      </c>
    </row>
    <row r="2879" spans="1:8" ht="15" hidden="1" thickBot="1">
      <c r="A2879" s="3">
        <v>44585</v>
      </c>
      <c r="B2879" s="1" t="s">
        <v>77</v>
      </c>
      <c r="C2879" s="1" t="s">
        <v>9</v>
      </c>
      <c r="D2879" s="9">
        <v>7</v>
      </c>
      <c r="E2879" s="8">
        <v>1.2523148148148148E-3</v>
      </c>
      <c r="F2879" s="9">
        <v>25</v>
      </c>
      <c r="G2879" s="9">
        <v>276.3</v>
      </c>
      <c r="H2879" s="33">
        <f t="shared" si="44"/>
        <v>0</v>
      </c>
    </row>
    <row r="2880" spans="1:8" ht="15" hidden="1" thickBot="1">
      <c r="A2880" s="3">
        <v>44585</v>
      </c>
      <c r="B2880" s="1" t="s">
        <v>77</v>
      </c>
      <c r="C2880" s="1" t="s">
        <v>9</v>
      </c>
      <c r="D2880" s="9">
        <v>8</v>
      </c>
      <c r="E2880" s="8">
        <v>1.2523148148148148E-3</v>
      </c>
      <c r="F2880" s="9">
        <v>25</v>
      </c>
      <c r="G2880" s="9">
        <v>276.3</v>
      </c>
      <c r="H2880" s="33">
        <f t="shared" si="44"/>
        <v>0</v>
      </c>
    </row>
    <row r="2881" spans="1:8" ht="15" hidden="1" thickBot="1">
      <c r="A2881" s="3">
        <v>44585</v>
      </c>
      <c r="B2881" s="1" t="s">
        <v>77</v>
      </c>
      <c r="C2881" s="1" t="s">
        <v>9</v>
      </c>
      <c r="D2881" s="9">
        <v>9</v>
      </c>
      <c r="E2881" s="8">
        <v>1.2523148148148148E-3</v>
      </c>
      <c r="F2881" s="9">
        <v>25</v>
      </c>
      <c r="G2881" s="9">
        <v>276.3</v>
      </c>
      <c r="H2881" s="33">
        <f t="shared" si="44"/>
        <v>0</v>
      </c>
    </row>
    <row r="2882" spans="1:8" ht="15" thickBot="1">
      <c r="A2882" s="3">
        <v>44585</v>
      </c>
      <c r="B2882" s="1" t="s">
        <v>77</v>
      </c>
      <c r="C2882" s="1" t="s">
        <v>9</v>
      </c>
      <c r="D2882" s="9">
        <v>10</v>
      </c>
      <c r="E2882" s="8">
        <v>1.2523148148148148E-3</v>
      </c>
      <c r="F2882" s="9">
        <v>25</v>
      </c>
      <c r="G2882" s="9">
        <v>276.3</v>
      </c>
      <c r="H2882" s="33">
        <f t="shared" si="44"/>
        <v>1</v>
      </c>
    </row>
    <row r="2883" spans="1:8" ht="15" hidden="1" thickBot="1">
      <c r="A2883" s="3">
        <v>44585</v>
      </c>
      <c r="B2883" s="1" t="s">
        <v>54</v>
      </c>
      <c r="C2883" s="1" t="s">
        <v>9</v>
      </c>
      <c r="D2883" s="9">
        <v>1</v>
      </c>
      <c r="E2883" s="8">
        <v>1.258101851851852E-3</v>
      </c>
      <c r="F2883" s="9">
        <v>25</v>
      </c>
      <c r="G2883" s="9">
        <v>272.5</v>
      </c>
      <c r="H2883" s="33">
        <f t="shared" si="44"/>
        <v>0</v>
      </c>
    </row>
    <row r="2884" spans="1:8" ht="15" hidden="1" thickBot="1">
      <c r="A2884" s="3">
        <v>44585</v>
      </c>
      <c r="B2884" s="1" t="s">
        <v>54</v>
      </c>
      <c r="C2884" s="1" t="s">
        <v>9</v>
      </c>
      <c r="D2884" s="9">
        <v>2</v>
      </c>
      <c r="E2884" s="8">
        <v>1.258101851851852E-3</v>
      </c>
      <c r="F2884" s="9">
        <v>25</v>
      </c>
      <c r="G2884" s="9">
        <v>272.5</v>
      </c>
      <c r="H2884" s="33">
        <f t="shared" ref="H2884:H2947" si="45">IF(D2884&lt;D2885,0,1)</f>
        <v>0</v>
      </c>
    </row>
    <row r="2885" spans="1:8" ht="15" hidden="1" thickBot="1">
      <c r="A2885" s="3">
        <v>44585</v>
      </c>
      <c r="B2885" s="1" t="s">
        <v>54</v>
      </c>
      <c r="C2885" s="1" t="s">
        <v>9</v>
      </c>
      <c r="D2885" s="9">
        <v>3</v>
      </c>
      <c r="E2885" s="8">
        <v>1.258101851851852E-3</v>
      </c>
      <c r="F2885" s="9">
        <v>25</v>
      </c>
      <c r="G2885" s="9">
        <v>272.5</v>
      </c>
      <c r="H2885" s="33">
        <f t="shared" si="45"/>
        <v>0</v>
      </c>
    </row>
    <row r="2886" spans="1:8" ht="15" hidden="1" thickBot="1">
      <c r="A2886" s="3">
        <v>44585</v>
      </c>
      <c r="B2886" s="1" t="s">
        <v>54</v>
      </c>
      <c r="C2886" s="1" t="s">
        <v>9</v>
      </c>
      <c r="D2886" s="9">
        <v>4</v>
      </c>
      <c r="E2886" s="8">
        <v>1.258101851851852E-3</v>
      </c>
      <c r="F2886" s="9">
        <v>25</v>
      </c>
      <c r="G2886" s="9">
        <v>272.5</v>
      </c>
      <c r="H2886" s="33">
        <f t="shared" si="45"/>
        <v>0</v>
      </c>
    </row>
    <row r="2887" spans="1:8" ht="15" hidden="1" thickBot="1">
      <c r="A2887" s="3">
        <v>44585</v>
      </c>
      <c r="B2887" s="1" t="s">
        <v>54</v>
      </c>
      <c r="C2887" s="1" t="s">
        <v>9</v>
      </c>
      <c r="D2887" s="9">
        <v>5</v>
      </c>
      <c r="E2887" s="8">
        <v>1.258101851851852E-3</v>
      </c>
      <c r="F2887" s="9">
        <v>25</v>
      </c>
      <c r="G2887" s="9">
        <v>272.5</v>
      </c>
      <c r="H2887" s="33">
        <f t="shared" si="45"/>
        <v>0</v>
      </c>
    </row>
    <row r="2888" spans="1:8" ht="15" hidden="1" thickBot="1">
      <c r="A2888" s="3">
        <v>44585</v>
      </c>
      <c r="B2888" s="1" t="s">
        <v>54</v>
      </c>
      <c r="C2888" s="1" t="s">
        <v>9</v>
      </c>
      <c r="D2888" s="9">
        <v>6</v>
      </c>
      <c r="E2888" s="8">
        <v>1.258101851851852E-3</v>
      </c>
      <c r="F2888" s="9">
        <v>25</v>
      </c>
      <c r="G2888" s="9">
        <v>272.5</v>
      </c>
      <c r="H2888" s="33">
        <f t="shared" si="45"/>
        <v>0</v>
      </c>
    </row>
    <row r="2889" spans="1:8" ht="15" hidden="1" thickBot="1">
      <c r="A2889" s="3">
        <v>44585</v>
      </c>
      <c r="B2889" s="1" t="s">
        <v>54</v>
      </c>
      <c r="C2889" s="1" t="s">
        <v>9</v>
      </c>
      <c r="D2889" s="9">
        <v>7</v>
      </c>
      <c r="E2889" s="8">
        <v>1.258101851851852E-3</v>
      </c>
      <c r="F2889" s="9">
        <v>25</v>
      </c>
      <c r="G2889" s="9">
        <v>272.5</v>
      </c>
      <c r="H2889" s="33">
        <f t="shared" si="45"/>
        <v>0</v>
      </c>
    </row>
    <row r="2890" spans="1:8" ht="15" hidden="1" thickBot="1">
      <c r="A2890" s="3">
        <v>44585</v>
      </c>
      <c r="B2890" s="1" t="s">
        <v>54</v>
      </c>
      <c r="C2890" s="1" t="s">
        <v>9</v>
      </c>
      <c r="D2890" s="9">
        <v>8</v>
      </c>
      <c r="E2890" s="8">
        <v>1.258101851851852E-3</v>
      </c>
      <c r="F2890" s="9">
        <v>25</v>
      </c>
      <c r="G2890" s="9">
        <v>272.5</v>
      </c>
      <c r="H2890" s="33">
        <f t="shared" si="45"/>
        <v>0</v>
      </c>
    </row>
    <row r="2891" spans="1:8" ht="15" hidden="1" thickBot="1">
      <c r="A2891" s="3">
        <v>44585</v>
      </c>
      <c r="B2891" s="1" t="s">
        <v>54</v>
      </c>
      <c r="C2891" s="1" t="s">
        <v>9</v>
      </c>
      <c r="D2891" s="9">
        <v>9</v>
      </c>
      <c r="E2891" s="8">
        <v>1.258101851851852E-3</v>
      </c>
      <c r="F2891" s="9">
        <v>25</v>
      </c>
      <c r="G2891" s="9">
        <v>272.5</v>
      </c>
      <c r="H2891" s="33">
        <f t="shared" si="45"/>
        <v>0</v>
      </c>
    </row>
    <row r="2892" spans="1:8" ht="15" thickBot="1">
      <c r="A2892" s="3">
        <v>44585</v>
      </c>
      <c r="B2892" s="1" t="s">
        <v>54</v>
      </c>
      <c r="C2892" s="1" t="s">
        <v>9</v>
      </c>
      <c r="D2892" s="9">
        <v>10</v>
      </c>
      <c r="E2892" s="8">
        <v>1.258101851851852E-3</v>
      </c>
      <c r="F2892" s="9">
        <v>25</v>
      </c>
      <c r="G2892" s="9">
        <v>272.5</v>
      </c>
      <c r="H2892" s="33">
        <f t="shared" si="45"/>
        <v>1</v>
      </c>
    </row>
    <row r="2893" spans="1:8" ht="15" hidden="1" thickBot="1">
      <c r="A2893" s="3">
        <v>44585</v>
      </c>
      <c r="B2893" s="1" t="s">
        <v>12</v>
      </c>
      <c r="C2893" s="1" t="s">
        <v>9</v>
      </c>
      <c r="D2893" s="9">
        <v>1</v>
      </c>
      <c r="E2893" s="8">
        <v>1.224537037037037E-3</v>
      </c>
      <c r="F2893" s="9">
        <v>24</v>
      </c>
      <c r="G2893" s="9">
        <v>295.5</v>
      </c>
      <c r="H2893" s="33">
        <f t="shared" si="45"/>
        <v>0</v>
      </c>
    </row>
    <row r="2894" spans="1:8" ht="15" hidden="1" thickBot="1">
      <c r="A2894" s="3">
        <v>44585</v>
      </c>
      <c r="B2894" s="1" t="s">
        <v>12</v>
      </c>
      <c r="C2894" s="1" t="s">
        <v>9</v>
      </c>
      <c r="D2894" s="9">
        <v>2</v>
      </c>
      <c r="E2894" s="8">
        <v>1.224537037037037E-3</v>
      </c>
      <c r="F2894" s="9">
        <v>24</v>
      </c>
      <c r="G2894" s="9">
        <v>295.5</v>
      </c>
      <c r="H2894" s="33">
        <f t="shared" si="45"/>
        <v>0</v>
      </c>
    </row>
    <row r="2895" spans="1:8" ht="15" hidden="1" thickBot="1">
      <c r="A2895" s="3">
        <v>44585</v>
      </c>
      <c r="B2895" s="1" t="s">
        <v>12</v>
      </c>
      <c r="C2895" s="1" t="s">
        <v>9</v>
      </c>
      <c r="D2895" s="9">
        <v>3</v>
      </c>
      <c r="E2895" s="8">
        <v>1.224537037037037E-3</v>
      </c>
      <c r="F2895" s="9">
        <v>24</v>
      </c>
      <c r="G2895" s="9">
        <v>295.5</v>
      </c>
      <c r="H2895" s="33">
        <f t="shared" si="45"/>
        <v>0</v>
      </c>
    </row>
    <row r="2896" spans="1:8" ht="15" hidden="1" thickBot="1">
      <c r="A2896" s="3">
        <v>44585</v>
      </c>
      <c r="B2896" s="1" t="s">
        <v>12</v>
      </c>
      <c r="C2896" s="1" t="s">
        <v>9</v>
      </c>
      <c r="D2896" s="9">
        <v>4</v>
      </c>
      <c r="E2896" s="8">
        <v>1.224537037037037E-3</v>
      </c>
      <c r="F2896" s="9">
        <v>24</v>
      </c>
      <c r="G2896" s="9">
        <v>295.5</v>
      </c>
      <c r="H2896" s="33">
        <f t="shared" si="45"/>
        <v>0</v>
      </c>
    </row>
    <row r="2897" spans="1:8" ht="15" hidden="1" thickBot="1">
      <c r="A2897" s="3">
        <v>44585</v>
      </c>
      <c r="B2897" s="1" t="s">
        <v>12</v>
      </c>
      <c r="C2897" s="1" t="s">
        <v>9</v>
      </c>
      <c r="D2897" s="9">
        <v>5</v>
      </c>
      <c r="E2897" s="8">
        <v>1.224537037037037E-3</v>
      </c>
      <c r="F2897" s="9">
        <v>24</v>
      </c>
      <c r="G2897" s="9">
        <v>295.5</v>
      </c>
      <c r="H2897" s="33">
        <f t="shared" si="45"/>
        <v>0</v>
      </c>
    </row>
    <row r="2898" spans="1:8" ht="15" hidden="1" thickBot="1">
      <c r="A2898" s="3">
        <v>44585</v>
      </c>
      <c r="B2898" s="1" t="s">
        <v>12</v>
      </c>
      <c r="C2898" s="1" t="s">
        <v>9</v>
      </c>
      <c r="D2898" s="9">
        <v>6</v>
      </c>
      <c r="E2898" s="8">
        <v>1.224537037037037E-3</v>
      </c>
      <c r="F2898" s="9">
        <v>24</v>
      </c>
      <c r="G2898" s="9">
        <v>295.5</v>
      </c>
      <c r="H2898" s="33">
        <f t="shared" si="45"/>
        <v>0</v>
      </c>
    </row>
    <row r="2899" spans="1:8" ht="15" hidden="1" thickBot="1">
      <c r="A2899" s="3">
        <v>44585</v>
      </c>
      <c r="B2899" s="1" t="s">
        <v>12</v>
      </c>
      <c r="C2899" s="1" t="s">
        <v>9</v>
      </c>
      <c r="D2899" s="9">
        <v>7</v>
      </c>
      <c r="E2899" s="8">
        <v>1.224537037037037E-3</v>
      </c>
      <c r="F2899" s="9">
        <v>24</v>
      </c>
      <c r="G2899" s="9">
        <v>295.5</v>
      </c>
      <c r="H2899" s="33">
        <f t="shared" si="45"/>
        <v>0</v>
      </c>
    </row>
    <row r="2900" spans="1:8" ht="15" hidden="1" thickBot="1">
      <c r="A2900" s="3">
        <v>44585</v>
      </c>
      <c r="B2900" s="1" t="s">
        <v>12</v>
      </c>
      <c r="C2900" s="1" t="s">
        <v>9</v>
      </c>
      <c r="D2900" s="9">
        <v>8</v>
      </c>
      <c r="E2900" s="8">
        <v>1.224537037037037E-3</v>
      </c>
      <c r="F2900" s="9">
        <v>24</v>
      </c>
      <c r="G2900" s="9">
        <v>295.5</v>
      </c>
      <c r="H2900" s="33">
        <f t="shared" si="45"/>
        <v>0</v>
      </c>
    </row>
    <row r="2901" spans="1:8" ht="15" hidden="1" thickBot="1">
      <c r="A2901" s="3">
        <v>44585</v>
      </c>
      <c r="B2901" s="1" t="s">
        <v>12</v>
      </c>
      <c r="C2901" s="1" t="s">
        <v>9</v>
      </c>
      <c r="D2901" s="9">
        <v>9</v>
      </c>
      <c r="E2901" s="8">
        <v>1.224537037037037E-3</v>
      </c>
      <c r="F2901" s="9">
        <v>24</v>
      </c>
      <c r="G2901" s="9">
        <v>295.5</v>
      </c>
      <c r="H2901" s="33">
        <f t="shared" si="45"/>
        <v>0</v>
      </c>
    </row>
    <row r="2902" spans="1:8" ht="15" hidden="1" thickBot="1">
      <c r="A2902" s="3">
        <v>44585</v>
      </c>
      <c r="B2902" s="1" t="s">
        <v>12</v>
      </c>
      <c r="C2902" s="1" t="s">
        <v>9</v>
      </c>
      <c r="D2902" s="9">
        <v>10</v>
      </c>
      <c r="E2902" s="8">
        <v>1.224537037037037E-3</v>
      </c>
      <c r="F2902" s="9">
        <v>24</v>
      </c>
      <c r="G2902" s="9">
        <v>295.5</v>
      </c>
      <c r="H2902" s="33">
        <f t="shared" si="45"/>
        <v>0</v>
      </c>
    </row>
    <row r="2903" spans="1:8" ht="15" hidden="1" thickBot="1">
      <c r="A2903" s="3">
        <v>44585</v>
      </c>
      <c r="B2903" s="1" t="s">
        <v>12</v>
      </c>
      <c r="C2903" s="1" t="s">
        <v>9</v>
      </c>
      <c r="D2903" s="9">
        <v>11</v>
      </c>
      <c r="E2903" s="8">
        <v>1.224537037037037E-3</v>
      </c>
      <c r="F2903" s="9">
        <v>24</v>
      </c>
      <c r="G2903" s="9">
        <v>295.5</v>
      </c>
      <c r="H2903" s="33">
        <f t="shared" si="45"/>
        <v>0</v>
      </c>
    </row>
    <row r="2904" spans="1:8" ht="15" thickBot="1">
      <c r="A2904" s="3">
        <v>44585</v>
      </c>
      <c r="B2904" s="1" t="s">
        <v>12</v>
      </c>
      <c r="C2904" s="1" t="s">
        <v>9</v>
      </c>
      <c r="D2904" s="9">
        <v>12</v>
      </c>
      <c r="E2904" s="8">
        <v>1.224537037037037E-3</v>
      </c>
      <c r="F2904" s="9">
        <v>24</v>
      </c>
      <c r="G2904" s="9">
        <v>295.5</v>
      </c>
      <c r="H2904" s="33">
        <f t="shared" si="45"/>
        <v>1</v>
      </c>
    </row>
    <row r="2905" spans="1:8" ht="15" hidden="1" thickBot="1">
      <c r="A2905" s="3">
        <v>44585</v>
      </c>
      <c r="B2905" s="1" t="s">
        <v>19</v>
      </c>
      <c r="C2905" s="1" t="s">
        <v>9</v>
      </c>
      <c r="D2905" s="9">
        <v>1</v>
      </c>
      <c r="E2905" s="8">
        <v>1.2106481481481482E-3</v>
      </c>
      <c r="F2905" s="9">
        <v>26</v>
      </c>
      <c r="G2905" s="9">
        <v>305.8</v>
      </c>
      <c r="H2905" s="33">
        <f t="shared" si="45"/>
        <v>0</v>
      </c>
    </row>
    <row r="2906" spans="1:8" ht="15" hidden="1" thickBot="1">
      <c r="A2906" s="3">
        <v>44585</v>
      </c>
      <c r="B2906" s="1" t="s">
        <v>19</v>
      </c>
      <c r="C2906" s="1" t="s">
        <v>9</v>
      </c>
      <c r="D2906" s="9">
        <v>2</v>
      </c>
      <c r="E2906" s="8">
        <v>1.2106481481481482E-3</v>
      </c>
      <c r="F2906" s="9">
        <v>26</v>
      </c>
      <c r="G2906" s="9">
        <v>305.8</v>
      </c>
      <c r="H2906" s="33">
        <f t="shared" si="45"/>
        <v>0</v>
      </c>
    </row>
    <row r="2907" spans="1:8" ht="15" hidden="1" thickBot="1">
      <c r="A2907" s="3">
        <v>44585</v>
      </c>
      <c r="B2907" s="1" t="s">
        <v>19</v>
      </c>
      <c r="C2907" s="1" t="s">
        <v>9</v>
      </c>
      <c r="D2907" s="9">
        <v>3</v>
      </c>
      <c r="E2907" s="8">
        <v>1.2106481481481482E-3</v>
      </c>
      <c r="F2907" s="9">
        <v>26</v>
      </c>
      <c r="G2907" s="9">
        <v>305.8</v>
      </c>
      <c r="H2907" s="33">
        <f t="shared" si="45"/>
        <v>0</v>
      </c>
    </row>
    <row r="2908" spans="1:8" ht="15" hidden="1" thickBot="1">
      <c r="A2908" s="3">
        <v>44585</v>
      </c>
      <c r="B2908" s="1" t="s">
        <v>19</v>
      </c>
      <c r="C2908" s="1" t="s">
        <v>9</v>
      </c>
      <c r="D2908" s="9">
        <v>4</v>
      </c>
      <c r="E2908" s="8">
        <v>1.2106481481481482E-3</v>
      </c>
      <c r="F2908" s="9">
        <v>26</v>
      </c>
      <c r="G2908" s="9">
        <v>305.8</v>
      </c>
      <c r="H2908" s="33">
        <f t="shared" si="45"/>
        <v>0</v>
      </c>
    </row>
    <row r="2909" spans="1:8" ht="15" hidden="1" thickBot="1">
      <c r="A2909" s="3">
        <v>44585</v>
      </c>
      <c r="B2909" s="1" t="s">
        <v>19</v>
      </c>
      <c r="C2909" s="1" t="s">
        <v>9</v>
      </c>
      <c r="D2909" s="9">
        <v>5</v>
      </c>
      <c r="E2909" s="8">
        <v>1.2106481481481482E-3</v>
      </c>
      <c r="F2909" s="9">
        <v>26</v>
      </c>
      <c r="G2909" s="9">
        <v>305.8</v>
      </c>
      <c r="H2909" s="33">
        <f t="shared" si="45"/>
        <v>0</v>
      </c>
    </row>
    <row r="2910" spans="1:8" ht="15" hidden="1" thickBot="1">
      <c r="A2910" s="3">
        <v>44585</v>
      </c>
      <c r="B2910" s="1" t="s">
        <v>19</v>
      </c>
      <c r="C2910" s="1" t="s">
        <v>9</v>
      </c>
      <c r="D2910" s="9">
        <v>6</v>
      </c>
      <c r="E2910" s="8">
        <v>1.2106481481481482E-3</v>
      </c>
      <c r="F2910" s="9">
        <v>26</v>
      </c>
      <c r="G2910" s="9">
        <v>305.8</v>
      </c>
      <c r="H2910" s="33">
        <f t="shared" si="45"/>
        <v>0</v>
      </c>
    </row>
    <row r="2911" spans="1:8" ht="15" hidden="1" thickBot="1">
      <c r="A2911" s="3">
        <v>44585</v>
      </c>
      <c r="B2911" s="1" t="s">
        <v>19</v>
      </c>
      <c r="C2911" s="1" t="s">
        <v>9</v>
      </c>
      <c r="D2911" s="9">
        <v>7</v>
      </c>
      <c r="E2911" s="8">
        <v>1.2106481481481482E-3</v>
      </c>
      <c r="F2911" s="9">
        <v>26</v>
      </c>
      <c r="G2911" s="9">
        <v>305.8</v>
      </c>
      <c r="H2911" s="33">
        <f t="shared" si="45"/>
        <v>0</v>
      </c>
    </row>
    <row r="2912" spans="1:8" ht="15" hidden="1" thickBot="1">
      <c r="A2912" s="3">
        <v>44585</v>
      </c>
      <c r="B2912" s="1" t="s">
        <v>19</v>
      </c>
      <c r="C2912" s="1" t="s">
        <v>9</v>
      </c>
      <c r="D2912" s="9">
        <v>8</v>
      </c>
      <c r="E2912" s="8">
        <v>1.2106481481481482E-3</v>
      </c>
      <c r="F2912" s="9">
        <v>26</v>
      </c>
      <c r="G2912" s="9">
        <v>305.8</v>
      </c>
      <c r="H2912" s="33">
        <f t="shared" si="45"/>
        <v>0</v>
      </c>
    </row>
    <row r="2913" spans="1:8" ht="15" hidden="1" thickBot="1">
      <c r="A2913" s="3">
        <v>44585</v>
      </c>
      <c r="B2913" s="1" t="s">
        <v>19</v>
      </c>
      <c r="C2913" s="1" t="s">
        <v>9</v>
      </c>
      <c r="D2913" s="9">
        <v>9</v>
      </c>
      <c r="E2913" s="8">
        <v>1.2106481481481482E-3</v>
      </c>
      <c r="F2913" s="9">
        <v>26</v>
      </c>
      <c r="G2913" s="9">
        <v>305.8</v>
      </c>
      <c r="H2913" s="33">
        <f t="shared" si="45"/>
        <v>0</v>
      </c>
    </row>
    <row r="2914" spans="1:8" ht="15" thickBot="1">
      <c r="A2914" s="3">
        <v>44585</v>
      </c>
      <c r="B2914" s="1" t="s">
        <v>19</v>
      </c>
      <c r="C2914" s="1" t="s">
        <v>9</v>
      </c>
      <c r="D2914" s="9">
        <v>10</v>
      </c>
      <c r="E2914" s="8">
        <v>1.2106481481481482E-3</v>
      </c>
      <c r="F2914" s="9">
        <v>26</v>
      </c>
      <c r="G2914" s="9">
        <v>305.8</v>
      </c>
      <c r="H2914" s="33">
        <f t="shared" si="45"/>
        <v>1</v>
      </c>
    </row>
    <row r="2915" spans="1:8" ht="15" hidden="1" thickBot="1">
      <c r="A2915" s="3">
        <v>44585</v>
      </c>
      <c r="B2915" s="1" t="s">
        <v>24</v>
      </c>
      <c r="C2915" s="1" t="s">
        <v>9</v>
      </c>
      <c r="D2915" s="9">
        <v>1</v>
      </c>
      <c r="E2915" s="8">
        <v>1.2650462962962964E-3</v>
      </c>
      <c r="F2915" s="9">
        <v>25</v>
      </c>
      <c r="G2915" s="9">
        <v>268</v>
      </c>
      <c r="H2915" s="33">
        <f t="shared" si="45"/>
        <v>0</v>
      </c>
    </row>
    <row r="2916" spans="1:8" ht="15" hidden="1" thickBot="1">
      <c r="A2916" s="3">
        <v>44585</v>
      </c>
      <c r="B2916" s="1" t="s">
        <v>24</v>
      </c>
      <c r="C2916" s="1" t="s">
        <v>9</v>
      </c>
      <c r="D2916" s="9">
        <v>2</v>
      </c>
      <c r="E2916" s="8">
        <v>1.2650462962962964E-3</v>
      </c>
      <c r="F2916" s="9">
        <v>25</v>
      </c>
      <c r="G2916" s="9">
        <v>268</v>
      </c>
      <c r="H2916" s="33">
        <f t="shared" si="45"/>
        <v>0</v>
      </c>
    </row>
    <row r="2917" spans="1:8" ht="15" hidden="1" thickBot="1">
      <c r="A2917" s="3">
        <v>44585</v>
      </c>
      <c r="B2917" s="1" t="s">
        <v>24</v>
      </c>
      <c r="C2917" s="1" t="s">
        <v>9</v>
      </c>
      <c r="D2917" s="9">
        <v>3</v>
      </c>
      <c r="E2917" s="8">
        <v>1.2650462962962964E-3</v>
      </c>
      <c r="F2917" s="9">
        <v>25</v>
      </c>
      <c r="G2917" s="9">
        <v>268</v>
      </c>
      <c r="H2917" s="33">
        <f t="shared" si="45"/>
        <v>0</v>
      </c>
    </row>
    <row r="2918" spans="1:8" ht="15" hidden="1" thickBot="1">
      <c r="A2918" s="3">
        <v>44585</v>
      </c>
      <c r="B2918" s="1" t="s">
        <v>24</v>
      </c>
      <c r="C2918" s="1" t="s">
        <v>9</v>
      </c>
      <c r="D2918" s="9">
        <v>4</v>
      </c>
      <c r="E2918" s="8">
        <v>1.2650462962962964E-3</v>
      </c>
      <c r="F2918" s="9">
        <v>25</v>
      </c>
      <c r="G2918" s="9">
        <v>268</v>
      </c>
      <c r="H2918" s="33">
        <f t="shared" si="45"/>
        <v>0</v>
      </c>
    </row>
    <row r="2919" spans="1:8" ht="15" hidden="1" thickBot="1">
      <c r="A2919" s="3">
        <v>44585</v>
      </c>
      <c r="B2919" s="1" t="s">
        <v>24</v>
      </c>
      <c r="C2919" s="1" t="s">
        <v>9</v>
      </c>
      <c r="D2919" s="9">
        <v>5</v>
      </c>
      <c r="E2919" s="8">
        <v>1.2650462962962964E-3</v>
      </c>
      <c r="F2919" s="9">
        <v>25</v>
      </c>
      <c r="G2919" s="9">
        <v>268</v>
      </c>
      <c r="H2919" s="33">
        <f t="shared" si="45"/>
        <v>0</v>
      </c>
    </row>
    <row r="2920" spans="1:8" ht="15" hidden="1" thickBot="1">
      <c r="A2920" s="3">
        <v>44585</v>
      </c>
      <c r="B2920" s="1" t="s">
        <v>24</v>
      </c>
      <c r="C2920" s="1" t="s">
        <v>9</v>
      </c>
      <c r="D2920" s="9">
        <v>6</v>
      </c>
      <c r="E2920" s="8">
        <v>1.2650462962962964E-3</v>
      </c>
      <c r="F2920" s="9">
        <v>25</v>
      </c>
      <c r="G2920" s="9">
        <v>268</v>
      </c>
      <c r="H2920" s="33">
        <f t="shared" si="45"/>
        <v>0</v>
      </c>
    </row>
    <row r="2921" spans="1:8" ht="15" hidden="1" thickBot="1">
      <c r="A2921" s="3">
        <v>44585</v>
      </c>
      <c r="B2921" s="1" t="s">
        <v>24</v>
      </c>
      <c r="C2921" s="1" t="s">
        <v>9</v>
      </c>
      <c r="D2921" s="9">
        <v>7</v>
      </c>
      <c r="E2921" s="8">
        <v>1.2650462962962964E-3</v>
      </c>
      <c r="F2921" s="9">
        <v>25</v>
      </c>
      <c r="G2921" s="9">
        <v>268</v>
      </c>
      <c r="H2921" s="33">
        <f t="shared" si="45"/>
        <v>0</v>
      </c>
    </row>
    <row r="2922" spans="1:8" ht="15" hidden="1" thickBot="1">
      <c r="A2922" s="3">
        <v>44585</v>
      </c>
      <c r="B2922" s="1" t="s">
        <v>24</v>
      </c>
      <c r="C2922" s="1" t="s">
        <v>9</v>
      </c>
      <c r="D2922" s="9">
        <v>8</v>
      </c>
      <c r="E2922" s="8">
        <v>1.2650462962962964E-3</v>
      </c>
      <c r="F2922" s="9">
        <v>25</v>
      </c>
      <c r="G2922" s="9">
        <v>268</v>
      </c>
      <c r="H2922" s="33">
        <f t="shared" si="45"/>
        <v>0</v>
      </c>
    </row>
    <row r="2923" spans="1:8" ht="15" hidden="1" thickBot="1">
      <c r="A2923" s="3">
        <v>44585</v>
      </c>
      <c r="B2923" s="1" t="s">
        <v>24</v>
      </c>
      <c r="C2923" s="1" t="s">
        <v>9</v>
      </c>
      <c r="D2923" s="9">
        <v>9</v>
      </c>
      <c r="E2923" s="8">
        <v>1.2650462962962964E-3</v>
      </c>
      <c r="F2923" s="9">
        <v>25</v>
      </c>
      <c r="G2923" s="9">
        <v>268</v>
      </c>
      <c r="H2923" s="33">
        <f t="shared" si="45"/>
        <v>0</v>
      </c>
    </row>
    <row r="2924" spans="1:8" ht="15" thickBot="1">
      <c r="A2924" s="3">
        <v>44585</v>
      </c>
      <c r="B2924" s="1" t="s">
        <v>24</v>
      </c>
      <c r="C2924" s="1" t="s">
        <v>9</v>
      </c>
      <c r="D2924" s="9">
        <v>10</v>
      </c>
      <c r="E2924" s="8">
        <v>1.2650462962962964E-3</v>
      </c>
      <c r="F2924" s="9">
        <v>25</v>
      </c>
      <c r="G2924" s="9">
        <v>268</v>
      </c>
      <c r="H2924" s="33">
        <f t="shared" si="45"/>
        <v>1</v>
      </c>
    </row>
    <row r="2925" spans="1:8" ht="15" hidden="1" thickBot="1">
      <c r="A2925" s="3">
        <v>44585</v>
      </c>
      <c r="B2925" s="1" t="s">
        <v>27</v>
      </c>
      <c r="C2925" s="1" t="s">
        <v>9</v>
      </c>
      <c r="D2925" s="9">
        <v>1</v>
      </c>
      <c r="E2925" s="8">
        <v>1.1608796296296295E-3</v>
      </c>
      <c r="F2925" s="9">
        <v>26</v>
      </c>
      <c r="G2925" s="9">
        <v>346.9</v>
      </c>
      <c r="H2925" s="33">
        <f t="shared" si="45"/>
        <v>0</v>
      </c>
    </row>
    <row r="2926" spans="1:8" ht="15" hidden="1" thickBot="1">
      <c r="A2926" s="3">
        <v>44585</v>
      </c>
      <c r="B2926" s="1" t="s">
        <v>27</v>
      </c>
      <c r="C2926" s="1" t="s">
        <v>9</v>
      </c>
      <c r="D2926" s="9">
        <v>2</v>
      </c>
      <c r="E2926" s="8">
        <v>1.1608796296296295E-3</v>
      </c>
      <c r="F2926" s="9">
        <v>26</v>
      </c>
      <c r="G2926" s="9">
        <v>346.9</v>
      </c>
      <c r="H2926" s="33">
        <f t="shared" si="45"/>
        <v>0</v>
      </c>
    </row>
    <row r="2927" spans="1:8" ht="15" hidden="1" thickBot="1">
      <c r="A2927" s="3">
        <v>44585</v>
      </c>
      <c r="B2927" s="1" t="s">
        <v>27</v>
      </c>
      <c r="C2927" s="1" t="s">
        <v>9</v>
      </c>
      <c r="D2927" s="9">
        <v>3</v>
      </c>
      <c r="E2927" s="8">
        <v>1.1608796296296295E-3</v>
      </c>
      <c r="F2927" s="9">
        <v>26</v>
      </c>
      <c r="G2927" s="9">
        <v>346.9</v>
      </c>
      <c r="H2927" s="33">
        <f t="shared" si="45"/>
        <v>0</v>
      </c>
    </row>
    <row r="2928" spans="1:8" ht="15" hidden="1" thickBot="1">
      <c r="A2928" s="3">
        <v>44585</v>
      </c>
      <c r="B2928" s="1" t="s">
        <v>27</v>
      </c>
      <c r="C2928" s="1" t="s">
        <v>9</v>
      </c>
      <c r="D2928" s="9">
        <v>4</v>
      </c>
      <c r="E2928" s="8">
        <v>1.1608796296296295E-3</v>
      </c>
      <c r="F2928" s="9">
        <v>26</v>
      </c>
      <c r="G2928" s="9">
        <v>346.9</v>
      </c>
      <c r="H2928" s="33">
        <f t="shared" si="45"/>
        <v>0</v>
      </c>
    </row>
    <row r="2929" spans="1:8" ht="15" hidden="1" thickBot="1">
      <c r="A2929" s="3">
        <v>44585</v>
      </c>
      <c r="B2929" s="1" t="s">
        <v>27</v>
      </c>
      <c r="C2929" s="1" t="s">
        <v>9</v>
      </c>
      <c r="D2929" s="9">
        <v>5</v>
      </c>
      <c r="E2929" s="8">
        <v>1.1608796296296295E-3</v>
      </c>
      <c r="F2929" s="9">
        <v>26</v>
      </c>
      <c r="G2929" s="9">
        <v>346.9</v>
      </c>
      <c r="H2929" s="33">
        <f t="shared" si="45"/>
        <v>0</v>
      </c>
    </row>
    <row r="2930" spans="1:8" ht="15" hidden="1" thickBot="1">
      <c r="A2930" s="3">
        <v>44585</v>
      </c>
      <c r="B2930" s="1" t="s">
        <v>27</v>
      </c>
      <c r="C2930" s="1" t="s">
        <v>9</v>
      </c>
      <c r="D2930" s="9">
        <v>6</v>
      </c>
      <c r="E2930" s="8">
        <v>1.1608796296296295E-3</v>
      </c>
      <c r="F2930" s="9">
        <v>26</v>
      </c>
      <c r="G2930" s="9">
        <v>346.86880589999998</v>
      </c>
      <c r="H2930" s="33">
        <f t="shared" si="45"/>
        <v>0</v>
      </c>
    </row>
    <row r="2931" spans="1:8" ht="15" hidden="1" thickBot="1">
      <c r="A2931" s="3">
        <v>44585</v>
      </c>
      <c r="B2931" s="1" t="s">
        <v>27</v>
      </c>
      <c r="C2931" s="1" t="s">
        <v>9</v>
      </c>
      <c r="D2931" s="9">
        <v>7</v>
      </c>
      <c r="E2931" s="8">
        <v>1.1608796296296295E-3</v>
      </c>
      <c r="F2931" s="9">
        <v>26</v>
      </c>
      <c r="G2931" s="9">
        <v>346.86880589999998</v>
      </c>
      <c r="H2931" s="33">
        <f t="shared" si="45"/>
        <v>0</v>
      </c>
    </row>
    <row r="2932" spans="1:8" ht="15" hidden="1" thickBot="1">
      <c r="A2932" s="3">
        <v>44585</v>
      </c>
      <c r="B2932" s="1" t="s">
        <v>27</v>
      </c>
      <c r="C2932" s="1" t="s">
        <v>9</v>
      </c>
      <c r="D2932" s="9">
        <v>8</v>
      </c>
      <c r="E2932" s="8">
        <v>1.1608796296296295E-3</v>
      </c>
      <c r="F2932" s="9">
        <v>26</v>
      </c>
      <c r="G2932" s="9">
        <v>346.86880589999998</v>
      </c>
      <c r="H2932" s="33">
        <f t="shared" si="45"/>
        <v>0</v>
      </c>
    </row>
    <row r="2933" spans="1:8" ht="15" hidden="1" thickBot="1">
      <c r="A2933" s="3">
        <v>44585</v>
      </c>
      <c r="B2933" s="1" t="s">
        <v>27</v>
      </c>
      <c r="C2933" s="1" t="s">
        <v>9</v>
      </c>
      <c r="D2933" s="9">
        <v>9</v>
      </c>
      <c r="E2933" s="8">
        <v>1.1608796296296295E-3</v>
      </c>
      <c r="F2933" s="9">
        <v>26</v>
      </c>
      <c r="G2933" s="9">
        <v>346.86880589999998</v>
      </c>
      <c r="H2933" s="33">
        <f t="shared" si="45"/>
        <v>0</v>
      </c>
    </row>
    <row r="2934" spans="1:8" ht="15" hidden="1" thickBot="1">
      <c r="A2934" s="3">
        <v>44585</v>
      </c>
      <c r="B2934" s="1" t="s">
        <v>27</v>
      </c>
      <c r="C2934" s="1" t="s">
        <v>9</v>
      </c>
      <c r="D2934" s="9">
        <v>10</v>
      </c>
      <c r="E2934" s="8">
        <v>1.1608796296296295E-3</v>
      </c>
      <c r="F2934" s="9">
        <v>26</v>
      </c>
      <c r="G2934" s="9">
        <v>346.86880589999998</v>
      </c>
      <c r="H2934" s="33">
        <f t="shared" si="45"/>
        <v>0</v>
      </c>
    </row>
    <row r="2935" spans="1:8" ht="15" hidden="1" thickBot="1">
      <c r="A2935" s="3">
        <v>44585</v>
      </c>
      <c r="B2935" s="1" t="s">
        <v>27</v>
      </c>
      <c r="C2935" s="1" t="s">
        <v>9</v>
      </c>
      <c r="D2935" s="9">
        <v>11</v>
      </c>
      <c r="E2935" s="8">
        <v>1.1608796296296295E-3</v>
      </c>
      <c r="F2935" s="9">
        <v>26</v>
      </c>
      <c r="G2935" s="9">
        <v>346.86880589999998</v>
      </c>
      <c r="H2935" s="33">
        <f t="shared" si="45"/>
        <v>0</v>
      </c>
    </row>
    <row r="2936" spans="1:8" ht="15" hidden="1" thickBot="1">
      <c r="A2936" s="3">
        <v>44585</v>
      </c>
      <c r="B2936" s="1" t="s">
        <v>27</v>
      </c>
      <c r="C2936" s="1" t="s">
        <v>9</v>
      </c>
      <c r="D2936" s="9">
        <v>12</v>
      </c>
      <c r="E2936" s="8">
        <v>1.1608796296296295E-3</v>
      </c>
      <c r="F2936" s="9">
        <v>26</v>
      </c>
      <c r="G2936" s="9">
        <v>346.86880589999998</v>
      </c>
      <c r="H2936" s="33">
        <f t="shared" si="45"/>
        <v>0</v>
      </c>
    </row>
    <row r="2937" spans="1:8" ht="15" hidden="1" thickBot="1">
      <c r="A2937" s="3">
        <v>44585</v>
      </c>
      <c r="B2937" s="1" t="s">
        <v>27</v>
      </c>
      <c r="C2937" s="1" t="s">
        <v>9</v>
      </c>
      <c r="D2937" s="9">
        <v>13</v>
      </c>
      <c r="E2937" s="8">
        <v>1.1608796296296295E-3</v>
      </c>
      <c r="F2937" s="9">
        <v>26</v>
      </c>
      <c r="G2937" s="9">
        <v>346.86880589999998</v>
      </c>
      <c r="H2937" s="33">
        <f t="shared" si="45"/>
        <v>0</v>
      </c>
    </row>
    <row r="2938" spans="1:8" ht="15" thickBot="1">
      <c r="A2938" s="3">
        <v>44585</v>
      </c>
      <c r="B2938" s="1" t="s">
        <v>27</v>
      </c>
      <c r="C2938" s="1" t="s">
        <v>9</v>
      </c>
      <c r="D2938" s="9">
        <v>14</v>
      </c>
      <c r="E2938" s="8">
        <v>1.1608796296296295E-3</v>
      </c>
      <c r="F2938" s="9">
        <v>26</v>
      </c>
      <c r="G2938" s="9">
        <v>346.86880589999998</v>
      </c>
      <c r="H2938" s="33">
        <f t="shared" si="45"/>
        <v>1</v>
      </c>
    </row>
    <row r="2939" spans="1:8" ht="15" hidden="1" thickBot="1">
      <c r="A2939" s="3">
        <v>44585</v>
      </c>
      <c r="B2939" s="1" t="s">
        <v>42</v>
      </c>
      <c r="C2939" s="1" t="s">
        <v>9</v>
      </c>
      <c r="D2939" s="9">
        <v>1</v>
      </c>
      <c r="E2939" s="8">
        <v>1.2210648148148148E-3</v>
      </c>
      <c r="F2939" s="9">
        <v>24</v>
      </c>
      <c r="G2939" s="9">
        <v>298.06478249999998</v>
      </c>
      <c r="H2939" s="33">
        <f t="shared" si="45"/>
        <v>0</v>
      </c>
    </row>
    <row r="2940" spans="1:8" ht="15" hidden="1" thickBot="1">
      <c r="A2940" s="3">
        <v>44585</v>
      </c>
      <c r="B2940" s="1" t="s">
        <v>42</v>
      </c>
      <c r="C2940" s="1" t="s">
        <v>9</v>
      </c>
      <c r="D2940" s="9">
        <v>2</v>
      </c>
      <c r="E2940" s="8">
        <v>1.2210648148148148E-3</v>
      </c>
      <c r="F2940" s="9">
        <v>24</v>
      </c>
      <c r="G2940" s="9">
        <v>298.06478249999998</v>
      </c>
      <c r="H2940" s="33">
        <f t="shared" si="45"/>
        <v>0</v>
      </c>
    </row>
    <row r="2941" spans="1:8" ht="15" hidden="1" thickBot="1">
      <c r="A2941" s="3">
        <v>44585</v>
      </c>
      <c r="B2941" s="1" t="s">
        <v>42</v>
      </c>
      <c r="C2941" s="1" t="s">
        <v>9</v>
      </c>
      <c r="D2941" s="9">
        <v>3</v>
      </c>
      <c r="E2941" s="8">
        <v>1.2210648148148148E-3</v>
      </c>
      <c r="F2941" s="9">
        <v>24</v>
      </c>
      <c r="G2941" s="9">
        <v>298.06478249999998</v>
      </c>
      <c r="H2941" s="33">
        <f t="shared" si="45"/>
        <v>0</v>
      </c>
    </row>
    <row r="2942" spans="1:8" ht="15" hidden="1" thickBot="1">
      <c r="A2942" s="3">
        <v>44585</v>
      </c>
      <c r="B2942" s="1" t="s">
        <v>42</v>
      </c>
      <c r="C2942" s="1" t="s">
        <v>9</v>
      </c>
      <c r="D2942" s="9">
        <v>4</v>
      </c>
      <c r="E2942" s="8">
        <v>1.2210648148148148E-3</v>
      </c>
      <c r="F2942" s="9">
        <v>24</v>
      </c>
      <c r="G2942" s="9">
        <v>298.06478249999998</v>
      </c>
      <c r="H2942" s="33">
        <f t="shared" si="45"/>
        <v>0</v>
      </c>
    </row>
    <row r="2943" spans="1:8" ht="15" hidden="1" thickBot="1">
      <c r="A2943" s="3">
        <v>44585</v>
      </c>
      <c r="B2943" s="1" t="s">
        <v>42</v>
      </c>
      <c r="C2943" s="1" t="s">
        <v>9</v>
      </c>
      <c r="D2943" s="9">
        <v>5</v>
      </c>
      <c r="E2943" s="8">
        <v>1.2210648148148148E-3</v>
      </c>
      <c r="F2943" s="9">
        <v>24</v>
      </c>
      <c r="G2943" s="9">
        <v>298.06478249999998</v>
      </c>
      <c r="H2943" s="33">
        <f t="shared" si="45"/>
        <v>0</v>
      </c>
    </row>
    <row r="2944" spans="1:8" ht="15" hidden="1" thickBot="1">
      <c r="A2944" s="3">
        <v>44585</v>
      </c>
      <c r="B2944" s="1" t="s">
        <v>42</v>
      </c>
      <c r="C2944" s="1" t="s">
        <v>9</v>
      </c>
      <c r="D2944" s="9">
        <v>6</v>
      </c>
      <c r="E2944" s="8">
        <v>1.2210648148148148E-3</v>
      </c>
      <c r="F2944" s="9">
        <v>24</v>
      </c>
      <c r="G2944" s="9">
        <v>298.06478249999998</v>
      </c>
      <c r="H2944" s="33">
        <f t="shared" si="45"/>
        <v>0</v>
      </c>
    </row>
    <row r="2945" spans="1:8" ht="15" hidden="1" thickBot="1">
      <c r="A2945" s="3">
        <v>44585</v>
      </c>
      <c r="B2945" s="1" t="s">
        <v>42</v>
      </c>
      <c r="C2945" s="1" t="s">
        <v>9</v>
      </c>
      <c r="D2945" s="9">
        <v>7</v>
      </c>
      <c r="E2945" s="8">
        <v>1.2210648148148148E-3</v>
      </c>
      <c r="F2945" s="9">
        <v>24</v>
      </c>
      <c r="G2945" s="9">
        <v>298.06478249999998</v>
      </c>
      <c r="H2945" s="33">
        <f t="shared" si="45"/>
        <v>0</v>
      </c>
    </row>
    <row r="2946" spans="1:8" ht="15" hidden="1" thickBot="1">
      <c r="A2946" s="3">
        <v>44585</v>
      </c>
      <c r="B2946" s="1" t="s">
        <v>42</v>
      </c>
      <c r="C2946" s="1" t="s">
        <v>9</v>
      </c>
      <c r="D2946" s="9">
        <v>8</v>
      </c>
      <c r="E2946" s="8">
        <v>1.2210648148148148E-3</v>
      </c>
      <c r="F2946" s="9">
        <v>24</v>
      </c>
      <c r="G2946" s="9">
        <v>298.06478249999998</v>
      </c>
      <c r="H2946" s="33">
        <f t="shared" si="45"/>
        <v>0</v>
      </c>
    </row>
    <row r="2947" spans="1:8" ht="15" hidden="1" thickBot="1">
      <c r="A2947" s="3">
        <v>44585</v>
      </c>
      <c r="B2947" s="1" t="s">
        <v>42</v>
      </c>
      <c r="C2947" s="1" t="s">
        <v>9</v>
      </c>
      <c r="D2947" s="9">
        <v>9</v>
      </c>
      <c r="E2947" s="8">
        <v>1.2210648148148148E-3</v>
      </c>
      <c r="F2947" s="9">
        <v>24</v>
      </c>
      <c r="G2947" s="9">
        <v>298.06478249999998</v>
      </c>
      <c r="H2947" s="33">
        <f t="shared" si="45"/>
        <v>0</v>
      </c>
    </row>
    <row r="2948" spans="1:8" ht="15" hidden="1" thickBot="1">
      <c r="A2948" s="3">
        <v>44585</v>
      </c>
      <c r="B2948" s="1" t="s">
        <v>42</v>
      </c>
      <c r="C2948" s="1" t="s">
        <v>9</v>
      </c>
      <c r="D2948" s="9">
        <v>10</v>
      </c>
      <c r="E2948" s="8">
        <v>1.2210648148148148E-3</v>
      </c>
      <c r="F2948" s="9">
        <v>24</v>
      </c>
      <c r="G2948" s="9">
        <v>298.06478249999998</v>
      </c>
      <c r="H2948" s="33">
        <f t="shared" ref="H2948:H3011" si="46">IF(D2948&lt;D2949,0,1)</f>
        <v>0</v>
      </c>
    </row>
    <row r="2949" spans="1:8" ht="15" hidden="1" thickBot="1">
      <c r="A2949" s="3">
        <v>44585</v>
      </c>
      <c r="B2949" s="1" t="s">
        <v>42</v>
      </c>
      <c r="C2949" s="1" t="s">
        <v>9</v>
      </c>
      <c r="D2949" s="9">
        <v>11</v>
      </c>
      <c r="E2949" s="8">
        <v>1.2210648148148148E-3</v>
      </c>
      <c r="F2949" s="9">
        <v>24</v>
      </c>
      <c r="G2949" s="9">
        <v>298.06478249999998</v>
      </c>
      <c r="H2949" s="33">
        <f t="shared" si="46"/>
        <v>0</v>
      </c>
    </row>
    <row r="2950" spans="1:8" ht="15" thickBot="1">
      <c r="A2950" s="3">
        <v>44585</v>
      </c>
      <c r="B2950" s="1" t="s">
        <v>42</v>
      </c>
      <c r="C2950" s="1" t="s">
        <v>9</v>
      </c>
      <c r="D2950" s="9">
        <v>12</v>
      </c>
      <c r="E2950" s="8">
        <v>1.2210648148148148E-3</v>
      </c>
      <c r="F2950" s="9">
        <v>24</v>
      </c>
      <c r="G2950" s="9">
        <v>298.06478249999998</v>
      </c>
      <c r="H2950" s="33">
        <f t="shared" si="46"/>
        <v>1</v>
      </c>
    </row>
    <row r="2951" spans="1:8" ht="15" hidden="1" thickBot="1">
      <c r="A2951" s="3">
        <v>44585</v>
      </c>
      <c r="B2951" s="1" t="s">
        <v>43</v>
      </c>
      <c r="C2951" s="1" t="s">
        <v>9</v>
      </c>
      <c r="D2951" s="9">
        <v>1</v>
      </c>
      <c r="E2951" s="8">
        <v>1.2349537037037036E-3</v>
      </c>
      <c r="F2951" s="9">
        <v>24</v>
      </c>
      <c r="G2951" s="9">
        <v>288.12091550000002</v>
      </c>
      <c r="H2951" s="33">
        <f t="shared" si="46"/>
        <v>0</v>
      </c>
    </row>
    <row r="2952" spans="1:8" ht="15" hidden="1" thickBot="1">
      <c r="A2952" s="3">
        <v>44585</v>
      </c>
      <c r="B2952" s="1" t="s">
        <v>43</v>
      </c>
      <c r="C2952" s="1" t="s">
        <v>9</v>
      </c>
      <c r="D2952" s="9">
        <v>2</v>
      </c>
      <c r="E2952" s="8">
        <v>1.2349537037037036E-3</v>
      </c>
      <c r="F2952" s="9">
        <v>24</v>
      </c>
      <c r="G2952" s="9">
        <v>288.12091550000002</v>
      </c>
      <c r="H2952" s="33">
        <f t="shared" si="46"/>
        <v>0</v>
      </c>
    </row>
    <row r="2953" spans="1:8" ht="15" hidden="1" thickBot="1">
      <c r="A2953" s="3">
        <v>44585</v>
      </c>
      <c r="B2953" s="1" t="s">
        <v>43</v>
      </c>
      <c r="C2953" s="1" t="s">
        <v>9</v>
      </c>
      <c r="D2953" s="9">
        <v>3</v>
      </c>
      <c r="E2953" s="8">
        <v>1.2349537037037036E-3</v>
      </c>
      <c r="F2953" s="9">
        <v>24</v>
      </c>
      <c r="G2953" s="9">
        <v>288.12091550000002</v>
      </c>
      <c r="H2953" s="33">
        <f t="shared" si="46"/>
        <v>0</v>
      </c>
    </row>
    <row r="2954" spans="1:8" ht="15" hidden="1" thickBot="1">
      <c r="A2954" s="3">
        <v>44585</v>
      </c>
      <c r="B2954" s="1" t="s">
        <v>43</v>
      </c>
      <c r="C2954" s="1" t="s">
        <v>9</v>
      </c>
      <c r="D2954" s="9">
        <v>4</v>
      </c>
      <c r="E2954" s="8">
        <v>1.2349537037037036E-3</v>
      </c>
      <c r="F2954" s="9">
        <v>24</v>
      </c>
      <c r="G2954" s="9">
        <v>288.12091550000002</v>
      </c>
      <c r="H2954" s="33">
        <f t="shared" si="46"/>
        <v>0</v>
      </c>
    </row>
    <row r="2955" spans="1:8" ht="15" hidden="1" thickBot="1">
      <c r="A2955" s="3">
        <v>44585</v>
      </c>
      <c r="B2955" s="1" t="s">
        <v>43</v>
      </c>
      <c r="C2955" s="1" t="s">
        <v>9</v>
      </c>
      <c r="D2955" s="9">
        <v>5</v>
      </c>
      <c r="E2955" s="8">
        <v>1.2349537037037036E-3</v>
      </c>
      <c r="F2955" s="9">
        <v>24</v>
      </c>
      <c r="G2955" s="9">
        <v>288.12091550000002</v>
      </c>
      <c r="H2955" s="33">
        <f t="shared" si="46"/>
        <v>0</v>
      </c>
    </row>
    <row r="2956" spans="1:8" ht="15" hidden="1" thickBot="1">
      <c r="A2956" s="3">
        <v>44585</v>
      </c>
      <c r="B2956" s="1" t="s">
        <v>43</v>
      </c>
      <c r="C2956" s="1" t="s">
        <v>9</v>
      </c>
      <c r="D2956" s="9">
        <v>6</v>
      </c>
      <c r="E2956" s="8">
        <v>1.2349537037037036E-3</v>
      </c>
      <c r="F2956" s="9">
        <v>24</v>
      </c>
      <c r="G2956" s="9">
        <v>288.12091550000002</v>
      </c>
      <c r="H2956" s="33">
        <f t="shared" si="46"/>
        <v>0</v>
      </c>
    </row>
    <row r="2957" spans="1:8" ht="15" hidden="1" thickBot="1">
      <c r="A2957" s="3">
        <v>44585</v>
      </c>
      <c r="B2957" s="1" t="s">
        <v>43</v>
      </c>
      <c r="C2957" s="1" t="s">
        <v>9</v>
      </c>
      <c r="D2957" s="9">
        <v>7</v>
      </c>
      <c r="E2957" s="8">
        <v>1.2349537037037036E-3</v>
      </c>
      <c r="F2957" s="9">
        <v>24</v>
      </c>
      <c r="G2957" s="9">
        <v>288.12091550000002</v>
      </c>
      <c r="H2957" s="33">
        <f t="shared" si="46"/>
        <v>0</v>
      </c>
    </row>
    <row r="2958" spans="1:8" ht="15" hidden="1" thickBot="1">
      <c r="A2958" s="3">
        <v>44585</v>
      </c>
      <c r="B2958" s="1" t="s">
        <v>43</v>
      </c>
      <c r="C2958" s="1" t="s">
        <v>9</v>
      </c>
      <c r="D2958" s="9">
        <v>8</v>
      </c>
      <c r="E2958" s="8">
        <v>1.2349537037037036E-3</v>
      </c>
      <c r="F2958" s="9">
        <v>24</v>
      </c>
      <c r="G2958" s="9">
        <v>288.12091550000002</v>
      </c>
      <c r="H2958" s="33">
        <f t="shared" si="46"/>
        <v>0</v>
      </c>
    </row>
    <row r="2959" spans="1:8" ht="15" hidden="1" thickBot="1">
      <c r="A2959" s="3">
        <v>44585</v>
      </c>
      <c r="B2959" s="1" t="s">
        <v>43</v>
      </c>
      <c r="C2959" s="1" t="s">
        <v>9</v>
      </c>
      <c r="D2959" s="9">
        <v>9</v>
      </c>
      <c r="E2959" s="8">
        <v>1.2349537037037036E-3</v>
      </c>
      <c r="F2959" s="9">
        <v>24</v>
      </c>
      <c r="G2959" s="9">
        <v>288.12091550000002</v>
      </c>
      <c r="H2959" s="33">
        <f t="shared" si="46"/>
        <v>0</v>
      </c>
    </row>
    <row r="2960" spans="1:8" ht="15" hidden="1" thickBot="1">
      <c r="A2960" s="3">
        <v>44585</v>
      </c>
      <c r="B2960" s="1" t="s">
        <v>43</v>
      </c>
      <c r="C2960" s="1" t="s">
        <v>9</v>
      </c>
      <c r="D2960" s="9">
        <v>10</v>
      </c>
      <c r="E2960" s="8">
        <v>1.2349537037037036E-3</v>
      </c>
      <c r="F2960" s="9">
        <v>24</v>
      </c>
      <c r="G2960" s="9">
        <v>288.12091550000002</v>
      </c>
      <c r="H2960" s="33">
        <f t="shared" si="46"/>
        <v>0</v>
      </c>
    </row>
    <row r="2961" spans="1:8" ht="15" hidden="1" thickBot="1">
      <c r="A2961" s="3">
        <v>44585</v>
      </c>
      <c r="B2961" s="1" t="s">
        <v>43</v>
      </c>
      <c r="C2961" s="1" t="s">
        <v>9</v>
      </c>
      <c r="D2961" s="9">
        <v>11</v>
      </c>
      <c r="E2961" s="8">
        <v>1.2349537037037036E-3</v>
      </c>
      <c r="F2961" s="9">
        <v>24</v>
      </c>
      <c r="G2961" s="9">
        <v>288.12091550000002</v>
      </c>
      <c r="H2961" s="33">
        <f t="shared" si="46"/>
        <v>0</v>
      </c>
    </row>
    <row r="2962" spans="1:8" ht="15" thickBot="1">
      <c r="A2962" s="3">
        <v>44585</v>
      </c>
      <c r="B2962" s="1" t="s">
        <v>43</v>
      </c>
      <c r="C2962" s="1" t="s">
        <v>9</v>
      </c>
      <c r="D2962" s="9">
        <v>12</v>
      </c>
      <c r="E2962" s="8">
        <v>1.2349537037037036E-3</v>
      </c>
      <c r="F2962" s="9">
        <v>24</v>
      </c>
      <c r="G2962" s="9">
        <v>288.12091550000002</v>
      </c>
      <c r="H2962" s="33">
        <f t="shared" si="46"/>
        <v>1</v>
      </c>
    </row>
    <row r="2963" spans="1:8" ht="15" hidden="1" thickBot="1">
      <c r="A2963" s="3">
        <v>44585</v>
      </c>
      <c r="B2963" s="1" t="s">
        <v>13</v>
      </c>
      <c r="C2963" s="1" t="s">
        <v>9</v>
      </c>
      <c r="D2963" s="9">
        <v>1</v>
      </c>
      <c r="E2963" s="8">
        <v>1.2465277777777776E-3</v>
      </c>
      <c r="F2963" s="9">
        <v>22</v>
      </c>
      <c r="G2963" s="9">
        <v>280.1695512</v>
      </c>
      <c r="H2963" s="33">
        <f t="shared" si="46"/>
        <v>0</v>
      </c>
    </row>
    <row r="2964" spans="1:8" ht="15" hidden="1" thickBot="1">
      <c r="A2964" s="3">
        <v>44585</v>
      </c>
      <c r="B2964" s="1" t="s">
        <v>13</v>
      </c>
      <c r="C2964" s="1" t="s">
        <v>9</v>
      </c>
      <c r="D2964" s="9">
        <v>2</v>
      </c>
      <c r="E2964" s="8">
        <v>1.2465277777777776E-3</v>
      </c>
      <c r="F2964" s="9">
        <v>22</v>
      </c>
      <c r="G2964" s="9">
        <v>280.1695512</v>
      </c>
      <c r="H2964" s="33">
        <f t="shared" si="46"/>
        <v>0</v>
      </c>
    </row>
    <row r="2965" spans="1:8" ht="15" hidden="1" thickBot="1">
      <c r="A2965" s="3">
        <v>44585</v>
      </c>
      <c r="B2965" s="1" t="s">
        <v>13</v>
      </c>
      <c r="C2965" s="1" t="s">
        <v>9</v>
      </c>
      <c r="D2965" s="9">
        <v>3</v>
      </c>
      <c r="E2965" s="8">
        <v>1.2465277777777776E-3</v>
      </c>
      <c r="F2965" s="9">
        <v>22</v>
      </c>
      <c r="G2965" s="9">
        <v>280.1695512</v>
      </c>
      <c r="H2965" s="33">
        <f t="shared" si="46"/>
        <v>0</v>
      </c>
    </row>
    <row r="2966" spans="1:8" ht="15" hidden="1" thickBot="1">
      <c r="A2966" s="3">
        <v>44585</v>
      </c>
      <c r="B2966" s="1" t="s">
        <v>13</v>
      </c>
      <c r="C2966" s="1" t="s">
        <v>9</v>
      </c>
      <c r="D2966" s="9">
        <v>4</v>
      </c>
      <c r="E2966" s="8">
        <v>1.2465277777777776E-3</v>
      </c>
      <c r="F2966" s="9">
        <v>22</v>
      </c>
      <c r="G2966" s="9">
        <v>280.1695512</v>
      </c>
      <c r="H2966" s="33">
        <f t="shared" si="46"/>
        <v>0</v>
      </c>
    </row>
    <row r="2967" spans="1:8" ht="15" hidden="1" thickBot="1">
      <c r="A2967" s="3">
        <v>44585</v>
      </c>
      <c r="B2967" s="1" t="s">
        <v>13</v>
      </c>
      <c r="C2967" s="1" t="s">
        <v>9</v>
      </c>
      <c r="D2967" s="9">
        <v>5</v>
      </c>
      <c r="E2967" s="8">
        <v>1.2465277777777776E-3</v>
      </c>
      <c r="F2967" s="9">
        <v>22</v>
      </c>
      <c r="G2967" s="9">
        <v>280.1695512</v>
      </c>
      <c r="H2967" s="33">
        <f t="shared" si="46"/>
        <v>0</v>
      </c>
    </row>
    <row r="2968" spans="1:8" ht="15" hidden="1" thickBot="1">
      <c r="A2968" s="3">
        <v>44585</v>
      </c>
      <c r="B2968" s="1" t="s">
        <v>13</v>
      </c>
      <c r="C2968" s="1" t="s">
        <v>9</v>
      </c>
      <c r="D2968" s="9">
        <v>6</v>
      </c>
      <c r="E2968" s="8">
        <v>1.2465277777777776E-3</v>
      </c>
      <c r="F2968" s="9">
        <v>22</v>
      </c>
      <c r="G2968" s="9">
        <v>280.1695512</v>
      </c>
      <c r="H2968" s="33">
        <f t="shared" si="46"/>
        <v>0</v>
      </c>
    </row>
    <row r="2969" spans="1:8" ht="15" hidden="1" thickBot="1">
      <c r="A2969" s="3">
        <v>44585</v>
      </c>
      <c r="B2969" s="1" t="s">
        <v>13</v>
      </c>
      <c r="C2969" s="1" t="s">
        <v>9</v>
      </c>
      <c r="D2969" s="9">
        <v>7</v>
      </c>
      <c r="E2969" s="8">
        <v>1.2465277777777776E-3</v>
      </c>
      <c r="F2969" s="9">
        <v>22</v>
      </c>
      <c r="G2969" s="9">
        <v>280.1695512</v>
      </c>
      <c r="H2969" s="33">
        <f t="shared" si="46"/>
        <v>0</v>
      </c>
    </row>
    <row r="2970" spans="1:8" ht="15" thickBot="1">
      <c r="A2970" s="3">
        <v>44585</v>
      </c>
      <c r="B2970" s="1" t="s">
        <v>13</v>
      </c>
      <c r="C2970" s="1" t="s">
        <v>9</v>
      </c>
      <c r="D2970" s="9">
        <v>8</v>
      </c>
      <c r="E2970" s="8">
        <v>1.2465277777777776E-3</v>
      </c>
      <c r="F2970" s="9">
        <v>22</v>
      </c>
      <c r="G2970" s="9">
        <v>280.1695512</v>
      </c>
      <c r="H2970" s="33">
        <f t="shared" si="46"/>
        <v>1</v>
      </c>
    </row>
    <row r="2971" spans="1:8" ht="15" hidden="1" thickBot="1">
      <c r="A2971" s="3">
        <v>44585</v>
      </c>
      <c r="B2971" s="1" t="s">
        <v>11</v>
      </c>
      <c r="C2971" s="1" t="s">
        <v>9</v>
      </c>
      <c r="D2971" s="9">
        <v>1</v>
      </c>
      <c r="E2971" s="8">
        <v>1.2395833333333334E-3</v>
      </c>
      <c r="F2971" s="9">
        <v>24</v>
      </c>
      <c r="G2971" s="9">
        <v>284.9047119</v>
      </c>
      <c r="H2971" s="33">
        <f t="shared" si="46"/>
        <v>0</v>
      </c>
    </row>
    <row r="2972" spans="1:8" ht="15" hidden="1" thickBot="1">
      <c r="A2972" s="3">
        <v>44585</v>
      </c>
      <c r="B2972" s="1" t="s">
        <v>11</v>
      </c>
      <c r="C2972" s="1" t="s">
        <v>9</v>
      </c>
      <c r="D2972" s="9">
        <v>2</v>
      </c>
      <c r="E2972" s="8">
        <v>1.2395833333333334E-3</v>
      </c>
      <c r="F2972" s="9">
        <v>24</v>
      </c>
      <c r="G2972" s="9">
        <v>284.9047119</v>
      </c>
      <c r="H2972" s="33">
        <f t="shared" si="46"/>
        <v>0</v>
      </c>
    </row>
    <row r="2973" spans="1:8" ht="15" hidden="1" thickBot="1">
      <c r="A2973" s="3">
        <v>44585</v>
      </c>
      <c r="B2973" s="1" t="s">
        <v>11</v>
      </c>
      <c r="C2973" s="1" t="s">
        <v>9</v>
      </c>
      <c r="D2973" s="9">
        <v>3</v>
      </c>
      <c r="E2973" s="8">
        <v>1.2395833333333334E-3</v>
      </c>
      <c r="F2973" s="9">
        <v>24</v>
      </c>
      <c r="G2973" s="9">
        <v>284.9047119</v>
      </c>
      <c r="H2973" s="33">
        <f t="shared" si="46"/>
        <v>0</v>
      </c>
    </row>
    <row r="2974" spans="1:8" ht="15" hidden="1" thickBot="1">
      <c r="A2974" s="3">
        <v>44585</v>
      </c>
      <c r="B2974" s="1" t="s">
        <v>11</v>
      </c>
      <c r="C2974" s="1" t="s">
        <v>9</v>
      </c>
      <c r="D2974" s="9">
        <v>4</v>
      </c>
      <c r="E2974" s="8">
        <v>1.2395833333333334E-3</v>
      </c>
      <c r="F2974" s="9">
        <v>24</v>
      </c>
      <c r="G2974" s="9">
        <v>284.9047119</v>
      </c>
      <c r="H2974" s="33">
        <f t="shared" si="46"/>
        <v>0</v>
      </c>
    </row>
    <row r="2975" spans="1:8" ht="15" hidden="1" thickBot="1">
      <c r="A2975" s="3">
        <v>44585</v>
      </c>
      <c r="B2975" s="1" t="s">
        <v>11</v>
      </c>
      <c r="C2975" s="1" t="s">
        <v>9</v>
      </c>
      <c r="D2975" s="9">
        <v>5</v>
      </c>
      <c r="E2975" s="8">
        <v>1.2395833333333334E-3</v>
      </c>
      <c r="F2975" s="9">
        <v>24</v>
      </c>
      <c r="G2975" s="9">
        <v>284.9047119</v>
      </c>
      <c r="H2975" s="33">
        <f t="shared" si="46"/>
        <v>0</v>
      </c>
    </row>
    <row r="2976" spans="1:8" ht="15" hidden="1" thickBot="1">
      <c r="A2976" s="3">
        <v>44585</v>
      </c>
      <c r="B2976" s="1" t="s">
        <v>11</v>
      </c>
      <c r="C2976" s="1" t="s">
        <v>9</v>
      </c>
      <c r="D2976" s="9">
        <v>6</v>
      </c>
      <c r="E2976" s="8">
        <v>1.2395833333333334E-3</v>
      </c>
      <c r="F2976" s="9">
        <v>24</v>
      </c>
      <c r="G2976" s="9">
        <v>284.9047119</v>
      </c>
      <c r="H2976" s="33">
        <f t="shared" si="46"/>
        <v>0</v>
      </c>
    </row>
    <row r="2977" spans="1:8" ht="15" hidden="1" thickBot="1">
      <c r="A2977" s="3">
        <v>44585</v>
      </c>
      <c r="B2977" s="1" t="s">
        <v>11</v>
      </c>
      <c r="C2977" s="1" t="s">
        <v>9</v>
      </c>
      <c r="D2977" s="9">
        <v>7</v>
      </c>
      <c r="E2977" s="8">
        <v>1.2395833333333334E-3</v>
      </c>
      <c r="F2977" s="9">
        <v>24</v>
      </c>
      <c r="G2977" s="9">
        <v>284.9047119</v>
      </c>
      <c r="H2977" s="33">
        <f t="shared" si="46"/>
        <v>0</v>
      </c>
    </row>
    <row r="2978" spans="1:8" ht="15" hidden="1" thickBot="1">
      <c r="A2978" s="3">
        <v>44585</v>
      </c>
      <c r="B2978" s="1" t="s">
        <v>11</v>
      </c>
      <c r="C2978" s="1" t="s">
        <v>9</v>
      </c>
      <c r="D2978" s="9">
        <v>8</v>
      </c>
      <c r="E2978" s="8">
        <v>1.2395833333333334E-3</v>
      </c>
      <c r="F2978" s="9">
        <v>24</v>
      </c>
      <c r="G2978" s="9">
        <v>284.9047119</v>
      </c>
      <c r="H2978" s="33">
        <f t="shared" si="46"/>
        <v>0</v>
      </c>
    </row>
    <row r="2979" spans="1:8" ht="15" hidden="1" thickBot="1">
      <c r="A2979" s="3">
        <v>44585</v>
      </c>
      <c r="B2979" s="1" t="s">
        <v>11</v>
      </c>
      <c r="C2979" s="1" t="s">
        <v>9</v>
      </c>
      <c r="D2979" s="9">
        <v>9</v>
      </c>
      <c r="E2979" s="8">
        <v>1.2395833333333334E-3</v>
      </c>
      <c r="F2979" s="9">
        <v>24</v>
      </c>
      <c r="G2979" s="9">
        <v>284.9047119</v>
      </c>
      <c r="H2979" s="33">
        <f t="shared" si="46"/>
        <v>0</v>
      </c>
    </row>
    <row r="2980" spans="1:8" ht="15" hidden="1" thickBot="1">
      <c r="A2980" s="3">
        <v>44585</v>
      </c>
      <c r="B2980" s="1" t="s">
        <v>11</v>
      </c>
      <c r="C2980" s="1" t="s">
        <v>9</v>
      </c>
      <c r="D2980" s="9">
        <v>10</v>
      </c>
      <c r="E2980" s="8">
        <v>1.2395833333333334E-3</v>
      </c>
      <c r="F2980" s="9">
        <v>24</v>
      </c>
      <c r="G2980" s="9">
        <v>284.9047119</v>
      </c>
      <c r="H2980" s="33">
        <f t="shared" si="46"/>
        <v>0</v>
      </c>
    </row>
    <row r="2981" spans="1:8" ht="15" hidden="1" thickBot="1">
      <c r="A2981" s="3">
        <v>44585</v>
      </c>
      <c r="B2981" s="1" t="s">
        <v>11</v>
      </c>
      <c r="C2981" s="1" t="s">
        <v>9</v>
      </c>
      <c r="D2981" s="9">
        <v>11</v>
      </c>
      <c r="E2981" s="8">
        <v>1.2395833333333334E-3</v>
      </c>
      <c r="F2981" s="9">
        <v>24</v>
      </c>
      <c r="G2981" s="9">
        <v>284.9047119</v>
      </c>
      <c r="H2981" s="33">
        <f t="shared" si="46"/>
        <v>0</v>
      </c>
    </row>
    <row r="2982" spans="1:8" ht="15" thickBot="1">
      <c r="A2982" s="3">
        <v>44585</v>
      </c>
      <c r="B2982" s="1" t="s">
        <v>11</v>
      </c>
      <c r="C2982" s="1" t="s">
        <v>9</v>
      </c>
      <c r="D2982" s="9">
        <v>12</v>
      </c>
      <c r="E2982" s="8">
        <v>1.2395833333333334E-3</v>
      </c>
      <c r="F2982" s="9">
        <v>24</v>
      </c>
      <c r="G2982" s="9">
        <v>284.9047119</v>
      </c>
      <c r="H2982" s="33">
        <f t="shared" si="46"/>
        <v>1</v>
      </c>
    </row>
    <row r="2983" spans="1:8" ht="15" hidden="1" thickBot="1">
      <c r="A2983" s="3">
        <v>44585</v>
      </c>
      <c r="B2983" s="1" t="s">
        <v>102</v>
      </c>
      <c r="C2983" s="1" t="s">
        <v>9</v>
      </c>
      <c r="D2983" s="9">
        <v>1</v>
      </c>
      <c r="E2983" s="8">
        <v>1.2546296296296296E-3</v>
      </c>
      <c r="F2983" s="9">
        <v>26</v>
      </c>
      <c r="G2983" s="9">
        <v>274.77688619999998</v>
      </c>
      <c r="H2983" s="33">
        <f t="shared" si="46"/>
        <v>0</v>
      </c>
    </row>
    <row r="2984" spans="1:8" ht="15" hidden="1" thickBot="1">
      <c r="A2984" s="3">
        <v>44585</v>
      </c>
      <c r="B2984" s="1" t="s">
        <v>102</v>
      </c>
      <c r="C2984" s="1" t="s">
        <v>9</v>
      </c>
      <c r="D2984" s="9">
        <v>2</v>
      </c>
      <c r="E2984" s="8">
        <v>1.2546296296296296E-3</v>
      </c>
      <c r="F2984" s="9">
        <v>26</v>
      </c>
      <c r="G2984" s="9">
        <v>274.77688619999998</v>
      </c>
      <c r="H2984" s="33">
        <f t="shared" si="46"/>
        <v>0</v>
      </c>
    </row>
    <row r="2985" spans="1:8" ht="15" hidden="1" thickBot="1">
      <c r="A2985" s="3">
        <v>44585</v>
      </c>
      <c r="B2985" s="1" t="s">
        <v>102</v>
      </c>
      <c r="C2985" s="1" t="s">
        <v>9</v>
      </c>
      <c r="D2985" s="9">
        <v>3</v>
      </c>
      <c r="E2985" s="8">
        <v>1.2546296296296296E-3</v>
      </c>
      <c r="F2985" s="9">
        <v>26</v>
      </c>
      <c r="G2985" s="9">
        <v>274.77688619999998</v>
      </c>
      <c r="H2985" s="33">
        <f t="shared" si="46"/>
        <v>0</v>
      </c>
    </row>
    <row r="2986" spans="1:8" ht="15" hidden="1" thickBot="1">
      <c r="A2986" s="3">
        <v>44585</v>
      </c>
      <c r="B2986" s="1" t="s">
        <v>102</v>
      </c>
      <c r="C2986" s="1" t="s">
        <v>9</v>
      </c>
      <c r="D2986" s="9">
        <v>4</v>
      </c>
      <c r="E2986" s="8">
        <v>1.2546296296296296E-3</v>
      </c>
      <c r="F2986" s="9">
        <v>26</v>
      </c>
      <c r="G2986" s="9">
        <v>274.77688619999998</v>
      </c>
      <c r="H2986" s="33">
        <f t="shared" si="46"/>
        <v>0</v>
      </c>
    </row>
    <row r="2987" spans="1:8" ht="15" hidden="1" thickBot="1">
      <c r="A2987" s="3">
        <v>44585</v>
      </c>
      <c r="B2987" s="1" t="s">
        <v>102</v>
      </c>
      <c r="C2987" s="1" t="s">
        <v>9</v>
      </c>
      <c r="D2987" s="9">
        <v>5</v>
      </c>
      <c r="E2987" s="8">
        <v>1.2546296296296296E-3</v>
      </c>
      <c r="F2987" s="9">
        <v>26</v>
      </c>
      <c r="G2987" s="9">
        <v>274.77688619999998</v>
      </c>
      <c r="H2987" s="33">
        <f t="shared" si="46"/>
        <v>0</v>
      </c>
    </row>
    <row r="2988" spans="1:8" ht="15" hidden="1" thickBot="1">
      <c r="A2988" s="3">
        <v>44585</v>
      </c>
      <c r="B2988" s="1" t="s">
        <v>102</v>
      </c>
      <c r="C2988" s="1" t="s">
        <v>9</v>
      </c>
      <c r="D2988" s="9">
        <v>6</v>
      </c>
      <c r="E2988" s="8">
        <v>1.2546296296296296E-3</v>
      </c>
      <c r="F2988" s="9">
        <v>26</v>
      </c>
      <c r="G2988" s="9">
        <v>274.77688619999998</v>
      </c>
      <c r="H2988" s="33">
        <f t="shared" si="46"/>
        <v>0</v>
      </c>
    </row>
    <row r="2989" spans="1:8" ht="15" hidden="1" thickBot="1">
      <c r="A2989" s="3">
        <v>44585</v>
      </c>
      <c r="B2989" s="1" t="s">
        <v>102</v>
      </c>
      <c r="C2989" s="1" t="s">
        <v>9</v>
      </c>
      <c r="D2989" s="9">
        <v>7</v>
      </c>
      <c r="E2989" s="8">
        <v>1.2546296296296296E-3</v>
      </c>
      <c r="F2989" s="9">
        <v>26</v>
      </c>
      <c r="G2989" s="9">
        <v>274.77688619999998</v>
      </c>
      <c r="H2989" s="33">
        <f t="shared" si="46"/>
        <v>0</v>
      </c>
    </row>
    <row r="2990" spans="1:8" ht="15" hidden="1" thickBot="1">
      <c r="A2990" s="3">
        <v>44585</v>
      </c>
      <c r="B2990" s="1" t="s">
        <v>102</v>
      </c>
      <c r="C2990" s="1" t="s">
        <v>9</v>
      </c>
      <c r="D2990" s="9">
        <v>8</v>
      </c>
      <c r="E2990" s="8">
        <v>1.2546296296296296E-3</v>
      </c>
      <c r="F2990" s="9">
        <v>26</v>
      </c>
      <c r="G2990" s="9">
        <v>274.77688619999998</v>
      </c>
      <c r="H2990" s="33">
        <f t="shared" si="46"/>
        <v>0</v>
      </c>
    </row>
    <row r="2991" spans="1:8" ht="15" hidden="1" thickBot="1">
      <c r="A2991" s="3">
        <v>44585</v>
      </c>
      <c r="B2991" s="1" t="s">
        <v>102</v>
      </c>
      <c r="C2991" s="1" t="s">
        <v>9</v>
      </c>
      <c r="D2991" s="9">
        <v>9</v>
      </c>
      <c r="E2991" s="8">
        <v>1.2546296296296296E-3</v>
      </c>
      <c r="F2991" s="9">
        <v>26</v>
      </c>
      <c r="G2991" s="9">
        <v>274.77688619999998</v>
      </c>
      <c r="H2991" s="33">
        <f t="shared" si="46"/>
        <v>0</v>
      </c>
    </row>
    <row r="2992" spans="1:8" ht="15" thickBot="1">
      <c r="A2992" s="3">
        <v>44585</v>
      </c>
      <c r="B2992" s="1" t="s">
        <v>102</v>
      </c>
      <c r="C2992" s="1" t="s">
        <v>9</v>
      </c>
      <c r="D2992" s="9">
        <v>10</v>
      </c>
      <c r="E2992" s="8">
        <v>1.2546296296296296E-3</v>
      </c>
      <c r="F2992" s="9">
        <v>26</v>
      </c>
      <c r="G2992" s="9">
        <v>274.77688619999998</v>
      </c>
      <c r="H2992" s="33">
        <f t="shared" si="46"/>
        <v>1</v>
      </c>
    </row>
    <row r="2993" spans="1:8" ht="15" hidden="1" thickBot="1">
      <c r="A2993" s="3">
        <v>44585</v>
      </c>
      <c r="B2993" s="1" t="s">
        <v>129</v>
      </c>
      <c r="C2993" s="1" t="s">
        <v>9</v>
      </c>
      <c r="D2993" s="9">
        <v>1</v>
      </c>
      <c r="E2993" s="8">
        <v>1.2662037037037036E-3</v>
      </c>
      <c r="F2993" s="9">
        <v>23</v>
      </c>
      <c r="G2993" s="9">
        <v>267.31053700000001</v>
      </c>
      <c r="H2993" s="33">
        <f t="shared" si="46"/>
        <v>0</v>
      </c>
    </row>
    <row r="2994" spans="1:8" ht="15" hidden="1" thickBot="1">
      <c r="A2994" s="3">
        <v>44585</v>
      </c>
      <c r="B2994" s="1" t="s">
        <v>129</v>
      </c>
      <c r="C2994" s="1" t="s">
        <v>9</v>
      </c>
      <c r="D2994" s="9">
        <v>2</v>
      </c>
      <c r="E2994" s="8">
        <v>1.2662037037037036E-3</v>
      </c>
      <c r="F2994" s="9">
        <v>23</v>
      </c>
      <c r="G2994" s="9">
        <v>267.31053700000001</v>
      </c>
      <c r="H2994" s="33">
        <f t="shared" si="46"/>
        <v>0</v>
      </c>
    </row>
    <row r="2995" spans="1:8" ht="15" hidden="1" thickBot="1">
      <c r="A2995" s="3">
        <v>44585</v>
      </c>
      <c r="B2995" s="1" t="s">
        <v>129</v>
      </c>
      <c r="C2995" s="1" t="s">
        <v>9</v>
      </c>
      <c r="D2995" s="9">
        <v>3</v>
      </c>
      <c r="E2995" s="8">
        <v>1.2662037037037036E-3</v>
      </c>
      <c r="F2995" s="9">
        <v>23</v>
      </c>
      <c r="G2995" s="9">
        <v>267.31053700000001</v>
      </c>
      <c r="H2995" s="33">
        <f t="shared" si="46"/>
        <v>0</v>
      </c>
    </row>
    <row r="2996" spans="1:8" ht="15" hidden="1" thickBot="1">
      <c r="A2996" s="3">
        <v>44585</v>
      </c>
      <c r="B2996" s="1" t="s">
        <v>129</v>
      </c>
      <c r="C2996" s="1" t="s">
        <v>9</v>
      </c>
      <c r="D2996" s="9">
        <v>4</v>
      </c>
      <c r="E2996" s="8">
        <v>1.2662037037037036E-3</v>
      </c>
      <c r="F2996" s="9">
        <v>23</v>
      </c>
      <c r="G2996" s="9">
        <v>267.31053700000001</v>
      </c>
      <c r="H2996" s="33">
        <f t="shared" si="46"/>
        <v>0</v>
      </c>
    </row>
    <row r="2997" spans="1:8" ht="15" hidden="1" thickBot="1">
      <c r="A2997" s="3">
        <v>44585</v>
      </c>
      <c r="B2997" s="1" t="s">
        <v>129</v>
      </c>
      <c r="C2997" s="1" t="s">
        <v>9</v>
      </c>
      <c r="D2997" s="9">
        <v>5</v>
      </c>
      <c r="E2997" s="8">
        <v>1.2662037037037036E-3</v>
      </c>
      <c r="F2997" s="9">
        <v>23</v>
      </c>
      <c r="G2997" s="9">
        <v>267.31053700000001</v>
      </c>
      <c r="H2997" s="33">
        <f t="shared" si="46"/>
        <v>0</v>
      </c>
    </row>
    <row r="2998" spans="1:8" ht="15" hidden="1" thickBot="1">
      <c r="A2998" s="3">
        <v>44585</v>
      </c>
      <c r="B2998" s="1" t="s">
        <v>129</v>
      </c>
      <c r="C2998" s="1" t="s">
        <v>9</v>
      </c>
      <c r="D2998" s="9">
        <v>6</v>
      </c>
      <c r="E2998" s="8">
        <v>1.2662037037037036E-3</v>
      </c>
      <c r="F2998" s="9">
        <v>23</v>
      </c>
      <c r="G2998" s="9">
        <v>267.31053700000001</v>
      </c>
      <c r="H2998" s="33">
        <f t="shared" si="46"/>
        <v>0</v>
      </c>
    </row>
    <row r="2999" spans="1:8" ht="15" hidden="1" thickBot="1">
      <c r="A2999" s="3">
        <v>44585</v>
      </c>
      <c r="B2999" s="1" t="s">
        <v>129</v>
      </c>
      <c r="C2999" s="1" t="s">
        <v>9</v>
      </c>
      <c r="D2999" s="9">
        <v>7</v>
      </c>
      <c r="E2999" s="8">
        <v>1.2662037037037036E-3</v>
      </c>
      <c r="F2999" s="9">
        <v>23</v>
      </c>
      <c r="G2999" s="9">
        <v>267.31053700000001</v>
      </c>
      <c r="H2999" s="33">
        <f t="shared" si="46"/>
        <v>0</v>
      </c>
    </row>
    <row r="3000" spans="1:8" ht="15" thickBot="1">
      <c r="A3000" s="3">
        <v>44585</v>
      </c>
      <c r="B3000" s="1" t="s">
        <v>129</v>
      </c>
      <c r="C3000" s="1" t="s">
        <v>9</v>
      </c>
      <c r="D3000" s="9">
        <v>8</v>
      </c>
      <c r="E3000" s="8">
        <v>1.2662037037037036E-3</v>
      </c>
      <c r="F3000" s="9">
        <v>23</v>
      </c>
      <c r="G3000" s="9">
        <v>267.31053700000001</v>
      </c>
      <c r="H3000" s="33">
        <f t="shared" si="46"/>
        <v>1</v>
      </c>
    </row>
    <row r="3001" spans="1:8" ht="15" hidden="1" thickBot="1">
      <c r="A3001" s="3">
        <v>44585</v>
      </c>
      <c r="B3001" s="1" t="s">
        <v>25</v>
      </c>
      <c r="C3001" s="1" t="s">
        <v>9</v>
      </c>
      <c r="D3001" s="9">
        <v>1</v>
      </c>
      <c r="E3001" s="8">
        <v>1.3043981481481483E-3</v>
      </c>
      <c r="F3001" s="9">
        <v>24</v>
      </c>
      <c r="G3001" s="9">
        <v>244.5098145</v>
      </c>
      <c r="H3001" s="33">
        <f t="shared" si="46"/>
        <v>0</v>
      </c>
    </row>
    <row r="3002" spans="1:8" ht="15" hidden="1" thickBot="1">
      <c r="A3002" s="3">
        <v>44585</v>
      </c>
      <c r="B3002" s="1" t="s">
        <v>25</v>
      </c>
      <c r="C3002" s="1" t="s">
        <v>9</v>
      </c>
      <c r="D3002" s="9">
        <v>2</v>
      </c>
      <c r="E3002" s="8">
        <v>1.3043981481481483E-3</v>
      </c>
      <c r="F3002" s="9">
        <v>24</v>
      </c>
      <c r="G3002" s="9">
        <v>244.5098145</v>
      </c>
      <c r="H3002" s="33">
        <f t="shared" si="46"/>
        <v>0</v>
      </c>
    </row>
    <row r="3003" spans="1:8" ht="15" hidden="1" thickBot="1">
      <c r="A3003" s="3">
        <v>44585</v>
      </c>
      <c r="B3003" s="1" t="s">
        <v>25</v>
      </c>
      <c r="C3003" s="1" t="s">
        <v>9</v>
      </c>
      <c r="D3003" s="9">
        <v>3</v>
      </c>
      <c r="E3003" s="8">
        <v>1.3043981481481483E-3</v>
      </c>
      <c r="F3003" s="9">
        <v>24</v>
      </c>
      <c r="G3003" s="9">
        <v>244.5098145</v>
      </c>
      <c r="H3003" s="33">
        <f t="shared" si="46"/>
        <v>0</v>
      </c>
    </row>
    <row r="3004" spans="1:8" ht="15" hidden="1" thickBot="1">
      <c r="A3004" s="3">
        <v>44585</v>
      </c>
      <c r="B3004" s="1" t="s">
        <v>25</v>
      </c>
      <c r="C3004" s="1" t="s">
        <v>9</v>
      </c>
      <c r="D3004" s="9">
        <v>4</v>
      </c>
      <c r="E3004" s="8">
        <v>1.3043981481481483E-3</v>
      </c>
      <c r="F3004" s="9">
        <v>24</v>
      </c>
      <c r="G3004" s="9">
        <v>244.5098145</v>
      </c>
      <c r="H3004" s="33">
        <f t="shared" si="46"/>
        <v>0</v>
      </c>
    </row>
    <row r="3005" spans="1:8" ht="15" hidden="1" thickBot="1">
      <c r="A3005" s="3">
        <v>44585</v>
      </c>
      <c r="B3005" s="1" t="s">
        <v>25</v>
      </c>
      <c r="C3005" s="1" t="s">
        <v>9</v>
      </c>
      <c r="D3005" s="9">
        <v>5</v>
      </c>
      <c r="E3005" s="8">
        <v>1.3043981481481483E-3</v>
      </c>
      <c r="F3005" s="9">
        <v>24</v>
      </c>
      <c r="G3005" s="9">
        <v>244.5098145</v>
      </c>
      <c r="H3005" s="33">
        <f t="shared" si="46"/>
        <v>0</v>
      </c>
    </row>
    <row r="3006" spans="1:8" ht="15" hidden="1" thickBot="1">
      <c r="A3006" s="3">
        <v>44585</v>
      </c>
      <c r="B3006" s="1" t="s">
        <v>25</v>
      </c>
      <c r="C3006" s="1" t="s">
        <v>9</v>
      </c>
      <c r="D3006" s="9">
        <v>6</v>
      </c>
      <c r="E3006" s="8">
        <v>1.3043981481481483E-3</v>
      </c>
      <c r="F3006" s="9">
        <v>24</v>
      </c>
      <c r="G3006" s="9">
        <v>244.5098145</v>
      </c>
      <c r="H3006" s="33">
        <f t="shared" si="46"/>
        <v>0</v>
      </c>
    </row>
    <row r="3007" spans="1:8" ht="15" hidden="1" thickBot="1">
      <c r="A3007" s="3">
        <v>44585</v>
      </c>
      <c r="B3007" s="1" t="s">
        <v>25</v>
      </c>
      <c r="C3007" s="1" t="s">
        <v>9</v>
      </c>
      <c r="D3007" s="9">
        <v>7</v>
      </c>
      <c r="E3007" s="8">
        <v>1.3043981481481483E-3</v>
      </c>
      <c r="F3007" s="9">
        <v>24</v>
      </c>
      <c r="G3007" s="9">
        <v>244.5098145</v>
      </c>
      <c r="H3007" s="33">
        <f t="shared" si="46"/>
        <v>0</v>
      </c>
    </row>
    <row r="3008" spans="1:8" ht="15" hidden="1" thickBot="1">
      <c r="A3008" s="3">
        <v>44585</v>
      </c>
      <c r="B3008" s="1" t="s">
        <v>25</v>
      </c>
      <c r="C3008" s="1" t="s">
        <v>9</v>
      </c>
      <c r="D3008" s="9">
        <v>8</v>
      </c>
      <c r="E3008" s="8">
        <v>1.3043981481481483E-3</v>
      </c>
      <c r="F3008" s="9">
        <v>24</v>
      </c>
      <c r="G3008" s="9">
        <v>244.5098145</v>
      </c>
      <c r="H3008" s="33">
        <f t="shared" si="46"/>
        <v>0</v>
      </c>
    </row>
    <row r="3009" spans="1:8" ht="15" hidden="1" thickBot="1">
      <c r="A3009" s="3">
        <v>44585</v>
      </c>
      <c r="B3009" s="1" t="s">
        <v>25</v>
      </c>
      <c r="C3009" s="1" t="s">
        <v>9</v>
      </c>
      <c r="D3009" s="9">
        <v>9</v>
      </c>
      <c r="E3009" s="8">
        <v>1.3043981481481483E-3</v>
      </c>
      <c r="F3009" s="9">
        <v>24</v>
      </c>
      <c r="G3009" s="9">
        <v>244.5098145</v>
      </c>
      <c r="H3009" s="33">
        <f t="shared" si="46"/>
        <v>0</v>
      </c>
    </row>
    <row r="3010" spans="1:8" ht="15" thickBot="1">
      <c r="A3010" s="3">
        <v>44585</v>
      </c>
      <c r="B3010" s="1" t="s">
        <v>25</v>
      </c>
      <c r="C3010" s="1" t="s">
        <v>9</v>
      </c>
      <c r="D3010" s="9">
        <v>10</v>
      </c>
      <c r="E3010" s="8">
        <v>1.3043981481481483E-3</v>
      </c>
      <c r="F3010" s="9">
        <v>24</v>
      </c>
      <c r="G3010" s="9">
        <v>244.5098145</v>
      </c>
      <c r="H3010" s="33">
        <f t="shared" si="46"/>
        <v>1</v>
      </c>
    </row>
    <row r="3011" spans="1:8" ht="15" hidden="1" thickBot="1">
      <c r="A3011" s="3">
        <v>44592</v>
      </c>
      <c r="B3011" s="1" t="s">
        <v>102</v>
      </c>
      <c r="C3011" s="1" t="s">
        <v>9</v>
      </c>
      <c r="D3011" s="9">
        <v>1</v>
      </c>
      <c r="E3011" s="8">
        <v>1.255787037037037E-3</v>
      </c>
      <c r="F3011" s="9">
        <v>26</v>
      </c>
      <c r="G3011" s="9">
        <v>274</v>
      </c>
      <c r="H3011" s="33">
        <f t="shared" si="46"/>
        <v>0</v>
      </c>
    </row>
    <row r="3012" spans="1:8" ht="15" thickBot="1">
      <c r="A3012" s="3">
        <v>44592</v>
      </c>
      <c r="B3012" s="1" t="s">
        <v>102</v>
      </c>
      <c r="C3012" s="1" t="s">
        <v>9</v>
      </c>
      <c r="D3012" s="9">
        <v>2</v>
      </c>
      <c r="E3012" s="8">
        <v>1.255787037037037E-3</v>
      </c>
      <c r="F3012" s="9">
        <v>26</v>
      </c>
      <c r="G3012" s="9">
        <v>274</v>
      </c>
      <c r="H3012" s="33">
        <f t="shared" ref="H3012:H3075" si="47">IF(D3012&lt;D3013,0,1)</f>
        <v>1</v>
      </c>
    </row>
    <row r="3013" spans="1:8" ht="15" hidden="1" thickBot="1">
      <c r="A3013" s="3">
        <v>44592</v>
      </c>
      <c r="B3013" s="1" t="s">
        <v>130</v>
      </c>
      <c r="C3013" s="1" t="s">
        <v>9</v>
      </c>
      <c r="D3013" s="9">
        <v>1</v>
      </c>
      <c r="E3013" s="8">
        <v>1.1944444444444446E-3</v>
      </c>
      <c r="F3013" s="9">
        <v>24</v>
      </c>
      <c r="G3013" s="9">
        <v>318.39999999999998</v>
      </c>
      <c r="H3013" s="33">
        <f t="shared" si="47"/>
        <v>0</v>
      </c>
    </row>
    <row r="3014" spans="1:8" ht="15" hidden="1" thickBot="1">
      <c r="A3014" s="3">
        <v>44592</v>
      </c>
      <c r="B3014" s="1" t="s">
        <v>130</v>
      </c>
      <c r="C3014" s="1" t="s">
        <v>9</v>
      </c>
      <c r="D3014" s="9">
        <v>2</v>
      </c>
      <c r="E3014" s="8">
        <v>1.1944444444444446E-3</v>
      </c>
      <c r="F3014" s="9">
        <v>24</v>
      </c>
      <c r="G3014" s="9">
        <v>318.39999999999998</v>
      </c>
      <c r="H3014" s="33">
        <f t="shared" si="47"/>
        <v>0</v>
      </c>
    </row>
    <row r="3015" spans="1:8" ht="15" hidden="1" thickBot="1">
      <c r="A3015" s="3">
        <v>44592</v>
      </c>
      <c r="B3015" s="1" t="s">
        <v>130</v>
      </c>
      <c r="C3015" s="1" t="s">
        <v>9</v>
      </c>
      <c r="D3015" s="9">
        <v>3</v>
      </c>
      <c r="E3015" s="8">
        <v>1.1944444444444446E-3</v>
      </c>
      <c r="F3015" s="9">
        <v>24</v>
      </c>
      <c r="G3015" s="9">
        <v>318.39999999999998</v>
      </c>
      <c r="H3015" s="33">
        <f t="shared" si="47"/>
        <v>0</v>
      </c>
    </row>
    <row r="3016" spans="1:8" ht="15" hidden="1" thickBot="1">
      <c r="A3016" s="3">
        <v>44592</v>
      </c>
      <c r="B3016" s="1" t="s">
        <v>130</v>
      </c>
      <c r="C3016" s="1" t="s">
        <v>9</v>
      </c>
      <c r="D3016" s="9">
        <v>4</v>
      </c>
      <c r="E3016" s="8">
        <v>1.1944444444444446E-3</v>
      </c>
      <c r="F3016" s="9">
        <v>24</v>
      </c>
      <c r="G3016" s="9">
        <v>318.39999999999998</v>
      </c>
      <c r="H3016" s="33">
        <f t="shared" si="47"/>
        <v>0</v>
      </c>
    </row>
    <row r="3017" spans="1:8" ht="15" thickBot="1">
      <c r="A3017" s="3">
        <v>44592</v>
      </c>
      <c r="B3017" s="1" t="s">
        <v>130</v>
      </c>
      <c r="C3017" s="1" t="s">
        <v>9</v>
      </c>
      <c r="D3017" s="9">
        <v>5</v>
      </c>
      <c r="E3017" s="8">
        <v>1.1944444444444446E-3</v>
      </c>
      <c r="F3017" s="9">
        <v>24</v>
      </c>
      <c r="G3017" s="9">
        <v>318.39999999999998</v>
      </c>
      <c r="H3017" s="33">
        <f t="shared" si="47"/>
        <v>1</v>
      </c>
    </row>
    <row r="3018" spans="1:8" ht="15" hidden="1" thickBot="1">
      <c r="A3018" s="3">
        <v>44592</v>
      </c>
      <c r="B3018" s="1" t="s">
        <v>31</v>
      </c>
      <c r="C3018" s="1" t="s">
        <v>9</v>
      </c>
      <c r="D3018" s="9">
        <v>1</v>
      </c>
      <c r="E3018" s="8">
        <v>1.1736111111111112E-3</v>
      </c>
      <c r="F3018" s="9">
        <v>24</v>
      </c>
      <c r="G3018" s="9">
        <v>335.7</v>
      </c>
      <c r="H3018" s="33">
        <f t="shared" si="47"/>
        <v>0</v>
      </c>
    </row>
    <row r="3019" spans="1:8" ht="15" hidden="1" thickBot="1">
      <c r="A3019" s="3">
        <v>44592</v>
      </c>
      <c r="B3019" s="1" t="s">
        <v>31</v>
      </c>
      <c r="C3019" s="1" t="s">
        <v>9</v>
      </c>
      <c r="D3019" s="9">
        <v>2</v>
      </c>
      <c r="E3019" s="8">
        <v>1.1736111111111112E-3</v>
      </c>
      <c r="F3019" s="9">
        <v>24</v>
      </c>
      <c r="G3019" s="9">
        <v>335.7</v>
      </c>
      <c r="H3019" s="33">
        <f t="shared" si="47"/>
        <v>0</v>
      </c>
    </row>
    <row r="3020" spans="1:8" ht="15" hidden="1" thickBot="1">
      <c r="A3020" s="3">
        <v>44592</v>
      </c>
      <c r="B3020" s="1" t="s">
        <v>31</v>
      </c>
      <c r="C3020" s="1" t="s">
        <v>9</v>
      </c>
      <c r="D3020" s="9">
        <v>3</v>
      </c>
      <c r="E3020" s="8">
        <v>1.1736111111111112E-3</v>
      </c>
      <c r="F3020" s="9">
        <v>24</v>
      </c>
      <c r="G3020" s="9">
        <v>335.7</v>
      </c>
      <c r="H3020" s="33">
        <f t="shared" si="47"/>
        <v>0</v>
      </c>
    </row>
    <row r="3021" spans="1:8" ht="15" hidden="1" thickBot="1">
      <c r="A3021" s="3">
        <v>44592</v>
      </c>
      <c r="B3021" s="1" t="s">
        <v>31</v>
      </c>
      <c r="C3021" s="1" t="s">
        <v>9</v>
      </c>
      <c r="D3021" s="9">
        <v>4</v>
      </c>
      <c r="E3021" s="8">
        <v>1.1736111111111112E-3</v>
      </c>
      <c r="F3021" s="9">
        <v>24</v>
      </c>
      <c r="G3021" s="9">
        <v>335.7</v>
      </c>
      <c r="H3021" s="33">
        <f t="shared" si="47"/>
        <v>0</v>
      </c>
    </row>
    <row r="3022" spans="1:8" ht="15" hidden="1" thickBot="1">
      <c r="A3022" s="3">
        <v>44592</v>
      </c>
      <c r="B3022" s="1" t="s">
        <v>31</v>
      </c>
      <c r="C3022" s="1" t="s">
        <v>9</v>
      </c>
      <c r="D3022" s="9">
        <v>5</v>
      </c>
      <c r="E3022" s="8">
        <v>1.1736111111111112E-3</v>
      </c>
      <c r="F3022" s="9">
        <v>24</v>
      </c>
      <c r="G3022" s="9">
        <v>335.7</v>
      </c>
      <c r="H3022" s="33">
        <f t="shared" si="47"/>
        <v>0</v>
      </c>
    </row>
    <row r="3023" spans="1:8" ht="15" hidden="1" thickBot="1">
      <c r="A3023" s="3">
        <v>44592</v>
      </c>
      <c r="B3023" s="1" t="s">
        <v>31</v>
      </c>
      <c r="C3023" s="1" t="s">
        <v>9</v>
      </c>
      <c r="D3023" s="9">
        <v>6</v>
      </c>
      <c r="E3023" s="8">
        <v>1.1736111111111112E-3</v>
      </c>
      <c r="F3023" s="9">
        <v>24</v>
      </c>
      <c r="G3023" s="9">
        <v>335.7</v>
      </c>
      <c r="H3023" s="33">
        <f t="shared" si="47"/>
        <v>0</v>
      </c>
    </row>
    <row r="3024" spans="1:8" ht="15" hidden="1" thickBot="1">
      <c r="A3024" s="3">
        <v>44592</v>
      </c>
      <c r="B3024" s="1" t="s">
        <v>31</v>
      </c>
      <c r="C3024" s="1" t="s">
        <v>9</v>
      </c>
      <c r="D3024" s="9">
        <v>7</v>
      </c>
      <c r="E3024" s="8">
        <v>1.1736111111111112E-3</v>
      </c>
      <c r="F3024" s="9">
        <v>24</v>
      </c>
      <c r="G3024" s="9">
        <v>335.7</v>
      </c>
      <c r="H3024" s="33">
        <f t="shared" si="47"/>
        <v>0</v>
      </c>
    </row>
    <row r="3025" spans="1:8" ht="15" hidden="1" thickBot="1">
      <c r="A3025" s="3">
        <v>44592</v>
      </c>
      <c r="B3025" s="1" t="s">
        <v>31</v>
      </c>
      <c r="C3025" s="1" t="s">
        <v>9</v>
      </c>
      <c r="D3025" s="9">
        <v>8</v>
      </c>
      <c r="E3025" s="8">
        <v>1.1736111111111112E-3</v>
      </c>
      <c r="F3025" s="9">
        <v>24</v>
      </c>
      <c r="G3025" s="9">
        <v>335.7</v>
      </c>
      <c r="H3025" s="33">
        <f t="shared" si="47"/>
        <v>0</v>
      </c>
    </row>
    <row r="3026" spans="1:8" ht="15" hidden="1" thickBot="1">
      <c r="A3026" s="3">
        <v>44592</v>
      </c>
      <c r="B3026" s="1" t="s">
        <v>31</v>
      </c>
      <c r="C3026" s="1" t="s">
        <v>9</v>
      </c>
      <c r="D3026" s="9">
        <v>9</v>
      </c>
      <c r="E3026" s="8">
        <v>1.1736111111111112E-3</v>
      </c>
      <c r="F3026" s="9">
        <v>24</v>
      </c>
      <c r="G3026" s="9">
        <v>335.7</v>
      </c>
      <c r="H3026" s="33">
        <f t="shared" si="47"/>
        <v>0</v>
      </c>
    </row>
    <row r="3027" spans="1:8" ht="15" hidden="1" thickBot="1">
      <c r="A3027" s="3">
        <v>44592</v>
      </c>
      <c r="B3027" s="1" t="s">
        <v>31</v>
      </c>
      <c r="C3027" s="1" t="s">
        <v>9</v>
      </c>
      <c r="D3027" s="9">
        <v>10</v>
      </c>
      <c r="E3027" s="8">
        <v>1.1736111111111112E-3</v>
      </c>
      <c r="F3027" s="9">
        <v>24</v>
      </c>
      <c r="G3027" s="9">
        <v>335.7</v>
      </c>
      <c r="H3027" s="33">
        <f t="shared" si="47"/>
        <v>0</v>
      </c>
    </row>
    <row r="3028" spans="1:8" ht="15" hidden="1" thickBot="1">
      <c r="A3028" s="3">
        <v>44592</v>
      </c>
      <c r="B3028" s="1" t="s">
        <v>31</v>
      </c>
      <c r="C3028" s="1" t="s">
        <v>9</v>
      </c>
      <c r="D3028" s="9">
        <v>11</v>
      </c>
      <c r="E3028" s="8">
        <v>1.1736111111111112E-3</v>
      </c>
      <c r="F3028" s="9">
        <v>24</v>
      </c>
      <c r="G3028" s="9">
        <v>335.7</v>
      </c>
      <c r="H3028" s="33">
        <f t="shared" si="47"/>
        <v>0</v>
      </c>
    </row>
    <row r="3029" spans="1:8" ht="15" hidden="1" thickBot="1">
      <c r="A3029" s="3">
        <v>44592</v>
      </c>
      <c r="B3029" s="1" t="s">
        <v>31</v>
      </c>
      <c r="C3029" s="1" t="s">
        <v>9</v>
      </c>
      <c r="D3029" s="9">
        <v>12</v>
      </c>
      <c r="E3029" s="8">
        <v>1.1736111111111112E-3</v>
      </c>
      <c r="F3029" s="9">
        <v>24</v>
      </c>
      <c r="G3029" s="9">
        <v>335.7</v>
      </c>
      <c r="H3029" s="33">
        <f t="shared" si="47"/>
        <v>0</v>
      </c>
    </row>
    <row r="3030" spans="1:8" ht="15" hidden="1" thickBot="1">
      <c r="A3030" s="3">
        <v>44592</v>
      </c>
      <c r="B3030" s="1" t="s">
        <v>31</v>
      </c>
      <c r="C3030" s="1" t="s">
        <v>9</v>
      </c>
      <c r="D3030" s="9">
        <v>13</v>
      </c>
      <c r="E3030" s="8">
        <v>1.1736111111111112E-3</v>
      </c>
      <c r="F3030" s="9">
        <v>24</v>
      </c>
      <c r="G3030" s="9">
        <v>335.7</v>
      </c>
      <c r="H3030" s="33">
        <f t="shared" si="47"/>
        <v>0</v>
      </c>
    </row>
    <row r="3031" spans="1:8" ht="15" thickBot="1">
      <c r="A3031" s="3">
        <v>44592</v>
      </c>
      <c r="B3031" s="1" t="s">
        <v>31</v>
      </c>
      <c r="C3031" s="1" t="s">
        <v>9</v>
      </c>
      <c r="D3031" s="9">
        <v>14</v>
      </c>
      <c r="E3031" s="8">
        <v>1.1736111111111112E-3</v>
      </c>
      <c r="F3031" s="9">
        <v>24</v>
      </c>
      <c r="G3031" s="9">
        <v>335.7</v>
      </c>
      <c r="H3031" s="33">
        <f t="shared" si="47"/>
        <v>1</v>
      </c>
    </row>
    <row r="3032" spans="1:8" ht="15" hidden="1" thickBot="1">
      <c r="A3032" s="3">
        <v>44592</v>
      </c>
      <c r="B3032" s="1" t="s">
        <v>8</v>
      </c>
      <c r="C3032" s="1" t="s">
        <v>9</v>
      </c>
      <c r="D3032" s="9">
        <v>1</v>
      </c>
      <c r="E3032" s="8">
        <v>1.2002314814814816E-3</v>
      </c>
      <c r="F3032" s="9">
        <v>24</v>
      </c>
      <c r="G3032" s="9">
        <v>313.89999999999998</v>
      </c>
      <c r="H3032" s="33">
        <f t="shared" si="47"/>
        <v>0</v>
      </c>
    </row>
    <row r="3033" spans="1:8" ht="15" hidden="1" thickBot="1">
      <c r="A3033" s="3">
        <v>44592</v>
      </c>
      <c r="B3033" s="1" t="s">
        <v>8</v>
      </c>
      <c r="C3033" s="1" t="s">
        <v>9</v>
      </c>
      <c r="D3033" s="9">
        <v>2</v>
      </c>
      <c r="E3033" s="8">
        <v>1.2002314814814816E-3</v>
      </c>
      <c r="F3033" s="9">
        <v>24</v>
      </c>
      <c r="G3033" s="9">
        <v>313.89999999999998</v>
      </c>
      <c r="H3033" s="33">
        <f t="shared" si="47"/>
        <v>0</v>
      </c>
    </row>
    <row r="3034" spans="1:8" ht="15" hidden="1" thickBot="1">
      <c r="A3034" s="3">
        <v>44592</v>
      </c>
      <c r="B3034" s="1" t="s">
        <v>8</v>
      </c>
      <c r="C3034" s="1" t="s">
        <v>9</v>
      </c>
      <c r="D3034" s="9">
        <v>3</v>
      </c>
      <c r="E3034" s="8">
        <v>1.2002314814814816E-3</v>
      </c>
      <c r="F3034" s="9">
        <v>24</v>
      </c>
      <c r="G3034" s="9">
        <v>313.89999999999998</v>
      </c>
      <c r="H3034" s="33">
        <f t="shared" si="47"/>
        <v>0</v>
      </c>
    </row>
    <row r="3035" spans="1:8" ht="15" hidden="1" thickBot="1">
      <c r="A3035" s="3">
        <v>44592</v>
      </c>
      <c r="B3035" s="1" t="s">
        <v>8</v>
      </c>
      <c r="C3035" s="1" t="s">
        <v>9</v>
      </c>
      <c r="D3035" s="9">
        <v>4</v>
      </c>
      <c r="E3035" s="8">
        <v>1.2002314814814816E-3</v>
      </c>
      <c r="F3035" s="9">
        <v>24</v>
      </c>
      <c r="G3035" s="9">
        <v>313.89999999999998</v>
      </c>
      <c r="H3035" s="33">
        <f t="shared" si="47"/>
        <v>0</v>
      </c>
    </row>
    <row r="3036" spans="1:8" ht="15" hidden="1" thickBot="1">
      <c r="A3036" s="3">
        <v>44592</v>
      </c>
      <c r="B3036" s="1" t="s">
        <v>8</v>
      </c>
      <c r="C3036" s="1" t="s">
        <v>9</v>
      </c>
      <c r="D3036" s="9">
        <v>5</v>
      </c>
      <c r="E3036" s="8">
        <v>1.2002314814814816E-3</v>
      </c>
      <c r="F3036" s="9">
        <v>24</v>
      </c>
      <c r="G3036" s="9">
        <v>313.89999999999998</v>
      </c>
      <c r="H3036" s="33">
        <f t="shared" si="47"/>
        <v>0</v>
      </c>
    </row>
    <row r="3037" spans="1:8" ht="15" thickBot="1">
      <c r="A3037" s="3">
        <v>44592</v>
      </c>
      <c r="B3037" s="1" t="s">
        <v>8</v>
      </c>
      <c r="C3037" s="1" t="s">
        <v>9</v>
      </c>
      <c r="D3037" s="9">
        <v>6</v>
      </c>
      <c r="E3037" s="8">
        <v>1.2002314814814816E-3</v>
      </c>
      <c r="F3037" s="9">
        <v>24</v>
      </c>
      <c r="G3037" s="9">
        <v>313.89999999999998</v>
      </c>
      <c r="H3037" s="33">
        <f t="shared" si="47"/>
        <v>1</v>
      </c>
    </row>
    <row r="3038" spans="1:8" ht="15" hidden="1" thickBot="1">
      <c r="A3038" s="3">
        <v>44592</v>
      </c>
      <c r="B3038" s="1" t="s">
        <v>22</v>
      </c>
      <c r="C3038" s="1" t="s">
        <v>9</v>
      </c>
      <c r="D3038" s="9">
        <v>1</v>
      </c>
      <c r="E3038" s="8">
        <v>1.2129629629629628E-3</v>
      </c>
      <c r="F3038" s="9">
        <v>26</v>
      </c>
      <c r="G3038" s="9">
        <v>304.10000000000002</v>
      </c>
      <c r="H3038" s="33">
        <f t="shared" si="47"/>
        <v>0</v>
      </c>
    </row>
    <row r="3039" spans="1:8" ht="15" hidden="1" thickBot="1">
      <c r="A3039" s="3">
        <v>44592</v>
      </c>
      <c r="B3039" s="1" t="s">
        <v>22</v>
      </c>
      <c r="C3039" s="1" t="s">
        <v>9</v>
      </c>
      <c r="D3039" s="9">
        <v>2</v>
      </c>
      <c r="E3039" s="8">
        <v>1.2129629629629628E-3</v>
      </c>
      <c r="F3039" s="9">
        <v>26</v>
      </c>
      <c r="G3039" s="9">
        <v>304.10000000000002</v>
      </c>
      <c r="H3039" s="33">
        <f t="shared" si="47"/>
        <v>0</v>
      </c>
    </row>
    <row r="3040" spans="1:8" ht="15" hidden="1" thickBot="1">
      <c r="A3040" s="3">
        <v>44592</v>
      </c>
      <c r="B3040" s="1" t="s">
        <v>22</v>
      </c>
      <c r="C3040" s="1" t="s">
        <v>9</v>
      </c>
      <c r="D3040" s="9">
        <v>3</v>
      </c>
      <c r="E3040" s="8">
        <v>1.2129629629629628E-3</v>
      </c>
      <c r="F3040" s="9">
        <v>26</v>
      </c>
      <c r="G3040" s="9">
        <v>304.10000000000002</v>
      </c>
      <c r="H3040" s="33">
        <f t="shared" si="47"/>
        <v>0</v>
      </c>
    </row>
    <row r="3041" spans="1:8" ht="15" hidden="1" thickBot="1">
      <c r="A3041" s="3">
        <v>44592</v>
      </c>
      <c r="B3041" s="1" t="s">
        <v>22</v>
      </c>
      <c r="C3041" s="1" t="s">
        <v>9</v>
      </c>
      <c r="D3041" s="9">
        <v>4</v>
      </c>
      <c r="E3041" s="8">
        <v>1.2129629629629628E-3</v>
      </c>
      <c r="F3041" s="9">
        <v>26</v>
      </c>
      <c r="G3041" s="9">
        <v>304.10000000000002</v>
      </c>
      <c r="H3041" s="33">
        <f t="shared" si="47"/>
        <v>0</v>
      </c>
    </row>
    <row r="3042" spans="1:8" ht="15" hidden="1" thickBot="1">
      <c r="A3042" s="3">
        <v>44592</v>
      </c>
      <c r="B3042" s="1" t="s">
        <v>22</v>
      </c>
      <c r="C3042" s="1" t="s">
        <v>9</v>
      </c>
      <c r="D3042" s="9">
        <v>5</v>
      </c>
      <c r="E3042" s="8">
        <v>1.2129629629629628E-3</v>
      </c>
      <c r="F3042" s="9">
        <v>26</v>
      </c>
      <c r="G3042" s="9">
        <v>304.10000000000002</v>
      </c>
      <c r="H3042" s="33">
        <f t="shared" si="47"/>
        <v>0</v>
      </c>
    </row>
    <row r="3043" spans="1:8" ht="15" hidden="1" thickBot="1">
      <c r="A3043" s="3">
        <v>44592</v>
      </c>
      <c r="B3043" s="1" t="s">
        <v>22</v>
      </c>
      <c r="C3043" s="1" t="s">
        <v>9</v>
      </c>
      <c r="D3043" s="9">
        <v>6</v>
      </c>
      <c r="E3043" s="8">
        <v>1.2129629629629628E-3</v>
      </c>
      <c r="F3043" s="9">
        <v>26</v>
      </c>
      <c r="G3043" s="9">
        <v>304.10000000000002</v>
      </c>
      <c r="H3043" s="33">
        <f t="shared" si="47"/>
        <v>0</v>
      </c>
    </row>
    <row r="3044" spans="1:8" ht="15" hidden="1" thickBot="1">
      <c r="A3044" s="3">
        <v>44592</v>
      </c>
      <c r="B3044" s="1" t="s">
        <v>22</v>
      </c>
      <c r="C3044" s="1" t="s">
        <v>9</v>
      </c>
      <c r="D3044" s="9">
        <v>7</v>
      </c>
      <c r="E3044" s="8">
        <v>1.2129629629629628E-3</v>
      </c>
      <c r="F3044" s="9">
        <v>26</v>
      </c>
      <c r="G3044" s="9">
        <v>304.10000000000002</v>
      </c>
      <c r="H3044" s="33">
        <f t="shared" si="47"/>
        <v>0</v>
      </c>
    </row>
    <row r="3045" spans="1:8" ht="15" hidden="1" thickBot="1">
      <c r="A3045" s="3">
        <v>44592</v>
      </c>
      <c r="B3045" s="1" t="s">
        <v>22</v>
      </c>
      <c r="C3045" s="1" t="s">
        <v>9</v>
      </c>
      <c r="D3045" s="9">
        <v>8</v>
      </c>
      <c r="E3045" s="8">
        <v>1.2129629629629628E-3</v>
      </c>
      <c r="F3045" s="9">
        <v>26</v>
      </c>
      <c r="G3045" s="9">
        <v>304.10000000000002</v>
      </c>
      <c r="H3045" s="33">
        <f t="shared" si="47"/>
        <v>0</v>
      </c>
    </row>
    <row r="3046" spans="1:8" ht="15" hidden="1" thickBot="1">
      <c r="A3046" s="3">
        <v>44592</v>
      </c>
      <c r="B3046" s="1" t="s">
        <v>22</v>
      </c>
      <c r="C3046" s="1" t="s">
        <v>9</v>
      </c>
      <c r="D3046" s="9">
        <v>9</v>
      </c>
      <c r="E3046" s="8">
        <v>1.2129629629629628E-3</v>
      </c>
      <c r="F3046" s="9">
        <v>26</v>
      </c>
      <c r="G3046" s="9">
        <v>304.10000000000002</v>
      </c>
      <c r="H3046" s="33">
        <f t="shared" si="47"/>
        <v>0</v>
      </c>
    </row>
    <row r="3047" spans="1:8" ht="15" thickBot="1">
      <c r="A3047" s="3">
        <v>44592</v>
      </c>
      <c r="B3047" s="1" t="s">
        <v>22</v>
      </c>
      <c r="C3047" s="1" t="s">
        <v>9</v>
      </c>
      <c r="D3047" s="9">
        <v>10</v>
      </c>
      <c r="E3047" s="8">
        <v>1.2129629629629628E-3</v>
      </c>
      <c r="F3047" s="9">
        <v>26</v>
      </c>
      <c r="G3047" s="9">
        <v>304.10000000000002</v>
      </c>
      <c r="H3047" s="33">
        <f t="shared" si="47"/>
        <v>1</v>
      </c>
    </row>
    <row r="3048" spans="1:8" ht="15" hidden="1" thickBot="1">
      <c r="A3048" s="3">
        <v>44592</v>
      </c>
      <c r="B3048" s="1" t="s">
        <v>87</v>
      </c>
      <c r="C3048" s="1" t="s">
        <v>9</v>
      </c>
      <c r="D3048" s="9">
        <v>1</v>
      </c>
      <c r="E3048" s="8">
        <v>1.2685185185185184E-3</v>
      </c>
      <c r="F3048" s="9">
        <v>24</v>
      </c>
      <c r="G3048" s="9">
        <v>265.8</v>
      </c>
      <c r="H3048" s="33">
        <f t="shared" si="47"/>
        <v>0</v>
      </c>
    </row>
    <row r="3049" spans="1:8" ht="15" hidden="1" thickBot="1">
      <c r="A3049" s="3">
        <v>44592</v>
      </c>
      <c r="B3049" s="1" t="s">
        <v>87</v>
      </c>
      <c r="C3049" s="1" t="s">
        <v>9</v>
      </c>
      <c r="D3049" s="9">
        <v>2</v>
      </c>
      <c r="E3049" s="8">
        <v>1.2685185185185184E-3</v>
      </c>
      <c r="F3049" s="9">
        <v>24</v>
      </c>
      <c r="G3049" s="9">
        <v>265.8</v>
      </c>
      <c r="H3049" s="33">
        <f t="shared" si="47"/>
        <v>0</v>
      </c>
    </row>
    <row r="3050" spans="1:8" ht="15" hidden="1" thickBot="1">
      <c r="A3050" s="3">
        <v>44592</v>
      </c>
      <c r="B3050" s="1" t="s">
        <v>87</v>
      </c>
      <c r="C3050" s="1" t="s">
        <v>9</v>
      </c>
      <c r="D3050" s="9">
        <v>3</v>
      </c>
      <c r="E3050" s="8">
        <v>1.2685185185185184E-3</v>
      </c>
      <c r="F3050" s="9">
        <v>24</v>
      </c>
      <c r="G3050" s="9">
        <v>265.8</v>
      </c>
      <c r="H3050" s="33">
        <f t="shared" si="47"/>
        <v>0</v>
      </c>
    </row>
    <row r="3051" spans="1:8" ht="15" hidden="1" thickBot="1">
      <c r="A3051" s="3">
        <v>44592</v>
      </c>
      <c r="B3051" s="1" t="s">
        <v>87</v>
      </c>
      <c r="C3051" s="1" t="s">
        <v>9</v>
      </c>
      <c r="D3051" s="9">
        <v>4</v>
      </c>
      <c r="E3051" s="8">
        <v>1.2685185185185184E-3</v>
      </c>
      <c r="F3051" s="9">
        <v>24</v>
      </c>
      <c r="G3051" s="9">
        <v>265.8</v>
      </c>
      <c r="H3051" s="33">
        <f t="shared" si="47"/>
        <v>0</v>
      </c>
    </row>
    <row r="3052" spans="1:8" ht="15" hidden="1" thickBot="1">
      <c r="A3052" s="3">
        <v>44592</v>
      </c>
      <c r="B3052" s="1" t="s">
        <v>87</v>
      </c>
      <c r="C3052" s="1" t="s">
        <v>9</v>
      </c>
      <c r="D3052" s="9">
        <v>5</v>
      </c>
      <c r="E3052" s="8">
        <v>1.2685185185185184E-3</v>
      </c>
      <c r="F3052" s="9">
        <v>24</v>
      </c>
      <c r="G3052" s="9">
        <v>265.8</v>
      </c>
      <c r="H3052" s="33">
        <f t="shared" si="47"/>
        <v>0</v>
      </c>
    </row>
    <row r="3053" spans="1:8" ht="15" hidden="1" thickBot="1">
      <c r="A3053" s="3">
        <v>44592</v>
      </c>
      <c r="B3053" s="1" t="s">
        <v>87</v>
      </c>
      <c r="C3053" s="1" t="s">
        <v>9</v>
      </c>
      <c r="D3053" s="9">
        <v>6</v>
      </c>
      <c r="E3053" s="8">
        <v>1.2685185185185184E-3</v>
      </c>
      <c r="F3053" s="9">
        <v>24</v>
      </c>
      <c r="G3053" s="9">
        <v>265.8</v>
      </c>
      <c r="H3053" s="33">
        <f t="shared" si="47"/>
        <v>0</v>
      </c>
    </row>
    <row r="3054" spans="1:8" ht="15" hidden="1" thickBot="1">
      <c r="A3054" s="3">
        <v>44592</v>
      </c>
      <c r="B3054" s="1" t="s">
        <v>87</v>
      </c>
      <c r="C3054" s="1" t="s">
        <v>9</v>
      </c>
      <c r="D3054" s="9">
        <v>7</v>
      </c>
      <c r="E3054" s="8">
        <v>1.2685185185185184E-3</v>
      </c>
      <c r="F3054" s="9">
        <v>24</v>
      </c>
      <c r="G3054" s="9">
        <v>265.8</v>
      </c>
      <c r="H3054" s="33">
        <f t="shared" si="47"/>
        <v>0</v>
      </c>
    </row>
    <row r="3055" spans="1:8" ht="15" hidden="1" thickBot="1">
      <c r="A3055" s="3">
        <v>44592</v>
      </c>
      <c r="B3055" s="1" t="s">
        <v>87</v>
      </c>
      <c r="C3055" s="1" t="s">
        <v>9</v>
      </c>
      <c r="D3055" s="9">
        <v>8</v>
      </c>
      <c r="E3055" s="8">
        <v>1.2685185185185184E-3</v>
      </c>
      <c r="F3055" s="9">
        <v>24</v>
      </c>
      <c r="G3055" s="9">
        <v>265.8</v>
      </c>
      <c r="H3055" s="33">
        <f t="shared" si="47"/>
        <v>0</v>
      </c>
    </row>
    <row r="3056" spans="1:8" ht="15" hidden="1" thickBot="1">
      <c r="A3056" s="3">
        <v>44592</v>
      </c>
      <c r="B3056" s="1" t="s">
        <v>87</v>
      </c>
      <c r="C3056" s="1" t="s">
        <v>9</v>
      </c>
      <c r="D3056" s="9">
        <v>9</v>
      </c>
      <c r="E3056" s="8">
        <v>1.2685185185185184E-3</v>
      </c>
      <c r="F3056" s="9">
        <v>24</v>
      </c>
      <c r="G3056" s="9">
        <v>265.8</v>
      </c>
      <c r="H3056" s="33">
        <f t="shared" si="47"/>
        <v>0</v>
      </c>
    </row>
    <row r="3057" spans="1:8" ht="15" hidden="1" thickBot="1">
      <c r="A3057" s="3">
        <v>44592</v>
      </c>
      <c r="B3057" s="1" t="s">
        <v>87</v>
      </c>
      <c r="C3057" s="1" t="s">
        <v>9</v>
      </c>
      <c r="D3057" s="9">
        <v>10</v>
      </c>
      <c r="E3057" s="8">
        <v>1.2685185185185184E-3</v>
      </c>
      <c r="F3057" s="9">
        <v>24</v>
      </c>
      <c r="G3057" s="9">
        <v>265.8</v>
      </c>
      <c r="H3057" s="33">
        <f t="shared" si="47"/>
        <v>0</v>
      </c>
    </row>
    <row r="3058" spans="1:8" ht="15" hidden="1" thickBot="1">
      <c r="A3058" s="3">
        <v>44592</v>
      </c>
      <c r="B3058" s="1" t="s">
        <v>87</v>
      </c>
      <c r="C3058" s="1" t="s">
        <v>9</v>
      </c>
      <c r="D3058" s="9">
        <v>11</v>
      </c>
      <c r="E3058" s="8">
        <v>1.2685185185185184E-3</v>
      </c>
      <c r="F3058" s="9">
        <v>24</v>
      </c>
      <c r="G3058" s="9">
        <v>265.8</v>
      </c>
      <c r="H3058" s="33">
        <f t="shared" si="47"/>
        <v>0</v>
      </c>
    </row>
    <row r="3059" spans="1:8" ht="15" thickBot="1">
      <c r="A3059" s="3">
        <v>44592</v>
      </c>
      <c r="B3059" s="1" t="s">
        <v>87</v>
      </c>
      <c r="C3059" s="1" t="s">
        <v>9</v>
      </c>
      <c r="D3059" s="9">
        <v>12</v>
      </c>
      <c r="E3059" s="8">
        <v>1.2685185185185184E-3</v>
      </c>
      <c r="F3059" s="9">
        <v>24</v>
      </c>
      <c r="G3059" s="9">
        <v>265.8</v>
      </c>
      <c r="H3059" s="33">
        <f t="shared" si="47"/>
        <v>1</v>
      </c>
    </row>
    <row r="3060" spans="1:8" ht="15" hidden="1" thickBot="1">
      <c r="A3060" s="3">
        <v>44592</v>
      </c>
      <c r="B3060" s="1" t="s">
        <v>76</v>
      </c>
      <c r="C3060" s="1" t="s">
        <v>9</v>
      </c>
      <c r="D3060" s="9">
        <v>1</v>
      </c>
      <c r="E3060" s="8">
        <v>1.2222222222222222E-3</v>
      </c>
      <c r="F3060" s="9">
        <v>25</v>
      </c>
      <c r="G3060" s="9">
        <v>297.2</v>
      </c>
      <c r="H3060" s="33">
        <f t="shared" si="47"/>
        <v>0</v>
      </c>
    </row>
    <row r="3061" spans="1:8" ht="15" hidden="1" thickBot="1">
      <c r="A3061" s="3">
        <v>44592</v>
      </c>
      <c r="B3061" s="1" t="s">
        <v>76</v>
      </c>
      <c r="C3061" s="1" t="s">
        <v>9</v>
      </c>
      <c r="D3061" s="9">
        <v>2</v>
      </c>
      <c r="E3061" s="8">
        <v>1.2222222222222222E-3</v>
      </c>
      <c r="F3061" s="9">
        <v>25</v>
      </c>
      <c r="G3061" s="9">
        <v>297.2</v>
      </c>
      <c r="H3061" s="33">
        <f t="shared" si="47"/>
        <v>0</v>
      </c>
    </row>
    <row r="3062" spans="1:8" ht="15" hidden="1" thickBot="1">
      <c r="A3062" s="3">
        <v>44592</v>
      </c>
      <c r="B3062" s="1" t="s">
        <v>76</v>
      </c>
      <c r="C3062" s="1" t="s">
        <v>9</v>
      </c>
      <c r="D3062" s="9">
        <v>3</v>
      </c>
      <c r="E3062" s="8">
        <v>1.2222222222222222E-3</v>
      </c>
      <c r="F3062" s="9">
        <v>25</v>
      </c>
      <c r="G3062" s="9">
        <v>297.2</v>
      </c>
      <c r="H3062" s="33">
        <f t="shared" si="47"/>
        <v>0</v>
      </c>
    </row>
    <row r="3063" spans="1:8" ht="15" hidden="1" thickBot="1">
      <c r="A3063" s="3">
        <v>44592</v>
      </c>
      <c r="B3063" s="1" t="s">
        <v>76</v>
      </c>
      <c r="C3063" s="1" t="s">
        <v>9</v>
      </c>
      <c r="D3063" s="9">
        <v>4</v>
      </c>
      <c r="E3063" s="8">
        <v>1.2222222222222222E-3</v>
      </c>
      <c r="F3063" s="9">
        <v>25</v>
      </c>
      <c r="G3063" s="9">
        <v>297.2</v>
      </c>
      <c r="H3063" s="33">
        <f t="shared" si="47"/>
        <v>0</v>
      </c>
    </row>
    <row r="3064" spans="1:8" ht="15" hidden="1" thickBot="1">
      <c r="A3064" s="3">
        <v>44592</v>
      </c>
      <c r="B3064" s="1" t="s">
        <v>76</v>
      </c>
      <c r="C3064" s="1" t="s">
        <v>9</v>
      </c>
      <c r="D3064" s="9">
        <v>5</v>
      </c>
      <c r="E3064" s="8">
        <v>1.2222222222222222E-3</v>
      </c>
      <c r="F3064" s="9">
        <v>25</v>
      </c>
      <c r="G3064" s="9">
        <v>297.2</v>
      </c>
      <c r="H3064" s="33">
        <f t="shared" si="47"/>
        <v>0</v>
      </c>
    </row>
    <row r="3065" spans="1:8" ht="15" hidden="1" thickBot="1">
      <c r="A3065" s="3">
        <v>44592</v>
      </c>
      <c r="B3065" s="1" t="s">
        <v>76</v>
      </c>
      <c r="C3065" s="1" t="s">
        <v>9</v>
      </c>
      <c r="D3065" s="9">
        <v>6</v>
      </c>
      <c r="E3065" s="8">
        <v>1.2222222222222222E-3</v>
      </c>
      <c r="F3065" s="9">
        <v>25</v>
      </c>
      <c r="G3065" s="9">
        <v>297.2</v>
      </c>
      <c r="H3065" s="33">
        <f t="shared" si="47"/>
        <v>0</v>
      </c>
    </row>
    <row r="3066" spans="1:8" ht="15" hidden="1" thickBot="1">
      <c r="A3066" s="3">
        <v>44592</v>
      </c>
      <c r="B3066" s="1" t="s">
        <v>76</v>
      </c>
      <c r="C3066" s="1" t="s">
        <v>9</v>
      </c>
      <c r="D3066" s="9">
        <v>7</v>
      </c>
      <c r="E3066" s="8">
        <v>1.2222222222222222E-3</v>
      </c>
      <c r="F3066" s="9">
        <v>25</v>
      </c>
      <c r="G3066" s="9">
        <v>297.2</v>
      </c>
      <c r="H3066" s="33">
        <f t="shared" si="47"/>
        <v>0</v>
      </c>
    </row>
    <row r="3067" spans="1:8" ht="15" hidden="1" thickBot="1">
      <c r="A3067" s="3">
        <v>44592</v>
      </c>
      <c r="B3067" s="1" t="s">
        <v>76</v>
      </c>
      <c r="C3067" s="1" t="s">
        <v>9</v>
      </c>
      <c r="D3067" s="9">
        <v>8</v>
      </c>
      <c r="E3067" s="8">
        <v>1.2222222222222222E-3</v>
      </c>
      <c r="F3067" s="9">
        <v>25</v>
      </c>
      <c r="G3067" s="9">
        <v>297.2</v>
      </c>
      <c r="H3067" s="33">
        <f t="shared" si="47"/>
        <v>0</v>
      </c>
    </row>
    <row r="3068" spans="1:8" ht="15" hidden="1" thickBot="1">
      <c r="A3068" s="3">
        <v>44592</v>
      </c>
      <c r="B3068" s="1" t="s">
        <v>76</v>
      </c>
      <c r="C3068" s="1" t="s">
        <v>9</v>
      </c>
      <c r="D3068" s="9">
        <v>9</v>
      </c>
      <c r="E3068" s="8">
        <v>1.2222222222222222E-3</v>
      </c>
      <c r="F3068" s="9">
        <v>25</v>
      </c>
      <c r="G3068" s="9">
        <v>297.2</v>
      </c>
      <c r="H3068" s="33">
        <f t="shared" si="47"/>
        <v>0</v>
      </c>
    </row>
    <row r="3069" spans="1:8" ht="15" hidden="1" thickBot="1">
      <c r="A3069" s="3">
        <v>44592</v>
      </c>
      <c r="B3069" s="1" t="s">
        <v>76</v>
      </c>
      <c r="C3069" s="1" t="s">
        <v>9</v>
      </c>
      <c r="D3069" s="9">
        <v>10</v>
      </c>
      <c r="E3069" s="8">
        <v>1.2222222222222222E-3</v>
      </c>
      <c r="F3069" s="9">
        <v>25</v>
      </c>
      <c r="G3069" s="9">
        <v>297.2</v>
      </c>
      <c r="H3069" s="33">
        <f t="shared" si="47"/>
        <v>0</v>
      </c>
    </row>
    <row r="3070" spans="1:8" ht="15" hidden="1" thickBot="1">
      <c r="A3070" s="3">
        <v>44592</v>
      </c>
      <c r="B3070" s="1" t="s">
        <v>76</v>
      </c>
      <c r="C3070" s="1" t="s">
        <v>9</v>
      </c>
      <c r="D3070" s="9">
        <v>11</v>
      </c>
      <c r="E3070" s="8">
        <v>1.2222222222222222E-3</v>
      </c>
      <c r="F3070" s="9">
        <v>25</v>
      </c>
      <c r="G3070" s="9">
        <v>297.2</v>
      </c>
      <c r="H3070" s="33">
        <f t="shared" si="47"/>
        <v>0</v>
      </c>
    </row>
    <row r="3071" spans="1:8" ht="15" hidden="1" thickBot="1">
      <c r="A3071" s="3">
        <v>44592</v>
      </c>
      <c r="B3071" s="1" t="s">
        <v>76</v>
      </c>
      <c r="C3071" s="1" t="s">
        <v>9</v>
      </c>
      <c r="D3071" s="9">
        <v>12</v>
      </c>
      <c r="E3071" s="8">
        <v>1.2222222222222222E-3</v>
      </c>
      <c r="F3071" s="9">
        <v>25</v>
      </c>
      <c r="G3071" s="9">
        <v>297.2</v>
      </c>
      <c r="H3071" s="33">
        <f t="shared" si="47"/>
        <v>0</v>
      </c>
    </row>
    <row r="3072" spans="1:8" ht="15" hidden="1" thickBot="1">
      <c r="A3072" s="3">
        <v>44592</v>
      </c>
      <c r="B3072" s="1" t="s">
        <v>76</v>
      </c>
      <c r="C3072" s="1" t="s">
        <v>9</v>
      </c>
      <c r="D3072" s="9">
        <v>13</v>
      </c>
      <c r="E3072" s="8">
        <v>1.2222222222222222E-3</v>
      </c>
      <c r="F3072" s="9">
        <v>25</v>
      </c>
      <c r="G3072" s="9">
        <v>297.2</v>
      </c>
      <c r="H3072" s="33">
        <f t="shared" si="47"/>
        <v>0</v>
      </c>
    </row>
    <row r="3073" spans="1:8" ht="15" thickBot="1">
      <c r="A3073" s="3">
        <v>44592</v>
      </c>
      <c r="B3073" s="1" t="s">
        <v>76</v>
      </c>
      <c r="C3073" s="1" t="s">
        <v>9</v>
      </c>
      <c r="D3073" s="9">
        <v>14</v>
      </c>
      <c r="E3073" s="8">
        <v>1.2222222222222222E-3</v>
      </c>
      <c r="F3073" s="9">
        <v>25</v>
      </c>
      <c r="G3073" s="9">
        <v>297.2</v>
      </c>
      <c r="H3073" s="33">
        <f t="shared" si="47"/>
        <v>1</v>
      </c>
    </row>
    <row r="3074" spans="1:8" ht="15" hidden="1" thickBot="1">
      <c r="A3074" s="3">
        <v>44592</v>
      </c>
      <c r="B3074" s="1" t="s">
        <v>81</v>
      </c>
      <c r="C3074" s="1" t="s">
        <v>9</v>
      </c>
      <c r="D3074" s="9">
        <v>1</v>
      </c>
      <c r="E3074" s="8">
        <v>1.2847222222222223E-3</v>
      </c>
      <c r="F3074" s="9">
        <v>25</v>
      </c>
      <c r="G3074" s="9">
        <v>255.9</v>
      </c>
      <c r="H3074" s="33">
        <f t="shared" si="47"/>
        <v>0</v>
      </c>
    </row>
    <row r="3075" spans="1:8" ht="15" hidden="1" thickBot="1">
      <c r="A3075" s="3">
        <v>44592</v>
      </c>
      <c r="B3075" s="1" t="s">
        <v>81</v>
      </c>
      <c r="C3075" s="1" t="s">
        <v>9</v>
      </c>
      <c r="D3075" s="9">
        <v>2</v>
      </c>
      <c r="E3075" s="8">
        <v>1.2847222222222223E-3</v>
      </c>
      <c r="F3075" s="9">
        <v>25</v>
      </c>
      <c r="G3075" s="9">
        <v>255.9</v>
      </c>
      <c r="H3075" s="33">
        <f t="shared" si="47"/>
        <v>0</v>
      </c>
    </row>
    <row r="3076" spans="1:8" ht="15" hidden="1" thickBot="1">
      <c r="A3076" s="3">
        <v>44592</v>
      </c>
      <c r="B3076" s="1" t="s">
        <v>81</v>
      </c>
      <c r="C3076" s="1" t="s">
        <v>9</v>
      </c>
      <c r="D3076" s="9">
        <v>3</v>
      </c>
      <c r="E3076" s="8">
        <v>1.2847222222222223E-3</v>
      </c>
      <c r="F3076" s="9">
        <v>25</v>
      </c>
      <c r="G3076" s="9">
        <v>255.9</v>
      </c>
      <c r="H3076" s="33">
        <f t="shared" ref="H3076:H3139" si="48">IF(D3076&lt;D3077,0,1)</f>
        <v>0</v>
      </c>
    </row>
    <row r="3077" spans="1:8" ht="15" hidden="1" thickBot="1">
      <c r="A3077" s="3">
        <v>44592</v>
      </c>
      <c r="B3077" s="1" t="s">
        <v>81</v>
      </c>
      <c r="C3077" s="1" t="s">
        <v>9</v>
      </c>
      <c r="D3077" s="9">
        <v>4</v>
      </c>
      <c r="E3077" s="8">
        <v>1.2847222222222223E-3</v>
      </c>
      <c r="F3077" s="9">
        <v>25</v>
      </c>
      <c r="G3077" s="9">
        <v>255.9</v>
      </c>
      <c r="H3077" s="33">
        <f t="shared" si="48"/>
        <v>0</v>
      </c>
    </row>
    <row r="3078" spans="1:8" ht="15" hidden="1" thickBot="1">
      <c r="A3078" s="3">
        <v>44592</v>
      </c>
      <c r="B3078" s="1" t="s">
        <v>81</v>
      </c>
      <c r="C3078" s="1" t="s">
        <v>9</v>
      </c>
      <c r="D3078" s="9">
        <v>5</v>
      </c>
      <c r="E3078" s="8">
        <v>1.2847222222222223E-3</v>
      </c>
      <c r="F3078" s="9">
        <v>25</v>
      </c>
      <c r="G3078" s="9">
        <v>255.9</v>
      </c>
      <c r="H3078" s="33">
        <f t="shared" si="48"/>
        <v>0</v>
      </c>
    </row>
    <row r="3079" spans="1:8" ht="15" thickBot="1">
      <c r="A3079" s="3">
        <v>44592</v>
      </c>
      <c r="B3079" s="1" t="s">
        <v>81</v>
      </c>
      <c r="C3079" s="1" t="s">
        <v>9</v>
      </c>
      <c r="D3079" s="9">
        <v>6</v>
      </c>
      <c r="E3079" s="8">
        <v>1.2847222222222223E-3</v>
      </c>
      <c r="F3079" s="9">
        <v>25</v>
      </c>
      <c r="G3079" s="9">
        <v>255.9</v>
      </c>
      <c r="H3079" s="33">
        <f t="shared" si="48"/>
        <v>1</v>
      </c>
    </row>
    <row r="3080" spans="1:8" ht="15" hidden="1" thickBot="1">
      <c r="A3080" s="3">
        <v>44592</v>
      </c>
      <c r="B3080" s="1" t="s">
        <v>24</v>
      </c>
      <c r="C3080" s="1" t="s">
        <v>9</v>
      </c>
      <c r="D3080" s="9">
        <v>1</v>
      </c>
      <c r="E3080" s="8">
        <v>1.2754629629629628E-3</v>
      </c>
      <c r="F3080" s="9">
        <v>24</v>
      </c>
      <c r="G3080" s="9">
        <v>261.5</v>
      </c>
      <c r="H3080" s="33">
        <f t="shared" si="48"/>
        <v>0</v>
      </c>
    </row>
    <row r="3081" spans="1:8" ht="15" hidden="1" thickBot="1">
      <c r="A3081" s="3">
        <v>44592</v>
      </c>
      <c r="B3081" s="1" t="s">
        <v>24</v>
      </c>
      <c r="C3081" s="1" t="s">
        <v>9</v>
      </c>
      <c r="D3081" s="9">
        <v>2</v>
      </c>
      <c r="E3081" s="8">
        <v>1.2754629629629628E-3</v>
      </c>
      <c r="F3081" s="9">
        <v>24</v>
      </c>
      <c r="G3081" s="9">
        <v>261.5</v>
      </c>
      <c r="H3081" s="33">
        <f t="shared" si="48"/>
        <v>0</v>
      </c>
    </row>
    <row r="3082" spans="1:8" ht="15" hidden="1" thickBot="1">
      <c r="A3082" s="3">
        <v>44592</v>
      </c>
      <c r="B3082" s="1" t="s">
        <v>24</v>
      </c>
      <c r="C3082" s="1" t="s">
        <v>9</v>
      </c>
      <c r="D3082" s="9">
        <v>3</v>
      </c>
      <c r="E3082" s="8">
        <v>1.2754629629629628E-3</v>
      </c>
      <c r="F3082" s="9">
        <v>24</v>
      </c>
      <c r="G3082" s="9">
        <v>261.5</v>
      </c>
      <c r="H3082" s="33">
        <f t="shared" si="48"/>
        <v>0</v>
      </c>
    </row>
    <row r="3083" spans="1:8" ht="15" hidden="1" thickBot="1">
      <c r="A3083" s="3">
        <v>44592</v>
      </c>
      <c r="B3083" s="1" t="s">
        <v>24</v>
      </c>
      <c r="C3083" s="1" t="s">
        <v>9</v>
      </c>
      <c r="D3083" s="9">
        <v>4</v>
      </c>
      <c r="E3083" s="8">
        <v>1.2754629629629628E-3</v>
      </c>
      <c r="F3083" s="9">
        <v>24</v>
      </c>
      <c r="G3083" s="9">
        <v>261.5</v>
      </c>
      <c r="H3083" s="33">
        <f t="shared" si="48"/>
        <v>0</v>
      </c>
    </row>
    <row r="3084" spans="1:8" ht="15" hidden="1" thickBot="1">
      <c r="A3084" s="3">
        <v>44592</v>
      </c>
      <c r="B3084" s="1" t="s">
        <v>24</v>
      </c>
      <c r="C3084" s="1" t="s">
        <v>9</v>
      </c>
      <c r="D3084" s="9">
        <v>5</v>
      </c>
      <c r="E3084" s="8">
        <v>1.2754629629629628E-3</v>
      </c>
      <c r="F3084" s="9">
        <v>24</v>
      </c>
      <c r="G3084" s="9">
        <v>261.5</v>
      </c>
      <c r="H3084" s="33">
        <f t="shared" si="48"/>
        <v>0</v>
      </c>
    </row>
    <row r="3085" spans="1:8" ht="15" hidden="1" thickBot="1">
      <c r="A3085" s="3">
        <v>44592</v>
      </c>
      <c r="B3085" s="1" t="s">
        <v>24</v>
      </c>
      <c r="C3085" s="1" t="s">
        <v>9</v>
      </c>
      <c r="D3085" s="9">
        <v>6</v>
      </c>
      <c r="E3085" s="8">
        <v>1.2754629629629628E-3</v>
      </c>
      <c r="F3085" s="9">
        <v>24</v>
      </c>
      <c r="G3085" s="9">
        <v>261.5</v>
      </c>
      <c r="H3085" s="33">
        <f t="shared" si="48"/>
        <v>0</v>
      </c>
    </row>
    <row r="3086" spans="1:8" ht="15" hidden="1" thickBot="1">
      <c r="A3086" s="3">
        <v>44592</v>
      </c>
      <c r="B3086" s="1" t="s">
        <v>24</v>
      </c>
      <c r="C3086" s="1" t="s">
        <v>9</v>
      </c>
      <c r="D3086" s="9">
        <v>7</v>
      </c>
      <c r="E3086" s="8">
        <v>1.2754629629629628E-3</v>
      </c>
      <c r="F3086" s="9">
        <v>24</v>
      </c>
      <c r="G3086" s="9">
        <v>261.5</v>
      </c>
      <c r="H3086" s="33">
        <f t="shared" si="48"/>
        <v>0</v>
      </c>
    </row>
    <row r="3087" spans="1:8" ht="15" hidden="1" thickBot="1">
      <c r="A3087" s="3">
        <v>44592</v>
      </c>
      <c r="B3087" s="1" t="s">
        <v>24</v>
      </c>
      <c r="C3087" s="1" t="s">
        <v>9</v>
      </c>
      <c r="D3087" s="9">
        <v>8</v>
      </c>
      <c r="E3087" s="8">
        <v>1.2754629629629628E-3</v>
      </c>
      <c r="F3087" s="9">
        <v>24</v>
      </c>
      <c r="G3087" s="9">
        <v>261.5</v>
      </c>
      <c r="H3087" s="33">
        <f t="shared" si="48"/>
        <v>0</v>
      </c>
    </row>
    <row r="3088" spans="1:8" ht="15" hidden="1" thickBot="1">
      <c r="A3088" s="3">
        <v>44592</v>
      </c>
      <c r="B3088" s="1" t="s">
        <v>24</v>
      </c>
      <c r="C3088" s="1" t="s">
        <v>9</v>
      </c>
      <c r="D3088" s="9">
        <v>9</v>
      </c>
      <c r="E3088" s="8">
        <v>1.2754629629629628E-3</v>
      </c>
      <c r="F3088" s="9">
        <v>24</v>
      </c>
      <c r="G3088" s="9">
        <v>261.5</v>
      </c>
      <c r="H3088" s="33">
        <f t="shared" si="48"/>
        <v>0</v>
      </c>
    </row>
    <row r="3089" spans="1:8" ht="15" thickBot="1">
      <c r="A3089" s="3">
        <v>44592</v>
      </c>
      <c r="B3089" s="1" t="s">
        <v>24</v>
      </c>
      <c r="C3089" s="1" t="s">
        <v>9</v>
      </c>
      <c r="D3089" s="9">
        <v>10</v>
      </c>
      <c r="E3089" s="8">
        <v>1.2754629629629628E-3</v>
      </c>
      <c r="F3089" s="9">
        <v>24</v>
      </c>
      <c r="G3089" s="9">
        <v>261.5</v>
      </c>
      <c r="H3089" s="33">
        <f t="shared" si="48"/>
        <v>1</v>
      </c>
    </row>
    <row r="3090" spans="1:8" ht="15" hidden="1" thickBot="1">
      <c r="A3090" s="3">
        <v>44592</v>
      </c>
      <c r="B3090" s="1" t="s">
        <v>10</v>
      </c>
      <c r="C3090" s="1" t="s">
        <v>9</v>
      </c>
      <c r="D3090" s="9">
        <v>1</v>
      </c>
      <c r="E3090" s="8">
        <v>1.267361111111111E-3</v>
      </c>
      <c r="F3090" s="9">
        <v>24</v>
      </c>
      <c r="G3090" s="9">
        <v>266.60000000000002</v>
      </c>
      <c r="H3090" s="33">
        <f t="shared" si="48"/>
        <v>0</v>
      </c>
    </row>
    <row r="3091" spans="1:8" ht="15" hidden="1" thickBot="1">
      <c r="A3091" s="3">
        <v>44592</v>
      </c>
      <c r="B3091" s="1" t="s">
        <v>10</v>
      </c>
      <c r="C3091" s="1" t="s">
        <v>9</v>
      </c>
      <c r="D3091" s="9">
        <v>2</v>
      </c>
      <c r="E3091" s="8">
        <v>1.267361111111111E-3</v>
      </c>
      <c r="F3091" s="9">
        <v>24</v>
      </c>
      <c r="G3091" s="9">
        <v>266.60000000000002</v>
      </c>
      <c r="H3091" s="33">
        <f t="shared" si="48"/>
        <v>0</v>
      </c>
    </row>
    <row r="3092" spans="1:8" ht="15" hidden="1" thickBot="1">
      <c r="A3092" s="3">
        <v>44592</v>
      </c>
      <c r="B3092" s="1" t="s">
        <v>10</v>
      </c>
      <c r="C3092" s="1" t="s">
        <v>9</v>
      </c>
      <c r="D3092" s="9">
        <v>3</v>
      </c>
      <c r="E3092" s="8">
        <v>1.267361111111111E-3</v>
      </c>
      <c r="F3092" s="9">
        <v>24</v>
      </c>
      <c r="G3092" s="9">
        <v>266.60000000000002</v>
      </c>
      <c r="H3092" s="33">
        <f t="shared" si="48"/>
        <v>0</v>
      </c>
    </row>
    <row r="3093" spans="1:8" ht="15" hidden="1" thickBot="1">
      <c r="A3093" s="3">
        <v>44592</v>
      </c>
      <c r="B3093" s="1" t="s">
        <v>10</v>
      </c>
      <c r="C3093" s="1" t="s">
        <v>9</v>
      </c>
      <c r="D3093" s="9">
        <v>4</v>
      </c>
      <c r="E3093" s="8">
        <v>1.267361111111111E-3</v>
      </c>
      <c r="F3093" s="9">
        <v>24</v>
      </c>
      <c r="G3093" s="9">
        <v>266.60000000000002</v>
      </c>
      <c r="H3093" s="33">
        <f t="shared" si="48"/>
        <v>0</v>
      </c>
    </row>
    <row r="3094" spans="1:8" ht="15" hidden="1" thickBot="1">
      <c r="A3094" s="3">
        <v>44592</v>
      </c>
      <c r="B3094" s="1" t="s">
        <v>10</v>
      </c>
      <c r="C3094" s="1" t="s">
        <v>9</v>
      </c>
      <c r="D3094" s="9">
        <v>5</v>
      </c>
      <c r="E3094" s="8">
        <v>1.267361111111111E-3</v>
      </c>
      <c r="F3094" s="9">
        <v>24</v>
      </c>
      <c r="G3094" s="9">
        <v>266.60000000000002</v>
      </c>
      <c r="H3094" s="33">
        <f t="shared" si="48"/>
        <v>0</v>
      </c>
    </row>
    <row r="3095" spans="1:8" ht="15" hidden="1" thickBot="1">
      <c r="A3095" s="3">
        <v>44592</v>
      </c>
      <c r="B3095" s="1" t="s">
        <v>10</v>
      </c>
      <c r="C3095" s="1" t="s">
        <v>9</v>
      </c>
      <c r="D3095" s="9">
        <v>6</v>
      </c>
      <c r="E3095" s="8">
        <v>1.267361111111111E-3</v>
      </c>
      <c r="F3095" s="9">
        <v>24</v>
      </c>
      <c r="G3095" s="9">
        <v>266.60000000000002</v>
      </c>
      <c r="H3095" s="33">
        <f t="shared" si="48"/>
        <v>0</v>
      </c>
    </row>
    <row r="3096" spans="1:8" ht="15" hidden="1" thickBot="1">
      <c r="A3096" s="3">
        <v>44592</v>
      </c>
      <c r="B3096" s="1" t="s">
        <v>10</v>
      </c>
      <c r="C3096" s="1" t="s">
        <v>9</v>
      </c>
      <c r="D3096" s="9">
        <v>7</v>
      </c>
      <c r="E3096" s="8">
        <v>1.267361111111111E-3</v>
      </c>
      <c r="F3096" s="9">
        <v>24</v>
      </c>
      <c r="G3096" s="9">
        <v>266.60000000000002</v>
      </c>
      <c r="H3096" s="33">
        <f t="shared" si="48"/>
        <v>0</v>
      </c>
    </row>
    <row r="3097" spans="1:8" ht="15" hidden="1" thickBot="1">
      <c r="A3097" s="3">
        <v>44592</v>
      </c>
      <c r="B3097" s="1" t="s">
        <v>10</v>
      </c>
      <c r="C3097" s="1" t="s">
        <v>9</v>
      </c>
      <c r="D3097" s="9">
        <v>8</v>
      </c>
      <c r="E3097" s="8">
        <v>1.267361111111111E-3</v>
      </c>
      <c r="F3097" s="9">
        <v>24</v>
      </c>
      <c r="G3097" s="9">
        <v>266.60000000000002</v>
      </c>
      <c r="H3097" s="33">
        <f t="shared" si="48"/>
        <v>0</v>
      </c>
    </row>
    <row r="3098" spans="1:8" ht="15" hidden="1" thickBot="1">
      <c r="A3098" s="3">
        <v>44592</v>
      </c>
      <c r="B3098" s="1" t="s">
        <v>10</v>
      </c>
      <c r="C3098" s="1" t="s">
        <v>9</v>
      </c>
      <c r="D3098" s="9">
        <v>9</v>
      </c>
      <c r="E3098" s="8">
        <v>1.267361111111111E-3</v>
      </c>
      <c r="F3098" s="9">
        <v>24</v>
      </c>
      <c r="G3098" s="9">
        <v>266.60000000000002</v>
      </c>
      <c r="H3098" s="33">
        <f t="shared" si="48"/>
        <v>0</v>
      </c>
    </row>
    <row r="3099" spans="1:8" ht="15" hidden="1" thickBot="1">
      <c r="A3099" s="3">
        <v>44592</v>
      </c>
      <c r="B3099" s="1" t="s">
        <v>10</v>
      </c>
      <c r="C3099" s="1" t="s">
        <v>9</v>
      </c>
      <c r="D3099" s="9">
        <v>10</v>
      </c>
      <c r="E3099" s="8">
        <v>1.267361111111111E-3</v>
      </c>
      <c r="F3099" s="9">
        <v>24</v>
      </c>
      <c r="G3099" s="9">
        <v>266.60000000000002</v>
      </c>
      <c r="H3099" s="33">
        <f t="shared" si="48"/>
        <v>0</v>
      </c>
    </row>
    <row r="3100" spans="1:8" ht="15" hidden="1" thickBot="1">
      <c r="A3100" s="3">
        <v>44592</v>
      </c>
      <c r="B3100" s="1" t="s">
        <v>10</v>
      </c>
      <c r="C3100" s="1" t="s">
        <v>9</v>
      </c>
      <c r="D3100" s="9">
        <v>11</v>
      </c>
      <c r="E3100" s="8">
        <v>1.267361111111111E-3</v>
      </c>
      <c r="F3100" s="9">
        <v>24</v>
      </c>
      <c r="G3100" s="9">
        <v>266.60000000000002</v>
      </c>
      <c r="H3100" s="33">
        <f t="shared" si="48"/>
        <v>0</v>
      </c>
    </row>
    <row r="3101" spans="1:8" ht="15" thickBot="1">
      <c r="A3101" s="3">
        <v>44592</v>
      </c>
      <c r="B3101" s="1" t="s">
        <v>10</v>
      </c>
      <c r="C3101" s="1" t="s">
        <v>9</v>
      </c>
      <c r="D3101" s="9">
        <v>12</v>
      </c>
      <c r="E3101" s="8">
        <v>1.267361111111111E-3</v>
      </c>
      <c r="F3101" s="9">
        <v>24</v>
      </c>
      <c r="G3101" s="9">
        <v>266.60000000000002</v>
      </c>
      <c r="H3101" s="33">
        <f t="shared" si="48"/>
        <v>1</v>
      </c>
    </row>
    <row r="3102" spans="1:8" ht="15" hidden="1" thickBot="1">
      <c r="A3102" s="3">
        <v>44592</v>
      </c>
      <c r="B3102" s="1" t="s">
        <v>12</v>
      </c>
      <c r="C3102" s="1" t="s">
        <v>9</v>
      </c>
      <c r="D3102" s="9">
        <v>1</v>
      </c>
      <c r="E3102" s="8">
        <v>1.224537037037037E-3</v>
      </c>
      <c r="F3102" s="9">
        <v>25</v>
      </c>
      <c r="G3102" s="9">
        <v>295.5</v>
      </c>
      <c r="H3102" s="33">
        <f t="shared" si="48"/>
        <v>0</v>
      </c>
    </row>
    <row r="3103" spans="1:8" ht="15" hidden="1" thickBot="1">
      <c r="A3103" s="3">
        <v>44592</v>
      </c>
      <c r="B3103" s="1" t="s">
        <v>12</v>
      </c>
      <c r="C3103" s="1" t="s">
        <v>9</v>
      </c>
      <c r="D3103" s="9">
        <v>2</v>
      </c>
      <c r="E3103" s="8">
        <v>1.224537037037037E-3</v>
      </c>
      <c r="F3103" s="9">
        <v>25</v>
      </c>
      <c r="G3103" s="9">
        <v>295.5</v>
      </c>
      <c r="H3103" s="33">
        <f t="shared" si="48"/>
        <v>0</v>
      </c>
    </row>
    <row r="3104" spans="1:8" ht="15" hidden="1" thickBot="1">
      <c r="A3104" s="3">
        <v>44592</v>
      </c>
      <c r="B3104" s="1" t="s">
        <v>12</v>
      </c>
      <c r="C3104" s="1" t="s">
        <v>9</v>
      </c>
      <c r="D3104" s="9">
        <v>3</v>
      </c>
      <c r="E3104" s="8">
        <v>1.224537037037037E-3</v>
      </c>
      <c r="F3104" s="9">
        <v>25</v>
      </c>
      <c r="G3104" s="9">
        <v>295.5</v>
      </c>
      <c r="H3104" s="33">
        <f t="shared" si="48"/>
        <v>0</v>
      </c>
    </row>
    <row r="3105" spans="1:8" ht="15" hidden="1" thickBot="1">
      <c r="A3105" s="3">
        <v>44592</v>
      </c>
      <c r="B3105" s="1" t="s">
        <v>12</v>
      </c>
      <c r="C3105" s="1" t="s">
        <v>9</v>
      </c>
      <c r="D3105" s="9">
        <v>4</v>
      </c>
      <c r="E3105" s="8">
        <v>1.224537037037037E-3</v>
      </c>
      <c r="F3105" s="9">
        <v>25</v>
      </c>
      <c r="G3105" s="9">
        <v>295.5</v>
      </c>
      <c r="H3105" s="33">
        <f t="shared" si="48"/>
        <v>0</v>
      </c>
    </row>
    <row r="3106" spans="1:8" ht="15" hidden="1" thickBot="1">
      <c r="A3106" s="3">
        <v>44592</v>
      </c>
      <c r="B3106" s="1" t="s">
        <v>12</v>
      </c>
      <c r="C3106" s="1" t="s">
        <v>9</v>
      </c>
      <c r="D3106" s="9">
        <v>5</v>
      </c>
      <c r="E3106" s="8">
        <v>1.224537037037037E-3</v>
      </c>
      <c r="F3106" s="9">
        <v>25</v>
      </c>
      <c r="G3106" s="9">
        <v>295.5</v>
      </c>
      <c r="H3106" s="33">
        <f t="shared" si="48"/>
        <v>0</v>
      </c>
    </row>
    <row r="3107" spans="1:8" ht="15" hidden="1" thickBot="1">
      <c r="A3107" s="3">
        <v>44592</v>
      </c>
      <c r="B3107" s="1" t="s">
        <v>12</v>
      </c>
      <c r="C3107" s="1" t="s">
        <v>9</v>
      </c>
      <c r="D3107" s="9">
        <v>6</v>
      </c>
      <c r="E3107" s="8">
        <v>1.224537037037037E-3</v>
      </c>
      <c r="F3107" s="9">
        <v>25</v>
      </c>
      <c r="G3107" s="9">
        <v>295.5</v>
      </c>
      <c r="H3107" s="33">
        <f t="shared" si="48"/>
        <v>0</v>
      </c>
    </row>
    <row r="3108" spans="1:8" ht="15" thickBot="1">
      <c r="A3108" s="3">
        <v>44592</v>
      </c>
      <c r="B3108" s="1" t="s">
        <v>12</v>
      </c>
      <c r="C3108" s="1" t="s">
        <v>9</v>
      </c>
      <c r="D3108" s="9">
        <v>7</v>
      </c>
      <c r="E3108" s="8">
        <v>1.224537037037037E-3</v>
      </c>
      <c r="F3108" s="9">
        <v>25</v>
      </c>
      <c r="G3108" s="9">
        <v>295.5</v>
      </c>
      <c r="H3108" s="33">
        <f t="shared" si="48"/>
        <v>1</v>
      </c>
    </row>
    <row r="3109" spans="1:8" ht="15" hidden="1" thickBot="1">
      <c r="A3109" s="3">
        <v>44592</v>
      </c>
      <c r="B3109" s="1" t="s">
        <v>26</v>
      </c>
      <c r="C3109" s="1" t="s">
        <v>9</v>
      </c>
      <c r="D3109" s="9">
        <v>1</v>
      </c>
      <c r="E3109" s="8">
        <v>1.3182870370370371E-3</v>
      </c>
      <c r="F3109" s="9">
        <v>25</v>
      </c>
      <c r="G3109" s="9">
        <v>236.9</v>
      </c>
      <c r="H3109" s="33">
        <f t="shared" si="48"/>
        <v>0</v>
      </c>
    </row>
    <row r="3110" spans="1:8" ht="15" thickBot="1">
      <c r="A3110" s="3">
        <v>44592</v>
      </c>
      <c r="B3110" s="1" t="s">
        <v>26</v>
      </c>
      <c r="C3110" s="1" t="s">
        <v>9</v>
      </c>
      <c r="D3110" s="9">
        <v>2</v>
      </c>
      <c r="E3110" s="8">
        <v>1.3182870370370371E-3</v>
      </c>
      <c r="F3110" s="9">
        <v>25</v>
      </c>
      <c r="G3110" s="9">
        <v>236.9</v>
      </c>
      <c r="H3110" s="33">
        <f t="shared" si="48"/>
        <v>1</v>
      </c>
    </row>
    <row r="3111" spans="1:8" ht="15" hidden="1" thickBot="1">
      <c r="A3111" s="3">
        <v>44592</v>
      </c>
      <c r="B3111" s="1" t="s">
        <v>42</v>
      </c>
      <c r="C3111" s="1" t="s">
        <v>9</v>
      </c>
      <c r="D3111" s="9">
        <v>1</v>
      </c>
      <c r="E3111" s="8">
        <v>1.2291666666666668E-3</v>
      </c>
      <c r="F3111" s="9">
        <v>25</v>
      </c>
      <c r="G3111" s="9">
        <v>292.2</v>
      </c>
      <c r="H3111" s="33">
        <f t="shared" si="48"/>
        <v>0</v>
      </c>
    </row>
    <row r="3112" spans="1:8" ht="15" hidden="1" thickBot="1">
      <c r="A3112" s="3">
        <v>44592</v>
      </c>
      <c r="B3112" s="1" t="s">
        <v>42</v>
      </c>
      <c r="C3112" s="1" t="s">
        <v>9</v>
      </c>
      <c r="D3112" s="9">
        <v>2</v>
      </c>
      <c r="E3112" s="8">
        <v>1.2291666666666668E-3</v>
      </c>
      <c r="F3112" s="9">
        <v>25</v>
      </c>
      <c r="G3112" s="9">
        <v>292.2</v>
      </c>
      <c r="H3112" s="33">
        <f t="shared" si="48"/>
        <v>0</v>
      </c>
    </row>
    <row r="3113" spans="1:8" ht="15" hidden="1" thickBot="1">
      <c r="A3113" s="3">
        <v>44592</v>
      </c>
      <c r="B3113" s="1" t="s">
        <v>42</v>
      </c>
      <c r="C3113" s="1" t="s">
        <v>9</v>
      </c>
      <c r="D3113" s="9">
        <v>3</v>
      </c>
      <c r="E3113" s="8">
        <v>1.2291666666666668E-3</v>
      </c>
      <c r="F3113" s="9">
        <v>25</v>
      </c>
      <c r="G3113" s="9">
        <v>292.2</v>
      </c>
      <c r="H3113" s="33">
        <f t="shared" si="48"/>
        <v>0</v>
      </c>
    </row>
    <row r="3114" spans="1:8" ht="15" hidden="1" thickBot="1">
      <c r="A3114" s="3">
        <v>44592</v>
      </c>
      <c r="B3114" s="1" t="s">
        <v>42</v>
      </c>
      <c r="C3114" s="1" t="s">
        <v>9</v>
      </c>
      <c r="D3114" s="9">
        <v>4</v>
      </c>
      <c r="E3114" s="8">
        <v>1.2291666666666668E-3</v>
      </c>
      <c r="F3114" s="9">
        <v>25</v>
      </c>
      <c r="G3114" s="9">
        <v>292.2</v>
      </c>
      <c r="H3114" s="33">
        <f t="shared" si="48"/>
        <v>0</v>
      </c>
    </row>
    <row r="3115" spans="1:8" ht="15" hidden="1" thickBot="1">
      <c r="A3115" s="3">
        <v>44592</v>
      </c>
      <c r="B3115" s="1" t="s">
        <v>42</v>
      </c>
      <c r="C3115" s="1" t="s">
        <v>9</v>
      </c>
      <c r="D3115" s="9">
        <v>5</v>
      </c>
      <c r="E3115" s="8">
        <v>1.2291666666666668E-3</v>
      </c>
      <c r="F3115" s="9">
        <v>25</v>
      </c>
      <c r="G3115" s="9">
        <v>292.2</v>
      </c>
      <c r="H3115" s="33">
        <f t="shared" si="48"/>
        <v>0</v>
      </c>
    </row>
    <row r="3116" spans="1:8" ht="15" hidden="1" thickBot="1">
      <c r="A3116" s="3">
        <v>44592</v>
      </c>
      <c r="B3116" s="1" t="s">
        <v>42</v>
      </c>
      <c r="C3116" s="1" t="s">
        <v>9</v>
      </c>
      <c r="D3116" s="9">
        <v>6</v>
      </c>
      <c r="E3116" s="8">
        <v>1.2291666666666668E-3</v>
      </c>
      <c r="F3116" s="9">
        <v>25</v>
      </c>
      <c r="G3116" s="9">
        <v>292.2</v>
      </c>
      <c r="H3116" s="33">
        <f t="shared" si="48"/>
        <v>0</v>
      </c>
    </row>
    <row r="3117" spans="1:8" ht="15" thickBot="1">
      <c r="A3117" s="3">
        <v>44592</v>
      </c>
      <c r="B3117" s="1" t="s">
        <v>42</v>
      </c>
      <c r="C3117" s="1" t="s">
        <v>9</v>
      </c>
      <c r="D3117" s="9">
        <v>7</v>
      </c>
      <c r="E3117" s="8">
        <v>1.2291666666666668E-3</v>
      </c>
      <c r="F3117" s="9">
        <v>25</v>
      </c>
      <c r="G3117" s="9">
        <v>292.2</v>
      </c>
      <c r="H3117" s="33">
        <f t="shared" si="48"/>
        <v>1</v>
      </c>
    </row>
    <row r="3118" spans="1:8" ht="15" hidden="1" thickBot="1">
      <c r="A3118" s="3">
        <v>44592</v>
      </c>
      <c r="B3118" s="1" t="s">
        <v>43</v>
      </c>
      <c r="C3118" s="1" t="s">
        <v>9</v>
      </c>
      <c r="D3118" s="9">
        <v>1</v>
      </c>
      <c r="E3118" s="8">
        <v>1.2268518518518518E-3</v>
      </c>
      <c r="F3118" s="9">
        <v>25</v>
      </c>
      <c r="G3118" s="9">
        <v>293.89999999999998</v>
      </c>
      <c r="H3118" s="33">
        <f t="shared" si="48"/>
        <v>0</v>
      </c>
    </row>
    <row r="3119" spans="1:8" ht="15" hidden="1" thickBot="1">
      <c r="A3119" s="3">
        <v>44592</v>
      </c>
      <c r="B3119" s="1" t="s">
        <v>43</v>
      </c>
      <c r="C3119" s="1" t="s">
        <v>9</v>
      </c>
      <c r="D3119" s="9">
        <v>2</v>
      </c>
      <c r="E3119" s="8">
        <v>1.2268518518518518E-3</v>
      </c>
      <c r="F3119" s="9">
        <v>25</v>
      </c>
      <c r="G3119" s="9">
        <v>293.89999999999998</v>
      </c>
      <c r="H3119" s="33">
        <f t="shared" si="48"/>
        <v>0</v>
      </c>
    </row>
    <row r="3120" spans="1:8" ht="15" hidden="1" thickBot="1">
      <c r="A3120" s="3">
        <v>44592</v>
      </c>
      <c r="B3120" s="1" t="s">
        <v>43</v>
      </c>
      <c r="C3120" s="1" t="s">
        <v>9</v>
      </c>
      <c r="D3120" s="9">
        <v>3</v>
      </c>
      <c r="E3120" s="8">
        <v>1.2268518518518518E-3</v>
      </c>
      <c r="F3120" s="9">
        <v>25</v>
      </c>
      <c r="G3120" s="9">
        <v>293.89999999999998</v>
      </c>
      <c r="H3120" s="33">
        <f t="shared" si="48"/>
        <v>0</v>
      </c>
    </row>
    <row r="3121" spans="1:8" ht="15" hidden="1" thickBot="1">
      <c r="A3121" s="3">
        <v>44592</v>
      </c>
      <c r="B3121" s="1" t="s">
        <v>43</v>
      </c>
      <c r="C3121" s="1" t="s">
        <v>9</v>
      </c>
      <c r="D3121" s="9">
        <v>4</v>
      </c>
      <c r="E3121" s="8">
        <v>1.2268518518518518E-3</v>
      </c>
      <c r="F3121" s="9">
        <v>25</v>
      </c>
      <c r="G3121" s="9">
        <v>293.89999999999998</v>
      </c>
      <c r="H3121" s="33">
        <f t="shared" si="48"/>
        <v>0</v>
      </c>
    </row>
    <row r="3122" spans="1:8" ht="15" hidden="1" thickBot="1">
      <c r="A3122" s="3">
        <v>44592</v>
      </c>
      <c r="B3122" s="1" t="s">
        <v>43</v>
      </c>
      <c r="C3122" s="1" t="s">
        <v>9</v>
      </c>
      <c r="D3122" s="9">
        <v>5</v>
      </c>
      <c r="E3122" s="8">
        <v>1.2268518518518518E-3</v>
      </c>
      <c r="F3122" s="9">
        <v>25</v>
      </c>
      <c r="G3122" s="9">
        <v>293.89999999999998</v>
      </c>
      <c r="H3122" s="33">
        <f t="shared" si="48"/>
        <v>0</v>
      </c>
    </row>
    <row r="3123" spans="1:8" ht="15" hidden="1" thickBot="1">
      <c r="A3123" s="3">
        <v>44592</v>
      </c>
      <c r="B3123" s="1" t="s">
        <v>43</v>
      </c>
      <c r="C3123" s="1" t="s">
        <v>9</v>
      </c>
      <c r="D3123" s="9">
        <v>6</v>
      </c>
      <c r="E3123" s="8">
        <v>1.2268518518518518E-3</v>
      </c>
      <c r="F3123" s="9">
        <v>25</v>
      </c>
      <c r="G3123" s="9">
        <v>293.89999999999998</v>
      </c>
      <c r="H3123" s="33">
        <f t="shared" si="48"/>
        <v>0</v>
      </c>
    </row>
    <row r="3124" spans="1:8" ht="15" hidden="1" thickBot="1">
      <c r="A3124" s="3">
        <v>44592</v>
      </c>
      <c r="B3124" s="1" t="s">
        <v>43</v>
      </c>
      <c r="C3124" s="1" t="s">
        <v>9</v>
      </c>
      <c r="D3124" s="9">
        <v>7</v>
      </c>
      <c r="E3124" s="8">
        <v>1.2268518518518518E-3</v>
      </c>
      <c r="F3124" s="9">
        <v>25</v>
      </c>
      <c r="G3124" s="9">
        <v>293.89999999999998</v>
      </c>
      <c r="H3124" s="33">
        <f t="shared" si="48"/>
        <v>0</v>
      </c>
    </row>
    <row r="3125" spans="1:8" ht="15" hidden="1" thickBot="1">
      <c r="A3125" s="3">
        <v>44592</v>
      </c>
      <c r="B3125" s="1" t="s">
        <v>43</v>
      </c>
      <c r="C3125" s="1" t="s">
        <v>9</v>
      </c>
      <c r="D3125" s="9">
        <v>8</v>
      </c>
      <c r="E3125" s="8">
        <v>1.2268518518518518E-3</v>
      </c>
      <c r="F3125" s="9">
        <v>25</v>
      </c>
      <c r="G3125" s="9">
        <v>293.89999999999998</v>
      </c>
      <c r="H3125" s="33">
        <f t="shared" si="48"/>
        <v>0</v>
      </c>
    </row>
    <row r="3126" spans="1:8" ht="15" hidden="1" thickBot="1">
      <c r="A3126" s="3">
        <v>44592</v>
      </c>
      <c r="B3126" s="1" t="s">
        <v>43</v>
      </c>
      <c r="C3126" s="1" t="s">
        <v>9</v>
      </c>
      <c r="D3126" s="9">
        <v>9</v>
      </c>
      <c r="E3126" s="8">
        <v>1.2268518518518518E-3</v>
      </c>
      <c r="F3126" s="9">
        <v>25</v>
      </c>
      <c r="G3126" s="9">
        <v>293.89999999999998</v>
      </c>
      <c r="H3126" s="33">
        <f t="shared" si="48"/>
        <v>0</v>
      </c>
    </row>
    <row r="3127" spans="1:8" ht="15" hidden="1" thickBot="1">
      <c r="A3127" s="3">
        <v>44592</v>
      </c>
      <c r="B3127" s="1" t="s">
        <v>43</v>
      </c>
      <c r="C3127" s="1" t="s">
        <v>9</v>
      </c>
      <c r="D3127" s="9">
        <v>10</v>
      </c>
      <c r="E3127" s="8">
        <v>1.2268518518518518E-3</v>
      </c>
      <c r="F3127" s="9">
        <v>25</v>
      </c>
      <c r="G3127" s="9">
        <v>293.89999999999998</v>
      </c>
      <c r="H3127" s="33">
        <f t="shared" si="48"/>
        <v>0</v>
      </c>
    </row>
    <row r="3128" spans="1:8" ht="15" hidden="1" thickBot="1">
      <c r="A3128" s="3">
        <v>44592</v>
      </c>
      <c r="B3128" s="1" t="s">
        <v>43</v>
      </c>
      <c r="C3128" s="1" t="s">
        <v>9</v>
      </c>
      <c r="D3128" s="9">
        <v>11</v>
      </c>
      <c r="E3128" s="8">
        <v>1.2268518518518518E-3</v>
      </c>
      <c r="F3128" s="9">
        <v>25</v>
      </c>
      <c r="G3128" s="9">
        <v>293.89999999999998</v>
      </c>
      <c r="H3128" s="33">
        <f t="shared" si="48"/>
        <v>0</v>
      </c>
    </row>
    <row r="3129" spans="1:8" ht="15" thickBot="1">
      <c r="A3129" s="3">
        <v>44592</v>
      </c>
      <c r="B3129" s="1" t="s">
        <v>43</v>
      </c>
      <c r="C3129" s="1" t="s">
        <v>9</v>
      </c>
      <c r="D3129" s="9">
        <v>12</v>
      </c>
      <c r="E3129" s="8">
        <v>1.2268518518518518E-3</v>
      </c>
      <c r="F3129" s="9">
        <v>25</v>
      </c>
      <c r="G3129" s="9">
        <v>293.89999999999998</v>
      </c>
      <c r="H3129" s="33">
        <f t="shared" si="48"/>
        <v>1</v>
      </c>
    </row>
    <row r="3130" spans="1:8" ht="15" hidden="1" thickBot="1">
      <c r="A3130" s="3">
        <v>44592</v>
      </c>
      <c r="B3130" s="1" t="s">
        <v>54</v>
      </c>
      <c r="C3130" s="1" t="s">
        <v>9</v>
      </c>
      <c r="D3130" s="9">
        <v>1</v>
      </c>
      <c r="E3130" s="8">
        <v>1.2511574074074074E-3</v>
      </c>
      <c r="F3130" s="9">
        <v>25</v>
      </c>
      <c r="G3130" s="9">
        <v>277.10000000000002</v>
      </c>
      <c r="H3130" s="33">
        <f t="shared" si="48"/>
        <v>0</v>
      </c>
    </row>
    <row r="3131" spans="1:8" ht="15" hidden="1" thickBot="1">
      <c r="A3131" s="3">
        <v>44592</v>
      </c>
      <c r="B3131" s="1" t="s">
        <v>54</v>
      </c>
      <c r="C3131" s="1" t="s">
        <v>9</v>
      </c>
      <c r="D3131" s="9">
        <v>2</v>
      </c>
      <c r="E3131" s="8">
        <v>1.2511574074074074E-3</v>
      </c>
      <c r="F3131" s="9">
        <v>25</v>
      </c>
      <c r="G3131" s="9">
        <v>277.10000000000002</v>
      </c>
      <c r="H3131" s="33">
        <f t="shared" si="48"/>
        <v>0</v>
      </c>
    </row>
    <row r="3132" spans="1:8" ht="15" hidden="1" thickBot="1">
      <c r="A3132" s="3">
        <v>44592</v>
      </c>
      <c r="B3132" s="1" t="s">
        <v>54</v>
      </c>
      <c r="C3132" s="1" t="s">
        <v>9</v>
      </c>
      <c r="D3132" s="9">
        <v>3</v>
      </c>
      <c r="E3132" s="8">
        <v>1.2511574074074074E-3</v>
      </c>
      <c r="F3132" s="9">
        <v>25</v>
      </c>
      <c r="G3132" s="9">
        <v>277.10000000000002</v>
      </c>
      <c r="H3132" s="33">
        <f t="shared" si="48"/>
        <v>0</v>
      </c>
    </row>
    <row r="3133" spans="1:8" ht="15" hidden="1" thickBot="1">
      <c r="A3133" s="3">
        <v>44592</v>
      </c>
      <c r="B3133" s="1" t="s">
        <v>54</v>
      </c>
      <c r="C3133" s="1" t="s">
        <v>9</v>
      </c>
      <c r="D3133" s="9">
        <v>4</v>
      </c>
      <c r="E3133" s="8">
        <v>1.2511574074074074E-3</v>
      </c>
      <c r="F3133" s="9">
        <v>25</v>
      </c>
      <c r="G3133" s="9">
        <v>277.10000000000002</v>
      </c>
      <c r="H3133" s="33">
        <f t="shared" si="48"/>
        <v>0</v>
      </c>
    </row>
    <row r="3134" spans="1:8" ht="15" hidden="1" thickBot="1">
      <c r="A3134" s="3">
        <v>44592</v>
      </c>
      <c r="B3134" s="1" t="s">
        <v>54</v>
      </c>
      <c r="C3134" s="1" t="s">
        <v>9</v>
      </c>
      <c r="D3134" s="9">
        <v>5</v>
      </c>
      <c r="E3134" s="8">
        <v>1.2511574074074074E-3</v>
      </c>
      <c r="F3134" s="9">
        <v>25</v>
      </c>
      <c r="G3134" s="9">
        <v>277.10000000000002</v>
      </c>
      <c r="H3134" s="33">
        <f t="shared" si="48"/>
        <v>0</v>
      </c>
    </row>
    <row r="3135" spans="1:8" ht="15" hidden="1" thickBot="1">
      <c r="A3135" s="3">
        <v>44592</v>
      </c>
      <c r="B3135" s="1" t="s">
        <v>54</v>
      </c>
      <c r="C3135" s="1" t="s">
        <v>9</v>
      </c>
      <c r="D3135" s="9">
        <v>6</v>
      </c>
      <c r="E3135" s="8">
        <v>1.2511574074074074E-3</v>
      </c>
      <c r="F3135" s="9">
        <v>25</v>
      </c>
      <c r="G3135" s="9">
        <v>277.10000000000002</v>
      </c>
      <c r="H3135" s="33">
        <f t="shared" si="48"/>
        <v>0</v>
      </c>
    </row>
    <row r="3136" spans="1:8" ht="15" hidden="1" thickBot="1">
      <c r="A3136" s="3">
        <v>44592</v>
      </c>
      <c r="B3136" s="1" t="s">
        <v>54</v>
      </c>
      <c r="C3136" s="1" t="s">
        <v>9</v>
      </c>
      <c r="D3136" s="9">
        <v>7</v>
      </c>
      <c r="E3136" s="8">
        <v>1.2511574074074074E-3</v>
      </c>
      <c r="F3136" s="9">
        <v>25</v>
      </c>
      <c r="G3136" s="9">
        <v>277.10000000000002</v>
      </c>
      <c r="H3136" s="33">
        <f t="shared" si="48"/>
        <v>0</v>
      </c>
    </row>
    <row r="3137" spans="1:8" ht="15" hidden="1" thickBot="1">
      <c r="A3137" s="3">
        <v>44592</v>
      </c>
      <c r="B3137" s="1" t="s">
        <v>54</v>
      </c>
      <c r="C3137" s="1" t="s">
        <v>9</v>
      </c>
      <c r="D3137" s="9">
        <v>8</v>
      </c>
      <c r="E3137" s="8">
        <v>1.2511574074074074E-3</v>
      </c>
      <c r="F3137" s="9">
        <v>25</v>
      </c>
      <c r="G3137" s="9">
        <v>277.10000000000002</v>
      </c>
      <c r="H3137" s="33">
        <f t="shared" si="48"/>
        <v>0</v>
      </c>
    </row>
    <row r="3138" spans="1:8" ht="15" hidden="1" thickBot="1">
      <c r="A3138" s="3">
        <v>44592</v>
      </c>
      <c r="B3138" s="1" t="s">
        <v>54</v>
      </c>
      <c r="C3138" s="1" t="s">
        <v>9</v>
      </c>
      <c r="D3138" s="9">
        <v>9</v>
      </c>
      <c r="E3138" s="8">
        <v>1.2511574074074074E-3</v>
      </c>
      <c r="F3138" s="9">
        <v>25</v>
      </c>
      <c r="G3138" s="9">
        <v>277.10000000000002</v>
      </c>
      <c r="H3138" s="33">
        <f t="shared" si="48"/>
        <v>0</v>
      </c>
    </row>
    <row r="3139" spans="1:8" ht="15" thickBot="1">
      <c r="A3139" s="3">
        <v>44592</v>
      </c>
      <c r="B3139" s="1" t="s">
        <v>54</v>
      </c>
      <c r="C3139" s="1" t="s">
        <v>9</v>
      </c>
      <c r="D3139" s="9">
        <v>10</v>
      </c>
      <c r="E3139" s="8">
        <v>1.2511574074074074E-3</v>
      </c>
      <c r="F3139" s="9">
        <v>25</v>
      </c>
      <c r="G3139" s="9">
        <v>277.10000000000002</v>
      </c>
      <c r="H3139" s="33">
        <f t="shared" si="48"/>
        <v>1</v>
      </c>
    </row>
    <row r="3140" spans="1:8" ht="15" thickBot="1">
      <c r="A3140" s="3">
        <v>44592</v>
      </c>
      <c r="B3140" s="1" t="s">
        <v>25</v>
      </c>
      <c r="C3140" s="1" t="s">
        <v>9</v>
      </c>
      <c r="D3140" s="9">
        <v>1</v>
      </c>
      <c r="E3140" s="8">
        <v>1.3125000000000001E-3</v>
      </c>
      <c r="F3140" s="9">
        <v>22</v>
      </c>
      <c r="G3140" s="9">
        <v>240</v>
      </c>
      <c r="H3140" s="33">
        <f t="shared" ref="H3140:H3203" si="49">IF(D3140&lt;D3141,0,1)</f>
        <v>1</v>
      </c>
    </row>
    <row r="3141" spans="1:8" ht="15" hidden="1" thickBot="1">
      <c r="A3141" s="3">
        <v>44592</v>
      </c>
      <c r="B3141" s="1" t="s">
        <v>129</v>
      </c>
      <c r="C3141" s="1" t="s">
        <v>9</v>
      </c>
      <c r="D3141" s="9">
        <v>1</v>
      </c>
      <c r="E3141" s="8">
        <v>1.241898148148148E-3</v>
      </c>
      <c r="F3141" s="9">
        <v>23</v>
      </c>
      <c r="G3141" s="9">
        <v>283.3</v>
      </c>
      <c r="H3141" s="33">
        <f t="shared" si="49"/>
        <v>0</v>
      </c>
    </row>
    <row r="3142" spans="1:8" ht="15" hidden="1" thickBot="1">
      <c r="A3142" s="3">
        <v>44592</v>
      </c>
      <c r="B3142" s="1" t="s">
        <v>129</v>
      </c>
      <c r="C3142" s="1" t="s">
        <v>9</v>
      </c>
      <c r="D3142" s="9">
        <v>2</v>
      </c>
      <c r="E3142" s="8">
        <v>1.241898148148148E-3</v>
      </c>
      <c r="F3142" s="9">
        <v>23</v>
      </c>
      <c r="G3142" s="9">
        <v>283.3</v>
      </c>
      <c r="H3142" s="33">
        <f t="shared" si="49"/>
        <v>0</v>
      </c>
    </row>
    <row r="3143" spans="1:8" ht="15" hidden="1" thickBot="1">
      <c r="A3143" s="3">
        <v>44592</v>
      </c>
      <c r="B3143" s="1" t="s">
        <v>129</v>
      </c>
      <c r="C3143" s="1" t="s">
        <v>9</v>
      </c>
      <c r="D3143" s="9">
        <v>3</v>
      </c>
      <c r="E3143" s="8">
        <v>1.241898148148148E-3</v>
      </c>
      <c r="F3143" s="9">
        <v>23</v>
      </c>
      <c r="G3143" s="9">
        <v>283.3</v>
      </c>
      <c r="H3143" s="33">
        <f t="shared" si="49"/>
        <v>0</v>
      </c>
    </row>
    <row r="3144" spans="1:8" ht="15" hidden="1" thickBot="1">
      <c r="A3144" s="3">
        <v>44592</v>
      </c>
      <c r="B3144" s="1" t="s">
        <v>129</v>
      </c>
      <c r="C3144" s="1" t="s">
        <v>9</v>
      </c>
      <c r="D3144" s="9">
        <v>4</v>
      </c>
      <c r="E3144" s="8">
        <v>1.241898148148148E-3</v>
      </c>
      <c r="F3144" s="9">
        <v>23</v>
      </c>
      <c r="G3144" s="9">
        <v>283.3</v>
      </c>
      <c r="H3144" s="33">
        <f t="shared" si="49"/>
        <v>0</v>
      </c>
    </row>
    <row r="3145" spans="1:8" ht="15" hidden="1" thickBot="1">
      <c r="A3145" s="3">
        <v>44592</v>
      </c>
      <c r="B3145" s="1" t="s">
        <v>129</v>
      </c>
      <c r="C3145" s="1" t="s">
        <v>9</v>
      </c>
      <c r="D3145" s="9">
        <v>5</v>
      </c>
      <c r="E3145" s="8">
        <v>1.241898148148148E-3</v>
      </c>
      <c r="F3145" s="9">
        <v>23</v>
      </c>
      <c r="G3145" s="9">
        <v>283.3</v>
      </c>
      <c r="H3145" s="33">
        <f t="shared" si="49"/>
        <v>0</v>
      </c>
    </row>
    <row r="3146" spans="1:8" ht="15" hidden="1" thickBot="1">
      <c r="A3146" s="3">
        <v>44592</v>
      </c>
      <c r="B3146" s="1" t="s">
        <v>129</v>
      </c>
      <c r="C3146" s="1" t="s">
        <v>9</v>
      </c>
      <c r="D3146" s="9">
        <v>6</v>
      </c>
      <c r="E3146" s="8">
        <v>1.241898148148148E-3</v>
      </c>
      <c r="F3146" s="9">
        <v>23</v>
      </c>
      <c r="G3146" s="9">
        <v>283.3</v>
      </c>
      <c r="H3146" s="33">
        <f t="shared" si="49"/>
        <v>0</v>
      </c>
    </row>
    <row r="3147" spans="1:8" ht="15" hidden="1" thickBot="1">
      <c r="A3147" s="3">
        <v>44592</v>
      </c>
      <c r="B3147" s="1" t="s">
        <v>129</v>
      </c>
      <c r="C3147" s="1" t="s">
        <v>9</v>
      </c>
      <c r="D3147" s="9">
        <v>7</v>
      </c>
      <c r="E3147" s="8">
        <v>1.241898148148148E-3</v>
      </c>
      <c r="F3147" s="9">
        <v>23</v>
      </c>
      <c r="G3147" s="9">
        <v>283.3</v>
      </c>
      <c r="H3147" s="33">
        <f t="shared" si="49"/>
        <v>0</v>
      </c>
    </row>
    <row r="3148" spans="1:8" ht="15" thickBot="1">
      <c r="A3148" s="3">
        <v>44592</v>
      </c>
      <c r="B3148" s="1" t="s">
        <v>129</v>
      </c>
      <c r="C3148" s="1" t="s">
        <v>9</v>
      </c>
      <c r="D3148" s="9">
        <v>8</v>
      </c>
      <c r="E3148" s="8">
        <v>1.241898148148148E-3</v>
      </c>
      <c r="F3148" s="9">
        <v>23</v>
      </c>
      <c r="G3148" s="9">
        <v>283.3</v>
      </c>
      <c r="H3148" s="33">
        <f t="shared" si="49"/>
        <v>1</v>
      </c>
    </row>
    <row r="3149" spans="1:8" ht="15" hidden="1" thickBot="1">
      <c r="A3149" s="3">
        <v>44592</v>
      </c>
      <c r="B3149" s="1" t="s">
        <v>11</v>
      </c>
      <c r="C3149" s="1" t="s">
        <v>9</v>
      </c>
      <c r="D3149" s="9">
        <v>1</v>
      </c>
      <c r="E3149" s="8">
        <v>1.2314814814814816E-3</v>
      </c>
      <c r="F3149" s="9">
        <v>25</v>
      </c>
      <c r="G3149" s="9">
        <v>290.60000000000002</v>
      </c>
      <c r="H3149" s="33">
        <f t="shared" si="49"/>
        <v>0</v>
      </c>
    </row>
    <row r="3150" spans="1:8" ht="15" hidden="1" thickBot="1">
      <c r="A3150" s="3">
        <v>44592</v>
      </c>
      <c r="B3150" s="1" t="s">
        <v>11</v>
      </c>
      <c r="C3150" s="1" t="s">
        <v>9</v>
      </c>
      <c r="D3150" s="9">
        <v>2</v>
      </c>
      <c r="E3150" s="8">
        <v>1.2314814814814816E-3</v>
      </c>
      <c r="F3150" s="9">
        <v>25</v>
      </c>
      <c r="G3150" s="9">
        <v>290.60000000000002</v>
      </c>
      <c r="H3150" s="33">
        <f t="shared" si="49"/>
        <v>0</v>
      </c>
    </row>
    <row r="3151" spans="1:8" ht="15" hidden="1" thickBot="1">
      <c r="A3151" s="3">
        <v>44592</v>
      </c>
      <c r="B3151" s="1" t="s">
        <v>11</v>
      </c>
      <c r="C3151" s="1" t="s">
        <v>9</v>
      </c>
      <c r="D3151" s="9">
        <v>3</v>
      </c>
      <c r="E3151" s="8">
        <v>1.2314814814814816E-3</v>
      </c>
      <c r="F3151" s="9">
        <v>25</v>
      </c>
      <c r="G3151" s="9">
        <v>290.60000000000002</v>
      </c>
      <c r="H3151" s="33">
        <f t="shared" si="49"/>
        <v>0</v>
      </c>
    </row>
    <row r="3152" spans="1:8" ht="15" hidden="1" thickBot="1">
      <c r="A3152" s="3">
        <v>44592</v>
      </c>
      <c r="B3152" s="1" t="s">
        <v>11</v>
      </c>
      <c r="C3152" s="1" t="s">
        <v>9</v>
      </c>
      <c r="D3152" s="9">
        <v>4</v>
      </c>
      <c r="E3152" s="8">
        <v>1.2314814814814816E-3</v>
      </c>
      <c r="F3152" s="9">
        <v>25</v>
      </c>
      <c r="G3152" s="9">
        <v>290.60000000000002</v>
      </c>
      <c r="H3152" s="33">
        <f t="shared" si="49"/>
        <v>0</v>
      </c>
    </row>
    <row r="3153" spans="1:8" ht="15" hidden="1" thickBot="1">
      <c r="A3153" s="3">
        <v>44592</v>
      </c>
      <c r="B3153" s="1" t="s">
        <v>11</v>
      </c>
      <c r="C3153" s="1" t="s">
        <v>9</v>
      </c>
      <c r="D3153" s="9">
        <v>5</v>
      </c>
      <c r="E3153" s="8">
        <v>1.2314814814814816E-3</v>
      </c>
      <c r="F3153" s="9">
        <v>25</v>
      </c>
      <c r="G3153" s="9">
        <v>290.60000000000002</v>
      </c>
      <c r="H3153" s="33">
        <f t="shared" si="49"/>
        <v>0</v>
      </c>
    </row>
    <row r="3154" spans="1:8" ht="15" hidden="1" thickBot="1">
      <c r="A3154" s="3">
        <v>44592</v>
      </c>
      <c r="B3154" s="1" t="s">
        <v>11</v>
      </c>
      <c r="C3154" s="1" t="s">
        <v>9</v>
      </c>
      <c r="D3154" s="9">
        <v>6</v>
      </c>
      <c r="E3154" s="8">
        <v>1.2314814814814816E-3</v>
      </c>
      <c r="F3154" s="9">
        <v>25</v>
      </c>
      <c r="G3154" s="9">
        <v>290.60000000000002</v>
      </c>
      <c r="H3154" s="33">
        <f t="shared" si="49"/>
        <v>0</v>
      </c>
    </row>
    <row r="3155" spans="1:8" ht="15" hidden="1" thickBot="1">
      <c r="A3155" s="3">
        <v>44592</v>
      </c>
      <c r="B3155" s="1" t="s">
        <v>11</v>
      </c>
      <c r="C3155" s="1" t="s">
        <v>9</v>
      </c>
      <c r="D3155" s="9">
        <v>7</v>
      </c>
      <c r="E3155" s="8">
        <v>1.2314814814814816E-3</v>
      </c>
      <c r="F3155" s="9">
        <v>25</v>
      </c>
      <c r="G3155" s="9">
        <v>290.60000000000002</v>
      </c>
      <c r="H3155" s="33">
        <f t="shared" si="49"/>
        <v>0</v>
      </c>
    </row>
    <row r="3156" spans="1:8" ht="15" hidden="1" thickBot="1">
      <c r="A3156" s="3">
        <v>44592</v>
      </c>
      <c r="B3156" s="1" t="s">
        <v>11</v>
      </c>
      <c r="C3156" s="1" t="s">
        <v>9</v>
      </c>
      <c r="D3156" s="9">
        <v>8</v>
      </c>
      <c r="E3156" s="8">
        <v>1.2314814814814816E-3</v>
      </c>
      <c r="F3156" s="9">
        <v>25</v>
      </c>
      <c r="G3156" s="9">
        <v>290.60000000000002</v>
      </c>
      <c r="H3156" s="33">
        <f t="shared" si="49"/>
        <v>0</v>
      </c>
    </row>
    <row r="3157" spans="1:8" ht="15" hidden="1" thickBot="1">
      <c r="A3157" s="3">
        <v>44592</v>
      </c>
      <c r="B3157" s="1" t="s">
        <v>11</v>
      </c>
      <c r="C3157" s="1" t="s">
        <v>9</v>
      </c>
      <c r="D3157" s="9">
        <v>9</v>
      </c>
      <c r="E3157" s="8">
        <v>1.2314814814814816E-3</v>
      </c>
      <c r="F3157" s="9">
        <v>25</v>
      </c>
      <c r="G3157" s="9">
        <v>290.60000000000002</v>
      </c>
      <c r="H3157" s="33">
        <f t="shared" si="49"/>
        <v>0</v>
      </c>
    </row>
    <row r="3158" spans="1:8" ht="15" hidden="1" thickBot="1">
      <c r="A3158" s="3">
        <v>44592</v>
      </c>
      <c r="B3158" s="1" t="s">
        <v>11</v>
      </c>
      <c r="C3158" s="1" t="s">
        <v>9</v>
      </c>
      <c r="D3158" s="9">
        <v>10</v>
      </c>
      <c r="E3158" s="8">
        <v>1.2314814814814816E-3</v>
      </c>
      <c r="F3158" s="9">
        <v>25</v>
      </c>
      <c r="G3158" s="9">
        <v>290.60000000000002</v>
      </c>
      <c r="H3158" s="33">
        <f t="shared" si="49"/>
        <v>0</v>
      </c>
    </row>
    <row r="3159" spans="1:8" ht="15" hidden="1" thickBot="1">
      <c r="A3159" s="3">
        <v>44592</v>
      </c>
      <c r="B3159" s="1" t="s">
        <v>11</v>
      </c>
      <c r="C3159" s="1" t="s">
        <v>9</v>
      </c>
      <c r="D3159" s="9">
        <v>11</v>
      </c>
      <c r="E3159" s="8">
        <v>1.2314814814814816E-3</v>
      </c>
      <c r="F3159" s="9">
        <v>25</v>
      </c>
      <c r="G3159" s="9">
        <v>290.60000000000002</v>
      </c>
      <c r="H3159" s="33">
        <f t="shared" si="49"/>
        <v>0</v>
      </c>
    </row>
    <row r="3160" spans="1:8" ht="15" thickBot="1">
      <c r="A3160" s="3">
        <v>44592</v>
      </c>
      <c r="B3160" s="1" t="s">
        <v>11</v>
      </c>
      <c r="C3160" s="1" t="s">
        <v>9</v>
      </c>
      <c r="D3160" s="9">
        <v>12</v>
      </c>
      <c r="E3160" s="8">
        <v>1.2314814814814816E-3</v>
      </c>
      <c r="F3160" s="9">
        <v>25</v>
      </c>
      <c r="G3160" s="9">
        <v>290.60000000000002</v>
      </c>
      <c r="H3160" s="33">
        <f t="shared" si="49"/>
        <v>1</v>
      </c>
    </row>
    <row r="3161" spans="1:8" ht="15" hidden="1" thickBot="1">
      <c r="A3161" s="3">
        <v>44592</v>
      </c>
      <c r="B3161" s="1" t="s">
        <v>35</v>
      </c>
      <c r="C3161" s="1" t="s">
        <v>9</v>
      </c>
      <c r="D3161" s="9">
        <v>1</v>
      </c>
      <c r="E3161" s="8">
        <v>1.2280092592592592E-3</v>
      </c>
      <c r="F3161" s="9">
        <v>25</v>
      </c>
      <c r="G3161" s="9">
        <v>293</v>
      </c>
      <c r="H3161" s="33">
        <f t="shared" si="49"/>
        <v>0</v>
      </c>
    </row>
    <row r="3162" spans="1:8" ht="15" hidden="1" thickBot="1">
      <c r="A3162" s="3">
        <v>44592</v>
      </c>
      <c r="B3162" s="1" t="s">
        <v>35</v>
      </c>
      <c r="C3162" s="1" t="s">
        <v>9</v>
      </c>
      <c r="D3162" s="9">
        <v>2</v>
      </c>
      <c r="E3162" s="8">
        <v>1.2280092592592592E-3</v>
      </c>
      <c r="F3162" s="9">
        <v>25</v>
      </c>
      <c r="G3162" s="9">
        <v>293</v>
      </c>
      <c r="H3162" s="33">
        <f t="shared" si="49"/>
        <v>0</v>
      </c>
    </row>
    <row r="3163" spans="1:8" ht="15" hidden="1" thickBot="1">
      <c r="A3163" s="3">
        <v>44592</v>
      </c>
      <c r="B3163" s="1" t="s">
        <v>35</v>
      </c>
      <c r="C3163" s="1" t="s">
        <v>9</v>
      </c>
      <c r="D3163" s="9">
        <v>3</v>
      </c>
      <c r="E3163" s="8">
        <v>1.2280092592592592E-3</v>
      </c>
      <c r="F3163" s="9">
        <v>25</v>
      </c>
      <c r="G3163" s="9">
        <v>293</v>
      </c>
      <c r="H3163" s="33">
        <f t="shared" si="49"/>
        <v>0</v>
      </c>
    </row>
    <row r="3164" spans="1:8" ht="15" hidden="1" thickBot="1">
      <c r="A3164" s="3">
        <v>44592</v>
      </c>
      <c r="B3164" s="1" t="s">
        <v>35</v>
      </c>
      <c r="C3164" s="1" t="s">
        <v>9</v>
      </c>
      <c r="D3164" s="9">
        <v>4</v>
      </c>
      <c r="E3164" s="8">
        <v>1.2280092592592592E-3</v>
      </c>
      <c r="F3164" s="9">
        <v>25</v>
      </c>
      <c r="G3164" s="9">
        <v>293</v>
      </c>
      <c r="H3164" s="33">
        <f t="shared" si="49"/>
        <v>0</v>
      </c>
    </row>
    <row r="3165" spans="1:8" ht="15" hidden="1" thickBot="1">
      <c r="A3165" s="3">
        <v>44592</v>
      </c>
      <c r="B3165" s="1" t="s">
        <v>35</v>
      </c>
      <c r="C3165" s="1" t="s">
        <v>9</v>
      </c>
      <c r="D3165" s="9">
        <v>5</v>
      </c>
      <c r="E3165" s="8">
        <v>1.2280092592592592E-3</v>
      </c>
      <c r="F3165" s="9">
        <v>25</v>
      </c>
      <c r="G3165" s="9">
        <v>293</v>
      </c>
      <c r="H3165" s="33">
        <f t="shared" si="49"/>
        <v>0</v>
      </c>
    </row>
    <row r="3166" spans="1:8" ht="15" hidden="1" thickBot="1">
      <c r="A3166" s="3">
        <v>44592</v>
      </c>
      <c r="B3166" s="1" t="s">
        <v>35</v>
      </c>
      <c r="C3166" s="1" t="s">
        <v>9</v>
      </c>
      <c r="D3166" s="9">
        <v>6</v>
      </c>
      <c r="E3166" s="8">
        <v>1.2280092592592592E-3</v>
      </c>
      <c r="F3166" s="9">
        <v>25</v>
      </c>
      <c r="G3166" s="9">
        <v>293</v>
      </c>
      <c r="H3166" s="33">
        <f t="shared" si="49"/>
        <v>0</v>
      </c>
    </row>
    <row r="3167" spans="1:8" ht="15" hidden="1" thickBot="1">
      <c r="A3167" s="3">
        <v>44592</v>
      </c>
      <c r="B3167" s="1" t="s">
        <v>35</v>
      </c>
      <c r="C3167" s="1" t="s">
        <v>9</v>
      </c>
      <c r="D3167" s="9">
        <v>7</v>
      </c>
      <c r="E3167" s="8">
        <v>1.2280092592592592E-3</v>
      </c>
      <c r="F3167" s="9">
        <v>25</v>
      </c>
      <c r="G3167" s="9">
        <v>293</v>
      </c>
      <c r="H3167" s="33">
        <f t="shared" si="49"/>
        <v>0</v>
      </c>
    </row>
    <row r="3168" spans="1:8" ht="15" thickBot="1">
      <c r="A3168" s="3">
        <v>44592</v>
      </c>
      <c r="B3168" s="1" t="s">
        <v>35</v>
      </c>
      <c r="C3168" s="1" t="s">
        <v>9</v>
      </c>
      <c r="D3168" s="9">
        <v>8</v>
      </c>
      <c r="E3168" s="8">
        <v>1.2280092592592592E-3</v>
      </c>
      <c r="F3168" s="9">
        <v>25</v>
      </c>
      <c r="G3168" s="9">
        <v>293</v>
      </c>
      <c r="H3168" s="33">
        <f t="shared" si="49"/>
        <v>1</v>
      </c>
    </row>
    <row r="3169" spans="1:8" ht="15" hidden="1" thickBot="1">
      <c r="A3169" s="3">
        <v>44592</v>
      </c>
      <c r="B3169" s="1" t="s">
        <v>49</v>
      </c>
      <c r="C3169" s="1" t="s">
        <v>9</v>
      </c>
      <c r="D3169" s="9">
        <v>1</v>
      </c>
      <c r="E3169" s="8">
        <v>1.261574074074074E-3</v>
      </c>
      <c r="F3169" s="9">
        <v>25</v>
      </c>
      <c r="G3169" s="9">
        <v>269</v>
      </c>
      <c r="H3169" s="33">
        <f t="shared" si="49"/>
        <v>0</v>
      </c>
    </row>
    <row r="3170" spans="1:8" ht="15" hidden="1" thickBot="1">
      <c r="A3170" s="3">
        <v>44592</v>
      </c>
      <c r="B3170" s="1" t="s">
        <v>49</v>
      </c>
      <c r="C3170" s="1" t="s">
        <v>9</v>
      </c>
      <c r="D3170" s="9">
        <v>2</v>
      </c>
      <c r="E3170" s="8">
        <v>1.261574074074074E-3</v>
      </c>
      <c r="F3170" s="9">
        <v>25</v>
      </c>
      <c r="G3170" s="9">
        <v>269</v>
      </c>
      <c r="H3170" s="33">
        <f t="shared" si="49"/>
        <v>0</v>
      </c>
    </row>
    <row r="3171" spans="1:8" ht="15" hidden="1" thickBot="1">
      <c r="A3171" s="3">
        <v>44592</v>
      </c>
      <c r="B3171" s="1" t="s">
        <v>49</v>
      </c>
      <c r="C3171" s="1" t="s">
        <v>9</v>
      </c>
      <c r="D3171" s="9">
        <v>3</v>
      </c>
      <c r="E3171" s="8">
        <v>1.261574074074074E-3</v>
      </c>
      <c r="F3171" s="9">
        <v>25</v>
      </c>
      <c r="G3171" s="9">
        <v>269</v>
      </c>
      <c r="H3171" s="33">
        <f t="shared" si="49"/>
        <v>0</v>
      </c>
    </row>
    <row r="3172" spans="1:8" ht="15" hidden="1" thickBot="1">
      <c r="A3172" s="3">
        <v>44592</v>
      </c>
      <c r="B3172" s="1" t="s">
        <v>49</v>
      </c>
      <c r="C3172" s="1" t="s">
        <v>9</v>
      </c>
      <c r="D3172" s="9">
        <v>4</v>
      </c>
      <c r="E3172" s="8">
        <v>1.261574074074074E-3</v>
      </c>
      <c r="F3172" s="9">
        <v>25</v>
      </c>
      <c r="G3172" s="9">
        <v>269</v>
      </c>
      <c r="H3172" s="33">
        <f t="shared" si="49"/>
        <v>0</v>
      </c>
    </row>
    <row r="3173" spans="1:8" ht="15" hidden="1" thickBot="1">
      <c r="A3173" s="3">
        <v>44592</v>
      </c>
      <c r="B3173" s="1" t="s">
        <v>49</v>
      </c>
      <c r="C3173" s="1" t="s">
        <v>9</v>
      </c>
      <c r="D3173" s="9">
        <v>5</v>
      </c>
      <c r="E3173" s="8">
        <v>1.261574074074074E-3</v>
      </c>
      <c r="F3173" s="9">
        <v>25</v>
      </c>
      <c r="G3173" s="9">
        <v>269</v>
      </c>
      <c r="H3173" s="33">
        <f t="shared" si="49"/>
        <v>0</v>
      </c>
    </row>
    <row r="3174" spans="1:8" ht="15" hidden="1" thickBot="1">
      <c r="A3174" s="3">
        <v>44592</v>
      </c>
      <c r="B3174" s="1" t="s">
        <v>49</v>
      </c>
      <c r="C3174" s="1" t="s">
        <v>9</v>
      </c>
      <c r="D3174" s="9">
        <v>6</v>
      </c>
      <c r="E3174" s="8">
        <v>1.261574074074074E-3</v>
      </c>
      <c r="F3174" s="9">
        <v>25</v>
      </c>
      <c r="G3174" s="9">
        <v>269</v>
      </c>
      <c r="H3174" s="33">
        <f t="shared" si="49"/>
        <v>0</v>
      </c>
    </row>
    <row r="3175" spans="1:8" ht="15" hidden="1" thickBot="1">
      <c r="A3175" s="3">
        <v>44592</v>
      </c>
      <c r="B3175" s="1" t="s">
        <v>49</v>
      </c>
      <c r="C3175" s="1" t="s">
        <v>9</v>
      </c>
      <c r="D3175" s="9">
        <v>7</v>
      </c>
      <c r="E3175" s="8">
        <v>1.261574074074074E-3</v>
      </c>
      <c r="F3175" s="9">
        <v>25</v>
      </c>
      <c r="G3175" s="9">
        <v>269</v>
      </c>
      <c r="H3175" s="33">
        <f t="shared" si="49"/>
        <v>0</v>
      </c>
    </row>
    <row r="3176" spans="1:8" ht="15" thickBot="1">
      <c r="A3176" s="3">
        <v>44592</v>
      </c>
      <c r="B3176" s="1" t="s">
        <v>49</v>
      </c>
      <c r="C3176" s="1" t="s">
        <v>9</v>
      </c>
      <c r="D3176" s="9">
        <v>8</v>
      </c>
      <c r="E3176" s="8">
        <v>1.261574074074074E-3</v>
      </c>
      <c r="F3176" s="9">
        <v>25</v>
      </c>
      <c r="G3176" s="9">
        <v>269</v>
      </c>
      <c r="H3176" s="33">
        <f t="shared" si="49"/>
        <v>1</v>
      </c>
    </row>
    <row r="3177" spans="1:8" ht="15" hidden="1" thickBot="1">
      <c r="A3177" s="3">
        <v>44592</v>
      </c>
      <c r="B3177" s="1" t="s">
        <v>77</v>
      </c>
      <c r="C3177" s="1" t="s">
        <v>9</v>
      </c>
      <c r="D3177" s="9">
        <v>1</v>
      </c>
      <c r="E3177" s="8">
        <v>1.25E-3</v>
      </c>
      <c r="F3177" s="9">
        <v>25</v>
      </c>
      <c r="G3177" s="9">
        <v>278</v>
      </c>
      <c r="H3177" s="33">
        <f t="shared" si="49"/>
        <v>0</v>
      </c>
    </row>
    <row r="3178" spans="1:8" ht="15" hidden="1" thickBot="1">
      <c r="A3178" s="3">
        <v>44592</v>
      </c>
      <c r="B3178" s="1" t="s">
        <v>77</v>
      </c>
      <c r="C3178" s="1" t="s">
        <v>9</v>
      </c>
      <c r="D3178" s="9">
        <v>2</v>
      </c>
      <c r="E3178" s="8">
        <v>1.25E-3</v>
      </c>
      <c r="F3178" s="9">
        <v>25</v>
      </c>
      <c r="G3178" s="9">
        <v>278</v>
      </c>
      <c r="H3178" s="33">
        <f t="shared" si="49"/>
        <v>0</v>
      </c>
    </row>
    <row r="3179" spans="1:8" ht="15" hidden="1" thickBot="1">
      <c r="A3179" s="3">
        <v>44592</v>
      </c>
      <c r="B3179" s="1" t="s">
        <v>77</v>
      </c>
      <c r="C3179" s="1" t="s">
        <v>9</v>
      </c>
      <c r="D3179" s="9">
        <v>3</v>
      </c>
      <c r="E3179" s="8">
        <v>1.25E-3</v>
      </c>
      <c r="F3179" s="9">
        <v>25</v>
      </c>
      <c r="G3179" s="9">
        <v>278</v>
      </c>
      <c r="H3179" s="33">
        <f t="shared" si="49"/>
        <v>0</v>
      </c>
    </row>
    <row r="3180" spans="1:8" ht="15" hidden="1" thickBot="1">
      <c r="A3180" s="3">
        <v>44592</v>
      </c>
      <c r="B3180" s="1" t="s">
        <v>77</v>
      </c>
      <c r="C3180" s="1" t="s">
        <v>9</v>
      </c>
      <c r="D3180" s="9">
        <v>4</v>
      </c>
      <c r="E3180" s="8">
        <v>1.25E-3</v>
      </c>
      <c r="F3180" s="9">
        <v>25</v>
      </c>
      <c r="G3180" s="9">
        <v>278</v>
      </c>
      <c r="H3180" s="33">
        <f t="shared" si="49"/>
        <v>0</v>
      </c>
    </row>
    <row r="3181" spans="1:8" ht="15" hidden="1" thickBot="1">
      <c r="A3181" s="3">
        <v>44592</v>
      </c>
      <c r="B3181" s="1" t="s">
        <v>77</v>
      </c>
      <c r="C3181" s="1" t="s">
        <v>9</v>
      </c>
      <c r="D3181" s="9">
        <v>5</v>
      </c>
      <c r="E3181" s="8">
        <v>1.25E-3</v>
      </c>
      <c r="F3181" s="9">
        <v>25</v>
      </c>
      <c r="G3181" s="9">
        <v>278</v>
      </c>
      <c r="H3181" s="33">
        <f t="shared" si="49"/>
        <v>0</v>
      </c>
    </row>
    <row r="3182" spans="1:8" ht="15" hidden="1" thickBot="1">
      <c r="A3182" s="3">
        <v>44592</v>
      </c>
      <c r="B3182" s="1" t="s">
        <v>77</v>
      </c>
      <c r="C3182" s="1" t="s">
        <v>9</v>
      </c>
      <c r="D3182" s="9">
        <v>6</v>
      </c>
      <c r="E3182" s="8">
        <v>1.25E-3</v>
      </c>
      <c r="F3182" s="9">
        <v>25</v>
      </c>
      <c r="G3182" s="9">
        <v>278</v>
      </c>
      <c r="H3182" s="33">
        <f t="shared" si="49"/>
        <v>0</v>
      </c>
    </row>
    <row r="3183" spans="1:8" ht="15" hidden="1" thickBot="1">
      <c r="A3183" s="3">
        <v>44592</v>
      </c>
      <c r="B3183" s="1" t="s">
        <v>77</v>
      </c>
      <c r="C3183" s="1" t="s">
        <v>9</v>
      </c>
      <c r="D3183" s="9">
        <v>7</v>
      </c>
      <c r="E3183" s="8">
        <v>1.25E-3</v>
      </c>
      <c r="F3183" s="9">
        <v>25</v>
      </c>
      <c r="G3183" s="9">
        <v>278</v>
      </c>
      <c r="H3183" s="33">
        <f t="shared" si="49"/>
        <v>0</v>
      </c>
    </row>
    <row r="3184" spans="1:8" ht="15" hidden="1" thickBot="1">
      <c r="A3184" s="3">
        <v>44592</v>
      </c>
      <c r="B3184" s="1" t="s">
        <v>77</v>
      </c>
      <c r="C3184" s="1" t="s">
        <v>9</v>
      </c>
      <c r="D3184" s="9">
        <v>8</v>
      </c>
      <c r="E3184" s="8">
        <v>1.25E-3</v>
      </c>
      <c r="F3184" s="9">
        <v>25</v>
      </c>
      <c r="G3184" s="9">
        <v>278</v>
      </c>
      <c r="H3184" s="33">
        <f t="shared" si="49"/>
        <v>0</v>
      </c>
    </row>
    <row r="3185" spans="1:8" ht="15" hidden="1" thickBot="1">
      <c r="A3185" s="3">
        <v>44592</v>
      </c>
      <c r="B3185" s="1" t="s">
        <v>77</v>
      </c>
      <c r="C3185" s="1" t="s">
        <v>9</v>
      </c>
      <c r="D3185" s="9">
        <v>9</v>
      </c>
      <c r="E3185" s="8">
        <v>1.25E-3</v>
      </c>
      <c r="F3185" s="9">
        <v>25</v>
      </c>
      <c r="G3185" s="9">
        <v>278</v>
      </c>
      <c r="H3185" s="33">
        <f t="shared" si="49"/>
        <v>0</v>
      </c>
    </row>
    <row r="3186" spans="1:8" ht="15" hidden="1" thickBot="1">
      <c r="A3186" s="3">
        <v>44592</v>
      </c>
      <c r="B3186" s="1" t="s">
        <v>77</v>
      </c>
      <c r="C3186" s="1" t="s">
        <v>9</v>
      </c>
      <c r="D3186" s="9">
        <v>10</v>
      </c>
      <c r="E3186" s="8">
        <v>1.25E-3</v>
      </c>
      <c r="F3186" s="9">
        <v>25</v>
      </c>
      <c r="G3186" s="9">
        <v>278</v>
      </c>
      <c r="H3186" s="33">
        <f t="shared" si="49"/>
        <v>0</v>
      </c>
    </row>
    <row r="3187" spans="1:8" ht="15" hidden="1" thickBot="1">
      <c r="A3187" s="3">
        <v>44592</v>
      </c>
      <c r="B3187" s="1" t="s">
        <v>77</v>
      </c>
      <c r="C3187" s="1" t="s">
        <v>9</v>
      </c>
      <c r="D3187" s="9">
        <v>11</v>
      </c>
      <c r="E3187" s="8">
        <v>1.25E-3</v>
      </c>
      <c r="F3187" s="9">
        <v>25</v>
      </c>
      <c r="G3187" s="9">
        <v>278</v>
      </c>
      <c r="H3187" s="33">
        <f t="shared" si="49"/>
        <v>0</v>
      </c>
    </row>
    <row r="3188" spans="1:8" ht="15" thickBot="1">
      <c r="A3188" s="3">
        <v>44592</v>
      </c>
      <c r="B3188" s="1" t="s">
        <v>77</v>
      </c>
      <c r="C3188" s="1" t="s">
        <v>9</v>
      </c>
      <c r="D3188" s="9">
        <v>12</v>
      </c>
      <c r="E3188" s="8">
        <v>1.25E-3</v>
      </c>
      <c r="F3188" s="9">
        <v>25</v>
      </c>
      <c r="G3188" s="9">
        <v>278</v>
      </c>
      <c r="H3188" s="33">
        <f t="shared" si="49"/>
        <v>1</v>
      </c>
    </row>
    <row r="3189" spans="1:8" ht="15" hidden="1" thickBot="1">
      <c r="A3189" s="3">
        <v>44592</v>
      </c>
      <c r="B3189" s="1" t="s">
        <v>39</v>
      </c>
      <c r="C3189" s="1" t="s">
        <v>9</v>
      </c>
      <c r="D3189" s="9">
        <v>1</v>
      </c>
      <c r="E3189" s="8">
        <v>1.193287037037037E-3</v>
      </c>
      <c r="F3189" s="9">
        <v>26</v>
      </c>
      <c r="G3189" s="9">
        <v>315</v>
      </c>
      <c r="H3189" s="33">
        <f t="shared" si="49"/>
        <v>0</v>
      </c>
    </row>
    <row r="3190" spans="1:8" ht="15" hidden="1" thickBot="1">
      <c r="A3190" s="3">
        <v>44592</v>
      </c>
      <c r="B3190" s="1" t="s">
        <v>39</v>
      </c>
      <c r="C3190" s="1" t="s">
        <v>9</v>
      </c>
      <c r="D3190" s="9">
        <v>2</v>
      </c>
      <c r="E3190" s="8">
        <v>1.193287037037037E-3</v>
      </c>
      <c r="F3190" s="9">
        <v>26</v>
      </c>
      <c r="G3190" s="9">
        <v>315</v>
      </c>
      <c r="H3190" s="33">
        <f t="shared" si="49"/>
        <v>0</v>
      </c>
    </row>
    <row r="3191" spans="1:8" ht="15" hidden="1" thickBot="1">
      <c r="A3191" s="3">
        <v>44592</v>
      </c>
      <c r="B3191" s="1" t="s">
        <v>39</v>
      </c>
      <c r="C3191" s="1" t="s">
        <v>9</v>
      </c>
      <c r="D3191" s="9">
        <v>3</v>
      </c>
      <c r="E3191" s="8">
        <v>1.193287037037037E-3</v>
      </c>
      <c r="F3191" s="9">
        <v>26</v>
      </c>
      <c r="G3191" s="9">
        <v>315</v>
      </c>
      <c r="H3191" s="33">
        <f t="shared" si="49"/>
        <v>0</v>
      </c>
    </row>
    <row r="3192" spans="1:8" ht="15" hidden="1" thickBot="1">
      <c r="A3192" s="3">
        <v>44592</v>
      </c>
      <c r="B3192" s="1" t="s">
        <v>39</v>
      </c>
      <c r="C3192" s="1" t="s">
        <v>9</v>
      </c>
      <c r="D3192" s="9">
        <v>4</v>
      </c>
      <c r="E3192" s="8">
        <v>1.193287037037037E-3</v>
      </c>
      <c r="F3192" s="9">
        <v>26</v>
      </c>
      <c r="G3192" s="9">
        <v>315</v>
      </c>
      <c r="H3192" s="33">
        <f t="shared" si="49"/>
        <v>0</v>
      </c>
    </row>
    <row r="3193" spans="1:8" ht="15" hidden="1" thickBot="1">
      <c r="A3193" s="3">
        <v>44592</v>
      </c>
      <c r="B3193" s="1" t="s">
        <v>39</v>
      </c>
      <c r="C3193" s="1" t="s">
        <v>9</v>
      </c>
      <c r="D3193" s="9">
        <v>5</v>
      </c>
      <c r="E3193" s="8">
        <v>1.193287037037037E-3</v>
      </c>
      <c r="F3193" s="9">
        <v>26</v>
      </c>
      <c r="G3193" s="9">
        <v>315</v>
      </c>
      <c r="H3193" s="33">
        <f t="shared" si="49"/>
        <v>0</v>
      </c>
    </row>
    <row r="3194" spans="1:8" ht="15" hidden="1" thickBot="1">
      <c r="A3194" s="3">
        <v>44592</v>
      </c>
      <c r="B3194" s="1" t="s">
        <v>39</v>
      </c>
      <c r="C3194" s="1" t="s">
        <v>9</v>
      </c>
      <c r="D3194" s="9">
        <v>6</v>
      </c>
      <c r="E3194" s="8">
        <v>1.193287037037037E-3</v>
      </c>
      <c r="F3194" s="9">
        <v>26</v>
      </c>
      <c r="G3194" s="9">
        <v>315</v>
      </c>
      <c r="H3194" s="33">
        <f t="shared" si="49"/>
        <v>0</v>
      </c>
    </row>
    <row r="3195" spans="1:8" ht="15" hidden="1" thickBot="1">
      <c r="A3195" s="3">
        <v>44592</v>
      </c>
      <c r="B3195" s="1" t="s">
        <v>39</v>
      </c>
      <c r="C3195" s="1" t="s">
        <v>9</v>
      </c>
      <c r="D3195" s="9">
        <v>7</v>
      </c>
      <c r="E3195" s="8">
        <v>1.193287037037037E-3</v>
      </c>
      <c r="F3195" s="9">
        <v>26</v>
      </c>
      <c r="G3195" s="9">
        <v>315</v>
      </c>
      <c r="H3195" s="33">
        <f t="shared" si="49"/>
        <v>0</v>
      </c>
    </row>
    <row r="3196" spans="1:8" ht="15" hidden="1" thickBot="1">
      <c r="A3196" s="3">
        <v>44592</v>
      </c>
      <c r="B3196" s="1" t="s">
        <v>39</v>
      </c>
      <c r="C3196" s="1" t="s">
        <v>9</v>
      </c>
      <c r="D3196" s="9">
        <v>8</v>
      </c>
      <c r="E3196" s="8">
        <v>1.193287037037037E-3</v>
      </c>
      <c r="F3196" s="9">
        <v>26</v>
      </c>
      <c r="G3196" s="9">
        <v>315</v>
      </c>
      <c r="H3196" s="33">
        <f t="shared" si="49"/>
        <v>0</v>
      </c>
    </row>
    <row r="3197" spans="1:8" ht="15" hidden="1" thickBot="1">
      <c r="A3197" s="3">
        <v>44592</v>
      </c>
      <c r="B3197" s="1" t="s">
        <v>39</v>
      </c>
      <c r="C3197" s="1" t="s">
        <v>9</v>
      </c>
      <c r="D3197" s="9">
        <v>9</v>
      </c>
      <c r="E3197" s="8">
        <v>1.193287037037037E-3</v>
      </c>
      <c r="F3197" s="9">
        <v>26</v>
      </c>
      <c r="G3197" s="9">
        <v>315</v>
      </c>
      <c r="H3197" s="33">
        <f t="shared" si="49"/>
        <v>0</v>
      </c>
    </row>
    <row r="3198" spans="1:8" ht="15" hidden="1" thickBot="1">
      <c r="A3198" s="3">
        <v>44592</v>
      </c>
      <c r="B3198" s="1" t="s">
        <v>39</v>
      </c>
      <c r="C3198" s="1" t="s">
        <v>9</v>
      </c>
      <c r="D3198" s="9">
        <v>10</v>
      </c>
      <c r="E3198" s="8">
        <v>1.193287037037037E-3</v>
      </c>
      <c r="F3198" s="9">
        <v>26</v>
      </c>
      <c r="G3198" s="9">
        <v>315</v>
      </c>
      <c r="H3198" s="33">
        <f t="shared" si="49"/>
        <v>0</v>
      </c>
    </row>
    <row r="3199" spans="1:8" ht="15" hidden="1" thickBot="1">
      <c r="A3199" s="3">
        <v>44592</v>
      </c>
      <c r="B3199" s="1" t="s">
        <v>39</v>
      </c>
      <c r="C3199" s="1" t="s">
        <v>9</v>
      </c>
      <c r="D3199" s="9">
        <v>11</v>
      </c>
      <c r="E3199" s="8">
        <v>1.193287037037037E-3</v>
      </c>
      <c r="F3199" s="9">
        <v>26</v>
      </c>
      <c r="G3199" s="9">
        <v>315</v>
      </c>
      <c r="H3199" s="33">
        <f t="shared" si="49"/>
        <v>0</v>
      </c>
    </row>
    <row r="3200" spans="1:8" ht="15" hidden="1" thickBot="1">
      <c r="A3200" s="3">
        <v>44592</v>
      </c>
      <c r="B3200" s="1" t="s">
        <v>39</v>
      </c>
      <c r="C3200" s="1" t="s">
        <v>9</v>
      </c>
      <c r="D3200" s="9">
        <v>12</v>
      </c>
      <c r="E3200" s="8">
        <v>1.193287037037037E-3</v>
      </c>
      <c r="F3200" s="9">
        <v>26</v>
      </c>
      <c r="G3200" s="9">
        <v>315</v>
      </c>
      <c r="H3200" s="33">
        <f t="shared" si="49"/>
        <v>0</v>
      </c>
    </row>
    <row r="3201" spans="1:8" ht="15" hidden="1" thickBot="1">
      <c r="A3201" s="3">
        <v>44592</v>
      </c>
      <c r="B3201" s="1" t="s">
        <v>39</v>
      </c>
      <c r="C3201" s="1" t="s">
        <v>9</v>
      </c>
      <c r="D3201" s="9">
        <v>13</v>
      </c>
      <c r="E3201" s="8">
        <v>1.193287037037037E-3</v>
      </c>
      <c r="F3201" s="9">
        <v>26</v>
      </c>
      <c r="G3201" s="9">
        <v>315</v>
      </c>
      <c r="H3201" s="33">
        <f t="shared" si="49"/>
        <v>0</v>
      </c>
    </row>
    <row r="3202" spans="1:8" ht="15" thickBot="1">
      <c r="A3202" s="3">
        <v>44592</v>
      </c>
      <c r="B3202" s="1" t="s">
        <v>39</v>
      </c>
      <c r="C3202" s="1" t="s">
        <v>9</v>
      </c>
      <c r="D3202" s="9">
        <v>14</v>
      </c>
      <c r="E3202" s="8">
        <v>1.193287037037037E-3</v>
      </c>
      <c r="F3202" s="9">
        <v>26</v>
      </c>
      <c r="G3202" s="9">
        <v>315</v>
      </c>
      <c r="H3202" s="33">
        <f t="shared" si="49"/>
        <v>1</v>
      </c>
    </row>
    <row r="3203" spans="1:8" ht="15" hidden="1" thickBot="1">
      <c r="A3203" s="3">
        <v>44613</v>
      </c>
      <c r="B3203" s="1" t="s">
        <v>43</v>
      </c>
      <c r="C3203" s="1" t="s">
        <v>9</v>
      </c>
      <c r="D3203" s="9">
        <v>1</v>
      </c>
      <c r="E3203" s="8">
        <v>1.2210648148148148E-3</v>
      </c>
      <c r="F3203" s="9">
        <v>25</v>
      </c>
      <c r="G3203" s="9">
        <v>298.10000000000002</v>
      </c>
      <c r="H3203" s="33">
        <f t="shared" si="49"/>
        <v>0</v>
      </c>
    </row>
    <row r="3204" spans="1:8" ht="15" hidden="1" thickBot="1">
      <c r="A3204" s="3">
        <v>44613</v>
      </c>
      <c r="B3204" s="1" t="s">
        <v>43</v>
      </c>
      <c r="C3204" s="1" t="s">
        <v>9</v>
      </c>
      <c r="D3204" s="9">
        <v>2</v>
      </c>
      <c r="E3204" s="8">
        <v>1.2210648148148148E-3</v>
      </c>
      <c r="F3204" s="9">
        <v>25</v>
      </c>
      <c r="G3204" s="9">
        <v>298.10000000000002</v>
      </c>
      <c r="H3204" s="33">
        <f t="shared" ref="H3204:H3267" si="50">IF(D3204&lt;D3205,0,1)</f>
        <v>0</v>
      </c>
    </row>
    <row r="3205" spans="1:8" ht="15" hidden="1" thickBot="1">
      <c r="A3205" s="3">
        <v>44613</v>
      </c>
      <c r="B3205" s="1" t="s">
        <v>43</v>
      </c>
      <c r="C3205" s="1" t="s">
        <v>9</v>
      </c>
      <c r="D3205" s="9">
        <v>3</v>
      </c>
      <c r="E3205" s="8">
        <v>1.2210648148148148E-3</v>
      </c>
      <c r="F3205" s="9">
        <v>25</v>
      </c>
      <c r="G3205" s="9">
        <v>298.10000000000002</v>
      </c>
      <c r="H3205" s="33">
        <f t="shared" si="50"/>
        <v>0</v>
      </c>
    </row>
    <row r="3206" spans="1:8" ht="15" hidden="1" thickBot="1">
      <c r="A3206" s="3">
        <v>44613</v>
      </c>
      <c r="B3206" s="1" t="s">
        <v>43</v>
      </c>
      <c r="C3206" s="1" t="s">
        <v>9</v>
      </c>
      <c r="D3206" s="9">
        <v>4</v>
      </c>
      <c r="E3206" s="8">
        <v>1.2210648148148148E-3</v>
      </c>
      <c r="F3206" s="9">
        <v>25</v>
      </c>
      <c r="G3206" s="9">
        <v>298.10000000000002</v>
      </c>
      <c r="H3206" s="33">
        <f t="shared" si="50"/>
        <v>0</v>
      </c>
    </row>
    <row r="3207" spans="1:8" ht="15" hidden="1" thickBot="1">
      <c r="A3207" s="3">
        <v>44613</v>
      </c>
      <c r="B3207" s="1" t="s">
        <v>43</v>
      </c>
      <c r="C3207" s="1" t="s">
        <v>9</v>
      </c>
      <c r="D3207" s="9">
        <v>5</v>
      </c>
      <c r="E3207" s="8">
        <v>1.2210648148148148E-3</v>
      </c>
      <c r="F3207" s="9">
        <v>25</v>
      </c>
      <c r="G3207" s="9">
        <v>298.10000000000002</v>
      </c>
      <c r="H3207" s="33">
        <f t="shared" si="50"/>
        <v>0</v>
      </c>
    </row>
    <row r="3208" spans="1:8" ht="15" hidden="1" thickBot="1">
      <c r="A3208" s="3">
        <v>44613</v>
      </c>
      <c r="B3208" s="1" t="s">
        <v>43</v>
      </c>
      <c r="C3208" s="1" t="s">
        <v>9</v>
      </c>
      <c r="D3208" s="9">
        <v>6</v>
      </c>
      <c r="E3208" s="8">
        <v>1.2210648148148148E-3</v>
      </c>
      <c r="F3208" s="9">
        <v>25</v>
      </c>
      <c r="G3208" s="9">
        <v>298.10000000000002</v>
      </c>
      <c r="H3208" s="33">
        <f t="shared" si="50"/>
        <v>0</v>
      </c>
    </row>
    <row r="3209" spans="1:8" ht="15" hidden="1" thickBot="1">
      <c r="A3209" s="3">
        <v>44613</v>
      </c>
      <c r="B3209" s="1" t="s">
        <v>43</v>
      </c>
      <c r="C3209" s="1" t="s">
        <v>9</v>
      </c>
      <c r="D3209" s="9">
        <v>7</v>
      </c>
      <c r="E3209" s="8">
        <v>1.2210648148148148E-3</v>
      </c>
      <c r="F3209" s="9">
        <v>25</v>
      </c>
      <c r="G3209" s="9">
        <v>298.10000000000002</v>
      </c>
      <c r="H3209" s="33">
        <f t="shared" si="50"/>
        <v>0</v>
      </c>
    </row>
    <row r="3210" spans="1:8" ht="15" hidden="1" thickBot="1">
      <c r="A3210" s="3">
        <v>44613</v>
      </c>
      <c r="B3210" s="1" t="s">
        <v>43</v>
      </c>
      <c r="C3210" s="1" t="s">
        <v>9</v>
      </c>
      <c r="D3210" s="9">
        <v>8</v>
      </c>
      <c r="E3210" s="8">
        <v>1.2210648148148148E-3</v>
      </c>
      <c r="F3210" s="9">
        <v>25</v>
      </c>
      <c r="G3210" s="9">
        <v>298.10000000000002</v>
      </c>
      <c r="H3210" s="33">
        <f t="shared" si="50"/>
        <v>0</v>
      </c>
    </row>
    <row r="3211" spans="1:8" ht="15" hidden="1" thickBot="1">
      <c r="A3211" s="3">
        <v>44613</v>
      </c>
      <c r="B3211" s="1" t="s">
        <v>43</v>
      </c>
      <c r="C3211" s="1" t="s">
        <v>9</v>
      </c>
      <c r="D3211" s="9">
        <v>9</v>
      </c>
      <c r="E3211" s="8">
        <v>1.2210648148148148E-3</v>
      </c>
      <c r="F3211" s="9">
        <v>25</v>
      </c>
      <c r="G3211" s="9">
        <v>298.10000000000002</v>
      </c>
      <c r="H3211" s="33">
        <f t="shared" si="50"/>
        <v>0</v>
      </c>
    </row>
    <row r="3212" spans="1:8" ht="15" hidden="1" thickBot="1">
      <c r="A3212" s="3">
        <v>44613</v>
      </c>
      <c r="B3212" s="1" t="s">
        <v>43</v>
      </c>
      <c r="C3212" s="1" t="s">
        <v>9</v>
      </c>
      <c r="D3212" s="9">
        <v>10</v>
      </c>
      <c r="E3212" s="8">
        <v>1.2210648148148148E-3</v>
      </c>
      <c r="F3212" s="9">
        <v>25</v>
      </c>
      <c r="G3212" s="9">
        <v>298.10000000000002</v>
      </c>
      <c r="H3212" s="33">
        <f t="shared" si="50"/>
        <v>0</v>
      </c>
    </row>
    <row r="3213" spans="1:8" ht="15" hidden="1" thickBot="1">
      <c r="A3213" s="3">
        <v>44613</v>
      </c>
      <c r="B3213" s="1" t="s">
        <v>43</v>
      </c>
      <c r="C3213" s="1" t="s">
        <v>9</v>
      </c>
      <c r="D3213" s="9">
        <v>11</v>
      </c>
      <c r="E3213" s="8">
        <v>1.2210648148148148E-3</v>
      </c>
      <c r="F3213" s="9">
        <v>25</v>
      </c>
      <c r="G3213" s="9">
        <v>298.10000000000002</v>
      </c>
      <c r="H3213" s="33">
        <f t="shared" si="50"/>
        <v>0</v>
      </c>
    </row>
    <row r="3214" spans="1:8" ht="15" thickBot="1">
      <c r="A3214" s="3">
        <v>44613</v>
      </c>
      <c r="B3214" s="1" t="s">
        <v>43</v>
      </c>
      <c r="C3214" s="1" t="s">
        <v>9</v>
      </c>
      <c r="D3214" s="9">
        <v>12</v>
      </c>
      <c r="E3214" s="8">
        <v>1.2210648148148148E-3</v>
      </c>
      <c r="F3214" s="9">
        <v>25</v>
      </c>
      <c r="G3214" s="9">
        <v>298.10000000000002</v>
      </c>
      <c r="H3214" s="33">
        <f t="shared" si="50"/>
        <v>1</v>
      </c>
    </row>
    <row r="3215" spans="1:8" ht="15" hidden="1" thickBot="1">
      <c r="A3215" s="3">
        <v>44613</v>
      </c>
      <c r="B3215" s="1" t="s">
        <v>8</v>
      </c>
      <c r="C3215" s="1" t="s">
        <v>9</v>
      </c>
      <c r="D3215" s="9">
        <v>1</v>
      </c>
      <c r="E3215" s="8">
        <v>1.1967592592592592E-3</v>
      </c>
      <c r="F3215" s="9">
        <v>24</v>
      </c>
      <c r="G3215" s="9">
        <v>316.60000000000002</v>
      </c>
      <c r="H3215" s="33">
        <f t="shared" si="50"/>
        <v>0</v>
      </c>
    </row>
    <row r="3216" spans="1:8" ht="15" hidden="1" thickBot="1">
      <c r="A3216" s="3">
        <v>44613</v>
      </c>
      <c r="B3216" s="1" t="s">
        <v>8</v>
      </c>
      <c r="C3216" s="1" t="s">
        <v>9</v>
      </c>
      <c r="D3216" s="9">
        <v>2</v>
      </c>
      <c r="E3216" s="8">
        <v>1.1967592592592592E-3</v>
      </c>
      <c r="F3216" s="9">
        <v>24</v>
      </c>
      <c r="G3216" s="9">
        <v>316.60000000000002</v>
      </c>
      <c r="H3216" s="33">
        <f t="shared" si="50"/>
        <v>0</v>
      </c>
    </row>
    <row r="3217" spans="1:8" ht="15" hidden="1" thickBot="1">
      <c r="A3217" s="3">
        <v>44613</v>
      </c>
      <c r="B3217" s="1" t="s">
        <v>8</v>
      </c>
      <c r="C3217" s="1" t="s">
        <v>9</v>
      </c>
      <c r="D3217" s="9">
        <v>3</v>
      </c>
      <c r="E3217" s="8">
        <v>1.1967592592592592E-3</v>
      </c>
      <c r="F3217" s="9">
        <v>24</v>
      </c>
      <c r="G3217" s="9">
        <v>316.60000000000002</v>
      </c>
      <c r="H3217" s="33">
        <f t="shared" si="50"/>
        <v>0</v>
      </c>
    </row>
    <row r="3218" spans="1:8" ht="15" hidden="1" thickBot="1">
      <c r="A3218" s="3">
        <v>44613</v>
      </c>
      <c r="B3218" s="1" t="s">
        <v>8</v>
      </c>
      <c r="C3218" s="1" t="s">
        <v>9</v>
      </c>
      <c r="D3218" s="9">
        <v>4</v>
      </c>
      <c r="E3218" s="8">
        <v>1.1967592592592592E-3</v>
      </c>
      <c r="F3218" s="9">
        <v>24</v>
      </c>
      <c r="G3218" s="9">
        <v>316.60000000000002</v>
      </c>
      <c r="H3218" s="33">
        <f t="shared" si="50"/>
        <v>0</v>
      </c>
    </row>
    <row r="3219" spans="1:8" ht="15" hidden="1" thickBot="1">
      <c r="A3219" s="3">
        <v>44613</v>
      </c>
      <c r="B3219" s="1" t="s">
        <v>8</v>
      </c>
      <c r="C3219" s="1" t="s">
        <v>9</v>
      </c>
      <c r="D3219" s="9">
        <v>5</v>
      </c>
      <c r="E3219" s="8">
        <v>1.1967592592592592E-3</v>
      </c>
      <c r="F3219" s="9">
        <v>24</v>
      </c>
      <c r="G3219" s="9">
        <v>316.60000000000002</v>
      </c>
      <c r="H3219" s="33">
        <f t="shared" si="50"/>
        <v>0</v>
      </c>
    </row>
    <row r="3220" spans="1:8" ht="15" hidden="1" thickBot="1">
      <c r="A3220" s="3">
        <v>44613</v>
      </c>
      <c r="B3220" s="1" t="s">
        <v>8</v>
      </c>
      <c r="C3220" s="1" t="s">
        <v>9</v>
      </c>
      <c r="D3220" s="9">
        <v>6</v>
      </c>
      <c r="E3220" s="8">
        <v>1.1967592592592592E-3</v>
      </c>
      <c r="F3220" s="9">
        <v>24</v>
      </c>
      <c r="G3220" s="9">
        <v>316.60000000000002</v>
      </c>
      <c r="H3220" s="33">
        <f t="shared" si="50"/>
        <v>0</v>
      </c>
    </row>
    <row r="3221" spans="1:8" ht="15" hidden="1" thickBot="1">
      <c r="A3221" s="3">
        <v>44613</v>
      </c>
      <c r="B3221" s="1" t="s">
        <v>8</v>
      </c>
      <c r="C3221" s="1" t="s">
        <v>9</v>
      </c>
      <c r="D3221" s="9">
        <v>7</v>
      </c>
      <c r="E3221" s="8">
        <v>1.1967592592592592E-3</v>
      </c>
      <c r="F3221" s="9">
        <v>24</v>
      </c>
      <c r="G3221" s="9">
        <v>316.60000000000002</v>
      </c>
      <c r="H3221" s="33">
        <f t="shared" si="50"/>
        <v>0</v>
      </c>
    </row>
    <row r="3222" spans="1:8" ht="15" hidden="1" thickBot="1">
      <c r="A3222" s="3">
        <v>44613</v>
      </c>
      <c r="B3222" s="1" t="s">
        <v>8</v>
      </c>
      <c r="C3222" s="1" t="s">
        <v>9</v>
      </c>
      <c r="D3222" s="9">
        <v>8</v>
      </c>
      <c r="E3222" s="8">
        <v>1.1967592592592592E-3</v>
      </c>
      <c r="F3222" s="9">
        <v>24</v>
      </c>
      <c r="G3222" s="9">
        <v>316.60000000000002</v>
      </c>
      <c r="H3222" s="33">
        <f t="shared" si="50"/>
        <v>0</v>
      </c>
    </row>
    <row r="3223" spans="1:8" ht="15" hidden="1" thickBot="1">
      <c r="A3223" s="3">
        <v>44613</v>
      </c>
      <c r="B3223" s="1" t="s">
        <v>8</v>
      </c>
      <c r="C3223" s="1" t="s">
        <v>9</v>
      </c>
      <c r="D3223" s="9">
        <v>9</v>
      </c>
      <c r="E3223" s="8">
        <v>1.1967592592592592E-3</v>
      </c>
      <c r="F3223" s="9">
        <v>24</v>
      </c>
      <c r="G3223" s="9">
        <v>316.60000000000002</v>
      </c>
      <c r="H3223" s="33">
        <f t="shared" si="50"/>
        <v>0</v>
      </c>
    </row>
    <row r="3224" spans="1:8" ht="15" hidden="1" thickBot="1">
      <c r="A3224" s="3">
        <v>44613</v>
      </c>
      <c r="B3224" s="1" t="s">
        <v>8</v>
      </c>
      <c r="C3224" s="1" t="s">
        <v>9</v>
      </c>
      <c r="D3224" s="9">
        <v>10</v>
      </c>
      <c r="E3224" s="8">
        <v>1.1967592592592592E-3</v>
      </c>
      <c r="F3224" s="9">
        <v>24</v>
      </c>
      <c r="G3224" s="9">
        <v>316.60000000000002</v>
      </c>
      <c r="H3224" s="33">
        <f t="shared" si="50"/>
        <v>0</v>
      </c>
    </row>
    <row r="3225" spans="1:8" ht="15" hidden="1" thickBot="1">
      <c r="A3225" s="3">
        <v>44613</v>
      </c>
      <c r="B3225" s="1" t="s">
        <v>8</v>
      </c>
      <c r="C3225" s="1" t="s">
        <v>9</v>
      </c>
      <c r="D3225" s="9">
        <v>11</v>
      </c>
      <c r="E3225" s="8">
        <v>1.1967592592592592E-3</v>
      </c>
      <c r="F3225" s="9">
        <v>24</v>
      </c>
      <c r="G3225" s="9">
        <v>316.60000000000002</v>
      </c>
      <c r="H3225" s="33">
        <f t="shared" si="50"/>
        <v>0</v>
      </c>
    </row>
    <row r="3226" spans="1:8" ht="15" thickBot="1">
      <c r="A3226" s="3">
        <v>44613</v>
      </c>
      <c r="B3226" s="1" t="s">
        <v>8</v>
      </c>
      <c r="C3226" s="1" t="s">
        <v>9</v>
      </c>
      <c r="D3226" s="9">
        <v>12</v>
      </c>
      <c r="E3226" s="8">
        <v>1.1967592592592592E-3</v>
      </c>
      <c r="F3226" s="9">
        <v>24</v>
      </c>
      <c r="G3226" s="9">
        <v>316.60000000000002</v>
      </c>
      <c r="H3226" s="33">
        <f t="shared" si="50"/>
        <v>1</v>
      </c>
    </row>
    <row r="3227" spans="1:8" ht="15" hidden="1" thickBot="1">
      <c r="A3227" s="3">
        <v>44613</v>
      </c>
      <c r="B3227" s="1" t="s">
        <v>10</v>
      </c>
      <c r="C3227" s="1" t="s">
        <v>9</v>
      </c>
      <c r="D3227" s="9">
        <v>1</v>
      </c>
      <c r="E3227" s="8">
        <v>1.2986111111111113E-3</v>
      </c>
      <c r="F3227" s="9">
        <v>23</v>
      </c>
      <c r="G3227" s="9">
        <v>247.8</v>
      </c>
      <c r="H3227" s="33">
        <f t="shared" si="50"/>
        <v>0</v>
      </c>
    </row>
    <row r="3228" spans="1:8" ht="15" hidden="1" thickBot="1">
      <c r="A3228" s="3">
        <v>44613</v>
      </c>
      <c r="B3228" s="1" t="s">
        <v>10</v>
      </c>
      <c r="C3228" s="1" t="s">
        <v>9</v>
      </c>
      <c r="D3228" s="9">
        <v>2</v>
      </c>
      <c r="E3228" s="8">
        <v>1.2986111111111113E-3</v>
      </c>
      <c r="F3228" s="9">
        <v>23</v>
      </c>
      <c r="G3228" s="9">
        <v>247.8</v>
      </c>
      <c r="H3228" s="33">
        <f t="shared" si="50"/>
        <v>0</v>
      </c>
    </row>
    <row r="3229" spans="1:8" ht="15" hidden="1" thickBot="1">
      <c r="A3229" s="3">
        <v>44613</v>
      </c>
      <c r="B3229" s="1" t="s">
        <v>10</v>
      </c>
      <c r="C3229" s="1" t="s">
        <v>9</v>
      </c>
      <c r="D3229" s="9">
        <v>3</v>
      </c>
      <c r="E3229" s="8">
        <v>1.2986111111111113E-3</v>
      </c>
      <c r="F3229" s="9">
        <v>23</v>
      </c>
      <c r="G3229" s="9">
        <v>247.8</v>
      </c>
      <c r="H3229" s="33">
        <f t="shared" si="50"/>
        <v>0</v>
      </c>
    </row>
    <row r="3230" spans="1:8" ht="15" hidden="1" thickBot="1">
      <c r="A3230" s="3">
        <v>44613</v>
      </c>
      <c r="B3230" s="1" t="s">
        <v>10</v>
      </c>
      <c r="C3230" s="1" t="s">
        <v>9</v>
      </c>
      <c r="D3230" s="9">
        <v>4</v>
      </c>
      <c r="E3230" s="8">
        <v>1.2986111111111113E-3</v>
      </c>
      <c r="F3230" s="9">
        <v>23</v>
      </c>
      <c r="G3230" s="9">
        <v>247.8</v>
      </c>
      <c r="H3230" s="33">
        <f t="shared" si="50"/>
        <v>0</v>
      </c>
    </row>
    <row r="3231" spans="1:8" ht="15" hidden="1" thickBot="1">
      <c r="A3231" s="3">
        <v>44613</v>
      </c>
      <c r="B3231" s="1" t="s">
        <v>10</v>
      </c>
      <c r="C3231" s="1" t="s">
        <v>9</v>
      </c>
      <c r="D3231" s="9">
        <v>5</v>
      </c>
      <c r="E3231" s="8">
        <v>1.2986111111111113E-3</v>
      </c>
      <c r="F3231" s="9">
        <v>23</v>
      </c>
      <c r="G3231" s="9">
        <v>247.8</v>
      </c>
      <c r="H3231" s="33">
        <f t="shared" si="50"/>
        <v>0</v>
      </c>
    </row>
    <row r="3232" spans="1:8" ht="15" hidden="1" thickBot="1">
      <c r="A3232" s="3">
        <v>44613</v>
      </c>
      <c r="B3232" s="1" t="s">
        <v>10</v>
      </c>
      <c r="C3232" s="1" t="s">
        <v>9</v>
      </c>
      <c r="D3232" s="9">
        <v>6</v>
      </c>
      <c r="E3232" s="8">
        <v>1.2986111111111113E-3</v>
      </c>
      <c r="F3232" s="9">
        <v>23</v>
      </c>
      <c r="G3232" s="9">
        <v>247.8</v>
      </c>
      <c r="H3232" s="33">
        <f t="shared" si="50"/>
        <v>0</v>
      </c>
    </row>
    <row r="3233" spans="1:8" ht="15" hidden="1" thickBot="1">
      <c r="A3233" s="3">
        <v>44613</v>
      </c>
      <c r="B3233" s="1" t="s">
        <v>10</v>
      </c>
      <c r="C3233" s="1" t="s">
        <v>9</v>
      </c>
      <c r="D3233" s="9">
        <v>7</v>
      </c>
      <c r="E3233" s="8">
        <v>1.2986111111111113E-3</v>
      </c>
      <c r="F3233" s="9">
        <v>23</v>
      </c>
      <c r="G3233" s="9">
        <v>247.8</v>
      </c>
      <c r="H3233" s="33">
        <f t="shared" si="50"/>
        <v>0</v>
      </c>
    </row>
    <row r="3234" spans="1:8" ht="15" hidden="1" thickBot="1">
      <c r="A3234" s="3">
        <v>44613</v>
      </c>
      <c r="B3234" s="1" t="s">
        <v>10</v>
      </c>
      <c r="C3234" s="1" t="s">
        <v>9</v>
      </c>
      <c r="D3234" s="9">
        <v>8</v>
      </c>
      <c r="E3234" s="8">
        <v>1.2986111111111113E-3</v>
      </c>
      <c r="F3234" s="9">
        <v>23</v>
      </c>
      <c r="G3234" s="9">
        <v>247.8</v>
      </c>
      <c r="H3234" s="33">
        <f t="shared" si="50"/>
        <v>0</v>
      </c>
    </row>
    <row r="3235" spans="1:8" ht="15" hidden="1" thickBot="1">
      <c r="A3235" s="3">
        <v>44613</v>
      </c>
      <c r="B3235" s="1" t="s">
        <v>10</v>
      </c>
      <c r="C3235" s="1" t="s">
        <v>9</v>
      </c>
      <c r="D3235" s="9">
        <v>9</v>
      </c>
      <c r="E3235" s="8">
        <v>1.2986111111111113E-3</v>
      </c>
      <c r="F3235" s="9">
        <v>23</v>
      </c>
      <c r="G3235" s="9">
        <v>247.8</v>
      </c>
      <c r="H3235" s="33">
        <f t="shared" si="50"/>
        <v>0</v>
      </c>
    </row>
    <row r="3236" spans="1:8" ht="15" hidden="1" thickBot="1">
      <c r="A3236" s="3">
        <v>44613</v>
      </c>
      <c r="B3236" s="1" t="s">
        <v>10</v>
      </c>
      <c r="C3236" s="1" t="s">
        <v>9</v>
      </c>
      <c r="D3236" s="9">
        <v>10</v>
      </c>
      <c r="E3236" s="8">
        <v>1.2986111111111113E-3</v>
      </c>
      <c r="F3236" s="9">
        <v>23</v>
      </c>
      <c r="G3236" s="9">
        <v>247.8</v>
      </c>
      <c r="H3236" s="33">
        <f t="shared" si="50"/>
        <v>0</v>
      </c>
    </row>
    <row r="3237" spans="1:8" ht="15" hidden="1" thickBot="1">
      <c r="A3237" s="3">
        <v>44613</v>
      </c>
      <c r="B3237" s="1" t="s">
        <v>10</v>
      </c>
      <c r="C3237" s="1" t="s">
        <v>9</v>
      </c>
      <c r="D3237" s="9">
        <v>11</v>
      </c>
      <c r="E3237" s="8">
        <v>1.2986111111111113E-3</v>
      </c>
      <c r="F3237" s="9">
        <v>23</v>
      </c>
      <c r="G3237" s="9">
        <v>247.8</v>
      </c>
      <c r="H3237" s="33">
        <f t="shared" si="50"/>
        <v>0</v>
      </c>
    </row>
    <row r="3238" spans="1:8" ht="15" thickBot="1">
      <c r="A3238" s="3">
        <v>44613</v>
      </c>
      <c r="B3238" s="1" t="s">
        <v>10</v>
      </c>
      <c r="C3238" s="1" t="s">
        <v>9</v>
      </c>
      <c r="D3238" s="9">
        <v>12</v>
      </c>
      <c r="E3238" s="8">
        <v>1.2986111111111113E-3</v>
      </c>
      <c r="F3238" s="9">
        <v>23</v>
      </c>
      <c r="G3238" s="9">
        <v>247.8</v>
      </c>
      <c r="H3238" s="33">
        <f t="shared" si="50"/>
        <v>1</v>
      </c>
    </row>
    <row r="3239" spans="1:8" ht="15" hidden="1" thickBot="1">
      <c r="A3239" s="3">
        <v>44613</v>
      </c>
      <c r="B3239" s="1" t="s">
        <v>12</v>
      </c>
      <c r="C3239" s="1" t="s">
        <v>9</v>
      </c>
      <c r="D3239" s="9">
        <v>1</v>
      </c>
      <c r="E3239" s="8">
        <v>1.224537037037037E-3</v>
      </c>
      <c r="F3239" s="9">
        <v>24</v>
      </c>
      <c r="G3239" s="9">
        <v>295.5</v>
      </c>
      <c r="H3239" s="33">
        <f t="shared" si="50"/>
        <v>0</v>
      </c>
    </row>
    <row r="3240" spans="1:8" ht="15" hidden="1" thickBot="1">
      <c r="A3240" s="3">
        <v>44613</v>
      </c>
      <c r="B3240" s="1" t="s">
        <v>12</v>
      </c>
      <c r="C3240" s="1" t="s">
        <v>9</v>
      </c>
      <c r="D3240" s="9">
        <v>2</v>
      </c>
      <c r="E3240" s="8">
        <v>1.224537037037037E-3</v>
      </c>
      <c r="F3240" s="9">
        <v>24</v>
      </c>
      <c r="G3240" s="9">
        <v>295.5</v>
      </c>
      <c r="H3240" s="33">
        <f t="shared" si="50"/>
        <v>0</v>
      </c>
    </row>
    <row r="3241" spans="1:8" ht="15" hidden="1" thickBot="1">
      <c r="A3241" s="3">
        <v>44613</v>
      </c>
      <c r="B3241" s="1" t="s">
        <v>12</v>
      </c>
      <c r="C3241" s="1" t="s">
        <v>9</v>
      </c>
      <c r="D3241" s="9">
        <v>3</v>
      </c>
      <c r="E3241" s="8">
        <v>1.224537037037037E-3</v>
      </c>
      <c r="F3241" s="9">
        <v>24</v>
      </c>
      <c r="G3241" s="9">
        <v>295.5</v>
      </c>
      <c r="H3241" s="33">
        <f t="shared" si="50"/>
        <v>0</v>
      </c>
    </row>
    <row r="3242" spans="1:8" ht="15" hidden="1" thickBot="1">
      <c r="A3242" s="3">
        <v>44613</v>
      </c>
      <c r="B3242" s="1" t="s">
        <v>12</v>
      </c>
      <c r="C3242" s="1" t="s">
        <v>9</v>
      </c>
      <c r="D3242" s="9">
        <v>4</v>
      </c>
      <c r="E3242" s="8">
        <v>1.224537037037037E-3</v>
      </c>
      <c r="F3242" s="9">
        <v>24</v>
      </c>
      <c r="G3242" s="9">
        <v>295.5</v>
      </c>
      <c r="H3242" s="33">
        <f t="shared" si="50"/>
        <v>0</v>
      </c>
    </row>
    <row r="3243" spans="1:8" ht="15" hidden="1" thickBot="1">
      <c r="A3243" s="3">
        <v>44613</v>
      </c>
      <c r="B3243" s="1" t="s">
        <v>12</v>
      </c>
      <c r="C3243" s="1" t="s">
        <v>9</v>
      </c>
      <c r="D3243" s="9">
        <v>5</v>
      </c>
      <c r="E3243" s="8">
        <v>1.224537037037037E-3</v>
      </c>
      <c r="F3243" s="9">
        <v>24</v>
      </c>
      <c r="G3243" s="9">
        <v>295.5</v>
      </c>
      <c r="H3243" s="33">
        <f t="shared" si="50"/>
        <v>0</v>
      </c>
    </row>
    <row r="3244" spans="1:8" ht="15" hidden="1" thickBot="1">
      <c r="A3244" s="3">
        <v>44613</v>
      </c>
      <c r="B3244" s="1" t="s">
        <v>12</v>
      </c>
      <c r="C3244" s="1" t="s">
        <v>9</v>
      </c>
      <c r="D3244" s="9">
        <v>6</v>
      </c>
      <c r="E3244" s="8">
        <v>1.224537037037037E-3</v>
      </c>
      <c r="F3244" s="9">
        <v>24</v>
      </c>
      <c r="G3244" s="9">
        <v>295.5</v>
      </c>
      <c r="H3244" s="33">
        <f t="shared" si="50"/>
        <v>0</v>
      </c>
    </row>
    <row r="3245" spans="1:8" ht="15" hidden="1" thickBot="1">
      <c r="A3245" s="3">
        <v>44613</v>
      </c>
      <c r="B3245" s="1" t="s">
        <v>12</v>
      </c>
      <c r="C3245" s="1" t="s">
        <v>9</v>
      </c>
      <c r="D3245" s="9">
        <v>7</v>
      </c>
      <c r="E3245" s="8">
        <v>1.224537037037037E-3</v>
      </c>
      <c r="F3245" s="9">
        <v>24</v>
      </c>
      <c r="G3245" s="9">
        <v>295.5</v>
      </c>
      <c r="H3245" s="33">
        <f t="shared" si="50"/>
        <v>0</v>
      </c>
    </row>
    <row r="3246" spans="1:8" ht="15" hidden="1" thickBot="1">
      <c r="A3246" s="3">
        <v>44613</v>
      </c>
      <c r="B3246" s="1" t="s">
        <v>12</v>
      </c>
      <c r="C3246" s="1" t="s">
        <v>9</v>
      </c>
      <c r="D3246" s="9">
        <v>8</v>
      </c>
      <c r="E3246" s="8">
        <v>1.224537037037037E-3</v>
      </c>
      <c r="F3246" s="9">
        <v>24</v>
      </c>
      <c r="G3246" s="9">
        <v>295.5</v>
      </c>
      <c r="H3246" s="33">
        <f t="shared" si="50"/>
        <v>0</v>
      </c>
    </row>
    <row r="3247" spans="1:8" ht="15" hidden="1" thickBot="1">
      <c r="A3247" s="3">
        <v>44613</v>
      </c>
      <c r="B3247" s="1" t="s">
        <v>12</v>
      </c>
      <c r="C3247" s="1" t="s">
        <v>9</v>
      </c>
      <c r="D3247" s="9">
        <v>9</v>
      </c>
      <c r="E3247" s="8">
        <v>1.224537037037037E-3</v>
      </c>
      <c r="F3247" s="9">
        <v>24</v>
      </c>
      <c r="G3247" s="9">
        <v>295.5</v>
      </c>
      <c r="H3247" s="33">
        <f t="shared" si="50"/>
        <v>0</v>
      </c>
    </row>
    <row r="3248" spans="1:8" ht="15" hidden="1" thickBot="1">
      <c r="A3248" s="3">
        <v>44613</v>
      </c>
      <c r="B3248" s="1" t="s">
        <v>12</v>
      </c>
      <c r="C3248" s="1" t="s">
        <v>9</v>
      </c>
      <c r="D3248" s="9">
        <v>10</v>
      </c>
      <c r="E3248" s="8">
        <v>1.224537037037037E-3</v>
      </c>
      <c r="F3248" s="9">
        <v>24</v>
      </c>
      <c r="G3248" s="9">
        <v>295.5</v>
      </c>
      <c r="H3248" s="33">
        <f t="shared" si="50"/>
        <v>0</v>
      </c>
    </row>
    <row r="3249" spans="1:8" ht="15" hidden="1" thickBot="1">
      <c r="A3249" s="3">
        <v>44613</v>
      </c>
      <c r="B3249" s="1" t="s">
        <v>12</v>
      </c>
      <c r="C3249" s="1" t="s">
        <v>9</v>
      </c>
      <c r="D3249" s="9">
        <v>11</v>
      </c>
      <c r="E3249" s="8">
        <v>1.224537037037037E-3</v>
      </c>
      <c r="F3249" s="9">
        <v>24</v>
      </c>
      <c r="G3249" s="9">
        <v>295.5</v>
      </c>
      <c r="H3249" s="33">
        <f t="shared" si="50"/>
        <v>0</v>
      </c>
    </row>
    <row r="3250" spans="1:8" ht="15" thickBot="1">
      <c r="A3250" s="3">
        <v>44613</v>
      </c>
      <c r="B3250" s="1" t="s">
        <v>12</v>
      </c>
      <c r="C3250" s="1" t="s">
        <v>9</v>
      </c>
      <c r="D3250" s="9">
        <v>12</v>
      </c>
      <c r="E3250" s="8">
        <v>1.224537037037037E-3</v>
      </c>
      <c r="F3250" s="9">
        <v>24</v>
      </c>
      <c r="G3250" s="9">
        <v>295.5</v>
      </c>
      <c r="H3250" s="33">
        <f t="shared" si="50"/>
        <v>1</v>
      </c>
    </row>
    <row r="3251" spans="1:8" ht="15" hidden="1" thickBot="1">
      <c r="A3251" s="3">
        <v>44613</v>
      </c>
      <c r="B3251" s="1" t="s">
        <v>54</v>
      </c>
      <c r="C3251" s="1" t="s">
        <v>9</v>
      </c>
      <c r="D3251" s="9">
        <v>1</v>
      </c>
      <c r="E3251" s="8">
        <v>1.2534722222222222E-3</v>
      </c>
      <c r="F3251" s="9">
        <v>25</v>
      </c>
      <c r="G3251" s="9">
        <v>275.5</v>
      </c>
      <c r="H3251" s="33">
        <f t="shared" si="50"/>
        <v>0</v>
      </c>
    </row>
    <row r="3252" spans="1:8" ht="15" hidden="1" thickBot="1">
      <c r="A3252" s="3">
        <v>44613</v>
      </c>
      <c r="B3252" s="1" t="s">
        <v>54</v>
      </c>
      <c r="C3252" s="1" t="s">
        <v>9</v>
      </c>
      <c r="D3252" s="9">
        <v>2</v>
      </c>
      <c r="E3252" s="8">
        <v>1.2534722222222222E-3</v>
      </c>
      <c r="F3252" s="9">
        <v>25</v>
      </c>
      <c r="G3252" s="9">
        <v>275.5</v>
      </c>
      <c r="H3252" s="33">
        <f t="shared" si="50"/>
        <v>0</v>
      </c>
    </row>
    <row r="3253" spans="1:8" ht="15" hidden="1" thickBot="1">
      <c r="A3253" s="3">
        <v>44613</v>
      </c>
      <c r="B3253" s="1" t="s">
        <v>54</v>
      </c>
      <c r="C3253" s="1" t="s">
        <v>9</v>
      </c>
      <c r="D3253" s="9">
        <v>3</v>
      </c>
      <c r="E3253" s="8">
        <v>1.2534722222222222E-3</v>
      </c>
      <c r="F3253" s="9">
        <v>25</v>
      </c>
      <c r="G3253" s="9">
        <v>275.5</v>
      </c>
      <c r="H3253" s="33">
        <f t="shared" si="50"/>
        <v>0</v>
      </c>
    </row>
    <row r="3254" spans="1:8" ht="15" hidden="1" thickBot="1">
      <c r="A3254" s="3">
        <v>44613</v>
      </c>
      <c r="B3254" s="1" t="s">
        <v>54</v>
      </c>
      <c r="C3254" s="1" t="s">
        <v>9</v>
      </c>
      <c r="D3254" s="9">
        <v>4</v>
      </c>
      <c r="E3254" s="8">
        <v>1.2534722222222222E-3</v>
      </c>
      <c r="F3254" s="9">
        <v>25</v>
      </c>
      <c r="G3254" s="9">
        <v>275.5</v>
      </c>
      <c r="H3254" s="33">
        <f t="shared" si="50"/>
        <v>0</v>
      </c>
    </row>
    <row r="3255" spans="1:8" ht="15" hidden="1" thickBot="1">
      <c r="A3255" s="3">
        <v>44613</v>
      </c>
      <c r="B3255" s="1" t="s">
        <v>54</v>
      </c>
      <c r="C3255" s="1" t="s">
        <v>9</v>
      </c>
      <c r="D3255" s="9">
        <v>5</v>
      </c>
      <c r="E3255" s="8">
        <v>1.2534722222222222E-3</v>
      </c>
      <c r="F3255" s="9">
        <v>25</v>
      </c>
      <c r="G3255" s="9">
        <v>275.5</v>
      </c>
      <c r="H3255" s="33">
        <f t="shared" si="50"/>
        <v>0</v>
      </c>
    </row>
    <row r="3256" spans="1:8" ht="15" hidden="1" thickBot="1">
      <c r="A3256" s="3">
        <v>44613</v>
      </c>
      <c r="B3256" s="1" t="s">
        <v>54</v>
      </c>
      <c r="C3256" s="1" t="s">
        <v>9</v>
      </c>
      <c r="D3256" s="9">
        <v>6</v>
      </c>
      <c r="E3256" s="8">
        <v>1.2534722222222222E-3</v>
      </c>
      <c r="F3256" s="9">
        <v>25</v>
      </c>
      <c r="G3256" s="9">
        <v>275.5</v>
      </c>
      <c r="H3256" s="33">
        <f t="shared" si="50"/>
        <v>0</v>
      </c>
    </row>
    <row r="3257" spans="1:8" ht="15" hidden="1" thickBot="1">
      <c r="A3257" s="3">
        <v>44613</v>
      </c>
      <c r="B3257" s="1" t="s">
        <v>54</v>
      </c>
      <c r="C3257" s="1" t="s">
        <v>9</v>
      </c>
      <c r="D3257" s="9">
        <v>7</v>
      </c>
      <c r="E3257" s="8">
        <v>1.2534722222222222E-3</v>
      </c>
      <c r="F3257" s="9">
        <v>25</v>
      </c>
      <c r="G3257" s="9">
        <v>275.5</v>
      </c>
      <c r="H3257" s="33">
        <f t="shared" si="50"/>
        <v>0</v>
      </c>
    </row>
    <row r="3258" spans="1:8" ht="15" thickBot="1">
      <c r="A3258" s="3">
        <v>44613</v>
      </c>
      <c r="B3258" s="1" t="s">
        <v>54</v>
      </c>
      <c r="C3258" s="1" t="s">
        <v>9</v>
      </c>
      <c r="D3258" s="9">
        <v>8</v>
      </c>
      <c r="E3258" s="8">
        <v>1.2534722222222222E-3</v>
      </c>
      <c r="F3258" s="9">
        <v>25</v>
      </c>
      <c r="G3258" s="9">
        <v>275.5</v>
      </c>
      <c r="H3258" s="33">
        <f t="shared" si="50"/>
        <v>1</v>
      </c>
    </row>
    <row r="3259" spans="1:8" ht="15" hidden="1" thickBot="1">
      <c r="A3259" s="3">
        <v>44613</v>
      </c>
      <c r="B3259" s="1" t="s">
        <v>35</v>
      </c>
      <c r="C3259" s="1" t="s">
        <v>9</v>
      </c>
      <c r="D3259" s="9">
        <v>1</v>
      </c>
      <c r="E3259" s="8">
        <v>1.2372685185185186E-3</v>
      </c>
      <c r="F3259" s="9">
        <v>25</v>
      </c>
      <c r="G3259" s="9">
        <v>286.5</v>
      </c>
      <c r="H3259" s="33">
        <f t="shared" si="50"/>
        <v>0</v>
      </c>
    </row>
    <row r="3260" spans="1:8" ht="15" hidden="1" thickBot="1">
      <c r="A3260" s="3">
        <v>44613</v>
      </c>
      <c r="B3260" s="1" t="s">
        <v>35</v>
      </c>
      <c r="C3260" s="1" t="s">
        <v>9</v>
      </c>
      <c r="D3260" s="9">
        <v>2</v>
      </c>
      <c r="E3260" s="8">
        <v>1.2372685185185186E-3</v>
      </c>
      <c r="F3260" s="9">
        <v>25</v>
      </c>
      <c r="G3260" s="9">
        <v>286.5</v>
      </c>
      <c r="H3260" s="33">
        <f t="shared" si="50"/>
        <v>0</v>
      </c>
    </row>
    <row r="3261" spans="1:8" ht="15" hidden="1" thickBot="1">
      <c r="A3261" s="3">
        <v>44613</v>
      </c>
      <c r="B3261" s="1" t="s">
        <v>35</v>
      </c>
      <c r="C3261" s="1" t="s">
        <v>9</v>
      </c>
      <c r="D3261" s="9">
        <v>3</v>
      </c>
      <c r="E3261" s="8">
        <v>1.2372685185185186E-3</v>
      </c>
      <c r="F3261" s="9">
        <v>25</v>
      </c>
      <c r="G3261" s="9">
        <v>286.5</v>
      </c>
      <c r="H3261" s="33">
        <f t="shared" si="50"/>
        <v>0</v>
      </c>
    </row>
    <row r="3262" spans="1:8" ht="15" hidden="1" thickBot="1">
      <c r="A3262" s="3">
        <v>44613</v>
      </c>
      <c r="B3262" s="1" t="s">
        <v>35</v>
      </c>
      <c r="C3262" s="1" t="s">
        <v>9</v>
      </c>
      <c r="D3262" s="9">
        <v>4</v>
      </c>
      <c r="E3262" s="8">
        <v>1.2372685185185186E-3</v>
      </c>
      <c r="F3262" s="9">
        <v>25</v>
      </c>
      <c r="G3262" s="9">
        <v>286.5</v>
      </c>
      <c r="H3262" s="33">
        <f t="shared" si="50"/>
        <v>0</v>
      </c>
    </row>
    <row r="3263" spans="1:8" ht="15" hidden="1" thickBot="1">
      <c r="A3263" s="3">
        <v>44613</v>
      </c>
      <c r="B3263" s="1" t="s">
        <v>35</v>
      </c>
      <c r="C3263" s="1" t="s">
        <v>9</v>
      </c>
      <c r="D3263" s="9">
        <v>5</v>
      </c>
      <c r="E3263" s="8">
        <v>1.2372685185185186E-3</v>
      </c>
      <c r="F3263" s="9">
        <v>25</v>
      </c>
      <c r="G3263" s="9">
        <v>286.5</v>
      </c>
      <c r="H3263" s="33">
        <f t="shared" si="50"/>
        <v>0</v>
      </c>
    </row>
    <row r="3264" spans="1:8" ht="15" hidden="1" thickBot="1">
      <c r="A3264" s="3">
        <v>44613</v>
      </c>
      <c r="B3264" s="1" t="s">
        <v>35</v>
      </c>
      <c r="C3264" s="1" t="s">
        <v>9</v>
      </c>
      <c r="D3264" s="9">
        <v>6</v>
      </c>
      <c r="E3264" s="8">
        <v>1.2372685185185186E-3</v>
      </c>
      <c r="F3264" s="9">
        <v>25</v>
      </c>
      <c r="G3264" s="9">
        <v>286.5</v>
      </c>
      <c r="H3264" s="33">
        <f t="shared" si="50"/>
        <v>0</v>
      </c>
    </row>
    <row r="3265" spans="1:8" ht="15" hidden="1" thickBot="1">
      <c r="A3265" s="3">
        <v>44613</v>
      </c>
      <c r="B3265" s="1" t="s">
        <v>35</v>
      </c>
      <c r="C3265" s="1" t="s">
        <v>9</v>
      </c>
      <c r="D3265" s="9">
        <v>7</v>
      </c>
      <c r="E3265" s="8">
        <v>1.2372685185185186E-3</v>
      </c>
      <c r="F3265" s="9">
        <v>25</v>
      </c>
      <c r="G3265" s="9">
        <v>286.5</v>
      </c>
      <c r="H3265" s="33">
        <f t="shared" si="50"/>
        <v>0</v>
      </c>
    </row>
    <row r="3266" spans="1:8" ht="15" hidden="1" thickBot="1">
      <c r="A3266" s="3">
        <v>44613</v>
      </c>
      <c r="B3266" s="1" t="s">
        <v>35</v>
      </c>
      <c r="C3266" s="1" t="s">
        <v>9</v>
      </c>
      <c r="D3266" s="9">
        <v>8</v>
      </c>
      <c r="E3266" s="8">
        <v>1.2372685185185186E-3</v>
      </c>
      <c r="F3266" s="9">
        <v>25</v>
      </c>
      <c r="G3266" s="9">
        <v>286.5</v>
      </c>
      <c r="H3266" s="33">
        <f t="shared" si="50"/>
        <v>0</v>
      </c>
    </row>
    <row r="3267" spans="1:8" ht="15" hidden="1" thickBot="1">
      <c r="A3267" s="3">
        <v>44613</v>
      </c>
      <c r="B3267" s="1" t="s">
        <v>35</v>
      </c>
      <c r="C3267" s="1" t="s">
        <v>9</v>
      </c>
      <c r="D3267" s="9">
        <v>9</v>
      </c>
      <c r="E3267" s="8">
        <v>1.2372685185185186E-3</v>
      </c>
      <c r="F3267" s="9">
        <v>25</v>
      </c>
      <c r="G3267" s="9">
        <v>286.5</v>
      </c>
      <c r="H3267" s="33">
        <f t="shared" si="50"/>
        <v>0</v>
      </c>
    </row>
    <row r="3268" spans="1:8" ht="15" hidden="1" thickBot="1">
      <c r="A3268" s="3">
        <v>44613</v>
      </c>
      <c r="B3268" s="1" t="s">
        <v>35</v>
      </c>
      <c r="C3268" s="1" t="s">
        <v>9</v>
      </c>
      <c r="D3268" s="9">
        <v>10</v>
      </c>
      <c r="E3268" s="8">
        <v>1.2372685185185186E-3</v>
      </c>
      <c r="F3268" s="9">
        <v>25</v>
      </c>
      <c r="G3268" s="9">
        <v>286.5</v>
      </c>
      <c r="H3268" s="33">
        <f t="shared" ref="H3268:H3331" si="51">IF(D3268&lt;D3269,0,1)</f>
        <v>0</v>
      </c>
    </row>
    <row r="3269" spans="1:8" ht="15" hidden="1" thickBot="1">
      <c r="A3269" s="3">
        <v>44613</v>
      </c>
      <c r="B3269" s="1" t="s">
        <v>35</v>
      </c>
      <c r="C3269" s="1" t="s">
        <v>9</v>
      </c>
      <c r="D3269" s="9">
        <v>11</v>
      </c>
      <c r="E3269" s="8">
        <v>1.2372685185185186E-3</v>
      </c>
      <c r="F3269" s="9">
        <v>25</v>
      </c>
      <c r="G3269" s="9">
        <v>286.5</v>
      </c>
      <c r="H3269" s="33">
        <f t="shared" si="51"/>
        <v>0</v>
      </c>
    </row>
    <row r="3270" spans="1:8" ht="15" thickBot="1">
      <c r="A3270" s="3">
        <v>44613</v>
      </c>
      <c r="B3270" s="1" t="s">
        <v>35</v>
      </c>
      <c r="C3270" s="1" t="s">
        <v>9</v>
      </c>
      <c r="D3270" s="9">
        <v>12</v>
      </c>
      <c r="E3270" s="8">
        <v>1.2372685185185186E-3</v>
      </c>
      <c r="F3270" s="9">
        <v>25</v>
      </c>
      <c r="G3270" s="9">
        <v>286.5</v>
      </c>
      <c r="H3270" s="33">
        <f t="shared" si="51"/>
        <v>1</v>
      </c>
    </row>
    <row r="3271" spans="1:8" ht="15" hidden="1" thickBot="1">
      <c r="A3271" s="3">
        <v>44613</v>
      </c>
      <c r="B3271" s="1" t="s">
        <v>24</v>
      </c>
      <c r="C3271" s="1" t="s">
        <v>9</v>
      </c>
      <c r="D3271" s="9">
        <v>1</v>
      </c>
      <c r="E3271" s="8">
        <v>1.261574074074074E-3</v>
      </c>
      <c r="F3271" s="9">
        <v>25</v>
      </c>
      <c r="G3271" s="9">
        <v>270.3</v>
      </c>
      <c r="H3271" s="33">
        <f t="shared" si="51"/>
        <v>0</v>
      </c>
    </row>
    <row r="3272" spans="1:8" ht="15" hidden="1" thickBot="1">
      <c r="A3272" s="3">
        <v>44613</v>
      </c>
      <c r="B3272" s="1" t="s">
        <v>24</v>
      </c>
      <c r="C3272" s="1" t="s">
        <v>9</v>
      </c>
      <c r="D3272" s="9">
        <v>2</v>
      </c>
      <c r="E3272" s="8">
        <v>1.261574074074074E-3</v>
      </c>
      <c r="F3272" s="9">
        <v>25</v>
      </c>
      <c r="G3272" s="9">
        <v>270.3</v>
      </c>
      <c r="H3272" s="33">
        <f t="shared" si="51"/>
        <v>0</v>
      </c>
    </row>
    <row r="3273" spans="1:8" ht="15" hidden="1" thickBot="1">
      <c r="A3273" s="3">
        <v>44613</v>
      </c>
      <c r="B3273" s="1" t="s">
        <v>24</v>
      </c>
      <c r="C3273" s="1" t="s">
        <v>9</v>
      </c>
      <c r="D3273" s="9">
        <v>3</v>
      </c>
      <c r="E3273" s="8">
        <v>1.261574074074074E-3</v>
      </c>
      <c r="F3273" s="9">
        <v>25</v>
      </c>
      <c r="G3273" s="9">
        <v>270.3</v>
      </c>
      <c r="H3273" s="33">
        <f t="shared" si="51"/>
        <v>0</v>
      </c>
    </row>
    <row r="3274" spans="1:8" ht="15" hidden="1" thickBot="1">
      <c r="A3274" s="3">
        <v>44613</v>
      </c>
      <c r="B3274" s="1" t="s">
        <v>24</v>
      </c>
      <c r="C3274" s="1" t="s">
        <v>9</v>
      </c>
      <c r="D3274" s="9">
        <v>4</v>
      </c>
      <c r="E3274" s="8">
        <v>1.261574074074074E-3</v>
      </c>
      <c r="F3274" s="9">
        <v>25</v>
      </c>
      <c r="G3274" s="9">
        <v>270.3</v>
      </c>
      <c r="H3274" s="33">
        <f t="shared" si="51"/>
        <v>0</v>
      </c>
    </row>
    <row r="3275" spans="1:8" ht="15" hidden="1" thickBot="1">
      <c r="A3275" s="3">
        <v>44613</v>
      </c>
      <c r="B3275" s="1" t="s">
        <v>24</v>
      </c>
      <c r="C3275" s="1" t="s">
        <v>9</v>
      </c>
      <c r="D3275" s="9">
        <v>5</v>
      </c>
      <c r="E3275" s="8">
        <v>1.261574074074074E-3</v>
      </c>
      <c r="F3275" s="9">
        <v>25</v>
      </c>
      <c r="G3275" s="9">
        <v>270.3</v>
      </c>
      <c r="H3275" s="33">
        <f t="shared" si="51"/>
        <v>0</v>
      </c>
    </row>
    <row r="3276" spans="1:8" ht="15" hidden="1" thickBot="1">
      <c r="A3276" s="3">
        <v>44613</v>
      </c>
      <c r="B3276" s="1" t="s">
        <v>24</v>
      </c>
      <c r="C3276" s="1" t="s">
        <v>9</v>
      </c>
      <c r="D3276" s="9">
        <v>6</v>
      </c>
      <c r="E3276" s="8">
        <v>1.261574074074074E-3</v>
      </c>
      <c r="F3276" s="9">
        <v>25</v>
      </c>
      <c r="G3276" s="9">
        <v>270.3</v>
      </c>
      <c r="H3276" s="33">
        <f t="shared" si="51"/>
        <v>0</v>
      </c>
    </row>
    <row r="3277" spans="1:8" ht="15" hidden="1" thickBot="1">
      <c r="A3277" s="3">
        <v>44613</v>
      </c>
      <c r="B3277" s="1" t="s">
        <v>24</v>
      </c>
      <c r="C3277" s="1" t="s">
        <v>9</v>
      </c>
      <c r="D3277" s="9">
        <v>7</v>
      </c>
      <c r="E3277" s="8">
        <v>1.261574074074074E-3</v>
      </c>
      <c r="F3277" s="9">
        <v>25</v>
      </c>
      <c r="G3277" s="9">
        <v>270.3</v>
      </c>
      <c r="H3277" s="33">
        <f t="shared" si="51"/>
        <v>0</v>
      </c>
    </row>
    <row r="3278" spans="1:8" ht="15" hidden="1" thickBot="1">
      <c r="A3278" s="3">
        <v>44613</v>
      </c>
      <c r="B3278" s="1" t="s">
        <v>24</v>
      </c>
      <c r="C3278" s="1" t="s">
        <v>9</v>
      </c>
      <c r="D3278" s="9">
        <v>8</v>
      </c>
      <c r="E3278" s="8">
        <v>1.261574074074074E-3</v>
      </c>
      <c r="F3278" s="9">
        <v>25</v>
      </c>
      <c r="G3278" s="9">
        <v>270.3</v>
      </c>
      <c r="H3278" s="33">
        <f t="shared" si="51"/>
        <v>0</v>
      </c>
    </row>
    <row r="3279" spans="1:8" ht="15" hidden="1" thickBot="1">
      <c r="A3279" s="3">
        <v>44613</v>
      </c>
      <c r="B3279" s="1" t="s">
        <v>24</v>
      </c>
      <c r="C3279" s="1" t="s">
        <v>9</v>
      </c>
      <c r="D3279" s="9">
        <v>9</v>
      </c>
      <c r="E3279" s="8">
        <v>1.261574074074074E-3</v>
      </c>
      <c r="F3279" s="9">
        <v>25</v>
      </c>
      <c r="G3279" s="9">
        <v>270.3</v>
      </c>
      <c r="H3279" s="33">
        <f t="shared" si="51"/>
        <v>0</v>
      </c>
    </row>
    <row r="3280" spans="1:8" ht="15" thickBot="1">
      <c r="A3280" s="3">
        <v>44613</v>
      </c>
      <c r="B3280" s="1" t="s">
        <v>24</v>
      </c>
      <c r="C3280" s="1" t="s">
        <v>9</v>
      </c>
      <c r="D3280" s="9">
        <v>10</v>
      </c>
      <c r="E3280" s="8">
        <v>1.261574074074074E-3</v>
      </c>
      <c r="F3280" s="9">
        <v>25</v>
      </c>
      <c r="G3280" s="9">
        <v>270.3</v>
      </c>
      <c r="H3280" s="33">
        <f t="shared" si="51"/>
        <v>1</v>
      </c>
    </row>
    <row r="3281" spans="1:8" ht="15" hidden="1" thickBot="1">
      <c r="A3281" s="3">
        <v>44613</v>
      </c>
      <c r="B3281" s="1" t="s">
        <v>131</v>
      </c>
      <c r="C3281" s="1" t="s">
        <v>9</v>
      </c>
      <c r="D3281" s="9">
        <v>1</v>
      </c>
      <c r="E3281" s="8">
        <v>1.3171296296296297E-3</v>
      </c>
      <c r="F3281" s="9">
        <v>25</v>
      </c>
      <c r="G3281" s="9">
        <v>237.5</v>
      </c>
      <c r="H3281" s="33">
        <f t="shared" si="51"/>
        <v>0</v>
      </c>
    </row>
    <row r="3282" spans="1:8" ht="15" hidden="1" thickBot="1">
      <c r="A3282" s="3">
        <v>44613</v>
      </c>
      <c r="B3282" s="1" t="s">
        <v>131</v>
      </c>
      <c r="C3282" s="1" t="s">
        <v>9</v>
      </c>
      <c r="D3282" s="9">
        <v>2</v>
      </c>
      <c r="E3282" s="8">
        <v>1.3171296296296297E-3</v>
      </c>
      <c r="F3282" s="9">
        <v>25</v>
      </c>
      <c r="G3282" s="9">
        <v>237.5</v>
      </c>
      <c r="H3282" s="33">
        <f t="shared" si="51"/>
        <v>0</v>
      </c>
    </row>
    <row r="3283" spans="1:8" ht="15" hidden="1" thickBot="1">
      <c r="A3283" s="3">
        <v>44613</v>
      </c>
      <c r="B3283" s="1" t="s">
        <v>131</v>
      </c>
      <c r="C3283" s="1" t="s">
        <v>9</v>
      </c>
      <c r="D3283" s="9">
        <v>3</v>
      </c>
      <c r="E3283" s="8">
        <v>1.3171296296296297E-3</v>
      </c>
      <c r="F3283" s="9">
        <v>25</v>
      </c>
      <c r="G3283" s="9">
        <v>237.5</v>
      </c>
      <c r="H3283" s="33">
        <f t="shared" si="51"/>
        <v>0</v>
      </c>
    </row>
    <row r="3284" spans="1:8" ht="15" hidden="1" thickBot="1">
      <c r="A3284" s="3">
        <v>44613</v>
      </c>
      <c r="B3284" s="1" t="s">
        <v>131</v>
      </c>
      <c r="C3284" s="1" t="s">
        <v>9</v>
      </c>
      <c r="D3284" s="9">
        <v>4</v>
      </c>
      <c r="E3284" s="8">
        <v>1.3171296296296297E-3</v>
      </c>
      <c r="F3284" s="9">
        <v>25</v>
      </c>
      <c r="G3284" s="9">
        <v>237.5</v>
      </c>
      <c r="H3284" s="33">
        <f t="shared" si="51"/>
        <v>0</v>
      </c>
    </row>
    <row r="3285" spans="1:8" ht="15" hidden="1" thickBot="1">
      <c r="A3285" s="3">
        <v>44613</v>
      </c>
      <c r="B3285" s="1" t="s">
        <v>131</v>
      </c>
      <c r="C3285" s="1" t="s">
        <v>9</v>
      </c>
      <c r="D3285" s="9">
        <v>5</v>
      </c>
      <c r="E3285" s="8">
        <v>1.3171296296296297E-3</v>
      </c>
      <c r="F3285" s="9">
        <v>25</v>
      </c>
      <c r="G3285" s="9">
        <v>237.5</v>
      </c>
      <c r="H3285" s="33">
        <f t="shared" si="51"/>
        <v>0</v>
      </c>
    </row>
    <row r="3286" spans="1:8" ht="15" hidden="1" thickBot="1">
      <c r="A3286" s="3">
        <v>44613</v>
      </c>
      <c r="B3286" s="1" t="s">
        <v>131</v>
      </c>
      <c r="C3286" s="1" t="s">
        <v>9</v>
      </c>
      <c r="D3286" s="9">
        <v>6</v>
      </c>
      <c r="E3286" s="8">
        <v>1.3171296296296297E-3</v>
      </c>
      <c r="F3286" s="9">
        <v>25</v>
      </c>
      <c r="G3286" s="9">
        <v>237.5</v>
      </c>
      <c r="H3286" s="33">
        <f t="shared" si="51"/>
        <v>0</v>
      </c>
    </row>
    <row r="3287" spans="1:8" ht="15" hidden="1" thickBot="1">
      <c r="A3287" s="3">
        <v>44613</v>
      </c>
      <c r="B3287" s="1" t="s">
        <v>131</v>
      </c>
      <c r="C3287" s="1" t="s">
        <v>9</v>
      </c>
      <c r="D3287" s="9">
        <v>7</v>
      </c>
      <c r="E3287" s="8">
        <v>1.3171296296296297E-3</v>
      </c>
      <c r="F3287" s="9">
        <v>25</v>
      </c>
      <c r="G3287" s="9">
        <v>237.5</v>
      </c>
      <c r="H3287" s="33">
        <f t="shared" si="51"/>
        <v>0</v>
      </c>
    </row>
    <row r="3288" spans="1:8" ht="15" thickBot="1">
      <c r="A3288" s="3">
        <v>44613</v>
      </c>
      <c r="B3288" s="1" t="s">
        <v>131</v>
      </c>
      <c r="C3288" s="1" t="s">
        <v>9</v>
      </c>
      <c r="D3288" s="9">
        <v>8</v>
      </c>
      <c r="E3288" s="8">
        <v>1.3171296296296297E-3</v>
      </c>
      <c r="F3288" s="9">
        <v>25</v>
      </c>
      <c r="G3288" s="9">
        <v>237.5</v>
      </c>
      <c r="H3288" s="33">
        <f t="shared" si="51"/>
        <v>1</v>
      </c>
    </row>
    <row r="3289" spans="1:8" ht="15" hidden="1" thickBot="1">
      <c r="A3289" s="3">
        <v>44613</v>
      </c>
      <c r="B3289" s="1" t="s">
        <v>42</v>
      </c>
      <c r="C3289" s="1" t="s">
        <v>9</v>
      </c>
      <c r="D3289" s="9">
        <v>1</v>
      </c>
      <c r="E3289" s="8">
        <v>1.2511574074074074E-3</v>
      </c>
      <c r="F3289" s="9">
        <v>25</v>
      </c>
      <c r="G3289" s="9">
        <v>277.10000000000002</v>
      </c>
      <c r="H3289" s="33">
        <f t="shared" si="51"/>
        <v>0</v>
      </c>
    </row>
    <row r="3290" spans="1:8" ht="15" hidden="1" thickBot="1">
      <c r="A3290" s="3">
        <v>44613</v>
      </c>
      <c r="B3290" s="1" t="s">
        <v>42</v>
      </c>
      <c r="C3290" s="1" t="s">
        <v>9</v>
      </c>
      <c r="D3290" s="9">
        <v>2</v>
      </c>
      <c r="E3290" s="8">
        <v>1.2511574074074074E-3</v>
      </c>
      <c r="F3290" s="9">
        <v>25</v>
      </c>
      <c r="G3290" s="9">
        <v>277.10000000000002</v>
      </c>
      <c r="H3290" s="33">
        <f t="shared" si="51"/>
        <v>0</v>
      </c>
    </row>
    <row r="3291" spans="1:8" ht="15" hidden="1" thickBot="1">
      <c r="A3291" s="3">
        <v>44613</v>
      </c>
      <c r="B3291" s="1" t="s">
        <v>42</v>
      </c>
      <c r="C3291" s="1" t="s">
        <v>9</v>
      </c>
      <c r="D3291" s="9">
        <v>3</v>
      </c>
      <c r="E3291" s="8">
        <v>1.2511574074074074E-3</v>
      </c>
      <c r="F3291" s="9">
        <v>25</v>
      </c>
      <c r="G3291" s="9">
        <v>277.10000000000002</v>
      </c>
      <c r="H3291" s="33">
        <f t="shared" si="51"/>
        <v>0</v>
      </c>
    </row>
    <row r="3292" spans="1:8" ht="15" hidden="1" thickBot="1">
      <c r="A3292" s="3">
        <v>44613</v>
      </c>
      <c r="B3292" s="1" t="s">
        <v>42</v>
      </c>
      <c r="C3292" s="1" t="s">
        <v>9</v>
      </c>
      <c r="D3292" s="9">
        <v>4</v>
      </c>
      <c r="E3292" s="8">
        <v>1.2511574074074074E-3</v>
      </c>
      <c r="F3292" s="9">
        <v>25</v>
      </c>
      <c r="G3292" s="9">
        <v>277.10000000000002</v>
      </c>
      <c r="H3292" s="33">
        <f t="shared" si="51"/>
        <v>0</v>
      </c>
    </row>
    <row r="3293" spans="1:8" ht="15" hidden="1" thickBot="1">
      <c r="A3293" s="3">
        <v>44613</v>
      </c>
      <c r="B3293" s="1" t="s">
        <v>42</v>
      </c>
      <c r="C3293" s="1" t="s">
        <v>9</v>
      </c>
      <c r="D3293" s="9">
        <v>5</v>
      </c>
      <c r="E3293" s="8">
        <v>1.2511574074074074E-3</v>
      </c>
      <c r="F3293" s="9">
        <v>25</v>
      </c>
      <c r="G3293" s="9">
        <v>277.10000000000002</v>
      </c>
      <c r="H3293" s="33">
        <f t="shared" si="51"/>
        <v>0</v>
      </c>
    </row>
    <row r="3294" spans="1:8" ht="15" hidden="1" thickBot="1">
      <c r="A3294" s="3">
        <v>44613</v>
      </c>
      <c r="B3294" s="1" t="s">
        <v>42</v>
      </c>
      <c r="C3294" s="1" t="s">
        <v>9</v>
      </c>
      <c r="D3294" s="9">
        <v>6</v>
      </c>
      <c r="E3294" s="8">
        <v>1.2511574074074074E-3</v>
      </c>
      <c r="F3294" s="9">
        <v>25</v>
      </c>
      <c r="G3294" s="9">
        <v>277.10000000000002</v>
      </c>
      <c r="H3294" s="33">
        <f t="shared" si="51"/>
        <v>0</v>
      </c>
    </row>
    <row r="3295" spans="1:8" ht="15" hidden="1" thickBot="1">
      <c r="A3295" s="3">
        <v>44613</v>
      </c>
      <c r="B3295" s="1" t="s">
        <v>42</v>
      </c>
      <c r="C3295" s="1" t="s">
        <v>9</v>
      </c>
      <c r="D3295" s="9">
        <v>7</v>
      </c>
      <c r="E3295" s="8">
        <v>1.2511574074074074E-3</v>
      </c>
      <c r="F3295" s="9">
        <v>25</v>
      </c>
      <c r="G3295" s="9">
        <v>277.10000000000002</v>
      </c>
      <c r="H3295" s="33">
        <f t="shared" si="51"/>
        <v>0</v>
      </c>
    </row>
    <row r="3296" spans="1:8" ht="15" hidden="1" thickBot="1">
      <c r="A3296" s="3">
        <v>44613</v>
      </c>
      <c r="B3296" s="1" t="s">
        <v>42</v>
      </c>
      <c r="C3296" s="1" t="s">
        <v>9</v>
      </c>
      <c r="D3296" s="9">
        <v>8</v>
      </c>
      <c r="E3296" s="8">
        <v>1.2511574074074074E-3</v>
      </c>
      <c r="F3296" s="9">
        <v>25</v>
      </c>
      <c r="G3296" s="9">
        <v>277.10000000000002</v>
      </c>
      <c r="H3296" s="33">
        <f t="shared" si="51"/>
        <v>0</v>
      </c>
    </row>
    <row r="3297" spans="1:8" ht="15" hidden="1" thickBot="1">
      <c r="A3297" s="3">
        <v>44613</v>
      </c>
      <c r="B3297" s="1" t="s">
        <v>42</v>
      </c>
      <c r="C3297" s="1" t="s">
        <v>9</v>
      </c>
      <c r="D3297" s="9">
        <v>9</v>
      </c>
      <c r="E3297" s="8">
        <v>1.2511574074074074E-3</v>
      </c>
      <c r="F3297" s="9">
        <v>25</v>
      </c>
      <c r="G3297" s="9">
        <v>277.10000000000002</v>
      </c>
      <c r="H3297" s="33">
        <f t="shared" si="51"/>
        <v>0</v>
      </c>
    </row>
    <row r="3298" spans="1:8" ht="15" hidden="1" thickBot="1">
      <c r="A3298" s="3">
        <v>44613</v>
      </c>
      <c r="B3298" s="1" t="s">
        <v>42</v>
      </c>
      <c r="C3298" s="1" t="s">
        <v>9</v>
      </c>
      <c r="D3298" s="9">
        <v>10</v>
      </c>
      <c r="E3298" s="8">
        <v>1.2511574074074074E-3</v>
      </c>
      <c r="F3298" s="9">
        <v>25</v>
      </c>
      <c r="G3298" s="9">
        <v>277.10000000000002</v>
      </c>
      <c r="H3298" s="33">
        <f t="shared" si="51"/>
        <v>0</v>
      </c>
    </row>
    <row r="3299" spans="1:8" ht="15" hidden="1" thickBot="1">
      <c r="A3299" s="3">
        <v>44613</v>
      </c>
      <c r="B3299" s="1" t="s">
        <v>42</v>
      </c>
      <c r="C3299" s="1" t="s">
        <v>9</v>
      </c>
      <c r="D3299" s="9">
        <v>11</v>
      </c>
      <c r="E3299" s="8">
        <v>1.2511574074074074E-3</v>
      </c>
      <c r="F3299" s="9">
        <v>25</v>
      </c>
      <c r="G3299" s="9">
        <v>277.10000000000002</v>
      </c>
      <c r="H3299" s="33">
        <f t="shared" si="51"/>
        <v>0</v>
      </c>
    </row>
    <row r="3300" spans="1:8" ht="15" thickBot="1">
      <c r="A3300" s="3">
        <v>44613</v>
      </c>
      <c r="B3300" s="1" t="s">
        <v>42</v>
      </c>
      <c r="C3300" s="1" t="s">
        <v>9</v>
      </c>
      <c r="D3300" s="9">
        <v>12</v>
      </c>
      <c r="E3300" s="8">
        <v>1.2511574074074074E-3</v>
      </c>
      <c r="F3300" s="9">
        <v>25</v>
      </c>
      <c r="G3300" s="9">
        <v>277.10000000000002</v>
      </c>
      <c r="H3300" s="33">
        <f t="shared" si="51"/>
        <v>1</v>
      </c>
    </row>
    <row r="3301" spans="1:8" ht="15" hidden="1" thickBot="1">
      <c r="A3301" s="3">
        <v>44613</v>
      </c>
      <c r="B3301" s="1" t="s">
        <v>13</v>
      </c>
      <c r="C3301" s="1" t="s">
        <v>9</v>
      </c>
      <c r="D3301" s="9">
        <v>1</v>
      </c>
      <c r="E3301" s="8">
        <v>1.1863425925925928E-3</v>
      </c>
      <c r="F3301" s="9">
        <v>24</v>
      </c>
      <c r="G3301" s="9">
        <v>325</v>
      </c>
      <c r="H3301" s="33">
        <f t="shared" si="51"/>
        <v>0</v>
      </c>
    </row>
    <row r="3302" spans="1:8" ht="15" hidden="1" thickBot="1">
      <c r="A3302" s="3">
        <v>44613</v>
      </c>
      <c r="B3302" s="1" t="s">
        <v>13</v>
      </c>
      <c r="C3302" s="1" t="s">
        <v>9</v>
      </c>
      <c r="D3302" s="9">
        <v>2</v>
      </c>
      <c r="E3302" s="8">
        <v>1.1863425925925928E-3</v>
      </c>
      <c r="F3302" s="9">
        <v>24</v>
      </c>
      <c r="G3302" s="9">
        <v>325</v>
      </c>
      <c r="H3302" s="33">
        <f t="shared" si="51"/>
        <v>0</v>
      </c>
    </row>
    <row r="3303" spans="1:8" ht="15" hidden="1" thickBot="1">
      <c r="A3303" s="3">
        <v>44613</v>
      </c>
      <c r="B3303" s="1" t="s">
        <v>13</v>
      </c>
      <c r="C3303" s="1" t="s">
        <v>9</v>
      </c>
      <c r="D3303" s="9">
        <v>3</v>
      </c>
      <c r="E3303" s="8">
        <v>1.1863425925925928E-3</v>
      </c>
      <c r="F3303" s="9">
        <v>24</v>
      </c>
      <c r="G3303" s="9">
        <v>325</v>
      </c>
      <c r="H3303" s="33">
        <f t="shared" si="51"/>
        <v>0</v>
      </c>
    </row>
    <row r="3304" spans="1:8" ht="15" hidden="1" thickBot="1">
      <c r="A3304" s="3">
        <v>44613</v>
      </c>
      <c r="B3304" s="1" t="s">
        <v>13</v>
      </c>
      <c r="C3304" s="1" t="s">
        <v>9</v>
      </c>
      <c r="D3304" s="9">
        <v>4</v>
      </c>
      <c r="E3304" s="8">
        <v>1.1863425925925928E-3</v>
      </c>
      <c r="F3304" s="9">
        <v>24</v>
      </c>
      <c r="G3304" s="9">
        <v>325</v>
      </c>
      <c r="H3304" s="33">
        <f t="shared" si="51"/>
        <v>0</v>
      </c>
    </row>
    <row r="3305" spans="1:8" ht="15" hidden="1" thickBot="1">
      <c r="A3305" s="3">
        <v>44613</v>
      </c>
      <c r="B3305" s="1" t="s">
        <v>13</v>
      </c>
      <c r="C3305" s="1" t="s">
        <v>9</v>
      </c>
      <c r="D3305" s="9">
        <v>5</v>
      </c>
      <c r="E3305" s="8">
        <v>1.1863425925925928E-3</v>
      </c>
      <c r="F3305" s="9">
        <v>24</v>
      </c>
      <c r="G3305" s="9">
        <v>325</v>
      </c>
      <c r="H3305" s="33">
        <f t="shared" si="51"/>
        <v>0</v>
      </c>
    </row>
    <row r="3306" spans="1:8" ht="15" hidden="1" thickBot="1">
      <c r="A3306" s="3">
        <v>44613</v>
      </c>
      <c r="B3306" s="1" t="s">
        <v>13</v>
      </c>
      <c r="C3306" s="1" t="s">
        <v>9</v>
      </c>
      <c r="D3306" s="9">
        <v>6</v>
      </c>
      <c r="E3306" s="8">
        <v>1.1863425925925928E-3</v>
      </c>
      <c r="F3306" s="9">
        <v>24</v>
      </c>
      <c r="G3306" s="9">
        <v>325</v>
      </c>
      <c r="H3306" s="33">
        <f t="shared" si="51"/>
        <v>0</v>
      </c>
    </row>
    <row r="3307" spans="1:8" ht="15" hidden="1" thickBot="1">
      <c r="A3307" s="3">
        <v>44613</v>
      </c>
      <c r="B3307" s="1" t="s">
        <v>13</v>
      </c>
      <c r="C3307" s="1" t="s">
        <v>9</v>
      </c>
      <c r="D3307" s="9">
        <v>7</v>
      </c>
      <c r="E3307" s="8">
        <v>1.1863425925925928E-3</v>
      </c>
      <c r="F3307" s="9">
        <v>24</v>
      </c>
      <c r="G3307" s="9">
        <v>325</v>
      </c>
      <c r="H3307" s="33">
        <f t="shared" si="51"/>
        <v>0</v>
      </c>
    </row>
    <row r="3308" spans="1:8" ht="15" hidden="1" thickBot="1">
      <c r="A3308" s="3">
        <v>44613</v>
      </c>
      <c r="B3308" s="1" t="s">
        <v>13</v>
      </c>
      <c r="C3308" s="1" t="s">
        <v>9</v>
      </c>
      <c r="D3308" s="9">
        <v>8</v>
      </c>
      <c r="E3308" s="8">
        <v>1.1863425925925928E-3</v>
      </c>
      <c r="F3308" s="9">
        <v>24</v>
      </c>
      <c r="G3308" s="9">
        <v>325</v>
      </c>
      <c r="H3308" s="33">
        <f t="shared" si="51"/>
        <v>0</v>
      </c>
    </row>
    <row r="3309" spans="1:8" ht="15" hidden="1" thickBot="1">
      <c r="A3309" s="3">
        <v>44613</v>
      </c>
      <c r="B3309" s="1" t="s">
        <v>13</v>
      </c>
      <c r="C3309" s="1" t="s">
        <v>9</v>
      </c>
      <c r="D3309" s="9">
        <v>9</v>
      </c>
      <c r="E3309" s="8">
        <v>1.1863425925925928E-3</v>
      </c>
      <c r="F3309" s="9">
        <v>24</v>
      </c>
      <c r="G3309" s="9">
        <v>325</v>
      </c>
      <c r="H3309" s="33">
        <f t="shared" si="51"/>
        <v>0</v>
      </c>
    </row>
    <row r="3310" spans="1:8" ht="15" hidden="1" thickBot="1">
      <c r="A3310" s="3">
        <v>44613</v>
      </c>
      <c r="B3310" s="1" t="s">
        <v>13</v>
      </c>
      <c r="C3310" s="1" t="s">
        <v>9</v>
      </c>
      <c r="D3310" s="9">
        <v>10</v>
      </c>
      <c r="E3310" s="8">
        <v>1.1863425925925928E-3</v>
      </c>
      <c r="F3310" s="9">
        <v>24</v>
      </c>
      <c r="G3310" s="9">
        <v>325</v>
      </c>
      <c r="H3310" s="33">
        <f t="shared" si="51"/>
        <v>0</v>
      </c>
    </row>
    <row r="3311" spans="1:8" ht="15" thickBot="1">
      <c r="A3311" s="3">
        <v>44613</v>
      </c>
      <c r="B3311" s="1" t="s">
        <v>13</v>
      </c>
      <c r="C3311" s="1" t="s">
        <v>9</v>
      </c>
      <c r="D3311" s="9">
        <v>11</v>
      </c>
      <c r="E3311" s="8">
        <v>1.1863425925925928E-3</v>
      </c>
      <c r="F3311" s="9">
        <v>24</v>
      </c>
      <c r="G3311" s="9">
        <v>325</v>
      </c>
      <c r="H3311" s="33">
        <f t="shared" si="51"/>
        <v>1</v>
      </c>
    </row>
    <row r="3312" spans="1:8" ht="15" hidden="1" thickBot="1">
      <c r="A3312" s="3">
        <v>44613</v>
      </c>
      <c r="B3312" s="1" t="s">
        <v>27</v>
      </c>
      <c r="C3312" s="1" t="s">
        <v>9</v>
      </c>
      <c r="D3312" s="9">
        <v>1</v>
      </c>
      <c r="E3312" s="8">
        <v>1.158564814814815E-3</v>
      </c>
      <c r="F3312" s="9">
        <v>26</v>
      </c>
      <c r="G3312" s="9">
        <v>349</v>
      </c>
      <c r="H3312" s="33">
        <f t="shared" si="51"/>
        <v>0</v>
      </c>
    </row>
    <row r="3313" spans="1:8" ht="15" hidden="1" thickBot="1">
      <c r="A3313" s="3">
        <v>44613</v>
      </c>
      <c r="B3313" s="1" t="s">
        <v>27</v>
      </c>
      <c r="C3313" s="1" t="s">
        <v>9</v>
      </c>
      <c r="D3313" s="9">
        <v>2</v>
      </c>
      <c r="E3313" s="8">
        <v>1.158564814814815E-3</v>
      </c>
      <c r="F3313" s="9">
        <v>26</v>
      </c>
      <c r="G3313" s="9">
        <v>349</v>
      </c>
      <c r="H3313" s="33">
        <f t="shared" si="51"/>
        <v>0</v>
      </c>
    </row>
    <row r="3314" spans="1:8" ht="15" hidden="1" thickBot="1">
      <c r="A3314" s="3">
        <v>44613</v>
      </c>
      <c r="B3314" s="1" t="s">
        <v>27</v>
      </c>
      <c r="C3314" s="1" t="s">
        <v>9</v>
      </c>
      <c r="D3314" s="9">
        <v>3</v>
      </c>
      <c r="E3314" s="8">
        <v>1.158564814814815E-3</v>
      </c>
      <c r="F3314" s="9">
        <v>26</v>
      </c>
      <c r="G3314" s="9">
        <v>349</v>
      </c>
      <c r="H3314" s="33">
        <f t="shared" si="51"/>
        <v>0</v>
      </c>
    </row>
    <row r="3315" spans="1:8" ht="15" hidden="1" thickBot="1">
      <c r="A3315" s="3">
        <v>44613</v>
      </c>
      <c r="B3315" s="1" t="s">
        <v>27</v>
      </c>
      <c r="C3315" s="1" t="s">
        <v>9</v>
      </c>
      <c r="D3315" s="9">
        <v>4</v>
      </c>
      <c r="E3315" s="8">
        <v>1.158564814814815E-3</v>
      </c>
      <c r="F3315" s="9">
        <v>26</v>
      </c>
      <c r="G3315" s="9">
        <v>349</v>
      </c>
      <c r="H3315" s="33">
        <f t="shared" si="51"/>
        <v>0</v>
      </c>
    </row>
    <row r="3316" spans="1:8" ht="15" hidden="1" thickBot="1">
      <c r="A3316" s="3">
        <v>44613</v>
      </c>
      <c r="B3316" s="1" t="s">
        <v>27</v>
      </c>
      <c r="C3316" s="1" t="s">
        <v>9</v>
      </c>
      <c r="D3316" s="9">
        <v>5</v>
      </c>
      <c r="E3316" s="8">
        <v>1.158564814814815E-3</v>
      </c>
      <c r="F3316" s="9">
        <v>26</v>
      </c>
      <c r="G3316" s="9">
        <v>349</v>
      </c>
      <c r="H3316" s="33">
        <f t="shared" si="51"/>
        <v>0</v>
      </c>
    </row>
    <row r="3317" spans="1:8" ht="15" hidden="1" thickBot="1">
      <c r="A3317" s="3">
        <v>44613</v>
      </c>
      <c r="B3317" s="1" t="s">
        <v>27</v>
      </c>
      <c r="C3317" s="1" t="s">
        <v>9</v>
      </c>
      <c r="D3317" s="9">
        <v>6</v>
      </c>
      <c r="E3317" s="8">
        <v>1.158564814814815E-3</v>
      </c>
      <c r="F3317" s="9">
        <v>26</v>
      </c>
      <c r="G3317" s="9">
        <v>349</v>
      </c>
      <c r="H3317" s="33">
        <f t="shared" si="51"/>
        <v>0</v>
      </c>
    </row>
    <row r="3318" spans="1:8" ht="15" hidden="1" thickBot="1">
      <c r="A3318" s="3">
        <v>44613</v>
      </c>
      <c r="B3318" s="1" t="s">
        <v>27</v>
      </c>
      <c r="C3318" s="1" t="s">
        <v>9</v>
      </c>
      <c r="D3318" s="9">
        <v>7</v>
      </c>
      <c r="E3318" s="8">
        <v>1.158564814814815E-3</v>
      </c>
      <c r="F3318" s="9">
        <v>26</v>
      </c>
      <c r="G3318" s="9">
        <v>349</v>
      </c>
      <c r="H3318" s="33">
        <f t="shared" si="51"/>
        <v>0</v>
      </c>
    </row>
    <row r="3319" spans="1:8" ht="15" hidden="1" thickBot="1">
      <c r="A3319" s="3">
        <v>44613</v>
      </c>
      <c r="B3319" s="1" t="s">
        <v>27</v>
      </c>
      <c r="C3319" s="1" t="s">
        <v>9</v>
      </c>
      <c r="D3319" s="9">
        <v>8</v>
      </c>
      <c r="E3319" s="8">
        <v>1.158564814814815E-3</v>
      </c>
      <c r="F3319" s="9">
        <v>26</v>
      </c>
      <c r="G3319" s="9">
        <v>349</v>
      </c>
      <c r="H3319" s="33">
        <f t="shared" si="51"/>
        <v>0</v>
      </c>
    </row>
    <row r="3320" spans="1:8" ht="15" hidden="1" thickBot="1">
      <c r="A3320" s="3">
        <v>44613</v>
      </c>
      <c r="B3320" s="1" t="s">
        <v>27</v>
      </c>
      <c r="C3320" s="1" t="s">
        <v>9</v>
      </c>
      <c r="D3320" s="9">
        <v>9</v>
      </c>
      <c r="E3320" s="8">
        <v>1.158564814814815E-3</v>
      </c>
      <c r="F3320" s="9">
        <v>26</v>
      </c>
      <c r="G3320" s="9">
        <v>349</v>
      </c>
      <c r="H3320" s="33">
        <f t="shared" si="51"/>
        <v>0</v>
      </c>
    </row>
    <row r="3321" spans="1:8" ht="15" thickBot="1">
      <c r="A3321" s="3">
        <v>44613</v>
      </c>
      <c r="B3321" s="1" t="s">
        <v>27</v>
      </c>
      <c r="C3321" s="1" t="s">
        <v>9</v>
      </c>
      <c r="D3321" s="9">
        <v>10</v>
      </c>
      <c r="E3321" s="8">
        <v>1.158564814814815E-3</v>
      </c>
      <c r="F3321" s="9">
        <v>26</v>
      </c>
      <c r="G3321" s="9">
        <v>349</v>
      </c>
      <c r="H3321" s="33">
        <f t="shared" si="51"/>
        <v>1</v>
      </c>
    </row>
    <row r="3322" spans="1:8" ht="15" hidden="1" thickBot="1">
      <c r="A3322" s="3">
        <v>44613</v>
      </c>
      <c r="B3322" s="1" t="s">
        <v>11</v>
      </c>
      <c r="C3322" s="1" t="s">
        <v>9</v>
      </c>
      <c r="D3322" s="9">
        <v>1</v>
      </c>
      <c r="E3322" s="8">
        <v>1.224537037037037E-3</v>
      </c>
      <c r="F3322" s="9">
        <v>25</v>
      </c>
      <c r="G3322" s="9">
        <v>295.5</v>
      </c>
      <c r="H3322" s="33">
        <f t="shared" si="51"/>
        <v>0</v>
      </c>
    </row>
    <row r="3323" spans="1:8" ht="15" hidden="1" thickBot="1">
      <c r="A3323" s="3">
        <v>44613</v>
      </c>
      <c r="B3323" s="1" t="s">
        <v>11</v>
      </c>
      <c r="C3323" s="1" t="s">
        <v>9</v>
      </c>
      <c r="D3323" s="9">
        <v>2</v>
      </c>
      <c r="E3323" s="8">
        <v>1.224537037037037E-3</v>
      </c>
      <c r="F3323" s="9">
        <v>25</v>
      </c>
      <c r="G3323" s="9">
        <v>295.5</v>
      </c>
      <c r="H3323" s="33">
        <f t="shared" si="51"/>
        <v>0</v>
      </c>
    </row>
    <row r="3324" spans="1:8" ht="15" hidden="1" thickBot="1">
      <c r="A3324" s="3">
        <v>44613</v>
      </c>
      <c r="B3324" s="1" t="s">
        <v>11</v>
      </c>
      <c r="C3324" s="1" t="s">
        <v>9</v>
      </c>
      <c r="D3324" s="9">
        <v>3</v>
      </c>
      <c r="E3324" s="8">
        <v>1.224537037037037E-3</v>
      </c>
      <c r="F3324" s="9">
        <v>25</v>
      </c>
      <c r="G3324" s="9">
        <v>295.5</v>
      </c>
      <c r="H3324" s="33">
        <f t="shared" si="51"/>
        <v>0</v>
      </c>
    </row>
    <row r="3325" spans="1:8" ht="15" hidden="1" thickBot="1">
      <c r="A3325" s="3">
        <v>44613</v>
      </c>
      <c r="B3325" s="1" t="s">
        <v>11</v>
      </c>
      <c r="C3325" s="1" t="s">
        <v>9</v>
      </c>
      <c r="D3325" s="9">
        <v>4</v>
      </c>
      <c r="E3325" s="8">
        <v>1.224537037037037E-3</v>
      </c>
      <c r="F3325" s="9">
        <v>25</v>
      </c>
      <c r="G3325" s="9">
        <v>295.5</v>
      </c>
      <c r="H3325" s="33">
        <f t="shared" si="51"/>
        <v>0</v>
      </c>
    </row>
    <row r="3326" spans="1:8" ht="15" hidden="1" thickBot="1">
      <c r="A3326" s="3">
        <v>44613</v>
      </c>
      <c r="B3326" s="1" t="s">
        <v>11</v>
      </c>
      <c r="C3326" s="1" t="s">
        <v>9</v>
      </c>
      <c r="D3326" s="9">
        <v>5</v>
      </c>
      <c r="E3326" s="8">
        <v>1.224537037037037E-3</v>
      </c>
      <c r="F3326" s="9">
        <v>25</v>
      </c>
      <c r="G3326" s="9">
        <v>295.5</v>
      </c>
      <c r="H3326" s="33">
        <f t="shared" si="51"/>
        <v>0</v>
      </c>
    </row>
    <row r="3327" spans="1:8" ht="15" hidden="1" thickBot="1">
      <c r="A3327" s="3">
        <v>44613</v>
      </c>
      <c r="B3327" s="1" t="s">
        <v>11</v>
      </c>
      <c r="C3327" s="1" t="s">
        <v>9</v>
      </c>
      <c r="D3327" s="9">
        <v>6</v>
      </c>
      <c r="E3327" s="8">
        <v>1.224537037037037E-3</v>
      </c>
      <c r="F3327" s="9">
        <v>25</v>
      </c>
      <c r="G3327" s="9">
        <v>295.5</v>
      </c>
      <c r="H3327" s="33">
        <f t="shared" si="51"/>
        <v>0</v>
      </c>
    </row>
    <row r="3328" spans="1:8" ht="15" hidden="1" thickBot="1">
      <c r="A3328" s="3">
        <v>44613</v>
      </c>
      <c r="B3328" s="1" t="s">
        <v>11</v>
      </c>
      <c r="C3328" s="1" t="s">
        <v>9</v>
      </c>
      <c r="D3328" s="9">
        <v>7</v>
      </c>
      <c r="E3328" s="8">
        <v>1.224537037037037E-3</v>
      </c>
      <c r="F3328" s="9">
        <v>25</v>
      </c>
      <c r="G3328" s="9">
        <v>295.5</v>
      </c>
      <c r="H3328" s="33">
        <f t="shared" si="51"/>
        <v>0</v>
      </c>
    </row>
    <row r="3329" spans="1:8" ht="15" hidden="1" thickBot="1">
      <c r="A3329" s="3">
        <v>44613</v>
      </c>
      <c r="B3329" s="1" t="s">
        <v>11</v>
      </c>
      <c r="C3329" s="1" t="s">
        <v>9</v>
      </c>
      <c r="D3329" s="9">
        <v>8</v>
      </c>
      <c r="E3329" s="8">
        <v>1.224537037037037E-3</v>
      </c>
      <c r="F3329" s="9">
        <v>25</v>
      </c>
      <c r="G3329" s="9">
        <v>295.5</v>
      </c>
      <c r="H3329" s="33">
        <f t="shared" si="51"/>
        <v>0</v>
      </c>
    </row>
    <row r="3330" spans="1:8" ht="15" hidden="1" thickBot="1">
      <c r="A3330" s="3">
        <v>44613</v>
      </c>
      <c r="B3330" s="1" t="s">
        <v>11</v>
      </c>
      <c r="C3330" s="1" t="s">
        <v>9</v>
      </c>
      <c r="D3330" s="9">
        <v>9</v>
      </c>
      <c r="E3330" s="8">
        <v>1.224537037037037E-3</v>
      </c>
      <c r="F3330" s="9">
        <v>25</v>
      </c>
      <c r="G3330" s="9">
        <v>295.5</v>
      </c>
      <c r="H3330" s="33">
        <f t="shared" si="51"/>
        <v>0</v>
      </c>
    </row>
    <row r="3331" spans="1:8" ht="15" hidden="1" thickBot="1">
      <c r="A3331" s="3">
        <v>44613</v>
      </c>
      <c r="B3331" s="1" t="s">
        <v>11</v>
      </c>
      <c r="C3331" s="1" t="s">
        <v>9</v>
      </c>
      <c r="D3331" s="9">
        <v>10</v>
      </c>
      <c r="E3331" s="8">
        <v>1.224537037037037E-3</v>
      </c>
      <c r="F3331" s="9">
        <v>25</v>
      </c>
      <c r="G3331" s="9">
        <v>295.5</v>
      </c>
      <c r="H3331" s="33">
        <f t="shared" si="51"/>
        <v>0</v>
      </c>
    </row>
    <row r="3332" spans="1:8" ht="15" hidden="1" thickBot="1">
      <c r="A3332" s="3">
        <v>44613</v>
      </c>
      <c r="B3332" s="1" t="s">
        <v>11</v>
      </c>
      <c r="C3332" s="1" t="s">
        <v>9</v>
      </c>
      <c r="D3332" s="9">
        <v>11</v>
      </c>
      <c r="E3332" s="8">
        <v>1.224537037037037E-3</v>
      </c>
      <c r="F3332" s="9">
        <v>25</v>
      </c>
      <c r="G3332" s="9">
        <v>295.5</v>
      </c>
      <c r="H3332" s="33">
        <f t="shared" ref="H3332:H3395" si="52">IF(D3332&lt;D3333,0,1)</f>
        <v>0</v>
      </c>
    </row>
    <row r="3333" spans="1:8" ht="15" hidden="1" thickBot="1">
      <c r="A3333" s="3">
        <v>44613</v>
      </c>
      <c r="B3333" s="1" t="s">
        <v>11</v>
      </c>
      <c r="C3333" s="1" t="s">
        <v>9</v>
      </c>
      <c r="D3333" s="9">
        <v>12</v>
      </c>
      <c r="E3333" s="8">
        <v>1.224537037037037E-3</v>
      </c>
      <c r="F3333" s="9">
        <v>25</v>
      </c>
      <c r="G3333" s="9">
        <v>295.5</v>
      </c>
      <c r="H3333" s="33">
        <f t="shared" si="52"/>
        <v>0</v>
      </c>
    </row>
    <row r="3334" spans="1:8" ht="15" hidden="1" thickBot="1">
      <c r="A3334" s="3">
        <v>44613</v>
      </c>
      <c r="B3334" s="1" t="s">
        <v>11</v>
      </c>
      <c r="C3334" s="1" t="s">
        <v>9</v>
      </c>
      <c r="D3334" s="9">
        <v>13</v>
      </c>
      <c r="E3334" s="8">
        <v>1.224537037037037E-3</v>
      </c>
      <c r="F3334" s="9">
        <v>25</v>
      </c>
      <c r="G3334" s="9">
        <v>295.5</v>
      </c>
      <c r="H3334" s="33">
        <f t="shared" si="52"/>
        <v>0</v>
      </c>
    </row>
    <row r="3335" spans="1:8" ht="15" thickBot="1">
      <c r="A3335" s="3">
        <v>44613</v>
      </c>
      <c r="B3335" s="1" t="s">
        <v>11</v>
      </c>
      <c r="C3335" s="1" t="s">
        <v>9</v>
      </c>
      <c r="D3335" s="9">
        <v>14</v>
      </c>
      <c r="E3335" s="8">
        <v>1.224537037037037E-3</v>
      </c>
      <c r="F3335" s="9">
        <v>25</v>
      </c>
      <c r="G3335" s="9">
        <v>295.5</v>
      </c>
      <c r="H3335" s="33">
        <f t="shared" si="52"/>
        <v>1</v>
      </c>
    </row>
    <row r="3336" spans="1:8" ht="15" hidden="1" thickBot="1">
      <c r="A3336" s="3">
        <v>44613</v>
      </c>
      <c r="B3336" s="1" t="s">
        <v>22</v>
      </c>
      <c r="C3336" s="1" t="s">
        <v>9</v>
      </c>
      <c r="D3336" s="9">
        <v>1</v>
      </c>
      <c r="E3336" s="8">
        <v>1.2199074074074074E-3</v>
      </c>
      <c r="F3336" s="9">
        <v>25</v>
      </c>
      <c r="G3336" s="9">
        <v>298.89999999999998</v>
      </c>
      <c r="H3336" s="33">
        <f t="shared" si="52"/>
        <v>0</v>
      </c>
    </row>
    <row r="3337" spans="1:8" ht="15" hidden="1" thickBot="1">
      <c r="A3337" s="3">
        <v>44613</v>
      </c>
      <c r="B3337" s="1" t="s">
        <v>22</v>
      </c>
      <c r="C3337" s="1" t="s">
        <v>9</v>
      </c>
      <c r="D3337" s="9">
        <v>2</v>
      </c>
      <c r="E3337" s="8">
        <v>1.2199074074074074E-3</v>
      </c>
      <c r="F3337" s="9">
        <v>25</v>
      </c>
      <c r="G3337" s="9">
        <v>298.89999999999998</v>
      </c>
      <c r="H3337" s="33">
        <f t="shared" si="52"/>
        <v>0</v>
      </c>
    </row>
    <row r="3338" spans="1:8" ht="15" hidden="1" thickBot="1">
      <c r="A3338" s="3">
        <v>44613</v>
      </c>
      <c r="B3338" s="1" t="s">
        <v>22</v>
      </c>
      <c r="C3338" s="1" t="s">
        <v>9</v>
      </c>
      <c r="D3338" s="9">
        <v>3</v>
      </c>
      <c r="E3338" s="8">
        <v>1.2199074074074074E-3</v>
      </c>
      <c r="F3338" s="9">
        <v>25</v>
      </c>
      <c r="G3338" s="9">
        <v>298.89999999999998</v>
      </c>
      <c r="H3338" s="33">
        <f t="shared" si="52"/>
        <v>0</v>
      </c>
    </row>
    <row r="3339" spans="1:8" ht="15" hidden="1" thickBot="1">
      <c r="A3339" s="3">
        <v>44613</v>
      </c>
      <c r="B3339" s="1" t="s">
        <v>22</v>
      </c>
      <c r="C3339" s="1" t="s">
        <v>9</v>
      </c>
      <c r="D3339" s="9">
        <v>4</v>
      </c>
      <c r="E3339" s="8">
        <v>1.2199074074074074E-3</v>
      </c>
      <c r="F3339" s="9">
        <v>25</v>
      </c>
      <c r="G3339" s="9">
        <v>298.89999999999998</v>
      </c>
      <c r="H3339" s="33">
        <f t="shared" si="52"/>
        <v>0</v>
      </c>
    </row>
    <row r="3340" spans="1:8" ht="15" hidden="1" thickBot="1">
      <c r="A3340" s="3">
        <v>44613</v>
      </c>
      <c r="B3340" s="1" t="s">
        <v>22</v>
      </c>
      <c r="C3340" s="1" t="s">
        <v>9</v>
      </c>
      <c r="D3340" s="9">
        <v>5</v>
      </c>
      <c r="E3340" s="8">
        <v>1.2199074074074074E-3</v>
      </c>
      <c r="F3340" s="9">
        <v>25</v>
      </c>
      <c r="G3340" s="9">
        <v>298.89999999999998</v>
      </c>
      <c r="H3340" s="33">
        <f t="shared" si="52"/>
        <v>0</v>
      </c>
    </row>
    <row r="3341" spans="1:8" ht="15" hidden="1" thickBot="1">
      <c r="A3341" s="3">
        <v>44613</v>
      </c>
      <c r="B3341" s="1" t="s">
        <v>22</v>
      </c>
      <c r="C3341" s="1" t="s">
        <v>9</v>
      </c>
      <c r="D3341" s="9">
        <v>6</v>
      </c>
      <c r="E3341" s="8">
        <v>1.2199074074074074E-3</v>
      </c>
      <c r="F3341" s="9">
        <v>25</v>
      </c>
      <c r="G3341" s="9">
        <v>298.89999999999998</v>
      </c>
      <c r="H3341" s="33">
        <f t="shared" si="52"/>
        <v>0</v>
      </c>
    </row>
    <row r="3342" spans="1:8" ht="15" hidden="1" thickBot="1">
      <c r="A3342" s="3">
        <v>44613</v>
      </c>
      <c r="B3342" s="1" t="s">
        <v>22</v>
      </c>
      <c r="C3342" s="1" t="s">
        <v>9</v>
      </c>
      <c r="D3342" s="9">
        <v>7</v>
      </c>
      <c r="E3342" s="8">
        <v>1.2199074074074074E-3</v>
      </c>
      <c r="F3342" s="9">
        <v>25</v>
      </c>
      <c r="G3342" s="9">
        <v>298.89999999999998</v>
      </c>
      <c r="H3342" s="33">
        <f t="shared" si="52"/>
        <v>0</v>
      </c>
    </row>
    <row r="3343" spans="1:8" ht="15" hidden="1" thickBot="1">
      <c r="A3343" s="3">
        <v>44613</v>
      </c>
      <c r="B3343" s="1" t="s">
        <v>22</v>
      </c>
      <c r="C3343" s="1" t="s">
        <v>9</v>
      </c>
      <c r="D3343" s="9">
        <v>8</v>
      </c>
      <c r="E3343" s="8">
        <v>1.2199074074074074E-3</v>
      </c>
      <c r="F3343" s="9">
        <v>25</v>
      </c>
      <c r="G3343" s="9">
        <v>298.89999999999998</v>
      </c>
      <c r="H3343" s="33">
        <f t="shared" si="52"/>
        <v>0</v>
      </c>
    </row>
    <row r="3344" spans="1:8" ht="15" hidden="1" thickBot="1">
      <c r="A3344" s="3">
        <v>44613</v>
      </c>
      <c r="B3344" s="1" t="s">
        <v>22</v>
      </c>
      <c r="C3344" s="1" t="s">
        <v>9</v>
      </c>
      <c r="D3344" s="9">
        <v>9</v>
      </c>
      <c r="E3344" s="8">
        <v>1.2199074074074074E-3</v>
      </c>
      <c r="F3344" s="9">
        <v>25</v>
      </c>
      <c r="G3344" s="9">
        <v>298.89999999999998</v>
      </c>
      <c r="H3344" s="33">
        <f t="shared" si="52"/>
        <v>0</v>
      </c>
    </row>
    <row r="3345" spans="1:8" ht="15" hidden="1" thickBot="1">
      <c r="A3345" s="3">
        <v>44613</v>
      </c>
      <c r="B3345" s="1" t="s">
        <v>22</v>
      </c>
      <c r="C3345" s="1" t="s">
        <v>9</v>
      </c>
      <c r="D3345" s="9">
        <v>10</v>
      </c>
      <c r="E3345" s="8">
        <v>1.2199074074074074E-3</v>
      </c>
      <c r="F3345" s="9">
        <v>25</v>
      </c>
      <c r="G3345" s="9">
        <v>298.89999999999998</v>
      </c>
      <c r="H3345" s="33">
        <f t="shared" si="52"/>
        <v>0</v>
      </c>
    </row>
    <row r="3346" spans="1:8" ht="15" hidden="1" thickBot="1">
      <c r="A3346" s="3">
        <v>44613</v>
      </c>
      <c r="B3346" s="1" t="s">
        <v>22</v>
      </c>
      <c r="C3346" s="1" t="s">
        <v>9</v>
      </c>
      <c r="D3346" s="9">
        <v>11</v>
      </c>
      <c r="E3346" s="8">
        <v>1.2199074074074074E-3</v>
      </c>
      <c r="F3346" s="9">
        <v>25</v>
      </c>
      <c r="G3346" s="9">
        <v>298.89999999999998</v>
      </c>
      <c r="H3346" s="33">
        <f t="shared" si="52"/>
        <v>0</v>
      </c>
    </row>
    <row r="3347" spans="1:8" ht="15" thickBot="1">
      <c r="A3347" s="3">
        <v>44613</v>
      </c>
      <c r="B3347" s="1" t="s">
        <v>22</v>
      </c>
      <c r="C3347" s="1" t="s">
        <v>9</v>
      </c>
      <c r="D3347" s="9">
        <v>12</v>
      </c>
      <c r="E3347" s="8">
        <v>1.2199074074074074E-3</v>
      </c>
      <c r="F3347" s="9">
        <v>25</v>
      </c>
      <c r="G3347" s="9">
        <v>298.89999999999998</v>
      </c>
      <c r="H3347" s="33">
        <f t="shared" si="52"/>
        <v>1</v>
      </c>
    </row>
    <row r="3348" spans="1:8" ht="15" hidden="1" thickBot="1">
      <c r="A3348" s="3">
        <v>44613</v>
      </c>
      <c r="B3348" s="1" t="s">
        <v>19</v>
      </c>
      <c r="C3348" s="1" t="s">
        <v>9</v>
      </c>
      <c r="D3348" s="9">
        <v>1</v>
      </c>
      <c r="E3348" s="8">
        <v>1.1909722222222222E-3</v>
      </c>
      <c r="F3348" s="9">
        <v>25</v>
      </c>
      <c r="G3348" s="9">
        <v>321.2</v>
      </c>
      <c r="H3348" s="33">
        <f t="shared" si="52"/>
        <v>0</v>
      </c>
    </row>
    <row r="3349" spans="1:8" ht="15" hidden="1" thickBot="1">
      <c r="A3349" s="3">
        <v>44613</v>
      </c>
      <c r="B3349" s="1" t="s">
        <v>19</v>
      </c>
      <c r="C3349" s="1" t="s">
        <v>9</v>
      </c>
      <c r="D3349" s="9">
        <v>2</v>
      </c>
      <c r="E3349" s="8">
        <v>1.1909722222222222E-3</v>
      </c>
      <c r="F3349" s="9">
        <v>25</v>
      </c>
      <c r="G3349" s="9">
        <v>321.2</v>
      </c>
      <c r="H3349" s="33">
        <f t="shared" si="52"/>
        <v>0</v>
      </c>
    </row>
    <row r="3350" spans="1:8" ht="15" hidden="1" thickBot="1">
      <c r="A3350" s="3">
        <v>44613</v>
      </c>
      <c r="B3350" s="1" t="s">
        <v>19</v>
      </c>
      <c r="C3350" s="1" t="s">
        <v>9</v>
      </c>
      <c r="D3350" s="9">
        <v>3</v>
      </c>
      <c r="E3350" s="8">
        <v>1.1909722222222222E-3</v>
      </c>
      <c r="F3350" s="9">
        <v>25</v>
      </c>
      <c r="G3350" s="9">
        <v>321.2</v>
      </c>
      <c r="H3350" s="33">
        <f t="shared" si="52"/>
        <v>0</v>
      </c>
    </row>
    <row r="3351" spans="1:8" ht="15" hidden="1" thickBot="1">
      <c r="A3351" s="3">
        <v>44613</v>
      </c>
      <c r="B3351" s="1" t="s">
        <v>19</v>
      </c>
      <c r="C3351" s="1" t="s">
        <v>9</v>
      </c>
      <c r="D3351" s="9">
        <v>4</v>
      </c>
      <c r="E3351" s="8">
        <v>1.1909722222222222E-3</v>
      </c>
      <c r="F3351" s="9">
        <v>25</v>
      </c>
      <c r="G3351" s="9">
        <v>321.2</v>
      </c>
      <c r="H3351" s="33">
        <f t="shared" si="52"/>
        <v>0</v>
      </c>
    </row>
    <row r="3352" spans="1:8" ht="15" hidden="1" thickBot="1">
      <c r="A3352" s="3">
        <v>44613</v>
      </c>
      <c r="B3352" s="1" t="s">
        <v>19</v>
      </c>
      <c r="C3352" s="1" t="s">
        <v>9</v>
      </c>
      <c r="D3352" s="9">
        <v>5</v>
      </c>
      <c r="E3352" s="8">
        <v>1.1909722222222222E-3</v>
      </c>
      <c r="F3352" s="9">
        <v>25</v>
      </c>
      <c r="G3352" s="9">
        <v>321.2</v>
      </c>
      <c r="H3352" s="33">
        <f t="shared" si="52"/>
        <v>0</v>
      </c>
    </row>
    <row r="3353" spans="1:8" ht="15" hidden="1" thickBot="1">
      <c r="A3353" s="3">
        <v>44613</v>
      </c>
      <c r="B3353" s="1" t="s">
        <v>19</v>
      </c>
      <c r="C3353" s="1" t="s">
        <v>9</v>
      </c>
      <c r="D3353" s="9">
        <v>6</v>
      </c>
      <c r="E3353" s="8">
        <v>1.1909722222222222E-3</v>
      </c>
      <c r="F3353" s="9">
        <v>25</v>
      </c>
      <c r="G3353" s="9">
        <v>321.2</v>
      </c>
      <c r="H3353" s="33">
        <f t="shared" si="52"/>
        <v>0</v>
      </c>
    </row>
    <row r="3354" spans="1:8" ht="15" hidden="1" thickBot="1">
      <c r="A3354" s="3">
        <v>44613</v>
      </c>
      <c r="B3354" s="1" t="s">
        <v>19</v>
      </c>
      <c r="C3354" s="1" t="s">
        <v>9</v>
      </c>
      <c r="D3354" s="9">
        <v>7</v>
      </c>
      <c r="E3354" s="8">
        <v>1.1909722222222222E-3</v>
      </c>
      <c r="F3354" s="9">
        <v>25</v>
      </c>
      <c r="G3354" s="9">
        <v>321.2</v>
      </c>
      <c r="H3354" s="33">
        <f t="shared" si="52"/>
        <v>0</v>
      </c>
    </row>
    <row r="3355" spans="1:8" ht="15" hidden="1" thickBot="1">
      <c r="A3355" s="3">
        <v>44613</v>
      </c>
      <c r="B3355" s="1" t="s">
        <v>19</v>
      </c>
      <c r="C3355" s="1" t="s">
        <v>9</v>
      </c>
      <c r="D3355" s="9">
        <v>8</v>
      </c>
      <c r="E3355" s="8">
        <v>1.1909722222222222E-3</v>
      </c>
      <c r="F3355" s="9">
        <v>25</v>
      </c>
      <c r="G3355" s="9">
        <v>321.2</v>
      </c>
      <c r="H3355" s="33">
        <f t="shared" si="52"/>
        <v>0</v>
      </c>
    </row>
    <row r="3356" spans="1:8" ht="15" hidden="1" thickBot="1">
      <c r="A3356" s="3">
        <v>44613</v>
      </c>
      <c r="B3356" s="1" t="s">
        <v>19</v>
      </c>
      <c r="C3356" s="1" t="s">
        <v>9</v>
      </c>
      <c r="D3356" s="9">
        <v>9</v>
      </c>
      <c r="E3356" s="8">
        <v>1.1909722222222222E-3</v>
      </c>
      <c r="F3356" s="9">
        <v>25</v>
      </c>
      <c r="G3356" s="9">
        <v>321.2</v>
      </c>
      <c r="H3356" s="33">
        <f t="shared" si="52"/>
        <v>0</v>
      </c>
    </row>
    <row r="3357" spans="1:8" ht="15" hidden="1" thickBot="1">
      <c r="A3357" s="3">
        <v>44613</v>
      </c>
      <c r="B3357" s="1" t="s">
        <v>19</v>
      </c>
      <c r="C3357" s="1" t="s">
        <v>9</v>
      </c>
      <c r="D3357" s="9">
        <v>10</v>
      </c>
      <c r="E3357" s="8">
        <v>1.1909722222222222E-3</v>
      </c>
      <c r="F3357" s="9">
        <v>25</v>
      </c>
      <c r="G3357" s="9">
        <v>321.2</v>
      </c>
      <c r="H3357" s="33">
        <f t="shared" si="52"/>
        <v>0</v>
      </c>
    </row>
    <row r="3358" spans="1:8" ht="15" hidden="1" thickBot="1">
      <c r="A3358" s="3">
        <v>44613</v>
      </c>
      <c r="B3358" s="1" t="s">
        <v>19</v>
      </c>
      <c r="C3358" s="1" t="s">
        <v>9</v>
      </c>
      <c r="D3358" s="9">
        <v>11</v>
      </c>
      <c r="E3358" s="8">
        <v>1.1909722222222222E-3</v>
      </c>
      <c r="F3358" s="9">
        <v>25</v>
      </c>
      <c r="G3358" s="9">
        <v>321.2</v>
      </c>
      <c r="H3358" s="33">
        <f t="shared" si="52"/>
        <v>0</v>
      </c>
    </row>
    <row r="3359" spans="1:8" ht="15" hidden="1" thickBot="1">
      <c r="A3359" s="3">
        <v>44613</v>
      </c>
      <c r="B3359" s="1" t="s">
        <v>19</v>
      </c>
      <c r="C3359" s="1" t="s">
        <v>9</v>
      </c>
      <c r="D3359" s="9">
        <v>12</v>
      </c>
      <c r="E3359" s="8">
        <v>1.1909722222222222E-3</v>
      </c>
      <c r="F3359" s="9">
        <v>25</v>
      </c>
      <c r="G3359" s="9">
        <v>321.2</v>
      </c>
      <c r="H3359" s="33">
        <f t="shared" si="52"/>
        <v>0</v>
      </c>
    </row>
    <row r="3360" spans="1:8" ht="15" hidden="1" thickBot="1">
      <c r="A3360" s="3">
        <v>44613</v>
      </c>
      <c r="B3360" s="1" t="s">
        <v>19</v>
      </c>
      <c r="C3360" s="1" t="s">
        <v>9</v>
      </c>
      <c r="D3360" s="9">
        <v>13</v>
      </c>
      <c r="E3360" s="8">
        <v>1.1909722222222222E-3</v>
      </c>
      <c r="F3360" s="9">
        <v>25</v>
      </c>
      <c r="G3360" s="9">
        <v>321.2</v>
      </c>
      <c r="H3360" s="33">
        <f t="shared" si="52"/>
        <v>0</v>
      </c>
    </row>
    <row r="3361" spans="1:8" ht="15" thickBot="1">
      <c r="A3361" s="3">
        <v>44613</v>
      </c>
      <c r="B3361" s="1" t="s">
        <v>19</v>
      </c>
      <c r="C3361" s="1" t="s">
        <v>9</v>
      </c>
      <c r="D3361" s="9">
        <v>14</v>
      </c>
      <c r="E3361" s="8">
        <v>1.1909722222222222E-3</v>
      </c>
      <c r="F3361" s="9">
        <v>25</v>
      </c>
      <c r="G3361" s="9">
        <v>321.2</v>
      </c>
      <c r="H3361" s="33">
        <f t="shared" si="52"/>
        <v>1</v>
      </c>
    </row>
    <row r="3362" spans="1:8" ht="15" hidden="1" thickBot="1">
      <c r="A3362" s="3">
        <v>44613</v>
      </c>
      <c r="B3362" s="1" t="s">
        <v>31</v>
      </c>
      <c r="C3362" s="1" t="s">
        <v>9</v>
      </c>
      <c r="D3362" s="9">
        <v>1</v>
      </c>
      <c r="E3362" s="8">
        <v>1.1863425925925928E-3</v>
      </c>
      <c r="F3362" s="9">
        <v>24</v>
      </c>
      <c r="G3362" s="9">
        <v>325</v>
      </c>
      <c r="H3362" s="33">
        <f t="shared" si="52"/>
        <v>0</v>
      </c>
    </row>
    <row r="3363" spans="1:8" ht="15" hidden="1" thickBot="1">
      <c r="A3363" s="3">
        <v>44613</v>
      </c>
      <c r="B3363" s="1" t="s">
        <v>31</v>
      </c>
      <c r="C3363" s="1" t="s">
        <v>9</v>
      </c>
      <c r="D3363" s="9">
        <v>2</v>
      </c>
      <c r="E3363" s="8">
        <v>1.1863425925925928E-3</v>
      </c>
      <c r="F3363" s="9">
        <v>24</v>
      </c>
      <c r="G3363" s="9">
        <v>325</v>
      </c>
      <c r="H3363" s="33">
        <f t="shared" si="52"/>
        <v>0</v>
      </c>
    </row>
    <row r="3364" spans="1:8" ht="15" hidden="1" thickBot="1">
      <c r="A3364" s="3">
        <v>44613</v>
      </c>
      <c r="B3364" s="1" t="s">
        <v>31</v>
      </c>
      <c r="C3364" s="1" t="s">
        <v>9</v>
      </c>
      <c r="D3364" s="9">
        <v>3</v>
      </c>
      <c r="E3364" s="8">
        <v>1.1863425925925928E-3</v>
      </c>
      <c r="F3364" s="9">
        <v>24</v>
      </c>
      <c r="G3364" s="9">
        <v>325</v>
      </c>
      <c r="H3364" s="33">
        <f t="shared" si="52"/>
        <v>0</v>
      </c>
    </row>
    <row r="3365" spans="1:8" ht="15" hidden="1" thickBot="1">
      <c r="A3365" s="3">
        <v>44613</v>
      </c>
      <c r="B3365" s="1" t="s">
        <v>31</v>
      </c>
      <c r="C3365" s="1" t="s">
        <v>9</v>
      </c>
      <c r="D3365" s="9">
        <v>4</v>
      </c>
      <c r="E3365" s="8">
        <v>1.1863425925925928E-3</v>
      </c>
      <c r="F3365" s="9">
        <v>24</v>
      </c>
      <c r="G3365" s="9">
        <v>325</v>
      </c>
      <c r="H3365" s="33">
        <f t="shared" si="52"/>
        <v>0</v>
      </c>
    </row>
    <row r="3366" spans="1:8" ht="15" hidden="1" thickBot="1">
      <c r="A3366" s="3">
        <v>44613</v>
      </c>
      <c r="B3366" s="1" t="s">
        <v>31</v>
      </c>
      <c r="C3366" s="1" t="s">
        <v>9</v>
      </c>
      <c r="D3366" s="9">
        <v>5</v>
      </c>
      <c r="E3366" s="8">
        <v>1.1863425925925928E-3</v>
      </c>
      <c r="F3366" s="9">
        <v>24</v>
      </c>
      <c r="G3366" s="9">
        <v>325</v>
      </c>
      <c r="H3366" s="33">
        <f t="shared" si="52"/>
        <v>0</v>
      </c>
    </row>
    <row r="3367" spans="1:8" ht="15" hidden="1" thickBot="1">
      <c r="A3367" s="3">
        <v>44613</v>
      </c>
      <c r="B3367" s="1" t="s">
        <v>31</v>
      </c>
      <c r="C3367" s="1" t="s">
        <v>9</v>
      </c>
      <c r="D3367" s="9">
        <v>6</v>
      </c>
      <c r="E3367" s="8">
        <v>1.1863425925925928E-3</v>
      </c>
      <c r="F3367" s="9">
        <v>24</v>
      </c>
      <c r="G3367" s="9">
        <v>325</v>
      </c>
      <c r="H3367" s="33">
        <f t="shared" si="52"/>
        <v>0</v>
      </c>
    </row>
    <row r="3368" spans="1:8" ht="15" hidden="1" thickBot="1">
      <c r="A3368" s="3">
        <v>44613</v>
      </c>
      <c r="B3368" s="1" t="s">
        <v>31</v>
      </c>
      <c r="C3368" s="1" t="s">
        <v>9</v>
      </c>
      <c r="D3368" s="9">
        <v>7</v>
      </c>
      <c r="E3368" s="8">
        <v>1.1863425925925928E-3</v>
      </c>
      <c r="F3368" s="9">
        <v>24</v>
      </c>
      <c r="G3368" s="9">
        <v>325</v>
      </c>
      <c r="H3368" s="33">
        <f t="shared" si="52"/>
        <v>0</v>
      </c>
    </row>
    <row r="3369" spans="1:8" ht="15" hidden="1" thickBot="1">
      <c r="A3369" s="3">
        <v>44613</v>
      </c>
      <c r="B3369" s="1" t="s">
        <v>31</v>
      </c>
      <c r="C3369" s="1" t="s">
        <v>9</v>
      </c>
      <c r="D3369" s="9">
        <v>8</v>
      </c>
      <c r="E3369" s="8">
        <v>1.1863425925925928E-3</v>
      </c>
      <c r="F3369" s="9">
        <v>24</v>
      </c>
      <c r="G3369" s="9">
        <v>325</v>
      </c>
      <c r="H3369" s="33">
        <f t="shared" si="52"/>
        <v>0</v>
      </c>
    </row>
    <row r="3370" spans="1:8" ht="15" hidden="1" thickBot="1">
      <c r="A3370" s="3">
        <v>44613</v>
      </c>
      <c r="B3370" s="1" t="s">
        <v>31</v>
      </c>
      <c r="C3370" s="1" t="s">
        <v>9</v>
      </c>
      <c r="D3370" s="9">
        <v>9</v>
      </c>
      <c r="E3370" s="8">
        <v>1.1863425925925928E-3</v>
      </c>
      <c r="F3370" s="9">
        <v>24</v>
      </c>
      <c r="G3370" s="9">
        <v>325</v>
      </c>
      <c r="H3370" s="33">
        <f t="shared" si="52"/>
        <v>0</v>
      </c>
    </row>
    <row r="3371" spans="1:8" ht="15" hidden="1" thickBot="1">
      <c r="A3371" s="3">
        <v>44613</v>
      </c>
      <c r="B3371" s="1" t="s">
        <v>31</v>
      </c>
      <c r="C3371" s="1" t="s">
        <v>9</v>
      </c>
      <c r="D3371" s="9">
        <v>10</v>
      </c>
      <c r="E3371" s="8">
        <v>1.1863425925925928E-3</v>
      </c>
      <c r="F3371" s="9">
        <v>24</v>
      </c>
      <c r="G3371" s="9">
        <v>325</v>
      </c>
      <c r="H3371" s="33">
        <f t="shared" si="52"/>
        <v>0</v>
      </c>
    </row>
    <row r="3372" spans="1:8" ht="15" hidden="1" thickBot="1">
      <c r="A3372" s="3">
        <v>44613</v>
      </c>
      <c r="B3372" s="1" t="s">
        <v>31</v>
      </c>
      <c r="C3372" s="1" t="s">
        <v>9</v>
      </c>
      <c r="D3372" s="9">
        <v>11</v>
      </c>
      <c r="E3372" s="8">
        <v>1.1863425925925928E-3</v>
      </c>
      <c r="F3372" s="9">
        <v>24</v>
      </c>
      <c r="G3372" s="9">
        <v>325</v>
      </c>
      <c r="H3372" s="33">
        <f t="shared" si="52"/>
        <v>0</v>
      </c>
    </row>
    <row r="3373" spans="1:8" ht="15" hidden="1" thickBot="1">
      <c r="A3373" s="3">
        <v>44613</v>
      </c>
      <c r="B3373" s="1" t="s">
        <v>31</v>
      </c>
      <c r="C3373" s="1" t="s">
        <v>9</v>
      </c>
      <c r="D3373" s="9">
        <v>12</v>
      </c>
      <c r="E3373" s="8">
        <v>1.1863425925925928E-3</v>
      </c>
      <c r="F3373" s="9">
        <v>24</v>
      </c>
      <c r="G3373" s="9">
        <v>325</v>
      </c>
      <c r="H3373" s="33">
        <f t="shared" si="52"/>
        <v>0</v>
      </c>
    </row>
    <row r="3374" spans="1:8" ht="15" hidden="1" thickBot="1">
      <c r="A3374" s="3">
        <v>44613</v>
      </c>
      <c r="B3374" s="1" t="s">
        <v>31</v>
      </c>
      <c r="C3374" s="1" t="s">
        <v>9</v>
      </c>
      <c r="D3374" s="9">
        <v>13</v>
      </c>
      <c r="E3374" s="8">
        <v>1.1863425925925928E-3</v>
      </c>
      <c r="F3374" s="9">
        <v>24</v>
      </c>
      <c r="G3374" s="9">
        <v>325</v>
      </c>
      <c r="H3374" s="33">
        <f t="shared" si="52"/>
        <v>0</v>
      </c>
    </row>
    <row r="3375" spans="1:8" ht="15" thickBot="1">
      <c r="A3375" s="3">
        <v>44613</v>
      </c>
      <c r="B3375" s="1" t="s">
        <v>31</v>
      </c>
      <c r="C3375" s="1" t="s">
        <v>9</v>
      </c>
      <c r="D3375" s="9">
        <v>14</v>
      </c>
      <c r="E3375" s="8">
        <v>1.1863425925925928E-3</v>
      </c>
      <c r="F3375" s="9">
        <v>24</v>
      </c>
      <c r="G3375" s="9">
        <v>325</v>
      </c>
      <c r="H3375" s="33">
        <f t="shared" si="52"/>
        <v>1</v>
      </c>
    </row>
    <row r="3376" spans="1:8" ht="15" hidden="1" thickBot="1">
      <c r="A3376" s="3">
        <v>44613</v>
      </c>
      <c r="B3376" s="1" t="s">
        <v>77</v>
      </c>
      <c r="C3376" s="1" t="s">
        <v>9</v>
      </c>
      <c r="D3376" s="9">
        <v>1</v>
      </c>
      <c r="E3376" s="8">
        <v>1.2662037037037036E-3</v>
      </c>
      <c r="F3376" s="9">
        <v>24</v>
      </c>
      <c r="G3376" s="9">
        <v>267.3</v>
      </c>
      <c r="H3376" s="33">
        <f t="shared" si="52"/>
        <v>0</v>
      </c>
    </row>
    <row r="3377" spans="1:8" ht="15" hidden="1" thickBot="1">
      <c r="A3377" s="3">
        <v>44613</v>
      </c>
      <c r="B3377" s="1" t="s">
        <v>77</v>
      </c>
      <c r="C3377" s="1" t="s">
        <v>9</v>
      </c>
      <c r="D3377" s="9">
        <v>2</v>
      </c>
      <c r="E3377" s="8">
        <v>1.2662037037037036E-3</v>
      </c>
      <c r="F3377" s="9">
        <v>24</v>
      </c>
      <c r="G3377" s="9">
        <v>267.3</v>
      </c>
      <c r="H3377" s="33">
        <f t="shared" si="52"/>
        <v>0</v>
      </c>
    </row>
    <row r="3378" spans="1:8" ht="15" hidden="1" thickBot="1">
      <c r="A3378" s="3">
        <v>44613</v>
      </c>
      <c r="B3378" s="1" t="s">
        <v>77</v>
      </c>
      <c r="C3378" s="1" t="s">
        <v>9</v>
      </c>
      <c r="D3378" s="9">
        <v>3</v>
      </c>
      <c r="E3378" s="8">
        <v>1.2662037037037036E-3</v>
      </c>
      <c r="F3378" s="9">
        <v>24</v>
      </c>
      <c r="G3378" s="9">
        <v>267.3</v>
      </c>
      <c r="H3378" s="33">
        <f t="shared" si="52"/>
        <v>0</v>
      </c>
    </row>
    <row r="3379" spans="1:8" ht="15" hidden="1" thickBot="1">
      <c r="A3379" s="3">
        <v>44613</v>
      </c>
      <c r="B3379" s="1" t="s">
        <v>77</v>
      </c>
      <c r="C3379" s="1" t="s">
        <v>9</v>
      </c>
      <c r="D3379" s="9">
        <v>4</v>
      </c>
      <c r="E3379" s="8">
        <v>1.2662037037037036E-3</v>
      </c>
      <c r="F3379" s="9">
        <v>24</v>
      </c>
      <c r="G3379" s="9">
        <v>267.3</v>
      </c>
      <c r="H3379" s="33">
        <f t="shared" si="52"/>
        <v>0</v>
      </c>
    </row>
    <row r="3380" spans="1:8" ht="15" hidden="1" thickBot="1">
      <c r="A3380" s="3">
        <v>44613</v>
      </c>
      <c r="B3380" s="1" t="s">
        <v>77</v>
      </c>
      <c r="C3380" s="1" t="s">
        <v>9</v>
      </c>
      <c r="D3380" s="9">
        <v>5</v>
      </c>
      <c r="E3380" s="8">
        <v>1.2662037037037036E-3</v>
      </c>
      <c r="F3380" s="9">
        <v>24</v>
      </c>
      <c r="G3380" s="9">
        <v>267.3</v>
      </c>
      <c r="H3380" s="33">
        <f t="shared" si="52"/>
        <v>0</v>
      </c>
    </row>
    <row r="3381" spans="1:8" ht="15" hidden="1" thickBot="1">
      <c r="A3381" s="3">
        <v>44613</v>
      </c>
      <c r="B3381" s="1" t="s">
        <v>77</v>
      </c>
      <c r="C3381" s="1" t="s">
        <v>9</v>
      </c>
      <c r="D3381" s="9">
        <v>6</v>
      </c>
      <c r="E3381" s="8">
        <v>1.2662037037037036E-3</v>
      </c>
      <c r="F3381" s="9">
        <v>24</v>
      </c>
      <c r="G3381" s="9">
        <v>267.3</v>
      </c>
      <c r="H3381" s="33">
        <f t="shared" si="52"/>
        <v>0</v>
      </c>
    </row>
    <row r="3382" spans="1:8" ht="15" hidden="1" thickBot="1">
      <c r="A3382" s="3">
        <v>44613</v>
      </c>
      <c r="B3382" s="1" t="s">
        <v>77</v>
      </c>
      <c r="C3382" s="1" t="s">
        <v>9</v>
      </c>
      <c r="D3382" s="9">
        <v>7</v>
      </c>
      <c r="E3382" s="8">
        <v>1.2662037037037036E-3</v>
      </c>
      <c r="F3382" s="9">
        <v>24</v>
      </c>
      <c r="G3382" s="9">
        <v>267.3</v>
      </c>
      <c r="H3382" s="33">
        <f t="shared" si="52"/>
        <v>0</v>
      </c>
    </row>
    <row r="3383" spans="1:8" ht="15" hidden="1" thickBot="1">
      <c r="A3383" s="3">
        <v>44613</v>
      </c>
      <c r="B3383" s="1" t="s">
        <v>77</v>
      </c>
      <c r="C3383" s="1" t="s">
        <v>9</v>
      </c>
      <c r="D3383" s="9">
        <v>8</v>
      </c>
      <c r="E3383" s="8">
        <v>1.2662037037037036E-3</v>
      </c>
      <c r="F3383" s="9">
        <v>24</v>
      </c>
      <c r="G3383" s="9">
        <v>267.3</v>
      </c>
      <c r="H3383" s="33">
        <f t="shared" si="52"/>
        <v>0</v>
      </c>
    </row>
    <row r="3384" spans="1:8" ht="15" hidden="1" thickBot="1">
      <c r="A3384" s="3">
        <v>44613</v>
      </c>
      <c r="B3384" s="1" t="s">
        <v>77</v>
      </c>
      <c r="C3384" s="1" t="s">
        <v>9</v>
      </c>
      <c r="D3384" s="9">
        <v>9</v>
      </c>
      <c r="E3384" s="8">
        <v>1.2662037037037036E-3</v>
      </c>
      <c r="F3384" s="9">
        <v>24</v>
      </c>
      <c r="G3384" s="9">
        <v>267.3</v>
      </c>
      <c r="H3384" s="33">
        <f t="shared" si="52"/>
        <v>0</v>
      </c>
    </row>
    <row r="3385" spans="1:8" ht="15" hidden="1" thickBot="1">
      <c r="A3385" s="3">
        <v>44613</v>
      </c>
      <c r="B3385" s="1" t="s">
        <v>77</v>
      </c>
      <c r="C3385" s="1" t="s">
        <v>9</v>
      </c>
      <c r="D3385" s="9">
        <v>10</v>
      </c>
      <c r="E3385" s="8">
        <v>1.2662037037037036E-3</v>
      </c>
      <c r="F3385" s="9">
        <v>24</v>
      </c>
      <c r="G3385" s="9">
        <v>267.3</v>
      </c>
      <c r="H3385" s="33">
        <f t="shared" si="52"/>
        <v>0</v>
      </c>
    </row>
    <row r="3386" spans="1:8" ht="15" hidden="1" thickBot="1">
      <c r="A3386" s="3">
        <v>44613</v>
      </c>
      <c r="B3386" s="1" t="s">
        <v>77</v>
      </c>
      <c r="C3386" s="1" t="s">
        <v>9</v>
      </c>
      <c r="D3386" s="9">
        <v>11</v>
      </c>
      <c r="E3386" s="8">
        <v>1.2662037037037036E-3</v>
      </c>
      <c r="F3386" s="9">
        <v>24</v>
      </c>
      <c r="G3386" s="9">
        <v>267.3</v>
      </c>
      <c r="H3386" s="33">
        <f t="shared" si="52"/>
        <v>0</v>
      </c>
    </row>
    <row r="3387" spans="1:8" ht="15" thickBot="1">
      <c r="A3387" s="3">
        <v>44613</v>
      </c>
      <c r="B3387" s="1" t="s">
        <v>77</v>
      </c>
      <c r="C3387" s="1" t="s">
        <v>9</v>
      </c>
      <c r="D3387" s="9">
        <v>12</v>
      </c>
      <c r="E3387" s="8">
        <v>1.2662037037037036E-3</v>
      </c>
      <c r="F3387" s="9">
        <v>24</v>
      </c>
      <c r="G3387" s="9">
        <v>267.3</v>
      </c>
      <c r="H3387" s="33">
        <f t="shared" si="52"/>
        <v>1</v>
      </c>
    </row>
    <row r="3388" spans="1:8" ht="15" hidden="1" thickBot="1">
      <c r="A3388" s="3">
        <v>44613</v>
      </c>
      <c r="B3388" s="1" t="s">
        <v>132</v>
      </c>
      <c r="C3388" s="1" t="s">
        <v>9</v>
      </c>
      <c r="D3388" s="9">
        <v>1</v>
      </c>
      <c r="E3388" s="8">
        <v>1.2384259259259258E-3</v>
      </c>
      <c r="F3388" s="9">
        <v>25</v>
      </c>
      <c r="G3388" s="9">
        <v>285.7</v>
      </c>
      <c r="H3388" s="33">
        <f t="shared" si="52"/>
        <v>0</v>
      </c>
    </row>
    <row r="3389" spans="1:8" ht="15" hidden="1" thickBot="1">
      <c r="A3389" s="3">
        <v>44613</v>
      </c>
      <c r="B3389" s="1" t="s">
        <v>132</v>
      </c>
      <c r="C3389" s="1" t="s">
        <v>9</v>
      </c>
      <c r="D3389" s="9">
        <v>2</v>
      </c>
      <c r="E3389" s="8">
        <v>1.2384259259259258E-3</v>
      </c>
      <c r="F3389" s="9">
        <v>25</v>
      </c>
      <c r="G3389" s="9">
        <v>285.7</v>
      </c>
      <c r="H3389" s="33">
        <f t="shared" si="52"/>
        <v>0</v>
      </c>
    </row>
    <row r="3390" spans="1:8" ht="15" hidden="1" thickBot="1">
      <c r="A3390" s="3">
        <v>44613</v>
      </c>
      <c r="B3390" s="1" t="s">
        <v>132</v>
      </c>
      <c r="C3390" s="1" t="s">
        <v>9</v>
      </c>
      <c r="D3390" s="9">
        <v>3</v>
      </c>
      <c r="E3390" s="8">
        <v>1.2384259259259258E-3</v>
      </c>
      <c r="F3390" s="9">
        <v>25</v>
      </c>
      <c r="G3390" s="9">
        <v>285.7</v>
      </c>
      <c r="H3390" s="33">
        <f t="shared" si="52"/>
        <v>0</v>
      </c>
    </row>
    <row r="3391" spans="1:8" ht="15" hidden="1" thickBot="1">
      <c r="A3391" s="3">
        <v>44613</v>
      </c>
      <c r="B3391" s="1" t="s">
        <v>132</v>
      </c>
      <c r="C3391" s="1" t="s">
        <v>9</v>
      </c>
      <c r="D3391" s="9">
        <v>4</v>
      </c>
      <c r="E3391" s="8">
        <v>1.2384259259259258E-3</v>
      </c>
      <c r="F3391" s="9">
        <v>25</v>
      </c>
      <c r="G3391" s="9">
        <v>285.7</v>
      </c>
      <c r="H3391" s="33">
        <f t="shared" si="52"/>
        <v>0</v>
      </c>
    </row>
    <row r="3392" spans="1:8" ht="15" hidden="1" thickBot="1">
      <c r="A3392" s="3">
        <v>44613</v>
      </c>
      <c r="B3392" s="1" t="s">
        <v>132</v>
      </c>
      <c r="C3392" s="1" t="s">
        <v>9</v>
      </c>
      <c r="D3392" s="9">
        <v>5</v>
      </c>
      <c r="E3392" s="8">
        <v>1.2384259259259258E-3</v>
      </c>
      <c r="F3392" s="9">
        <v>25</v>
      </c>
      <c r="G3392" s="9">
        <v>285.7</v>
      </c>
      <c r="H3392" s="33">
        <f t="shared" si="52"/>
        <v>0</v>
      </c>
    </row>
    <row r="3393" spans="1:8" ht="15" hidden="1" thickBot="1">
      <c r="A3393" s="3">
        <v>44613</v>
      </c>
      <c r="B3393" s="1" t="s">
        <v>132</v>
      </c>
      <c r="C3393" s="1" t="s">
        <v>9</v>
      </c>
      <c r="D3393" s="9">
        <v>6</v>
      </c>
      <c r="E3393" s="8">
        <v>1.2384259259259258E-3</v>
      </c>
      <c r="F3393" s="9">
        <v>25</v>
      </c>
      <c r="G3393" s="9">
        <v>285.7</v>
      </c>
      <c r="H3393" s="33">
        <f t="shared" si="52"/>
        <v>0</v>
      </c>
    </row>
    <row r="3394" spans="1:8" ht="15" hidden="1" thickBot="1">
      <c r="A3394" s="3">
        <v>44613</v>
      </c>
      <c r="B3394" s="1" t="s">
        <v>132</v>
      </c>
      <c r="C3394" s="1" t="s">
        <v>9</v>
      </c>
      <c r="D3394" s="9">
        <v>7</v>
      </c>
      <c r="E3394" s="8">
        <v>1.2384259259259258E-3</v>
      </c>
      <c r="F3394" s="9">
        <v>25</v>
      </c>
      <c r="G3394" s="9">
        <v>285.7</v>
      </c>
      <c r="H3394" s="33">
        <f t="shared" si="52"/>
        <v>0</v>
      </c>
    </row>
    <row r="3395" spans="1:8" ht="15" hidden="1" thickBot="1">
      <c r="A3395" s="3">
        <v>44613</v>
      </c>
      <c r="B3395" s="1" t="s">
        <v>132</v>
      </c>
      <c r="C3395" s="1" t="s">
        <v>9</v>
      </c>
      <c r="D3395" s="9">
        <v>8</v>
      </c>
      <c r="E3395" s="8">
        <v>1.2384259259259258E-3</v>
      </c>
      <c r="F3395" s="9">
        <v>25</v>
      </c>
      <c r="G3395" s="9">
        <v>285.7</v>
      </c>
      <c r="H3395" s="33">
        <f t="shared" si="52"/>
        <v>0</v>
      </c>
    </row>
    <row r="3396" spans="1:8" ht="15" hidden="1" thickBot="1">
      <c r="A3396" s="3">
        <v>44613</v>
      </c>
      <c r="B3396" s="1" t="s">
        <v>132</v>
      </c>
      <c r="C3396" s="1" t="s">
        <v>9</v>
      </c>
      <c r="D3396" s="9">
        <v>9</v>
      </c>
      <c r="E3396" s="8">
        <v>1.2384259259259258E-3</v>
      </c>
      <c r="F3396" s="9">
        <v>25</v>
      </c>
      <c r="G3396" s="9">
        <v>285.7</v>
      </c>
      <c r="H3396" s="33">
        <f t="shared" ref="H3396:H3459" si="53">IF(D3396&lt;D3397,0,1)</f>
        <v>0</v>
      </c>
    </row>
    <row r="3397" spans="1:8" ht="15" thickBot="1">
      <c r="A3397" s="3">
        <v>44613</v>
      </c>
      <c r="B3397" s="1" t="s">
        <v>132</v>
      </c>
      <c r="C3397" s="1" t="s">
        <v>9</v>
      </c>
      <c r="D3397" s="9">
        <v>10</v>
      </c>
      <c r="E3397" s="8">
        <v>1.2384259259259258E-3</v>
      </c>
      <c r="F3397" s="9">
        <v>25</v>
      </c>
      <c r="G3397" s="9">
        <v>285.7</v>
      </c>
      <c r="H3397" s="33">
        <f t="shared" si="53"/>
        <v>1</v>
      </c>
    </row>
    <row r="3398" spans="1:8" ht="15" hidden="1" thickBot="1">
      <c r="A3398" s="3">
        <v>44613</v>
      </c>
      <c r="B3398" s="1" t="s">
        <v>102</v>
      </c>
      <c r="C3398" s="1" t="s">
        <v>9</v>
      </c>
      <c r="D3398" s="9">
        <v>1</v>
      </c>
      <c r="E3398" s="8">
        <v>1.2442129629629628E-3</v>
      </c>
      <c r="F3398" s="9">
        <v>27</v>
      </c>
      <c r="G3398" s="9">
        <v>281.7</v>
      </c>
      <c r="H3398" s="33">
        <f t="shared" si="53"/>
        <v>0</v>
      </c>
    </row>
    <row r="3399" spans="1:8" ht="15" hidden="1" thickBot="1">
      <c r="A3399" s="3">
        <v>44613</v>
      </c>
      <c r="B3399" s="1" t="s">
        <v>102</v>
      </c>
      <c r="C3399" s="1" t="s">
        <v>9</v>
      </c>
      <c r="D3399" s="9">
        <v>2</v>
      </c>
      <c r="E3399" s="8">
        <v>1.2442129629629628E-3</v>
      </c>
      <c r="F3399" s="9">
        <v>27</v>
      </c>
      <c r="G3399" s="9">
        <v>281.73619930000001</v>
      </c>
      <c r="H3399" s="33">
        <f t="shared" si="53"/>
        <v>0</v>
      </c>
    </row>
    <row r="3400" spans="1:8" ht="15" hidden="1" thickBot="1">
      <c r="A3400" s="3">
        <v>44613</v>
      </c>
      <c r="B3400" s="1" t="s">
        <v>102</v>
      </c>
      <c r="C3400" s="1" t="s">
        <v>9</v>
      </c>
      <c r="D3400" s="9">
        <v>3</v>
      </c>
      <c r="E3400" s="8">
        <v>1.2442129629629628E-3</v>
      </c>
      <c r="F3400" s="9">
        <v>27</v>
      </c>
      <c r="G3400" s="9">
        <v>281.73619930000001</v>
      </c>
      <c r="H3400" s="33">
        <f t="shared" si="53"/>
        <v>0</v>
      </c>
    </row>
    <row r="3401" spans="1:8" ht="15" hidden="1" thickBot="1">
      <c r="A3401" s="3">
        <v>44613</v>
      </c>
      <c r="B3401" s="1" t="s">
        <v>102</v>
      </c>
      <c r="C3401" s="1" t="s">
        <v>9</v>
      </c>
      <c r="D3401" s="9">
        <v>4</v>
      </c>
      <c r="E3401" s="8">
        <v>1.2442129629629628E-3</v>
      </c>
      <c r="F3401" s="9">
        <v>27</v>
      </c>
      <c r="G3401" s="9">
        <v>281.73619930000001</v>
      </c>
      <c r="H3401" s="33">
        <f t="shared" si="53"/>
        <v>0</v>
      </c>
    </row>
    <row r="3402" spans="1:8" ht="15" hidden="1" thickBot="1">
      <c r="A3402" s="3">
        <v>44613</v>
      </c>
      <c r="B3402" s="1" t="s">
        <v>102</v>
      </c>
      <c r="C3402" s="1" t="s">
        <v>9</v>
      </c>
      <c r="D3402" s="9">
        <v>5</v>
      </c>
      <c r="E3402" s="8">
        <v>1.2442129629629628E-3</v>
      </c>
      <c r="F3402" s="9">
        <v>27</v>
      </c>
      <c r="G3402" s="9">
        <v>281.73619930000001</v>
      </c>
      <c r="H3402" s="33">
        <f t="shared" si="53"/>
        <v>0</v>
      </c>
    </row>
    <row r="3403" spans="1:8" ht="15" hidden="1" thickBot="1">
      <c r="A3403" s="3">
        <v>44613</v>
      </c>
      <c r="B3403" s="1" t="s">
        <v>102</v>
      </c>
      <c r="C3403" s="1" t="s">
        <v>9</v>
      </c>
      <c r="D3403" s="9">
        <v>6</v>
      </c>
      <c r="E3403" s="8">
        <v>1.2442129629629628E-3</v>
      </c>
      <c r="F3403" s="9">
        <v>27</v>
      </c>
      <c r="G3403" s="9">
        <v>281.73619930000001</v>
      </c>
      <c r="H3403" s="33">
        <f t="shared" si="53"/>
        <v>0</v>
      </c>
    </row>
    <row r="3404" spans="1:8" ht="15" hidden="1" thickBot="1">
      <c r="A3404" s="3">
        <v>44613</v>
      </c>
      <c r="B3404" s="1" t="s">
        <v>102</v>
      </c>
      <c r="C3404" s="1" t="s">
        <v>9</v>
      </c>
      <c r="D3404" s="9">
        <v>7</v>
      </c>
      <c r="E3404" s="8">
        <v>1.2442129629629628E-3</v>
      </c>
      <c r="F3404" s="9">
        <v>27</v>
      </c>
      <c r="G3404" s="9">
        <v>281.73619930000001</v>
      </c>
      <c r="H3404" s="33">
        <f t="shared" si="53"/>
        <v>0</v>
      </c>
    </row>
    <row r="3405" spans="1:8" ht="15" thickBot="1">
      <c r="A3405" s="3">
        <v>44613</v>
      </c>
      <c r="B3405" s="1" t="s">
        <v>102</v>
      </c>
      <c r="C3405" s="1" t="s">
        <v>9</v>
      </c>
      <c r="D3405" s="9">
        <v>8</v>
      </c>
      <c r="E3405" s="8">
        <v>1.2442129629629628E-3</v>
      </c>
      <c r="F3405" s="9">
        <v>27</v>
      </c>
      <c r="G3405" s="9">
        <v>281.73619930000001</v>
      </c>
      <c r="H3405" s="33">
        <f t="shared" si="53"/>
        <v>1</v>
      </c>
    </row>
    <row r="3406" spans="1:8" ht="15" hidden="1" thickBot="1">
      <c r="A3406" s="3">
        <v>44620</v>
      </c>
      <c r="B3406" s="1" t="s">
        <v>76</v>
      </c>
      <c r="C3406" s="1" t="s">
        <v>9</v>
      </c>
      <c r="D3406" s="9">
        <v>1</v>
      </c>
      <c r="E3406" s="8">
        <v>1.241898148148148E-3</v>
      </c>
      <c r="F3406" s="9">
        <v>24</v>
      </c>
      <c r="G3406" s="9">
        <v>283.3</v>
      </c>
      <c r="H3406" s="33">
        <f t="shared" si="53"/>
        <v>0</v>
      </c>
    </row>
    <row r="3407" spans="1:8" ht="15" hidden="1" thickBot="1">
      <c r="A3407" s="3">
        <v>44620</v>
      </c>
      <c r="B3407" s="1" t="s">
        <v>76</v>
      </c>
      <c r="C3407" s="1" t="s">
        <v>9</v>
      </c>
      <c r="D3407" s="9">
        <v>2</v>
      </c>
      <c r="E3407" s="8">
        <v>1.241898148148148E-3</v>
      </c>
      <c r="F3407" s="9">
        <v>24</v>
      </c>
      <c r="G3407" s="9">
        <v>283.3</v>
      </c>
      <c r="H3407" s="33">
        <f t="shared" si="53"/>
        <v>0</v>
      </c>
    </row>
    <row r="3408" spans="1:8" ht="15" hidden="1" thickBot="1">
      <c r="A3408" s="3">
        <v>44620</v>
      </c>
      <c r="B3408" s="1" t="s">
        <v>76</v>
      </c>
      <c r="C3408" s="1" t="s">
        <v>9</v>
      </c>
      <c r="D3408" s="9">
        <v>3</v>
      </c>
      <c r="E3408" s="8">
        <v>1.241898148148148E-3</v>
      </c>
      <c r="F3408" s="9">
        <v>24</v>
      </c>
      <c r="G3408" s="9">
        <v>283.3</v>
      </c>
      <c r="H3408" s="33">
        <f t="shared" si="53"/>
        <v>0</v>
      </c>
    </row>
    <row r="3409" spans="1:8" ht="15" hidden="1" thickBot="1">
      <c r="A3409" s="3">
        <v>44620</v>
      </c>
      <c r="B3409" s="1" t="s">
        <v>76</v>
      </c>
      <c r="C3409" s="1" t="s">
        <v>9</v>
      </c>
      <c r="D3409" s="9">
        <v>4</v>
      </c>
      <c r="E3409" s="8">
        <v>1.241898148148148E-3</v>
      </c>
      <c r="F3409" s="9">
        <v>24</v>
      </c>
      <c r="G3409" s="9">
        <v>283.3</v>
      </c>
      <c r="H3409" s="33">
        <f t="shared" si="53"/>
        <v>0</v>
      </c>
    </row>
    <row r="3410" spans="1:8" ht="15" hidden="1" thickBot="1">
      <c r="A3410" s="3">
        <v>44620</v>
      </c>
      <c r="B3410" s="1" t="s">
        <v>76</v>
      </c>
      <c r="C3410" s="1" t="s">
        <v>9</v>
      </c>
      <c r="D3410" s="9">
        <v>5</v>
      </c>
      <c r="E3410" s="8">
        <v>1.241898148148148E-3</v>
      </c>
      <c r="F3410" s="9">
        <v>24</v>
      </c>
      <c r="G3410" s="9">
        <v>283.3</v>
      </c>
      <c r="H3410" s="33">
        <f t="shared" si="53"/>
        <v>0</v>
      </c>
    </row>
    <row r="3411" spans="1:8" ht="15" hidden="1" thickBot="1">
      <c r="A3411" s="3">
        <v>44620</v>
      </c>
      <c r="B3411" s="1" t="s">
        <v>76</v>
      </c>
      <c r="C3411" s="1" t="s">
        <v>9</v>
      </c>
      <c r="D3411" s="9">
        <v>6</v>
      </c>
      <c r="E3411" s="8">
        <v>1.241898148148148E-3</v>
      </c>
      <c r="F3411" s="9">
        <v>24</v>
      </c>
      <c r="G3411" s="9">
        <v>283.3</v>
      </c>
      <c r="H3411" s="33">
        <f t="shared" si="53"/>
        <v>0</v>
      </c>
    </row>
    <row r="3412" spans="1:8" ht="15" hidden="1" thickBot="1">
      <c r="A3412" s="3">
        <v>44620</v>
      </c>
      <c r="B3412" s="1" t="s">
        <v>76</v>
      </c>
      <c r="C3412" s="1" t="s">
        <v>9</v>
      </c>
      <c r="D3412" s="9">
        <v>7</v>
      </c>
      <c r="E3412" s="8">
        <v>1.241898148148148E-3</v>
      </c>
      <c r="F3412" s="9">
        <v>24</v>
      </c>
      <c r="G3412" s="9">
        <v>283.3</v>
      </c>
      <c r="H3412" s="33">
        <f t="shared" si="53"/>
        <v>0</v>
      </c>
    </row>
    <row r="3413" spans="1:8" ht="15" hidden="1" thickBot="1">
      <c r="A3413" s="3">
        <v>44620</v>
      </c>
      <c r="B3413" s="1" t="s">
        <v>76</v>
      </c>
      <c r="C3413" s="1" t="s">
        <v>9</v>
      </c>
      <c r="D3413" s="9">
        <v>8</v>
      </c>
      <c r="E3413" s="8">
        <v>1.241898148148148E-3</v>
      </c>
      <c r="F3413" s="9">
        <v>24</v>
      </c>
      <c r="G3413" s="9">
        <v>283.3</v>
      </c>
      <c r="H3413" s="33">
        <f t="shared" si="53"/>
        <v>0</v>
      </c>
    </row>
    <row r="3414" spans="1:8" ht="15" hidden="1" thickBot="1">
      <c r="A3414" s="3">
        <v>44620</v>
      </c>
      <c r="B3414" s="1" t="s">
        <v>76</v>
      </c>
      <c r="C3414" s="1" t="s">
        <v>9</v>
      </c>
      <c r="D3414" s="9">
        <v>9</v>
      </c>
      <c r="E3414" s="8">
        <v>1.241898148148148E-3</v>
      </c>
      <c r="F3414" s="9">
        <v>24</v>
      </c>
      <c r="G3414" s="9">
        <v>283.3</v>
      </c>
      <c r="H3414" s="33">
        <f t="shared" si="53"/>
        <v>0</v>
      </c>
    </row>
    <row r="3415" spans="1:8" ht="15" thickBot="1">
      <c r="A3415" s="3">
        <v>44620</v>
      </c>
      <c r="B3415" s="1" t="s">
        <v>76</v>
      </c>
      <c r="C3415" s="1" t="s">
        <v>9</v>
      </c>
      <c r="D3415" s="9">
        <v>10</v>
      </c>
      <c r="E3415" s="8">
        <v>1.241898148148148E-3</v>
      </c>
      <c r="F3415" s="9">
        <v>24</v>
      </c>
      <c r="G3415" s="9">
        <v>283.3</v>
      </c>
      <c r="H3415" s="33">
        <f t="shared" si="53"/>
        <v>1</v>
      </c>
    </row>
    <row r="3416" spans="1:8" ht="15" hidden="1" thickBot="1">
      <c r="A3416" s="3">
        <v>44620</v>
      </c>
      <c r="B3416" s="1" t="s">
        <v>10</v>
      </c>
      <c r="C3416" s="1" t="s">
        <v>9</v>
      </c>
      <c r="D3416" s="9">
        <v>1</v>
      </c>
      <c r="E3416" s="8">
        <v>1.25E-3</v>
      </c>
      <c r="F3416" s="9">
        <v>25</v>
      </c>
      <c r="G3416" s="9">
        <v>277.8</v>
      </c>
      <c r="H3416" s="33">
        <f t="shared" si="53"/>
        <v>0</v>
      </c>
    </row>
    <row r="3417" spans="1:8" ht="15" hidden="1" thickBot="1">
      <c r="A3417" s="3">
        <v>44620</v>
      </c>
      <c r="B3417" s="1" t="s">
        <v>10</v>
      </c>
      <c r="C3417" s="1" t="s">
        <v>9</v>
      </c>
      <c r="D3417" s="9">
        <v>2</v>
      </c>
      <c r="E3417" s="8">
        <v>1.25E-3</v>
      </c>
      <c r="F3417" s="9">
        <v>25</v>
      </c>
      <c r="G3417" s="9">
        <v>277.8</v>
      </c>
      <c r="H3417" s="33">
        <f t="shared" si="53"/>
        <v>0</v>
      </c>
    </row>
    <row r="3418" spans="1:8" ht="15" hidden="1" thickBot="1">
      <c r="A3418" s="3">
        <v>44620</v>
      </c>
      <c r="B3418" s="1" t="s">
        <v>10</v>
      </c>
      <c r="C3418" s="1" t="s">
        <v>9</v>
      </c>
      <c r="D3418" s="9">
        <v>3</v>
      </c>
      <c r="E3418" s="8">
        <v>1.25E-3</v>
      </c>
      <c r="F3418" s="9">
        <v>25</v>
      </c>
      <c r="G3418" s="9">
        <v>277.8</v>
      </c>
      <c r="H3418" s="33">
        <f t="shared" si="53"/>
        <v>0</v>
      </c>
    </row>
    <row r="3419" spans="1:8" ht="15" hidden="1" thickBot="1">
      <c r="A3419" s="3">
        <v>44620</v>
      </c>
      <c r="B3419" s="1" t="s">
        <v>10</v>
      </c>
      <c r="C3419" s="1" t="s">
        <v>9</v>
      </c>
      <c r="D3419" s="9">
        <v>4</v>
      </c>
      <c r="E3419" s="8">
        <v>1.25E-3</v>
      </c>
      <c r="F3419" s="9">
        <v>25</v>
      </c>
      <c r="G3419" s="9">
        <v>277.8</v>
      </c>
      <c r="H3419" s="33">
        <f t="shared" si="53"/>
        <v>0</v>
      </c>
    </row>
    <row r="3420" spans="1:8" ht="15" hidden="1" thickBot="1">
      <c r="A3420" s="3">
        <v>44620</v>
      </c>
      <c r="B3420" s="1" t="s">
        <v>10</v>
      </c>
      <c r="C3420" s="1" t="s">
        <v>9</v>
      </c>
      <c r="D3420" s="9">
        <v>5</v>
      </c>
      <c r="E3420" s="8">
        <v>1.25E-3</v>
      </c>
      <c r="F3420" s="9">
        <v>25</v>
      </c>
      <c r="G3420" s="9">
        <v>277.8</v>
      </c>
      <c r="H3420" s="33">
        <f t="shared" si="53"/>
        <v>0</v>
      </c>
    </row>
    <row r="3421" spans="1:8" ht="15" hidden="1" thickBot="1">
      <c r="A3421" s="3">
        <v>44620</v>
      </c>
      <c r="B3421" s="1" t="s">
        <v>10</v>
      </c>
      <c r="C3421" s="1" t="s">
        <v>9</v>
      </c>
      <c r="D3421" s="9">
        <v>6</v>
      </c>
      <c r="E3421" s="8">
        <v>1.25E-3</v>
      </c>
      <c r="F3421" s="9">
        <v>25</v>
      </c>
      <c r="G3421" s="9">
        <v>277.8</v>
      </c>
      <c r="H3421" s="33">
        <f t="shared" si="53"/>
        <v>0</v>
      </c>
    </row>
    <row r="3422" spans="1:8" ht="15" hidden="1" thickBot="1">
      <c r="A3422" s="3">
        <v>44620</v>
      </c>
      <c r="B3422" s="1" t="s">
        <v>10</v>
      </c>
      <c r="C3422" s="1" t="s">
        <v>9</v>
      </c>
      <c r="D3422" s="9">
        <v>7</v>
      </c>
      <c r="E3422" s="8">
        <v>1.25E-3</v>
      </c>
      <c r="F3422" s="9">
        <v>25</v>
      </c>
      <c r="G3422" s="9">
        <v>277.8</v>
      </c>
      <c r="H3422" s="33">
        <f t="shared" si="53"/>
        <v>0</v>
      </c>
    </row>
    <row r="3423" spans="1:8" ht="15" thickBot="1">
      <c r="A3423" s="3">
        <v>44620</v>
      </c>
      <c r="B3423" s="1" t="s">
        <v>10</v>
      </c>
      <c r="C3423" s="1" t="s">
        <v>9</v>
      </c>
      <c r="D3423" s="9">
        <v>8</v>
      </c>
      <c r="E3423" s="8">
        <v>1.25E-3</v>
      </c>
      <c r="F3423" s="9">
        <v>25</v>
      </c>
      <c r="G3423" s="9">
        <v>277.8</v>
      </c>
      <c r="H3423" s="33">
        <f t="shared" si="53"/>
        <v>1</v>
      </c>
    </row>
    <row r="3424" spans="1:8" ht="15" hidden="1" thickBot="1">
      <c r="A3424" s="3">
        <v>44620</v>
      </c>
      <c r="B3424" s="1" t="s">
        <v>87</v>
      </c>
      <c r="C3424" s="1" t="s">
        <v>9</v>
      </c>
      <c r="D3424" s="9">
        <v>1</v>
      </c>
      <c r="E3424" s="8">
        <v>1.2743055555555557E-3</v>
      </c>
      <c r="F3424" s="9">
        <v>24</v>
      </c>
      <c r="G3424" s="9">
        <v>262.2</v>
      </c>
      <c r="H3424" s="33">
        <f t="shared" si="53"/>
        <v>0</v>
      </c>
    </row>
    <row r="3425" spans="1:8" ht="15" hidden="1" thickBot="1">
      <c r="A3425" s="3">
        <v>44620</v>
      </c>
      <c r="B3425" s="1" t="s">
        <v>87</v>
      </c>
      <c r="C3425" s="1" t="s">
        <v>9</v>
      </c>
      <c r="D3425" s="9">
        <v>2</v>
      </c>
      <c r="E3425" s="8">
        <v>1.2743055555555557E-3</v>
      </c>
      <c r="F3425" s="9">
        <v>24</v>
      </c>
      <c r="G3425" s="9">
        <v>262.2</v>
      </c>
      <c r="H3425" s="33">
        <f t="shared" si="53"/>
        <v>0</v>
      </c>
    </row>
    <row r="3426" spans="1:8" ht="15" hidden="1" thickBot="1">
      <c r="A3426" s="3">
        <v>44620</v>
      </c>
      <c r="B3426" s="1" t="s">
        <v>87</v>
      </c>
      <c r="C3426" s="1" t="s">
        <v>9</v>
      </c>
      <c r="D3426" s="9">
        <v>3</v>
      </c>
      <c r="E3426" s="8">
        <v>1.2743055555555557E-3</v>
      </c>
      <c r="F3426" s="9">
        <v>24</v>
      </c>
      <c r="G3426" s="9">
        <v>262.2</v>
      </c>
      <c r="H3426" s="33">
        <f t="shared" si="53"/>
        <v>0</v>
      </c>
    </row>
    <row r="3427" spans="1:8" ht="15" hidden="1" thickBot="1">
      <c r="A3427" s="3">
        <v>44620</v>
      </c>
      <c r="B3427" s="1" t="s">
        <v>87</v>
      </c>
      <c r="C3427" s="1" t="s">
        <v>9</v>
      </c>
      <c r="D3427" s="9">
        <v>4</v>
      </c>
      <c r="E3427" s="8">
        <v>1.2743055555555557E-3</v>
      </c>
      <c r="F3427" s="9">
        <v>24</v>
      </c>
      <c r="G3427" s="9">
        <v>262.2</v>
      </c>
      <c r="H3427" s="33">
        <f t="shared" si="53"/>
        <v>0</v>
      </c>
    </row>
    <row r="3428" spans="1:8" ht="15" hidden="1" thickBot="1">
      <c r="A3428" s="3">
        <v>44620</v>
      </c>
      <c r="B3428" s="1" t="s">
        <v>87</v>
      </c>
      <c r="C3428" s="1" t="s">
        <v>9</v>
      </c>
      <c r="D3428" s="9">
        <v>5</v>
      </c>
      <c r="E3428" s="8">
        <v>1.2743055555555557E-3</v>
      </c>
      <c r="F3428" s="9">
        <v>24</v>
      </c>
      <c r="G3428" s="9">
        <v>262.2</v>
      </c>
      <c r="H3428" s="33">
        <f t="shared" si="53"/>
        <v>0</v>
      </c>
    </row>
    <row r="3429" spans="1:8" ht="15" hidden="1" thickBot="1">
      <c r="A3429" s="3">
        <v>44620</v>
      </c>
      <c r="B3429" s="1" t="s">
        <v>87</v>
      </c>
      <c r="C3429" s="1" t="s">
        <v>9</v>
      </c>
      <c r="D3429" s="9">
        <v>6</v>
      </c>
      <c r="E3429" s="8">
        <v>1.2743055555555557E-3</v>
      </c>
      <c r="F3429" s="9">
        <v>24</v>
      </c>
      <c r="G3429" s="9">
        <v>262.2</v>
      </c>
      <c r="H3429" s="33">
        <f t="shared" si="53"/>
        <v>0</v>
      </c>
    </row>
    <row r="3430" spans="1:8" ht="15" hidden="1" thickBot="1">
      <c r="A3430" s="3">
        <v>44620</v>
      </c>
      <c r="B3430" s="1" t="s">
        <v>87</v>
      </c>
      <c r="C3430" s="1" t="s">
        <v>9</v>
      </c>
      <c r="D3430" s="9">
        <v>7</v>
      </c>
      <c r="E3430" s="8">
        <v>1.2743055555555557E-3</v>
      </c>
      <c r="F3430" s="9">
        <v>24</v>
      </c>
      <c r="G3430" s="9">
        <v>262.2</v>
      </c>
      <c r="H3430" s="33">
        <f t="shared" si="53"/>
        <v>0</v>
      </c>
    </row>
    <row r="3431" spans="1:8" ht="15" thickBot="1">
      <c r="A3431" s="3">
        <v>44620</v>
      </c>
      <c r="B3431" s="1" t="s">
        <v>87</v>
      </c>
      <c r="C3431" s="1" t="s">
        <v>9</v>
      </c>
      <c r="D3431" s="9">
        <v>8</v>
      </c>
      <c r="E3431" s="8">
        <v>1.2743055555555557E-3</v>
      </c>
      <c r="F3431" s="9">
        <v>24</v>
      </c>
      <c r="G3431" s="9">
        <v>262.2</v>
      </c>
      <c r="H3431" s="33">
        <f t="shared" si="53"/>
        <v>1</v>
      </c>
    </row>
    <row r="3432" spans="1:8" ht="15" hidden="1" thickBot="1">
      <c r="A3432" s="3">
        <v>44620</v>
      </c>
      <c r="B3432" s="1" t="s">
        <v>8</v>
      </c>
      <c r="C3432" s="1" t="s">
        <v>9</v>
      </c>
      <c r="D3432" s="9">
        <v>1</v>
      </c>
      <c r="E3432" s="8">
        <v>1.1921296296296296E-3</v>
      </c>
      <c r="F3432" s="9">
        <v>24</v>
      </c>
      <c r="G3432" s="9">
        <v>320.3</v>
      </c>
      <c r="H3432" s="33">
        <f t="shared" si="53"/>
        <v>0</v>
      </c>
    </row>
    <row r="3433" spans="1:8" ht="15" hidden="1" thickBot="1">
      <c r="A3433" s="3">
        <v>44620</v>
      </c>
      <c r="B3433" s="1" t="s">
        <v>8</v>
      </c>
      <c r="C3433" s="1" t="s">
        <v>9</v>
      </c>
      <c r="D3433" s="9">
        <v>2</v>
      </c>
      <c r="E3433" s="8">
        <v>1.1921296296296296E-3</v>
      </c>
      <c r="F3433" s="9">
        <v>24</v>
      </c>
      <c r="G3433" s="9">
        <v>320.3</v>
      </c>
      <c r="H3433" s="33">
        <f t="shared" si="53"/>
        <v>0</v>
      </c>
    </row>
    <row r="3434" spans="1:8" ht="15" hidden="1" thickBot="1">
      <c r="A3434" s="3">
        <v>44620</v>
      </c>
      <c r="B3434" s="1" t="s">
        <v>8</v>
      </c>
      <c r="C3434" s="1" t="s">
        <v>9</v>
      </c>
      <c r="D3434" s="9">
        <v>3</v>
      </c>
      <c r="E3434" s="8">
        <v>1.1921296296296296E-3</v>
      </c>
      <c r="F3434" s="9">
        <v>24</v>
      </c>
      <c r="G3434" s="9">
        <v>320.3</v>
      </c>
      <c r="H3434" s="33">
        <f t="shared" si="53"/>
        <v>0</v>
      </c>
    </row>
    <row r="3435" spans="1:8" ht="15" hidden="1" thickBot="1">
      <c r="A3435" s="3">
        <v>44620</v>
      </c>
      <c r="B3435" s="1" t="s">
        <v>8</v>
      </c>
      <c r="C3435" s="1" t="s">
        <v>9</v>
      </c>
      <c r="D3435" s="9">
        <v>4</v>
      </c>
      <c r="E3435" s="8">
        <v>1.1921296296296296E-3</v>
      </c>
      <c r="F3435" s="9">
        <v>24</v>
      </c>
      <c r="G3435" s="9">
        <v>320.3</v>
      </c>
      <c r="H3435" s="33">
        <f t="shared" si="53"/>
        <v>0</v>
      </c>
    </row>
    <row r="3436" spans="1:8" ht="15" hidden="1" thickBot="1">
      <c r="A3436" s="3">
        <v>44620</v>
      </c>
      <c r="B3436" s="1" t="s">
        <v>8</v>
      </c>
      <c r="C3436" s="1" t="s">
        <v>9</v>
      </c>
      <c r="D3436" s="9">
        <v>5</v>
      </c>
      <c r="E3436" s="8">
        <v>1.1921296296296296E-3</v>
      </c>
      <c r="F3436" s="9">
        <v>24</v>
      </c>
      <c r="G3436" s="9">
        <v>320.3</v>
      </c>
      <c r="H3436" s="33">
        <f t="shared" si="53"/>
        <v>0</v>
      </c>
    </row>
    <row r="3437" spans="1:8" ht="15" hidden="1" thickBot="1">
      <c r="A3437" s="3">
        <v>44620</v>
      </c>
      <c r="B3437" s="1" t="s">
        <v>8</v>
      </c>
      <c r="C3437" s="1" t="s">
        <v>9</v>
      </c>
      <c r="D3437" s="9">
        <v>6</v>
      </c>
      <c r="E3437" s="8">
        <v>1.1921296296296296E-3</v>
      </c>
      <c r="F3437" s="9">
        <v>24</v>
      </c>
      <c r="G3437" s="9">
        <v>320.3</v>
      </c>
      <c r="H3437" s="33">
        <f t="shared" si="53"/>
        <v>0</v>
      </c>
    </row>
    <row r="3438" spans="1:8" ht="15" hidden="1" thickBot="1">
      <c r="A3438" s="3">
        <v>44620</v>
      </c>
      <c r="B3438" s="1" t="s">
        <v>8</v>
      </c>
      <c r="C3438" s="1" t="s">
        <v>9</v>
      </c>
      <c r="D3438" s="9">
        <v>7</v>
      </c>
      <c r="E3438" s="8">
        <v>1.1921296296296296E-3</v>
      </c>
      <c r="F3438" s="9">
        <v>24</v>
      </c>
      <c r="G3438" s="9">
        <v>320.3</v>
      </c>
      <c r="H3438" s="33">
        <f t="shared" si="53"/>
        <v>0</v>
      </c>
    </row>
    <row r="3439" spans="1:8" ht="15" thickBot="1">
      <c r="A3439" s="3">
        <v>44620</v>
      </c>
      <c r="B3439" s="1" t="s">
        <v>8</v>
      </c>
      <c r="C3439" s="1" t="s">
        <v>9</v>
      </c>
      <c r="D3439" s="9">
        <v>8</v>
      </c>
      <c r="E3439" s="8">
        <v>1.1921296296296296E-3</v>
      </c>
      <c r="F3439" s="9">
        <v>24</v>
      </c>
      <c r="G3439" s="9">
        <v>320.3</v>
      </c>
      <c r="H3439" s="33">
        <f t="shared" si="53"/>
        <v>1</v>
      </c>
    </row>
    <row r="3440" spans="1:8" ht="15" hidden="1" thickBot="1">
      <c r="A3440" s="3">
        <v>44620</v>
      </c>
      <c r="B3440" s="1" t="s">
        <v>75</v>
      </c>
      <c r="C3440" s="1" t="s">
        <v>9</v>
      </c>
      <c r="D3440" s="9">
        <v>1</v>
      </c>
      <c r="E3440" s="8">
        <v>1.2256944444444444E-3</v>
      </c>
      <c r="F3440" s="9">
        <v>24</v>
      </c>
      <c r="G3440" s="9">
        <v>294.7</v>
      </c>
      <c r="H3440" s="33">
        <f t="shared" si="53"/>
        <v>0</v>
      </c>
    </row>
    <row r="3441" spans="1:8" ht="15" hidden="1" thickBot="1">
      <c r="A3441" s="3">
        <v>44620</v>
      </c>
      <c r="B3441" s="1" t="s">
        <v>75</v>
      </c>
      <c r="C3441" s="1" t="s">
        <v>9</v>
      </c>
      <c r="D3441" s="9">
        <v>2</v>
      </c>
      <c r="E3441" s="8">
        <v>1.2256944444444444E-3</v>
      </c>
      <c r="F3441" s="9">
        <v>24</v>
      </c>
      <c r="G3441" s="9">
        <v>294.7</v>
      </c>
      <c r="H3441" s="33">
        <f t="shared" si="53"/>
        <v>0</v>
      </c>
    </row>
    <row r="3442" spans="1:8" ht="15" hidden="1" thickBot="1">
      <c r="A3442" s="3">
        <v>44620</v>
      </c>
      <c r="B3442" s="1" t="s">
        <v>75</v>
      </c>
      <c r="C3442" s="1" t="s">
        <v>9</v>
      </c>
      <c r="D3442" s="9">
        <v>3</v>
      </c>
      <c r="E3442" s="8">
        <v>1.2256944444444444E-3</v>
      </c>
      <c r="F3442" s="9">
        <v>24</v>
      </c>
      <c r="G3442" s="9">
        <v>294.7</v>
      </c>
      <c r="H3442" s="33">
        <f t="shared" si="53"/>
        <v>0</v>
      </c>
    </row>
    <row r="3443" spans="1:8" ht="15" hidden="1" thickBot="1">
      <c r="A3443" s="3">
        <v>44620</v>
      </c>
      <c r="B3443" s="1" t="s">
        <v>75</v>
      </c>
      <c r="C3443" s="1" t="s">
        <v>9</v>
      </c>
      <c r="D3443" s="9">
        <v>4</v>
      </c>
      <c r="E3443" s="8">
        <v>1.2256944444444444E-3</v>
      </c>
      <c r="F3443" s="9">
        <v>24</v>
      </c>
      <c r="G3443" s="9">
        <v>294.7</v>
      </c>
      <c r="H3443" s="33">
        <f t="shared" si="53"/>
        <v>0</v>
      </c>
    </row>
    <row r="3444" spans="1:8" ht="15" hidden="1" thickBot="1">
      <c r="A3444" s="3">
        <v>44620</v>
      </c>
      <c r="B3444" s="1" t="s">
        <v>75</v>
      </c>
      <c r="C3444" s="1" t="s">
        <v>9</v>
      </c>
      <c r="D3444" s="9">
        <v>5</v>
      </c>
      <c r="E3444" s="8">
        <v>1.2256944444444444E-3</v>
      </c>
      <c r="F3444" s="9">
        <v>24</v>
      </c>
      <c r="G3444" s="9">
        <v>294.7</v>
      </c>
      <c r="H3444" s="33">
        <f t="shared" si="53"/>
        <v>0</v>
      </c>
    </row>
    <row r="3445" spans="1:8" ht="15" hidden="1" thickBot="1">
      <c r="A3445" s="3">
        <v>44620</v>
      </c>
      <c r="B3445" s="1" t="s">
        <v>75</v>
      </c>
      <c r="C3445" s="1" t="s">
        <v>9</v>
      </c>
      <c r="D3445" s="9">
        <v>6</v>
      </c>
      <c r="E3445" s="8">
        <v>1.2256944444444444E-3</v>
      </c>
      <c r="F3445" s="9">
        <v>24</v>
      </c>
      <c r="G3445" s="9">
        <v>294.7</v>
      </c>
      <c r="H3445" s="33">
        <f t="shared" si="53"/>
        <v>0</v>
      </c>
    </row>
    <row r="3446" spans="1:8" ht="15" hidden="1" thickBot="1">
      <c r="A3446" s="3">
        <v>44620</v>
      </c>
      <c r="B3446" s="1" t="s">
        <v>75</v>
      </c>
      <c r="C3446" s="1" t="s">
        <v>9</v>
      </c>
      <c r="D3446" s="9">
        <v>7</v>
      </c>
      <c r="E3446" s="8">
        <v>1.2256944444444444E-3</v>
      </c>
      <c r="F3446" s="9">
        <v>24</v>
      </c>
      <c r="G3446" s="9">
        <v>294.7</v>
      </c>
      <c r="H3446" s="33">
        <f t="shared" si="53"/>
        <v>0</v>
      </c>
    </row>
    <row r="3447" spans="1:8" ht="15" thickBot="1">
      <c r="A3447" s="3">
        <v>44620</v>
      </c>
      <c r="B3447" s="1" t="s">
        <v>75</v>
      </c>
      <c r="C3447" s="1" t="s">
        <v>9</v>
      </c>
      <c r="D3447" s="9">
        <v>8</v>
      </c>
      <c r="E3447" s="8">
        <v>1.2256944444444444E-3</v>
      </c>
      <c r="F3447" s="9">
        <v>24</v>
      </c>
      <c r="G3447" s="9">
        <v>294.7</v>
      </c>
      <c r="H3447" s="33">
        <f t="shared" si="53"/>
        <v>1</v>
      </c>
    </row>
    <row r="3448" spans="1:8" ht="15" hidden="1" thickBot="1">
      <c r="A3448" s="3">
        <v>44620</v>
      </c>
      <c r="B3448" s="1" t="s">
        <v>42</v>
      </c>
      <c r="C3448" s="1" t="s">
        <v>9</v>
      </c>
      <c r="D3448" s="9">
        <v>1</v>
      </c>
      <c r="E3448" s="8">
        <v>1.2210648148148148E-3</v>
      </c>
      <c r="F3448" s="9">
        <v>25</v>
      </c>
      <c r="G3448" s="9">
        <v>298.10000000000002</v>
      </c>
      <c r="H3448" s="33">
        <f t="shared" si="53"/>
        <v>0</v>
      </c>
    </row>
    <row r="3449" spans="1:8" ht="15" hidden="1" thickBot="1">
      <c r="A3449" s="3">
        <v>44620</v>
      </c>
      <c r="B3449" s="1" t="s">
        <v>42</v>
      </c>
      <c r="C3449" s="1" t="s">
        <v>9</v>
      </c>
      <c r="D3449" s="9">
        <v>2</v>
      </c>
      <c r="E3449" s="8">
        <v>1.2210648148148148E-3</v>
      </c>
      <c r="F3449" s="9">
        <v>25</v>
      </c>
      <c r="G3449" s="9">
        <v>298.10000000000002</v>
      </c>
      <c r="H3449" s="33">
        <f t="shared" si="53"/>
        <v>0</v>
      </c>
    </row>
    <row r="3450" spans="1:8" ht="15" hidden="1" thickBot="1">
      <c r="A3450" s="3">
        <v>44620</v>
      </c>
      <c r="B3450" s="1" t="s">
        <v>42</v>
      </c>
      <c r="C3450" s="1" t="s">
        <v>9</v>
      </c>
      <c r="D3450" s="9">
        <v>3</v>
      </c>
      <c r="E3450" s="8">
        <v>1.2210648148148148E-3</v>
      </c>
      <c r="F3450" s="9">
        <v>25</v>
      </c>
      <c r="G3450" s="9">
        <v>298.10000000000002</v>
      </c>
      <c r="H3450" s="33">
        <f t="shared" si="53"/>
        <v>0</v>
      </c>
    </row>
    <row r="3451" spans="1:8" ht="15" hidden="1" thickBot="1">
      <c r="A3451" s="3">
        <v>44620</v>
      </c>
      <c r="B3451" s="1" t="s">
        <v>42</v>
      </c>
      <c r="C3451" s="1" t="s">
        <v>9</v>
      </c>
      <c r="D3451" s="9">
        <v>4</v>
      </c>
      <c r="E3451" s="8">
        <v>1.2210648148148148E-3</v>
      </c>
      <c r="F3451" s="9">
        <v>25</v>
      </c>
      <c r="G3451" s="9">
        <v>298.10000000000002</v>
      </c>
      <c r="H3451" s="33">
        <f t="shared" si="53"/>
        <v>0</v>
      </c>
    </row>
    <row r="3452" spans="1:8" ht="15" hidden="1" thickBot="1">
      <c r="A3452" s="3">
        <v>44620</v>
      </c>
      <c r="B3452" s="1" t="s">
        <v>42</v>
      </c>
      <c r="C3452" s="1" t="s">
        <v>9</v>
      </c>
      <c r="D3452" s="9">
        <v>5</v>
      </c>
      <c r="E3452" s="8">
        <v>1.2210648148148148E-3</v>
      </c>
      <c r="F3452" s="9">
        <v>25</v>
      </c>
      <c r="G3452" s="9">
        <v>298.10000000000002</v>
      </c>
      <c r="H3452" s="33">
        <f t="shared" si="53"/>
        <v>0</v>
      </c>
    </row>
    <row r="3453" spans="1:8" ht="15" hidden="1" thickBot="1">
      <c r="A3453" s="3">
        <v>44620</v>
      </c>
      <c r="B3453" s="1" t="s">
        <v>42</v>
      </c>
      <c r="C3453" s="1" t="s">
        <v>9</v>
      </c>
      <c r="D3453" s="9">
        <v>6</v>
      </c>
      <c r="E3453" s="8">
        <v>1.2210648148148148E-3</v>
      </c>
      <c r="F3453" s="9">
        <v>25</v>
      </c>
      <c r="G3453" s="9">
        <v>298.10000000000002</v>
      </c>
      <c r="H3453" s="33">
        <f t="shared" si="53"/>
        <v>0</v>
      </c>
    </row>
    <row r="3454" spans="1:8" ht="15" hidden="1" thickBot="1">
      <c r="A3454" s="3">
        <v>44620</v>
      </c>
      <c r="B3454" s="1" t="s">
        <v>42</v>
      </c>
      <c r="C3454" s="1" t="s">
        <v>9</v>
      </c>
      <c r="D3454" s="9">
        <v>7</v>
      </c>
      <c r="E3454" s="8">
        <v>1.2210648148148148E-3</v>
      </c>
      <c r="F3454" s="9">
        <v>25</v>
      </c>
      <c r="G3454" s="9">
        <v>298.10000000000002</v>
      </c>
      <c r="H3454" s="33">
        <f t="shared" si="53"/>
        <v>0</v>
      </c>
    </row>
    <row r="3455" spans="1:8" ht="15" thickBot="1">
      <c r="A3455" s="3">
        <v>44620</v>
      </c>
      <c r="B3455" s="1" t="s">
        <v>42</v>
      </c>
      <c r="C3455" s="1" t="s">
        <v>9</v>
      </c>
      <c r="D3455" s="9">
        <v>8</v>
      </c>
      <c r="E3455" s="8">
        <v>1.2210648148148148E-3</v>
      </c>
      <c r="F3455" s="9">
        <v>25</v>
      </c>
      <c r="G3455" s="9">
        <v>298.10000000000002</v>
      </c>
      <c r="H3455" s="33">
        <f t="shared" si="53"/>
        <v>1</v>
      </c>
    </row>
    <row r="3456" spans="1:8" ht="15" hidden="1" thickBot="1">
      <c r="A3456" s="3">
        <v>44620</v>
      </c>
      <c r="B3456" s="1" t="s">
        <v>27</v>
      </c>
      <c r="C3456" s="1" t="s">
        <v>9</v>
      </c>
      <c r="D3456" s="9">
        <v>1</v>
      </c>
      <c r="E3456" s="8">
        <v>1.1539351851851851E-3</v>
      </c>
      <c r="F3456" s="9">
        <v>25</v>
      </c>
      <c r="G3456" s="9">
        <v>353.2</v>
      </c>
      <c r="H3456" s="33">
        <f t="shared" si="53"/>
        <v>0</v>
      </c>
    </row>
    <row r="3457" spans="1:8" ht="15" hidden="1" thickBot="1">
      <c r="A3457" s="3">
        <v>44620</v>
      </c>
      <c r="B3457" s="1" t="s">
        <v>27</v>
      </c>
      <c r="C3457" s="1" t="s">
        <v>9</v>
      </c>
      <c r="D3457" s="9">
        <v>2</v>
      </c>
      <c r="E3457" s="8">
        <v>1.1539351851851851E-3</v>
      </c>
      <c r="F3457" s="9">
        <v>25</v>
      </c>
      <c r="G3457" s="9">
        <v>353.2</v>
      </c>
      <c r="H3457" s="33">
        <f t="shared" si="53"/>
        <v>0</v>
      </c>
    </row>
    <row r="3458" spans="1:8" ht="15" hidden="1" thickBot="1">
      <c r="A3458" s="3">
        <v>44620</v>
      </c>
      <c r="B3458" s="1" t="s">
        <v>27</v>
      </c>
      <c r="C3458" s="1" t="s">
        <v>9</v>
      </c>
      <c r="D3458" s="9">
        <v>3</v>
      </c>
      <c r="E3458" s="8">
        <v>1.1539351851851851E-3</v>
      </c>
      <c r="F3458" s="9">
        <v>25</v>
      </c>
      <c r="G3458" s="9">
        <v>353.2</v>
      </c>
      <c r="H3458" s="33">
        <f t="shared" si="53"/>
        <v>0</v>
      </c>
    </row>
    <row r="3459" spans="1:8" ht="15" hidden="1" thickBot="1">
      <c r="A3459" s="3">
        <v>44620</v>
      </c>
      <c r="B3459" s="1" t="s">
        <v>27</v>
      </c>
      <c r="C3459" s="1" t="s">
        <v>9</v>
      </c>
      <c r="D3459" s="9">
        <v>4</v>
      </c>
      <c r="E3459" s="8">
        <v>1.1539351851851851E-3</v>
      </c>
      <c r="F3459" s="9">
        <v>25</v>
      </c>
      <c r="G3459" s="9">
        <v>353.2</v>
      </c>
      <c r="H3459" s="33">
        <f t="shared" si="53"/>
        <v>0</v>
      </c>
    </row>
    <row r="3460" spans="1:8" ht="15" hidden="1" thickBot="1">
      <c r="A3460" s="3">
        <v>44620</v>
      </c>
      <c r="B3460" s="1" t="s">
        <v>27</v>
      </c>
      <c r="C3460" s="1" t="s">
        <v>9</v>
      </c>
      <c r="D3460" s="9">
        <v>5</v>
      </c>
      <c r="E3460" s="8">
        <v>1.1539351851851851E-3</v>
      </c>
      <c r="F3460" s="9">
        <v>25</v>
      </c>
      <c r="G3460" s="9">
        <v>353.2</v>
      </c>
      <c r="H3460" s="33">
        <f t="shared" ref="H3460:H3523" si="54">IF(D3460&lt;D3461,0,1)</f>
        <v>0</v>
      </c>
    </row>
    <row r="3461" spans="1:8" ht="15" hidden="1" thickBot="1">
      <c r="A3461" s="3">
        <v>44620</v>
      </c>
      <c r="B3461" s="1" t="s">
        <v>27</v>
      </c>
      <c r="C3461" s="1" t="s">
        <v>9</v>
      </c>
      <c r="D3461" s="9">
        <v>6</v>
      </c>
      <c r="E3461" s="8">
        <v>1.1539351851851851E-3</v>
      </c>
      <c r="F3461" s="9">
        <v>25</v>
      </c>
      <c r="G3461" s="9">
        <v>353.2</v>
      </c>
      <c r="H3461" s="33">
        <f t="shared" si="54"/>
        <v>0</v>
      </c>
    </row>
    <row r="3462" spans="1:8" ht="15" hidden="1" thickBot="1">
      <c r="A3462" s="3">
        <v>44620</v>
      </c>
      <c r="B3462" s="1" t="s">
        <v>27</v>
      </c>
      <c r="C3462" s="1" t="s">
        <v>9</v>
      </c>
      <c r="D3462" s="9">
        <v>7</v>
      </c>
      <c r="E3462" s="8">
        <v>1.1539351851851851E-3</v>
      </c>
      <c r="F3462" s="9">
        <v>25</v>
      </c>
      <c r="G3462" s="9">
        <v>353.2</v>
      </c>
      <c r="H3462" s="33">
        <f t="shared" si="54"/>
        <v>0</v>
      </c>
    </row>
    <row r="3463" spans="1:8" ht="15" hidden="1" thickBot="1">
      <c r="A3463" s="3">
        <v>44620</v>
      </c>
      <c r="B3463" s="1" t="s">
        <v>27</v>
      </c>
      <c r="C3463" s="1" t="s">
        <v>9</v>
      </c>
      <c r="D3463" s="9">
        <v>8</v>
      </c>
      <c r="E3463" s="8">
        <v>1.1539351851851851E-3</v>
      </c>
      <c r="F3463" s="9">
        <v>25</v>
      </c>
      <c r="G3463" s="9">
        <v>353.2</v>
      </c>
      <c r="H3463" s="33">
        <f t="shared" si="54"/>
        <v>0</v>
      </c>
    </row>
    <row r="3464" spans="1:8" ht="15" hidden="1" thickBot="1">
      <c r="A3464" s="3">
        <v>44620</v>
      </c>
      <c r="B3464" s="1" t="s">
        <v>27</v>
      </c>
      <c r="C3464" s="1" t="s">
        <v>9</v>
      </c>
      <c r="D3464" s="9">
        <v>9</v>
      </c>
      <c r="E3464" s="8">
        <v>1.1539351851851851E-3</v>
      </c>
      <c r="F3464" s="9">
        <v>25</v>
      </c>
      <c r="G3464" s="9">
        <v>353.2</v>
      </c>
      <c r="H3464" s="33">
        <f t="shared" si="54"/>
        <v>0</v>
      </c>
    </row>
    <row r="3465" spans="1:8" ht="15" thickBot="1">
      <c r="A3465" s="3">
        <v>44620</v>
      </c>
      <c r="B3465" s="1" t="s">
        <v>27</v>
      </c>
      <c r="C3465" s="1" t="s">
        <v>9</v>
      </c>
      <c r="D3465" s="9">
        <v>10</v>
      </c>
      <c r="E3465" s="8">
        <v>1.1539351851851851E-3</v>
      </c>
      <c r="F3465" s="9">
        <v>25</v>
      </c>
      <c r="G3465" s="9">
        <v>353.2</v>
      </c>
      <c r="H3465" s="33">
        <f t="shared" si="54"/>
        <v>1</v>
      </c>
    </row>
    <row r="3466" spans="1:8" ht="15" hidden="1" thickBot="1">
      <c r="A3466" s="3">
        <v>44620</v>
      </c>
      <c r="B3466" s="1" t="s">
        <v>22</v>
      </c>
      <c r="C3466" s="1" t="s">
        <v>9</v>
      </c>
      <c r="D3466" s="9">
        <v>1</v>
      </c>
      <c r="E3466" s="8">
        <v>1.207175925925926E-3</v>
      </c>
      <c r="F3466" s="9">
        <v>26</v>
      </c>
      <c r="G3466" s="9">
        <v>308.5</v>
      </c>
      <c r="H3466" s="33">
        <f t="shared" si="54"/>
        <v>0</v>
      </c>
    </row>
    <row r="3467" spans="1:8" ht="15" hidden="1" thickBot="1">
      <c r="A3467" s="3">
        <v>44620</v>
      </c>
      <c r="B3467" s="1" t="s">
        <v>22</v>
      </c>
      <c r="C3467" s="1" t="s">
        <v>9</v>
      </c>
      <c r="D3467" s="9">
        <v>2</v>
      </c>
      <c r="E3467" s="8">
        <v>1.207175925925926E-3</v>
      </c>
      <c r="F3467" s="9">
        <v>26</v>
      </c>
      <c r="G3467" s="9">
        <v>308.5</v>
      </c>
      <c r="H3467" s="33">
        <f t="shared" si="54"/>
        <v>0</v>
      </c>
    </row>
    <row r="3468" spans="1:8" ht="15" hidden="1" thickBot="1">
      <c r="A3468" s="3">
        <v>44620</v>
      </c>
      <c r="B3468" s="1" t="s">
        <v>22</v>
      </c>
      <c r="C3468" s="1" t="s">
        <v>9</v>
      </c>
      <c r="D3468" s="9">
        <v>3</v>
      </c>
      <c r="E3468" s="8">
        <v>1.207175925925926E-3</v>
      </c>
      <c r="F3468" s="9">
        <v>26</v>
      </c>
      <c r="G3468" s="9">
        <v>308.5</v>
      </c>
      <c r="H3468" s="33">
        <f t="shared" si="54"/>
        <v>0</v>
      </c>
    </row>
    <row r="3469" spans="1:8" ht="15" hidden="1" thickBot="1">
      <c r="A3469" s="3">
        <v>44620</v>
      </c>
      <c r="B3469" s="1" t="s">
        <v>22</v>
      </c>
      <c r="C3469" s="1" t="s">
        <v>9</v>
      </c>
      <c r="D3469" s="9">
        <v>4</v>
      </c>
      <c r="E3469" s="8">
        <v>1.207175925925926E-3</v>
      </c>
      <c r="F3469" s="9">
        <v>26</v>
      </c>
      <c r="G3469" s="9">
        <v>308.5</v>
      </c>
      <c r="H3469" s="33">
        <f t="shared" si="54"/>
        <v>0</v>
      </c>
    </row>
    <row r="3470" spans="1:8" ht="15" hidden="1" thickBot="1">
      <c r="A3470" s="3">
        <v>44620</v>
      </c>
      <c r="B3470" s="1" t="s">
        <v>22</v>
      </c>
      <c r="C3470" s="1" t="s">
        <v>9</v>
      </c>
      <c r="D3470" s="9">
        <v>5</v>
      </c>
      <c r="E3470" s="8">
        <v>1.207175925925926E-3</v>
      </c>
      <c r="F3470" s="9">
        <v>26</v>
      </c>
      <c r="G3470" s="9">
        <v>308.5</v>
      </c>
      <c r="H3470" s="33">
        <f t="shared" si="54"/>
        <v>0</v>
      </c>
    </row>
    <row r="3471" spans="1:8" ht="15" hidden="1" thickBot="1">
      <c r="A3471" s="3">
        <v>44620</v>
      </c>
      <c r="B3471" s="1" t="s">
        <v>22</v>
      </c>
      <c r="C3471" s="1" t="s">
        <v>9</v>
      </c>
      <c r="D3471" s="9">
        <v>6</v>
      </c>
      <c r="E3471" s="8">
        <v>1.207175925925926E-3</v>
      </c>
      <c r="F3471" s="9">
        <v>26</v>
      </c>
      <c r="G3471" s="9">
        <v>308.5</v>
      </c>
      <c r="H3471" s="33">
        <f t="shared" si="54"/>
        <v>0</v>
      </c>
    </row>
    <row r="3472" spans="1:8" ht="15" hidden="1" thickBot="1">
      <c r="A3472" s="3">
        <v>44620</v>
      </c>
      <c r="B3472" s="1" t="s">
        <v>22</v>
      </c>
      <c r="C3472" s="1" t="s">
        <v>9</v>
      </c>
      <c r="D3472" s="9">
        <v>7</v>
      </c>
      <c r="E3472" s="8">
        <v>1.207175925925926E-3</v>
      </c>
      <c r="F3472" s="9">
        <v>26</v>
      </c>
      <c r="G3472" s="9">
        <v>308.5</v>
      </c>
      <c r="H3472" s="33">
        <f t="shared" si="54"/>
        <v>0</v>
      </c>
    </row>
    <row r="3473" spans="1:8" ht="15" thickBot="1">
      <c r="A3473" s="3">
        <v>44620</v>
      </c>
      <c r="B3473" s="1" t="s">
        <v>22</v>
      </c>
      <c r="C3473" s="1" t="s">
        <v>9</v>
      </c>
      <c r="D3473" s="9">
        <v>8</v>
      </c>
      <c r="E3473" s="8">
        <v>1.207175925925926E-3</v>
      </c>
      <c r="F3473" s="9">
        <v>26</v>
      </c>
      <c r="G3473" s="9">
        <v>308.5</v>
      </c>
      <c r="H3473" s="33">
        <f t="shared" si="54"/>
        <v>1</v>
      </c>
    </row>
    <row r="3474" spans="1:8" ht="15" hidden="1" thickBot="1">
      <c r="A3474" s="3">
        <v>44620</v>
      </c>
      <c r="B3474" s="1" t="s">
        <v>18</v>
      </c>
      <c r="C3474" s="1" t="s">
        <v>9</v>
      </c>
      <c r="D3474" s="9">
        <v>1</v>
      </c>
      <c r="E3474" s="8">
        <v>1.2233796296296296E-3</v>
      </c>
      <c r="F3474" s="9">
        <v>24</v>
      </c>
      <c r="G3474" s="9">
        <v>296.39999999999998</v>
      </c>
      <c r="H3474" s="33">
        <f t="shared" si="54"/>
        <v>0</v>
      </c>
    </row>
    <row r="3475" spans="1:8" ht="15" hidden="1" thickBot="1">
      <c r="A3475" s="3">
        <v>44620</v>
      </c>
      <c r="B3475" s="1" t="s">
        <v>18</v>
      </c>
      <c r="C3475" s="1" t="s">
        <v>9</v>
      </c>
      <c r="D3475" s="9">
        <v>2</v>
      </c>
      <c r="E3475" s="8">
        <v>1.2233796296296296E-3</v>
      </c>
      <c r="F3475" s="9">
        <v>24</v>
      </c>
      <c r="G3475" s="9">
        <v>296.39999999999998</v>
      </c>
      <c r="H3475" s="33">
        <f t="shared" si="54"/>
        <v>0</v>
      </c>
    </row>
    <row r="3476" spans="1:8" ht="15" hidden="1" thickBot="1">
      <c r="A3476" s="3">
        <v>44620</v>
      </c>
      <c r="B3476" s="1" t="s">
        <v>18</v>
      </c>
      <c r="C3476" s="1" t="s">
        <v>9</v>
      </c>
      <c r="D3476" s="9">
        <v>3</v>
      </c>
      <c r="E3476" s="8">
        <v>1.2233796296296296E-3</v>
      </c>
      <c r="F3476" s="9">
        <v>24</v>
      </c>
      <c r="G3476" s="9">
        <v>296.39999999999998</v>
      </c>
      <c r="H3476" s="33">
        <f t="shared" si="54"/>
        <v>0</v>
      </c>
    </row>
    <row r="3477" spans="1:8" ht="15" hidden="1" thickBot="1">
      <c r="A3477" s="3">
        <v>44620</v>
      </c>
      <c r="B3477" s="1" t="s">
        <v>18</v>
      </c>
      <c r="C3477" s="1" t="s">
        <v>9</v>
      </c>
      <c r="D3477" s="9">
        <v>4</v>
      </c>
      <c r="E3477" s="8">
        <v>1.2233796296296296E-3</v>
      </c>
      <c r="F3477" s="9">
        <v>24</v>
      </c>
      <c r="G3477" s="9">
        <v>296.39999999999998</v>
      </c>
      <c r="H3477" s="33">
        <f t="shared" si="54"/>
        <v>0</v>
      </c>
    </row>
    <row r="3478" spans="1:8" ht="15" hidden="1" thickBot="1">
      <c r="A3478" s="3">
        <v>44620</v>
      </c>
      <c r="B3478" s="1" t="s">
        <v>18</v>
      </c>
      <c r="C3478" s="1" t="s">
        <v>9</v>
      </c>
      <c r="D3478" s="9">
        <v>5</v>
      </c>
      <c r="E3478" s="8">
        <v>1.2233796296296296E-3</v>
      </c>
      <c r="F3478" s="9">
        <v>24</v>
      </c>
      <c r="G3478" s="9">
        <v>296.39999999999998</v>
      </c>
      <c r="H3478" s="33">
        <f t="shared" si="54"/>
        <v>0</v>
      </c>
    </row>
    <row r="3479" spans="1:8" ht="15" hidden="1" thickBot="1">
      <c r="A3479" s="3">
        <v>44620</v>
      </c>
      <c r="B3479" s="1" t="s">
        <v>18</v>
      </c>
      <c r="C3479" s="1" t="s">
        <v>9</v>
      </c>
      <c r="D3479" s="9">
        <v>6</v>
      </c>
      <c r="E3479" s="8">
        <v>1.2233796296296296E-3</v>
      </c>
      <c r="F3479" s="9">
        <v>24</v>
      </c>
      <c r="G3479" s="9">
        <v>296.39999999999998</v>
      </c>
      <c r="H3479" s="33">
        <f t="shared" si="54"/>
        <v>0</v>
      </c>
    </row>
    <row r="3480" spans="1:8" ht="15" hidden="1" thickBot="1">
      <c r="A3480" s="3">
        <v>44620</v>
      </c>
      <c r="B3480" s="1" t="s">
        <v>18</v>
      </c>
      <c r="C3480" s="1" t="s">
        <v>9</v>
      </c>
      <c r="D3480" s="9">
        <v>7</v>
      </c>
      <c r="E3480" s="8">
        <v>1.2233796296296296E-3</v>
      </c>
      <c r="F3480" s="9">
        <v>24</v>
      </c>
      <c r="G3480" s="9">
        <v>296.39999999999998</v>
      </c>
      <c r="H3480" s="33">
        <f t="shared" si="54"/>
        <v>0</v>
      </c>
    </row>
    <row r="3481" spans="1:8" ht="15" thickBot="1">
      <c r="A3481" s="3">
        <v>44620</v>
      </c>
      <c r="B3481" s="1" t="s">
        <v>18</v>
      </c>
      <c r="C3481" s="1" t="s">
        <v>9</v>
      </c>
      <c r="D3481" s="9">
        <v>8</v>
      </c>
      <c r="E3481" s="8">
        <v>1.2233796296296296E-3</v>
      </c>
      <c r="F3481" s="9">
        <v>24</v>
      </c>
      <c r="G3481" s="9">
        <v>296.39999999999998</v>
      </c>
      <c r="H3481" s="33">
        <f t="shared" si="54"/>
        <v>1</v>
      </c>
    </row>
    <row r="3482" spans="1:8" ht="15" hidden="1" thickBot="1">
      <c r="A3482" s="3">
        <v>44620</v>
      </c>
      <c r="B3482" s="1" t="s">
        <v>102</v>
      </c>
      <c r="C3482" s="1" t="s">
        <v>9</v>
      </c>
      <c r="D3482" s="9">
        <v>1</v>
      </c>
      <c r="E3482" s="8">
        <v>1.2326388888888888E-3</v>
      </c>
      <c r="F3482" s="9">
        <v>28</v>
      </c>
      <c r="G3482" s="9">
        <v>289.7</v>
      </c>
      <c r="H3482" s="33">
        <f t="shared" si="54"/>
        <v>0</v>
      </c>
    </row>
    <row r="3483" spans="1:8" ht="15" hidden="1" thickBot="1">
      <c r="A3483" s="3">
        <v>44620</v>
      </c>
      <c r="B3483" s="1" t="s">
        <v>102</v>
      </c>
      <c r="C3483" s="1" t="s">
        <v>9</v>
      </c>
      <c r="D3483" s="9">
        <v>2</v>
      </c>
      <c r="E3483" s="8">
        <v>1.2326388888888888E-3</v>
      </c>
      <c r="F3483" s="9">
        <v>28</v>
      </c>
      <c r="G3483" s="9">
        <v>289.7</v>
      </c>
      <c r="H3483" s="33">
        <f t="shared" si="54"/>
        <v>0</v>
      </c>
    </row>
    <row r="3484" spans="1:8" ht="15" hidden="1" thickBot="1">
      <c r="A3484" s="3">
        <v>44620</v>
      </c>
      <c r="B3484" s="1" t="s">
        <v>102</v>
      </c>
      <c r="C3484" s="1" t="s">
        <v>9</v>
      </c>
      <c r="D3484" s="9">
        <v>3</v>
      </c>
      <c r="E3484" s="8">
        <v>1.2326388888888888E-3</v>
      </c>
      <c r="F3484" s="9">
        <v>28</v>
      </c>
      <c r="G3484" s="9">
        <v>289.7</v>
      </c>
      <c r="H3484" s="33">
        <f t="shared" si="54"/>
        <v>0</v>
      </c>
    </row>
    <row r="3485" spans="1:8" ht="15" hidden="1" thickBot="1">
      <c r="A3485" s="3">
        <v>44620</v>
      </c>
      <c r="B3485" s="1" t="s">
        <v>102</v>
      </c>
      <c r="C3485" s="1" t="s">
        <v>9</v>
      </c>
      <c r="D3485" s="9">
        <v>4</v>
      </c>
      <c r="E3485" s="8">
        <v>1.2326388888888888E-3</v>
      </c>
      <c r="F3485" s="9">
        <v>28</v>
      </c>
      <c r="G3485" s="9">
        <v>289.7</v>
      </c>
      <c r="H3485" s="33">
        <f t="shared" si="54"/>
        <v>0</v>
      </c>
    </row>
    <row r="3486" spans="1:8" ht="15" hidden="1" thickBot="1">
      <c r="A3486" s="3">
        <v>44620</v>
      </c>
      <c r="B3486" s="1" t="s">
        <v>102</v>
      </c>
      <c r="C3486" s="1" t="s">
        <v>9</v>
      </c>
      <c r="D3486" s="9">
        <v>5</v>
      </c>
      <c r="E3486" s="8">
        <v>1.2326388888888888E-3</v>
      </c>
      <c r="F3486" s="9">
        <v>28</v>
      </c>
      <c r="G3486" s="9">
        <v>289.7</v>
      </c>
      <c r="H3486" s="33">
        <f t="shared" si="54"/>
        <v>0</v>
      </c>
    </row>
    <row r="3487" spans="1:8" ht="15" hidden="1" thickBot="1">
      <c r="A3487" s="3">
        <v>44620</v>
      </c>
      <c r="B3487" s="1" t="s">
        <v>102</v>
      </c>
      <c r="C3487" s="1" t="s">
        <v>9</v>
      </c>
      <c r="D3487" s="9">
        <v>6</v>
      </c>
      <c r="E3487" s="8">
        <v>1.2326388888888888E-3</v>
      </c>
      <c r="F3487" s="9">
        <v>28</v>
      </c>
      <c r="G3487" s="9">
        <v>289.7</v>
      </c>
      <c r="H3487" s="33">
        <f t="shared" si="54"/>
        <v>0</v>
      </c>
    </row>
    <row r="3488" spans="1:8" ht="15" hidden="1" thickBot="1">
      <c r="A3488" s="3">
        <v>44620</v>
      </c>
      <c r="B3488" s="1" t="s">
        <v>102</v>
      </c>
      <c r="C3488" s="1" t="s">
        <v>9</v>
      </c>
      <c r="D3488" s="9">
        <v>7</v>
      </c>
      <c r="E3488" s="8">
        <v>1.2326388888888888E-3</v>
      </c>
      <c r="F3488" s="9">
        <v>28</v>
      </c>
      <c r="G3488" s="9">
        <v>289.7</v>
      </c>
      <c r="H3488" s="33">
        <f t="shared" si="54"/>
        <v>0</v>
      </c>
    </row>
    <row r="3489" spans="1:8" ht="15" thickBot="1">
      <c r="A3489" s="3">
        <v>44620</v>
      </c>
      <c r="B3489" s="1" t="s">
        <v>102</v>
      </c>
      <c r="C3489" s="1" t="s">
        <v>9</v>
      </c>
      <c r="D3489" s="9">
        <v>8</v>
      </c>
      <c r="E3489" s="8">
        <v>1.2326388888888888E-3</v>
      </c>
      <c r="F3489" s="9">
        <v>28</v>
      </c>
      <c r="G3489" s="9">
        <v>289.7</v>
      </c>
      <c r="H3489" s="33">
        <f t="shared" si="54"/>
        <v>1</v>
      </c>
    </row>
    <row r="3490" spans="1:8" ht="15" hidden="1" thickBot="1">
      <c r="A3490" s="3">
        <v>44620</v>
      </c>
      <c r="B3490" s="1" t="s">
        <v>132</v>
      </c>
      <c r="C3490" s="1" t="s">
        <v>9</v>
      </c>
      <c r="D3490" s="9">
        <v>1</v>
      </c>
      <c r="E3490" s="8">
        <v>1.2164351851851852E-3</v>
      </c>
      <c r="F3490" s="9">
        <v>25</v>
      </c>
      <c r="G3490" s="9">
        <v>301.5</v>
      </c>
      <c r="H3490" s="33">
        <f t="shared" si="54"/>
        <v>0</v>
      </c>
    </row>
    <row r="3491" spans="1:8" ht="15" hidden="1" thickBot="1">
      <c r="A3491" s="3">
        <v>44620</v>
      </c>
      <c r="B3491" s="1" t="s">
        <v>132</v>
      </c>
      <c r="C3491" s="1" t="s">
        <v>9</v>
      </c>
      <c r="D3491" s="9">
        <v>2</v>
      </c>
      <c r="E3491" s="8">
        <v>1.2164351851851852E-3</v>
      </c>
      <c r="F3491" s="9">
        <v>25</v>
      </c>
      <c r="G3491" s="9">
        <v>301.5</v>
      </c>
      <c r="H3491" s="33">
        <f t="shared" si="54"/>
        <v>0</v>
      </c>
    </row>
    <row r="3492" spans="1:8" ht="15" hidden="1" thickBot="1">
      <c r="A3492" s="3">
        <v>44620</v>
      </c>
      <c r="B3492" s="1" t="s">
        <v>132</v>
      </c>
      <c r="C3492" s="1" t="s">
        <v>9</v>
      </c>
      <c r="D3492" s="9">
        <v>3</v>
      </c>
      <c r="E3492" s="8">
        <v>1.2164351851851852E-3</v>
      </c>
      <c r="F3492" s="9">
        <v>25</v>
      </c>
      <c r="G3492" s="9">
        <v>301.5</v>
      </c>
      <c r="H3492" s="33">
        <f t="shared" si="54"/>
        <v>0</v>
      </c>
    </row>
    <row r="3493" spans="1:8" ht="15" hidden="1" thickBot="1">
      <c r="A3493" s="3">
        <v>44620</v>
      </c>
      <c r="B3493" s="1" t="s">
        <v>132</v>
      </c>
      <c r="C3493" s="1" t="s">
        <v>9</v>
      </c>
      <c r="D3493" s="9">
        <v>4</v>
      </c>
      <c r="E3493" s="8">
        <v>1.2164351851851852E-3</v>
      </c>
      <c r="F3493" s="9">
        <v>25</v>
      </c>
      <c r="G3493" s="9">
        <v>301.5</v>
      </c>
      <c r="H3493" s="33">
        <f t="shared" si="54"/>
        <v>0</v>
      </c>
    </row>
    <row r="3494" spans="1:8" ht="15" hidden="1" thickBot="1">
      <c r="A3494" s="3">
        <v>44620</v>
      </c>
      <c r="B3494" s="1" t="s">
        <v>132</v>
      </c>
      <c r="C3494" s="1" t="s">
        <v>9</v>
      </c>
      <c r="D3494" s="9">
        <v>5</v>
      </c>
      <c r="E3494" s="8">
        <v>1.2164351851851852E-3</v>
      </c>
      <c r="F3494" s="9">
        <v>25</v>
      </c>
      <c r="G3494" s="9">
        <v>301.5</v>
      </c>
      <c r="H3494" s="33">
        <f t="shared" si="54"/>
        <v>0</v>
      </c>
    </row>
    <row r="3495" spans="1:8" ht="15" hidden="1" thickBot="1">
      <c r="A3495" s="3">
        <v>44620</v>
      </c>
      <c r="B3495" s="1" t="s">
        <v>132</v>
      </c>
      <c r="C3495" s="1" t="s">
        <v>9</v>
      </c>
      <c r="D3495" s="9">
        <v>6</v>
      </c>
      <c r="E3495" s="8">
        <v>1.2164351851851852E-3</v>
      </c>
      <c r="F3495" s="9">
        <v>25</v>
      </c>
      <c r="G3495" s="9">
        <v>301.5</v>
      </c>
      <c r="H3495" s="33">
        <f t="shared" si="54"/>
        <v>0</v>
      </c>
    </row>
    <row r="3496" spans="1:8" ht="15" hidden="1" thickBot="1">
      <c r="A3496" s="3">
        <v>44620</v>
      </c>
      <c r="B3496" s="1" t="s">
        <v>132</v>
      </c>
      <c r="C3496" s="1" t="s">
        <v>9</v>
      </c>
      <c r="D3496" s="9">
        <v>7</v>
      </c>
      <c r="E3496" s="8">
        <v>1.2164351851851852E-3</v>
      </c>
      <c r="F3496" s="9">
        <v>25</v>
      </c>
      <c r="G3496" s="9">
        <v>301.5</v>
      </c>
      <c r="H3496" s="33">
        <f t="shared" si="54"/>
        <v>0</v>
      </c>
    </row>
    <row r="3497" spans="1:8" ht="15" hidden="1" thickBot="1">
      <c r="A3497" s="3">
        <v>44620</v>
      </c>
      <c r="B3497" s="1" t="s">
        <v>132</v>
      </c>
      <c r="C3497" s="1" t="s">
        <v>9</v>
      </c>
      <c r="D3497" s="9">
        <v>8</v>
      </c>
      <c r="E3497" s="8">
        <v>1.2164351851851852E-3</v>
      </c>
      <c r="F3497" s="9">
        <v>25</v>
      </c>
      <c r="G3497" s="9">
        <v>301.5</v>
      </c>
      <c r="H3497" s="33">
        <f t="shared" si="54"/>
        <v>0</v>
      </c>
    </row>
    <row r="3498" spans="1:8" ht="15" hidden="1" thickBot="1">
      <c r="A3498" s="3">
        <v>44620</v>
      </c>
      <c r="B3498" s="1" t="s">
        <v>132</v>
      </c>
      <c r="C3498" s="1" t="s">
        <v>9</v>
      </c>
      <c r="D3498" s="9">
        <v>9</v>
      </c>
      <c r="E3498" s="8">
        <v>1.2164351851851852E-3</v>
      </c>
      <c r="F3498" s="9">
        <v>25</v>
      </c>
      <c r="G3498" s="9">
        <v>301.5</v>
      </c>
      <c r="H3498" s="33">
        <f t="shared" si="54"/>
        <v>0</v>
      </c>
    </row>
    <row r="3499" spans="1:8" ht="15" thickBot="1">
      <c r="A3499" s="3">
        <v>44620</v>
      </c>
      <c r="B3499" s="1" t="s">
        <v>132</v>
      </c>
      <c r="C3499" s="1" t="s">
        <v>9</v>
      </c>
      <c r="D3499" s="9">
        <v>10</v>
      </c>
      <c r="E3499" s="8">
        <v>1.2164351851851852E-3</v>
      </c>
      <c r="F3499" s="9">
        <v>25</v>
      </c>
      <c r="G3499" s="9">
        <v>301.5</v>
      </c>
      <c r="H3499" s="33">
        <f t="shared" si="54"/>
        <v>1</v>
      </c>
    </row>
    <row r="3500" spans="1:8" ht="15" hidden="1" thickBot="1">
      <c r="A3500" s="3">
        <v>44620</v>
      </c>
      <c r="B3500" s="1" t="s">
        <v>128</v>
      </c>
      <c r="C3500" s="1" t="s">
        <v>9</v>
      </c>
      <c r="D3500" s="9">
        <v>1</v>
      </c>
      <c r="E3500" s="8">
        <v>1.2384259259259258E-3</v>
      </c>
      <c r="F3500" s="9">
        <v>25</v>
      </c>
      <c r="G3500" s="9">
        <v>285.7</v>
      </c>
      <c r="H3500" s="33">
        <f t="shared" si="54"/>
        <v>0</v>
      </c>
    </row>
    <row r="3501" spans="1:8" ht="15" hidden="1" thickBot="1">
      <c r="A3501" s="3">
        <v>44620</v>
      </c>
      <c r="B3501" s="1" t="s">
        <v>128</v>
      </c>
      <c r="C3501" s="1" t="s">
        <v>9</v>
      </c>
      <c r="D3501" s="9">
        <v>2</v>
      </c>
      <c r="E3501" s="8">
        <v>1.2384259259259258E-3</v>
      </c>
      <c r="F3501" s="9">
        <v>25</v>
      </c>
      <c r="G3501" s="9">
        <v>285.7</v>
      </c>
      <c r="H3501" s="33">
        <f t="shared" si="54"/>
        <v>0</v>
      </c>
    </row>
    <row r="3502" spans="1:8" ht="15" hidden="1" thickBot="1">
      <c r="A3502" s="3">
        <v>44620</v>
      </c>
      <c r="B3502" s="1" t="s">
        <v>128</v>
      </c>
      <c r="C3502" s="1" t="s">
        <v>9</v>
      </c>
      <c r="D3502" s="9">
        <v>3</v>
      </c>
      <c r="E3502" s="8">
        <v>1.2384259259259258E-3</v>
      </c>
      <c r="F3502" s="9">
        <v>25</v>
      </c>
      <c r="G3502" s="9">
        <v>285.7</v>
      </c>
      <c r="H3502" s="33">
        <f t="shared" si="54"/>
        <v>0</v>
      </c>
    </row>
    <row r="3503" spans="1:8" ht="15" hidden="1" thickBot="1">
      <c r="A3503" s="3">
        <v>44620</v>
      </c>
      <c r="B3503" s="1" t="s">
        <v>128</v>
      </c>
      <c r="C3503" s="1" t="s">
        <v>9</v>
      </c>
      <c r="D3503" s="9">
        <v>4</v>
      </c>
      <c r="E3503" s="8">
        <v>1.2384259259259258E-3</v>
      </c>
      <c r="F3503" s="9">
        <v>25</v>
      </c>
      <c r="G3503" s="9">
        <v>285.7</v>
      </c>
      <c r="H3503" s="33">
        <f t="shared" si="54"/>
        <v>0</v>
      </c>
    </row>
    <row r="3504" spans="1:8" ht="15" hidden="1" thickBot="1">
      <c r="A3504" s="3">
        <v>44620</v>
      </c>
      <c r="B3504" s="1" t="s">
        <v>128</v>
      </c>
      <c r="C3504" s="1" t="s">
        <v>9</v>
      </c>
      <c r="D3504" s="9">
        <v>5</v>
      </c>
      <c r="E3504" s="8">
        <v>1.2384259259259258E-3</v>
      </c>
      <c r="F3504" s="9">
        <v>25</v>
      </c>
      <c r="G3504" s="9">
        <v>285.7</v>
      </c>
      <c r="H3504" s="33">
        <f t="shared" si="54"/>
        <v>0</v>
      </c>
    </row>
    <row r="3505" spans="1:8" ht="15" hidden="1" thickBot="1">
      <c r="A3505" s="3">
        <v>44620</v>
      </c>
      <c r="B3505" s="1" t="s">
        <v>128</v>
      </c>
      <c r="C3505" s="1" t="s">
        <v>9</v>
      </c>
      <c r="D3505" s="9">
        <v>6</v>
      </c>
      <c r="E3505" s="8">
        <v>1.2384259259259258E-3</v>
      </c>
      <c r="F3505" s="9">
        <v>25</v>
      </c>
      <c r="G3505" s="9">
        <v>285.7</v>
      </c>
      <c r="H3505" s="33">
        <f t="shared" si="54"/>
        <v>0</v>
      </c>
    </row>
    <row r="3506" spans="1:8" ht="15" hidden="1" thickBot="1">
      <c r="A3506" s="3">
        <v>44620</v>
      </c>
      <c r="B3506" s="1" t="s">
        <v>128</v>
      </c>
      <c r="C3506" s="1" t="s">
        <v>9</v>
      </c>
      <c r="D3506" s="9">
        <v>7</v>
      </c>
      <c r="E3506" s="8">
        <v>1.2384259259259258E-3</v>
      </c>
      <c r="F3506" s="9">
        <v>25</v>
      </c>
      <c r="G3506" s="9">
        <v>285.7</v>
      </c>
      <c r="H3506" s="33">
        <f t="shared" si="54"/>
        <v>0</v>
      </c>
    </row>
    <row r="3507" spans="1:8" ht="15" hidden="1" thickBot="1">
      <c r="A3507" s="3">
        <v>44620</v>
      </c>
      <c r="B3507" s="1" t="s">
        <v>128</v>
      </c>
      <c r="C3507" s="1" t="s">
        <v>9</v>
      </c>
      <c r="D3507" s="9">
        <v>8</v>
      </c>
      <c r="E3507" s="8">
        <v>1.2384259259259258E-3</v>
      </c>
      <c r="F3507" s="9">
        <v>25</v>
      </c>
      <c r="G3507" s="9">
        <v>285.7</v>
      </c>
      <c r="H3507" s="33">
        <f t="shared" si="54"/>
        <v>0</v>
      </c>
    </row>
    <row r="3508" spans="1:8" ht="15" hidden="1" thickBot="1">
      <c r="A3508" s="3">
        <v>44620</v>
      </c>
      <c r="B3508" s="1" t="s">
        <v>128</v>
      </c>
      <c r="C3508" s="1" t="s">
        <v>9</v>
      </c>
      <c r="D3508" s="9">
        <v>9</v>
      </c>
      <c r="E3508" s="8">
        <v>1.2384259259259258E-3</v>
      </c>
      <c r="F3508" s="9">
        <v>25</v>
      </c>
      <c r="G3508" s="9">
        <v>285.7</v>
      </c>
      <c r="H3508" s="33">
        <f t="shared" si="54"/>
        <v>0</v>
      </c>
    </row>
    <row r="3509" spans="1:8" ht="15" thickBot="1">
      <c r="A3509" s="3">
        <v>44620</v>
      </c>
      <c r="B3509" s="1" t="s">
        <v>128</v>
      </c>
      <c r="C3509" s="1" t="s">
        <v>9</v>
      </c>
      <c r="D3509" s="9">
        <v>10</v>
      </c>
      <c r="E3509" s="8">
        <v>1.2384259259259258E-3</v>
      </c>
      <c r="F3509" s="9">
        <v>25</v>
      </c>
      <c r="G3509" s="9">
        <v>285.7</v>
      </c>
      <c r="H3509" s="33">
        <f t="shared" si="54"/>
        <v>1</v>
      </c>
    </row>
    <row r="3510" spans="1:8" ht="15" hidden="1" thickBot="1">
      <c r="A3510" s="3">
        <v>44620</v>
      </c>
      <c r="B3510" s="1" t="s">
        <v>24</v>
      </c>
      <c r="C3510" s="1" t="s">
        <v>9</v>
      </c>
      <c r="D3510" s="9">
        <v>1</v>
      </c>
      <c r="E3510" s="8">
        <v>1.2534722222222222E-3</v>
      </c>
      <c r="F3510" s="9">
        <v>25</v>
      </c>
      <c r="G3510" s="9">
        <v>275.5</v>
      </c>
      <c r="H3510" s="33">
        <f t="shared" si="54"/>
        <v>0</v>
      </c>
    </row>
    <row r="3511" spans="1:8" ht="15" hidden="1" thickBot="1">
      <c r="A3511" s="3">
        <v>44620</v>
      </c>
      <c r="B3511" s="1" t="s">
        <v>24</v>
      </c>
      <c r="C3511" s="1" t="s">
        <v>9</v>
      </c>
      <c r="D3511" s="9">
        <v>2</v>
      </c>
      <c r="E3511" s="8">
        <v>1.2534722222222222E-3</v>
      </c>
      <c r="F3511" s="9">
        <v>25</v>
      </c>
      <c r="G3511" s="9">
        <v>275.5</v>
      </c>
      <c r="H3511" s="33">
        <f t="shared" si="54"/>
        <v>0</v>
      </c>
    </row>
    <row r="3512" spans="1:8" ht="15" hidden="1" thickBot="1">
      <c r="A3512" s="3">
        <v>44620</v>
      </c>
      <c r="B3512" s="1" t="s">
        <v>24</v>
      </c>
      <c r="C3512" s="1" t="s">
        <v>9</v>
      </c>
      <c r="D3512" s="9">
        <v>3</v>
      </c>
      <c r="E3512" s="8">
        <v>1.2534722222222222E-3</v>
      </c>
      <c r="F3512" s="9">
        <v>25</v>
      </c>
      <c r="G3512" s="9">
        <v>275.5</v>
      </c>
      <c r="H3512" s="33">
        <f t="shared" si="54"/>
        <v>0</v>
      </c>
    </row>
    <row r="3513" spans="1:8" ht="15" hidden="1" thickBot="1">
      <c r="A3513" s="3">
        <v>44620</v>
      </c>
      <c r="B3513" s="1" t="s">
        <v>24</v>
      </c>
      <c r="C3513" s="1" t="s">
        <v>9</v>
      </c>
      <c r="D3513" s="9">
        <v>4</v>
      </c>
      <c r="E3513" s="8">
        <v>1.2534722222222222E-3</v>
      </c>
      <c r="F3513" s="9">
        <v>25</v>
      </c>
      <c r="G3513" s="9">
        <v>275.5</v>
      </c>
      <c r="H3513" s="33">
        <f t="shared" si="54"/>
        <v>0</v>
      </c>
    </row>
    <row r="3514" spans="1:8" ht="15" hidden="1" thickBot="1">
      <c r="A3514" s="3">
        <v>44620</v>
      </c>
      <c r="B3514" s="1" t="s">
        <v>24</v>
      </c>
      <c r="C3514" s="1" t="s">
        <v>9</v>
      </c>
      <c r="D3514" s="9">
        <v>5</v>
      </c>
      <c r="E3514" s="8">
        <v>1.2534722222222222E-3</v>
      </c>
      <c r="F3514" s="9">
        <v>25</v>
      </c>
      <c r="G3514" s="9">
        <v>275.5</v>
      </c>
      <c r="H3514" s="33">
        <f t="shared" si="54"/>
        <v>0</v>
      </c>
    </row>
    <row r="3515" spans="1:8" ht="15" hidden="1" thickBot="1">
      <c r="A3515" s="3">
        <v>44620</v>
      </c>
      <c r="B3515" s="1" t="s">
        <v>24</v>
      </c>
      <c r="C3515" s="1" t="s">
        <v>9</v>
      </c>
      <c r="D3515" s="9">
        <v>6</v>
      </c>
      <c r="E3515" s="8">
        <v>1.2534722222222222E-3</v>
      </c>
      <c r="F3515" s="9">
        <v>25</v>
      </c>
      <c r="G3515" s="9">
        <v>275.5</v>
      </c>
      <c r="H3515" s="33">
        <f t="shared" si="54"/>
        <v>0</v>
      </c>
    </row>
    <row r="3516" spans="1:8" ht="15" hidden="1" thickBot="1">
      <c r="A3516" s="3">
        <v>44620</v>
      </c>
      <c r="B3516" s="1" t="s">
        <v>24</v>
      </c>
      <c r="C3516" s="1" t="s">
        <v>9</v>
      </c>
      <c r="D3516" s="9">
        <v>7</v>
      </c>
      <c r="E3516" s="8">
        <v>1.2534722222222222E-3</v>
      </c>
      <c r="F3516" s="9">
        <v>25</v>
      </c>
      <c r="G3516" s="9">
        <v>275.5</v>
      </c>
      <c r="H3516" s="33">
        <f t="shared" si="54"/>
        <v>0</v>
      </c>
    </row>
    <row r="3517" spans="1:8" ht="15" thickBot="1">
      <c r="A3517" s="3">
        <v>44620</v>
      </c>
      <c r="B3517" s="1" t="s">
        <v>24</v>
      </c>
      <c r="C3517" s="1" t="s">
        <v>9</v>
      </c>
      <c r="D3517" s="9">
        <v>8</v>
      </c>
      <c r="E3517" s="8">
        <v>1.2534722222222222E-3</v>
      </c>
      <c r="F3517" s="9">
        <v>25</v>
      </c>
      <c r="G3517" s="9">
        <v>275.5</v>
      </c>
      <c r="H3517" s="33">
        <f t="shared" si="54"/>
        <v>1</v>
      </c>
    </row>
    <row r="3518" spans="1:8" ht="15" hidden="1" thickBot="1">
      <c r="A3518" s="3">
        <v>44620</v>
      </c>
      <c r="B3518" s="1" t="s">
        <v>54</v>
      </c>
      <c r="C3518" s="1" t="s">
        <v>9</v>
      </c>
      <c r="D3518" s="9">
        <v>1</v>
      </c>
      <c r="E3518" s="8">
        <v>1.2453703703703704E-3</v>
      </c>
      <c r="F3518" s="9">
        <v>26</v>
      </c>
      <c r="G3518" s="9">
        <v>281</v>
      </c>
      <c r="H3518" s="33">
        <f t="shared" si="54"/>
        <v>0</v>
      </c>
    </row>
    <row r="3519" spans="1:8" ht="15" hidden="1" thickBot="1">
      <c r="A3519" s="3">
        <v>44620</v>
      </c>
      <c r="B3519" s="1" t="s">
        <v>54</v>
      </c>
      <c r="C3519" s="1" t="s">
        <v>9</v>
      </c>
      <c r="D3519" s="9">
        <v>2</v>
      </c>
      <c r="E3519" s="8">
        <v>1.2453703703703704E-3</v>
      </c>
      <c r="F3519" s="9">
        <v>26</v>
      </c>
      <c r="G3519" s="9">
        <v>281</v>
      </c>
      <c r="H3519" s="33">
        <f t="shared" si="54"/>
        <v>0</v>
      </c>
    </row>
    <row r="3520" spans="1:8" ht="15" hidden="1" thickBot="1">
      <c r="A3520" s="3">
        <v>44620</v>
      </c>
      <c r="B3520" s="1" t="s">
        <v>54</v>
      </c>
      <c r="C3520" s="1" t="s">
        <v>9</v>
      </c>
      <c r="D3520" s="9">
        <v>3</v>
      </c>
      <c r="E3520" s="8">
        <v>1.2453703703703704E-3</v>
      </c>
      <c r="F3520" s="9">
        <v>26</v>
      </c>
      <c r="G3520" s="9">
        <v>281</v>
      </c>
      <c r="H3520" s="33">
        <f t="shared" si="54"/>
        <v>0</v>
      </c>
    </row>
    <row r="3521" spans="1:8" ht="15" hidden="1" thickBot="1">
      <c r="A3521" s="3">
        <v>44620</v>
      </c>
      <c r="B3521" s="1" t="s">
        <v>54</v>
      </c>
      <c r="C3521" s="1" t="s">
        <v>9</v>
      </c>
      <c r="D3521" s="9">
        <v>4</v>
      </c>
      <c r="E3521" s="8">
        <v>1.2453703703703704E-3</v>
      </c>
      <c r="F3521" s="9">
        <v>26</v>
      </c>
      <c r="G3521" s="9">
        <v>281</v>
      </c>
      <c r="H3521" s="33">
        <f t="shared" si="54"/>
        <v>0</v>
      </c>
    </row>
    <row r="3522" spans="1:8" ht="15" hidden="1" thickBot="1">
      <c r="A3522" s="3">
        <v>44620</v>
      </c>
      <c r="B3522" s="1" t="s">
        <v>54</v>
      </c>
      <c r="C3522" s="1" t="s">
        <v>9</v>
      </c>
      <c r="D3522" s="9">
        <v>5</v>
      </c>
      <c r="E3522" s="8">
        <v>1.2453703703703704E-3</v>
      </c>
      <c r="F3522" s="9">
        <v>26</v>
      </c>
      <c r="G3522" s="9">
        <v>281</v>
      </c>
      <c r="H3522" s="33">
        <f t="shared" si="54"/>
        <v>0</v>
      </c>
    </row>
    <row r="3523" spans="1:8" ht="15" hidden="1" thickBot="1">
      <c r="A3523" s="3">
        <v>44620</v>
      </c>
      <c r="B3523" s="1" t="s">
        <v>54</v>
      </c>
      <c r="C3523" s="1" t="s">
        <v>9</v>
      </c>
      <c r="D3523" s="9">
        <v>6</v>
      </c>
      <c r="E3523" s="8">
        <v>1.2453703703703704E-3</v>
      </c>
      <c r="F3523" s="9">
        <v>26</v>
      </c>
      <c r="G3523" s="9">
        <v>281</v>
      </c>
      <c r="H3523" s="33">
        <f t="shared" si="54"/>
        <v>0</v>
      </c>
    </row>
    <row r="3524" spans="1:8" ht="15" hidden="1" thickBot="1">
      <c r="A3524" s="3">
        <v>44620</v>
      </c>
      <c r="B3524" s="1" t="s">
        <v>54</v>
      </c>
      <c r="C3524" s="1" t="s">
        <v>9</v>
      </c>
      <c r="D3524" s="9">
        <v>7</v>
      </c>
      <c r="E3524" s="8">
        <v>1.2453703703703704E-3</v>
      </c>
      <c r="F3524" s="9">
        <v>26</v>
      </c>
      <c r="G3524" s="9">
        <v>281</v>
      </c>
      <c r="H3524" s="33">
        <f t="shared" ref="H3524:H3587" si="55">IF(D3524&lt;D3525,0,1)</f>
        <v>0</v>
      </c>
    </row>
    <row r="3525" spans="1:8" ht="15" thickBot="1">
      <c r="A3525" s="3">
        <v>44620</v>
      </c>
      <c r="B3525" s="1" t="s">
        <v>54</v>
      </c>
      <c r="C3525" s="1" t="s">
        <v>9</v>
      </c>
      <c r="D3525" s="9">
        <v>8</v>
      </c>
      <c r="E3525" s="8">
        <v>1.2453703703703704E-3</v>
      </c>
      <c r="F3525" s="9">
        <v>26</v>
      </c>
      <c r="G3525" s="9">
        <v>281</v>
      </c>
      <c r="H3525" s="33">
        <f t="shared" si="55"/>
        <v>1</v>
      </c>
    </row>
    <row r="3526" spans="1:8" ht="15" hidden="1" thickBot="1">
      <c r="A3526" s="3">
        <v>44620</v>
      </c>
      <c r="B3526" s="1" t="s">
        <v>39</v>
      </c>
      <c r="C3526" s="1" t="s">
        <v>9</v>
      </c>
      <c r="D3526" s="9">
        <v>1</v>
      </c>
      <c r="E3526" s="8">
        <v>1.2013888888888888E-3</v>
      </c>
      <c r="F3526" s="9">
        <v>25</v>
      </c>
      <c r="G3526" s="9">
        <v>313</v>
      </c>
      <c r="H3526" s="33">
        <f t="shared" si="55"/>
        <v>0</v>
      </c>
    </row>
    <row r="3527" spans="1:8" ht="15" hidden="1" thickBot="1">
      <c r="A3527" s="3">
        <v>44620</v>
      </c>
      <c r="B3527" s="1" t="s">
        <v>39</v>
      </c>
      <c r="C3527" s="1" t="s">
        <v>9</v>
      </c>
      <c r="D3527" s="9">
        <v>2</v>
      </c>
      <c r="E3527" s="8">
        <v>1.2013888888888888E-3</v>
      </c>
      <c r="F3527" s="9">
        <v>25</v>
      </c>
      <c r="G3527" s="9">
        <v>313</v>
      </c>
      <c r="H3527" s="33">
        <f t="shared" si="55"/>
        <v>0</v>
      </c>
    </row>
    <row r="3528" spans="1:8" ht="15" hidden="1" thickBot="1">
      <c r="A3528" s="3">
        <v>44620</v>
      </c>
      <c r="B3528" s="1" t="s">
        <v>39</v>
      </c>
      <c r="C3528" s="1" t="s">
        <v>9</v>
      </c>
      <c r="D3528" s="9">
        <v>3</v>
      </c>
      <c r="E3528" s="8">
        <v>1.2013888888888888E-3</v>
      </c>
      <c r="F3528" s="9">
        <v>25</v>
      </c>
      <c r="G3528" s="9">
        <v>313</v>
      </c>
      <c r="H3528" s="33">
        <f t="shared" si="55"/>
        <v>0</v>
      </c>
    </row>
    <row r="3529" spans="1:8" ht="15" hidden="1" thickBot="1">
      <c r="A3529" s="3">
        <v>44620</v>
      </c>
      <c r="B3529" s="1" t="s">
        <v>39</v>
      </c>
      <c r="C3529" s="1" t="s">
        <v>9</v>
      </c>
      <c r="D3529" s="9">
        <v>4</v>
      </c>
      <c r="E3529" s="8">
        <v>1.2013888888888888E-3</v>
      </c>
      <c r="F3529" s="9">
        <v>25</v>
      </c>
      <c r="G3529" s="9">
        <v>313</v>
      </c>
      <c r="H3529" s="33">
        <f t="shared" si="55"/>
        <v>0</v>
      </c>
    </row>
    <row r="3530" spans="1:8" ht="15" hidden="1" thickBot="1">
      <c r="A3530" s="3">
        <v>44620</v>
      </c>
      <c r="B3530" s="1" t="s">
        <v>39</v>
      </c>
      <c r="C3530" s="1" t="s">
        <v>9</v>
      </c>
      <c r="D3530" s="9">
        <v>5</v>
      </c>
      <c r="E3530" s="8">
        <v>1.2013888888888888E-3</v>
      </c>
      <c r="F3530" s="9">
        <v>25</v>
      </c>
      <c r="G3530" s="9">
        <v>313</v>
      </c>
      <c r="H3530" s="33">
        <f t="shared" si="55"/>
        <v>0</v>
      </c>
    </row>
    <row r="3531" spans="1:8" ht="15" hidden="1" thickBot="1">
      <c r="A3531" s="3">
        <v>44620</v>
      </c>
      <c r="B3531" s="1" t="s">
        <v>39</v>
      </c>
      <c r="C3531" s="1" t="s">
        <v>9</v>
      </c>
      <c r="D3531" s="9">
        <v>6</v>
      </c>
      <c r="E3531" s="8">
        <v>1.2013888888888888E-3</v>
      </c>
      <c r="F3531" s="9">
        <v>25</v>
      </c>
      <c r="G3531" s="9">
        <v>313</v>
      </c>
      <c r="H3531" s="33">
        <f t="shared" si="55"/>
        <v>0</v>
      </c>
    </row>
    <row r="3532" spans="1:8" ht="15" hidden="1" thickBot="1">
      <c r="A3532" s="3">
        <v>44620</v>
      </c>
      <c r="B3532" s="1" t="s">
        <v>39</v>
      </c>
      <c r="C3532" s="1" t="s">
        <v>9</v>
      </c>
      <c r="D3532" s="9">
        <v>7</v>
      </c>
      <c r="E3532" s="8">
        <v>1.2013888888888888E-3</v>
      </c>
      <c r="F3532" s="9">
        <v>25</v>
      </c>
      <c r="G3532" s="9">
        <v>313</v>
      </c>
      <c r="H3532" s="33">
        <f t="shared" si="55"/>
        <v>0</v>
      </c>
    </row>
    <row r="3533" spans="1:8" ht="15" hidden="1" thickBot="1">
      <c r="A3533" s="3">
        <v>44620</v>
      </c>
      <c r="B3533" s="1" t="s">
        <v>39</v>
      </c>
      <c r="C3533" s="1" t="s">
        <v>9</v>
      </c>
      <c r="D3533" s="9">
        <v>8</v>
      </c>
      <c r="E3533" s="8">
        <v>1.2013888888888888E-3</v>
      </c>
      <c r="F3533" s="9">
        <v>25</v>
      </c>
      <c r="G3533" s="9">
        <v>313</v>
      </c>
      <c r="H3533" s="33">
        <f t="shared" si="55"/>
        <v>0</v>
      </c>
    </row>
    <row r="3534" spans="1:8" ht="15" hidden="1" thickBot="1">
      <c r="A3534" s="3">
        <v>44620</v>
      </c>
      <c r="B3534" s="1" t="s">
        <v>39</v>
      </c>
      <c r="C3534" s="1" t="s">
        <v>9</v>
      </c>
      <c r="D3534" s="9">
        <v>9</v>
      </c>
      <c r="E3534" s="8">
        <v>1.2013888888888888E-3</v>
      </c>
      <c r="F3534" s="9">
        <v>25</v>
      </c>
      <c r="G3534" s="9">
        <v>313</v>
      </c>
      <c r="H3534" s="33">
        <f t="shared" si="55"/>
        <v>0</v>
      </c>
    </row>
    <row r="3535" spans="1:8" ht="15" thickBot="1">
      <c r="A3535" s="3">
        <v>44620</v>
      </c>
      <c r="B3535" s="1" t="s">
        <v>39</v>
      </c>
      <c r="C3535" s="1" t="s">
        <v>9</v>
      </c>
      <c r="D3535" s="9">
        <v>10</v>
      </c>
      <c r="E3535" s="8">
        <v>1.2013888888888888E-3</v>
      </c>
      <c r="F3535" s="9">
        <v>25</v>
      </c>
      <c r="G3535" s="9">
        <v>313</v>
      </c>
      <c r="H3535" s="33">
        <f t="shared" si="55"/>
        <v>1</v>
      </c>
    </row>
    <row r="3536" spans="1:8" ht="15" hidden="1" thickBot="1">
      <c r="A3536" s="3">
        <v>44620</v>
      </c>
      <c r="B3536" s="1" t="s">
        <v>131</v>
      </c>
      <c r="C3536" s="1" t="s">
        <v>9</v>
      </c>
      <c r="D3536" s="9">
        <v>1</v>
      </c>
      <c r="E3536" s="8">
        <v>1.2731481481481483E-3</v>
      </c>
      <c r="F3536" s="9">
        <v>25</v>
      </c>
      <c r="G3536" s="9">
        <v>263</v>
      </c>
      <c r="H3536" s="33">
        <f t="shared" si="55"/>
        <v>0</v>
      </c>
    </row>
    <row r="3537" spans="1:8" ht="15" hidden="1" thickBot="1">
      <c r="A3537" s="3">
        <v>44620</v>
      </c>
      <c r="B3537" s="1" t="s">
        <v>131</v>
      </c>
      <c r="C3537" s="1" t="s">
        <v>9</v>
      </c>
      <c r="D3537" s="9">
        <v>2</v>
      </c>
      <c r="E3537" s="8">
        <v>1.2731481481481483E-3</v>
      </c>
      <c r="F3537" s="9">
        <v>25</v>
      </c>
      <c r="G3537" s="9">
        <v>263</v>
      </c>
      <c r="H3537" s="33">
        <f t="shared" si="55"/>
        <v>0</v>
      </c>
    </row>
    <row r="3538" spans="1:8" ht="15" hidden="1" thickBot="1">
      <c r="A3538" s="3">
        <v>44620</v>
      </c>
      <c r="B3538" s="1" t="s">
        <v>131</v>
      </c>
      <c r="C3538" s="1" t="s">
        <v>9</v>
      </c>
      <c r="D3538" s="9">
        <v>3</v>
      </c>
      <c r="E3538" s="8">
        <v>1.2731481481481483E-3</v>
      </c>
      <c r="F3538" s="9">
        <v>25</v>
      </c>
      <c r="G3538" s="9">
        <v>263</v>
      </c>
      <c r="H3538" s="33">
        <f t="shared" si="55"/>
        <v>0</v>
      </c>
    </row>
    <row r="3539" spans="1:8" ht="15" hidden="1" thickBot="1">
      <c r="A3539" s="3">
        <v>44620</v>
      </c>
      <c r="B3539" s="1" t="s">
        <v>131</v>
      </c>
      <c r="C3539" s="1" t="s">
        <v>9</v>
      </c>
      <c r="D3539" s="9">
        <v>4</v>
      </c>
      <c r="E3539" s="8">
        <v>1.2731481481481483E-3</v>
      </c>
      <c r="F3539" s="9">
        <v>25</v>
      </c>
      <c r="G3539" s="9">
        <v>263</v>
      </c>
      <c r="H3539" s="33">
        <f t="shared" si="55"/>
        <v>0</v>
      </c>
    </row>
    <row r="3540" spans="1:8" ht="15" hidden="1" thickBot="1">
      <c r="A3540" s="3">
        <v>44620</v>
      </c>
      <c r="B3540" s="1" t="s">
        <v>131</v>
      </c>
      <c r="C3540" s="1" t="s">
        <v>9</v>
      </c>
      <c r="D3540" s="9">
        <v>5</v>
      </c>
      <c r="E3540" s="8">
        <v>1.2731481481481483E-3</v>
      </c>
      <c r="F3540" s="9">
        <v>25</v>
      </c>
      <c r="G3540" s="9">
        <v>263</v>
      </c>
      <c r="H3540" s="33">
        <f t="shared" si="55"/>
        <v>0</v>
      </c>
    </row>
    <row r="3541" spans="1:8" ht="15" hidden="1" thickBot="1">
      <c r="A3541" s="3">
        <v>44620</v>
      </c>
      <c r="B3541" s="1" t="s">
        <v>131</v>
      </c>
      <c r="C3541" s="1" t="s">
        <v>9</v>
      </c>
      <c r="D3541" s="9">
        <v>6</v>
      </c>
      <c r="E3541" s="8">
        <v>1.2731481481481483E-3</v>
      </c>
      <c r="F3541" s="9">
        <v>25</v>
      </c>
      <c r="G3541" s="9">
        <v>263</v>
      </c>
      <c r="H3541" s="33">
        <f t="shared" si="55"/>
        <v>0</v>
      </c>
    </row>
    <row r="3542" spans="1:8" ht="15" hidden="1" thickBot="1">
      <c r="A3542" s="3">
        <v>44620</v>
      </c>
      <c r="B3542" s="1" t="s">
        <v>131</v>
      </c>
      <c r="C3542" s="1" t="s">
        <v>9</v>
      </c>
      <c r="D3542" s="9">
        <v>7</v>
      </c>
      <c r="E3542" s="8">
        <v>1.2731481481481483E-3</v>
      </c>
      <c r="F3542" s="9">
        <v>25</v>
      </c>
      <c r="G3542" s="9">
        <v>263</v>
      </c>
      <c r="H3542" s="33">
        <f t="shared" si="55"/>
        <v>0</v>
      </c>
    </row>
    <row r="3543" spans="1:8" ht="15" thickBot="1">
      <c r="A3543" s="3">
        <v>44620</v>
      </c>
      <c r="B3543" s="1" t="s">
        <v>131</v>
      </c>
      <c r="C3543" s="1" t="s">
        <v>9</v>
      </c>
      <c r="D3543" s="9">
        <v>8</v>
      </c>
      <c r="E3543" s="8">
        <v>1.2731481481481483E-3</v>
      </c>
      <c r="F3543" s="9">
        <v>25</v>
      </c>
      <c r="G3543" s="9">
        <v>263</v>
      </c>
      <c r="H3543" s="33">
        <f t="shared" si="55"/>
        <v>1</v>
      </c>
    </row>
    <row r="3544" spans="1:8" ht="15" hidden="1" thickBot="1">
      <c r="A3544" s="3">
        <v>44620</v>
      </c>
      <c r="B3544" s="1" t="s">
        <v>43</v>
      </c>
      <c r="C3544" s="1" t="s">
        <v>9</v>
      </c>
      <c r="D3544" s="9">
        <v>1</v>
      </c>
      <c r="E3544" s="8">
        <v>1.2326388888888888E-3</v>
      </c>
      <c r="F3544" s="9">
        <v>25</v>
      </c>
      <c r="G3544" s="9">
        <v>289.7</v>
      </c>
      <c r="H3544" s="33">
        <f t="shared" si="55"/>
        <v>0</v>
      </c>
    </row>
    <row r="3545" spans="1:8" ht="15" hidden="1" thickBot="1">
      <c r="A3545" s="3">
        <v>44620</v>
      </c>
      <c r="B3545" s="1" t="s">
        <v>43</v>
      </c>
      <c r="C3545" s="1" t="s">
        <v>9</v>
      </c>
      <c r="D3545" s="9">
        <v>2</v>
      </c>
      <c r="E3545" s="8">
        <v>1.2326388888888888E-3</v>
      </c>
      <c r="F3545" s="9">
        <v>25</v>
      </c>
      <c r="G3545" s="9">
        <v>289.7</v>
      </c>
      <c r="H3545" s="33">
        <f t="shared" si="55"/>
        <v>0</v>
      </c>
    </row>
    <row r="3546" spans="1:8" ht="15" hidden="1" thickBot="1">
      <c r="A3546" s="3">
        <v>44620</v>
      </c>
      <c r="B3546" s="1" t="s">
        <v>43</v>
      </c>
      <c r="C3546" s="1" t="s">
        <v>9</v>
      </c>
      <c r="D3546" s="9">
        <v>3</v>
      </c>
      <c r="E3546" s="8">
        <v>1.2326388888888888E-3</v>
      </c>
      <c r="F3546" s="9">
        <v>25</v>
      </c>
      <c r="G3546" s="9">
        <v>289.7</v>
      </c>
      <c r="H3546" s="33">
        <f t="shared" si="55"/>
        <v>0</v>
      </c>
    </row>
    <row r="3547" spans="1:8" ht="15" hidden="1" thickBot="1">
      <c r="A3547" s="3">
        <v>44620</v>
      </c>
      <c r="B3547" s="1" t="s">
        <v>43</v>
      </c>
      <c r="C3547" s="1" t="s">
        <v>9</v>
      </c>
      <c r="D3547" s="9">
        <v>4</v>
      </c>
      <c r="E3547" s="8">
        <v>1.2326388888888888E-3</v>
      </c>
      <c r="F3547" s="9">
        <v>25</v>
      </c>
      <c r="G3547" s="9">
        <v>289.7</v>
      </c>
      <c r="H3547" s="33">
        <f t="shared" si="55"/>
        <v>0</v>
      </c>
    </row>
    <row r="3548" spans="1:8" ht="15" hidden="1" thickBot="1">
      <c r="A3548" s="3">
        <v>44620</v>
      </c>
      <c r="B3548" s="1" t="s">
        <v>43</v>
      </c>
      <c r="C3548" s="1" t="s">
        <v>9</v>
      </c>
      <c r="D3548" s="9">
        <v>5</v>
      </c>
      <c r="E3548" s="8">
        <v>1.2326388888888888E-3</v>
      </c>
      <c r="F3548" s="9">
        <v>25</v>
      </c>
      <c r="G3548" s="9">
        <v>289.7</v>
      </c>
      <c r="H3548" s="33">
        <f t="shared" si="55"/>
        <v>0</v>
      </c>
    </row>
    <row r="3549" spans="1:8" ht="15" hidden="1" thickBot="1">
      <c r="A3549" s="3">
        <v>44620</v>
      </c>
      <c r="B3549" s="1" t="s">
        <v>43</v>
      </c>
      <c r="C3549" s="1" t="s">
        <v>9</v>
      </c>
      <c r="D3549" s="9">
        <v>6</v>
      </c>
      <c r="E3549" s="8">
        <v>1.2326388888888888E-3</v>
      </c>
      <c r="F3549" s="9">
        <v>25</v>
      </c>
      <c r="G3549" s="9">
        <v>289.7</v>
      </c>
      <c r="H3549" s="33">
        <f t="shared" si="55"/>
        <v>0</v>
      </c>
    </row>
    <row r="3550" spans="1:8" ht="15" hidden="1" thickBot="1">
      <c r="A3550" s="3">
        <v>44620</v>
      </c>
      <c r="B3550" s="1" t="s">
        <v>43</v>
      </c>
      <c r="C3550" s="1" t="s">
        <v>9</v>
      </c>
      <c r="D3550" s="9">
        <v>7</v>
      </c>
      <c r="E3550" s="8">
        <v>1.2326388888888888E-3</v>
      </c>
      <c r="F3550" s="9">
        <v>25</v>
      </c>
      <c r="G3550" s="9">
        <v>289.7</v>
      </c>
      <c r="H3550" s="33">
        <f t="shared" si="55"/>
        <v>0</v>
      </c>
    </row>
    <row r="3551" spans="1:8" ht="15" thickBot="1">
      <c r="A3551" s="3">
        <v>44620</v>
      </c>
      <c r="B3551" s="1" t="s">
        <v>43</v>
      </c>
      <c r="C3551" s="1" t="s">
        <v>9</v>
      </c>
      <c r="D3551" s="9">
        <v>8</v>
      </c>
      <c r="E3551" s="8">
        <v>1.2326388888888888E-3</v>
      </c>
      <c r="F3551" s="9">
        <v>25</v>
      </c>
      <c r="G3551" s="9">
        <v>289.7</v>
      </c>
      <c r="H3551" s="33">
        <f t="shared" si="55"/>
        <v>1</v>
      </c>
    </row>
    <row r="3552" spans="1:8" ht="15" hidden="1" thickBot="1">
      <c r="A3552" s="3">
        <v>44620</v>
      </c>
      <c r="B3552" s="1" t="s">
        <v>25</v>
      </c>
      <c r="C3552" s="1" t="s">
        <v>9</v>
      </c>
      <c r="D3552" s="9">
        <v>1</v>
      </c>
      <c r="E3552" s="8">
        <v>1.3090277777777779E-3</v>
      </c>
      <c r="F3552" s="9">
        <v>25</v>
      </c>
      <c r="G3552" s="9">
        <v>241.9</v>
      </c>
      <c r="H3552" s="33">
        <f t="shared" si="55"/>
        <v>0</v>
      </c>
    </row>
    <row r="3553" spans="1:8" ht="15" hidden="1" thickBot="1">
      <c r="A3553" s="3">
        <v>44620</v>
      </c>
      <c r="B3553" s="1" t="s">
        <v>25</v>
      </c>
      <c r="C3553" s="1" t="s">
        <v>9</v>
      </c>
      <c r="D3553" s="9">
        <v>2</v>
      </c>
      <c r="E3553" s="8">
        <v>1.3090277777777779E-3</v>
      </c>
      <c r="F3553" s="9">
        <v>25</v>
      </c>
      <c r="G3553" s="9">
        <v>241.9</v>
      </c>
      <c r="H3553" s="33">
        <f t="shared" si="55"/>
        <v>0</v>
      </c>
    </row>
    <row r="3554" spans="1:8" ht="15" hidden="1" thickBot="1">
      <c r="A3554" s="3">
        <v>44620</v>
      </c>
      <c r="B3554" s="1" t="s">
        <v>25</v>
      </c>
      <c r="C3554" s="1" t="s">
        <v>9</v>
      </c>
      <c r="D3554" s="9">
        <v>3</v>
      </c>
      <c r="E3554" s="8">
        <v>1.3090277777777779E-3</v>
      </c>
      <c r="F3554" s="9">
        <v>25</v>
      </c>
      <c r="G3554" s="9">
        <v>241.9</v>
      </c>
      <c r="H3554" s="33">
        <f t="shared" si="55"/>
        <v>0</v>
      </c>
    </row>
    <row r="3555" spans="1:8" ht="15" hidden="1" thickBot="1">
      <c r="A3555" s="3">
        <v>44620</v>
      </c>
      <c r="B3555" s="1" t="s">
        <v>25</v>
      </c>
      <c r="C3555" s="1" t="s">
        <v>9</v>
      </c>
      <c r="D3555" s="9">
        <v>4</v>
      </c>
      <c r="E3555" s="8">
        <v>1.3090277777777779E-3</v>
      </c>
      <c r="F3555" s="9">
        <v>25</v>
      </c>
      <c r="G3555" s="9">
        <v>241.9</v>
      </c>
      <c r="H3555" s="33">
        <f t="shared" si="55"/>
        <v>0</v>
      </c>
    </row>
    <row r="3556" spans="1:8" ht="15" hidden="1" thickBot="1">
      <c r="A3556" s="3">
        <v>44620</v>
      </c>
      <c r="B3556" s="1" t="s">
        <v>25</v>
      </c>
      <c r="C3556" s="1" t="s">
        <v>9</v>
      </c>
      <c r="D3556" s="9">
        <v>5</v>
      </c>
      <c r="E3556" s="8">
        <v>1.3090277777777779E-3</v>
      </c>
      <c r="F3556" s="9">
        <v>25</v>
      </c>
      <c r="G3556" s="9">
        <v>241.9</v>
      </c>
      <c r="H3556" s="33">
        <f t="shared" si="55"/>
        <v>0</v>
      </c>
    </row>
    <row r="3557" spans="1:8" ht="15" hidden="1" thickBot="1">
      <c r="A3557" s="3">
        <v>44620</v>
      </c>
      <c r="B3557" s="1" t="s">
        <v>25</v>
      </c>
      <c r="C3557" s="1" t="s">
        <v>9</v>
      </c>
      <c r="D3557" s="9">
        <v>6</v>
      </c>
      <c r="E3557" s="8">
        <v>1.3090277777777779E-3</v>
      </c>
      <c r="F3557" s="9">
        <v>25</v>
      </c>
      <c r="G3557" s="9">
        <v>241.9</v>
      </c>
      <c r="H3557" s="33">
        <f t="shared" si="55"/>
        <v>0</v>
      </c>
    </row>
    <row r="3558" spans="1:8" ht="15" hidden="1" thickBot="1">
      <c r="A3558" s="3">
        <v>44620</v>
      </c>
      <c r="B3558" s="1" t="s">
        <v>25</v>
      </c>
      <c r="C3558" s="1" t="s">
        <v>9</v>
      </c>
      <c r="D3558" s="9">
        <v>7</v>
      </c>
      <c r="E3558" s="8">
        <v>1.3090277777777779E-3</v>
      </c>
      <c r="F3558" s="9">
        <v>25</v>
      </c>
      <c r="G3558" s="9">
        <v>241.9</v>
      </c>
      <c r="H3558" s="33">
        <f t="shared" si="55"/>
        <v>0</v>
      </c>
    </row>
    <row r="3559" spans="1:8" ht="15" thickBot="1">
      <c r="A3559" s="3">
        <v>44620</v>
      </c>
      <c r="B3559" s="1" t="s">
        <v>25</v>
      </c>
      <c r="C3559" s="1" t="s">
        <v>9</v>
      </c>
      <c r="D3559" s="9">
        <v>8</v>
      </c>
      <c r="E3559" s="8">
        <v>1.3090277777777779E-3</v>
      </c>
      <c r="F3559" s="9">
        <v>25</v>
      </c>
      <c r="G3559" s="9">
        <v>241.9</v>
      </c>
      <c r="H3559" s="33">
        <f t="shared" si="55"/>
        <v>1</v>
      </c>
    </row>
    <row r="3560" spans="1:8" ht="13" hidden="1" thickBot="1">
      <c r="A3560" s="3">
        <v>43734</v>
      </c>
      <c r="B3560" s="1" t="s">
        <v>27</v>
      </c>
      <c r="C3560" s="1" t="s">
        <v>9</v>
      </c>
      <c r="D3560" s="5">
        <v>1</v>
      </c>
      <c r="E3560" s="8">
        <v>1.1689814814814816E-3</v>
      </c>
      <c r="F3560" s="5">
        <v>22</v>
      </c>
      <c r="G3560" s="5">
        <v>340</v>
      </c>
      <c r="H3560" s="33">
        <f t="shared" si="55"/>
        <v>0</v>
      </c>
    </row>
    <row r="3561" spans="1:8" ht="13" hidden="1" thickBot="1">
      <c r="A3561" s="3">
        <v>43734</v>
      </c>
      <c r="B3561" s="1" t="s">
        <v>27</v>
      </c>
      <c r="C3561" s="1" t="s">
        <v>9</v>
      </c>
      <c r="D3561" s="5">
        <v>2</v>
      </c>
      <c r="E3561" s="8">
        <v>1.1655092592592591E-3</v>
      </c>
      <c r="F3561" s="5">
        <v>23</v>
      </c>
      <c r="G3561" s="5">
        <v>343</v>
      </c>
      <c r="H3561" s="33">
        <f t="shared" si="55"/>
        <v>0</v>
      </c>
    </row>
    <row r="3562" spans="1:8" ht="13" hidden="1" thickBot="1">
      <c r="A3562" s="3">
        <v>43734</v>
      </c>
      <c r="B3562" s="1" t="s">
        <v>27</v>
      </c>
      <c r="C3562" s="1" t="s">
        <v>9</v>
      </c>
      <c r="D3562" s="5">
        <v>3</v>
      </c>
      <c r="E3562" s="8">
        <v>1.1805555555555556E-3</v>
      </c>
      <c r="F3562" s="5">
        <v>23</v>
      </c>
      <c r="G3562" s="5">
        <v>330</v>
      </c>
      <c r="H3562" s="33">
        <f t="shared" si="55"/>
        <v>0</v>
      </c>
    </row>
    <row r="3563" spans="1:8" ht="13" hidden="1" thickBot="1">
      <c r="A3563" s="3">
        <v>43734</v>
      </c>
      <c r="B3563" s="1" t="s">
        <v>27</v>
      </c>
      <c r="C3563" s="1" t="s">
        <v>9</v>
      </c>
      <c r="D3563" s="5">
        <v>4</v>
      </c>
      <c r="E3563" s="8">
        <v>1.175925925925926E-3</v>
      </c>
      <c r="F3563" s="5">
        <v>23</v>
      </c>
      <c r="G3563" s="5">
        <v>334</v>
      </c>
      <c r="H3563" s="33">
        <f t="shared" si="55"/>
        <v>0</v>
      </c>
    </row>
    <row r="3564" spans="1:8" ht="13" hidden="1" thickBot="1">
      <c r="A3564" s="3">
        <v>43734</v>
      </c>
      <c r="B3564" s="1" t="s">
        <v>27</v>
      </c>
      <c r="C3564" s="1" t="s">
        <v>9</v>
      </c>
      <c r="D3564" s="5">
        <v>5</v>
      </c>
      <c r="E3564" s="8">
        <v>1.1898148148148148E-3</v>
      </c>
      <c r="F3564" s="5">
        <v>22</v>
      </c>
      <c r="G3564" s="5">
        <v>322</v>
      </c>
      <c r="H3564" s="33">
        <f t="shared" si="55"/>
        <v>0</v>
      </c>
    </row>
    <row r="3565" spans="1:8" ht="13" hidden="1" thickBot="1">
      <c r="A3565" s="3">
        <v>43734</v>
      </c>
      <c r="B3565" s="1" t="s">
        <v>27</v>
      </c>
      <c r="C3565" s="1" t="s">
        <v>9</v>
      </c>
      <c r="D3565" s="5">
        <v>6</v>
      </c>
      <c r="E3565" s="8">
        <v>1.1863425925925928E-3</v>
      </c>
      <c r="F3565" s="5">
        <v>24</v>
      </c>
      <c r="G3565" s="5">
        <v>325</v>
      </c>
      <c r="H3565" s="33">
        <f t="shared" si="55"/>
        <v>0</v>
      </c>
    </row>
    <row r="3566" spans="1:8" ht="13" hidden="1" thickBot="1">
      <c r="A3566" s="3">
        <v>43734</v>
      </c>
      <c r="B3566" s="1" t="s">
        <v>27</v>
      </c>
      <c r="C3566" s="1" t="s">
        <v>9</v>
      </c>
      <c r="D3566" s="5">
        <v>7</v>
      </c>
      <c r="E3566" s="8">
        <v>1.1944444444444446E-3</v>
      </c>
      <c r="F3566" s="5">
        <v>22</v>
      </c>
      <c r="G3566" s="5">
        <v>318</v>
      </c>
      <c r="H3566" s="33">
        <f t="shared" si="55"/>
        <v>0</v>
      </c>
    </row>
    <row r="3567" spans="1:8" ht="13" thickBot="1">
      <c r="A3567" s="3">
        <v>43734</v>
      </c>
      <c r="B3567" s="1" t="s">
        <v>27</v>
      </c>
      <c r="C3567" s="1" t="s">
        <v>9</v>
      </c>
      <c r="D3567" s="5">
        <v>8</v>
      </c>
      <c r="E3567" s="8">
        <v>1.1851851851851852E-3</v>
      </c>
      <c r="F3567" s="5">
        <v>24</v>
      </c>
      <c r="G3567" s="5">
        <v>326</v>
      </c>
      <c r="H3567" s="33">
        <f t="shared" si="55"/>
        <v>1</v>
      </c>
    </row>
    <row r="3568" spans="1:8" ht="13" hidden="1" thickBot="1">
      <c r="A3568" s="3">
        <v>43734</v>
      </c>
      <c r="B3568" s="1" t="s">
        <v>132</v>
      </c>
      <c r="C3568" s="1" t="s">
        <v>9</v>
      </c>
      <c r="D3568" s="5">
        <v>1</v>
      </c>
      <c r="E3568" s="8">
        <v>1.1851851851851852E-3</v>
      </c>
      <c r="F3568" s="5">
        <v>22</v>
      </c>
      <c r="G3568" s="5">
        <v>326</v>
      </c>
      <c r="H3568" s="33">
        <f t="shared" si="55"/>
        <v>0</v>
      </c>
    </row>
    <row r="3569" spans="1:8" ht="13" hidden="1" thickBot="1">
      <c r="A3569" s="3">
        <v>43734</v>
      </c>
      <c r="B3569" s="1" t="s">
        <v>132</v>
      </c>
      <c r="C3569" s="1" t="s">
        <v>9</v>
      </c>
      <c r="D3569" s="5">
        <v>2</v>
      </c>
      <c r="E3569" s="8">
        <v>1.1875E-3</v>
      </c>
      <c r="F3569" s="5">
        <v>23</v>
      </c>
      <c r="G3569" s="5">
        <v>324</v>
      </c>
      <c r="H3569" s="33">
        <f t="shared" si="55"/>
        <v>0</v>
      </c>
    </row>
    <row r="3570" spans="1:8" ht="13" hidden="1" thickBot="1">
      <c r="A3570" s="3">
        <v>43734</v>
      </c>
      <c r="B3570" s="1" t="s">
        <v>132</v>
      </c>
      <c r="C3570" s="1" t="s">
        <v>9</v>
      </c>
      <c r="D3570" s="5">
        <v>3</v>
      </c>
      <c r="E3570" s="8">
        <v>1.204861111111111E-3</v>
      </c>
      <c r="F3570" s="5">
        <v>21</v>
      </c>
      <c r="G3570" s="5">
        <v>310</v>
      </c>
      <c r="H3570" s="33">
        <f t="shared" si="55"/>
        <v>0</v>
      </c>
    </row>
    <row r="3571" spans="1:8" ht="13" hidden="1" thickBot="1">
      <c r="A3571" s="3">
        <v>43734</v>
      </c>
      <c r="B3571" s="1" t="s">
        <v>132</v>
      </c>
      <c r="C3571" s="1" t="s">
        <v>9</v>
      </c>
      <c r="D3571" s="5">
        <v>4</v>
      </c>
      <c r="E3571" s="8">
        <v>1.1851851851851852E-3</v>
      </c>
      <c r="F3571" s="5">
        <v>23</v>
      </c>
      <c r="G3571" s="5">
        <v>326</v>
      </c>
      <c r="H3571" s="33">
        <f t="shared" si="55"/>
        <v>0</v>
      </c>
    </row>
    <row r="3572" spans="1:8" ht="13" hidden="1" thickBot="1">
      <c r="A3572" s="3">
        <v>43734</v>
      </c>
      <c r="B3572" s="1" t="s">
        <v>132</v>
      </c>
      <c r="C3572" s="1" t="s">
        <v>9</v>
      </c>
      <c r="D3572" s="5">
        <v>5</v>
      </c>
      <c r="E3572" s="8">
        <v>1.2175925925925926E-3</v>
      </c>
      <c r="F3572" s="5">
        <v>21</v>
      </c>
      <c r="G3572" s="5">
        <v>301</v>
      </c>
      <c r="H3572" s="33">
        <f t="shared" si="55"/>
        <v>0</v>
      </c>
    </row>
    <row r="3573" spans="1:8" ht="13" hidden="1" thickBot="1">
      <c r="A3573" s="3">
        <v>43734</v>
      </c>
      <c r="B3573" s="1" t="s">
        <v>132</v>
      </c>
      <c r="C3573" s="1" t="s">
        <v>9</v>
      </c>
      <c r="D3573" s="5">
        <v>6</v>
      </c>
      <c r="E3573" s="8">
        <v>1.2025462962962964E-3</v>
      </c>
      <c r="F3573" s="5">
        <v>23</v>
      </c>
      <c r="G3573" s="5">
        <v>312</v>
      </c>
      <c r="H3573" s="33">
        <f t="shared" si="55"/>
        <v>0</v>
      </c>
    </row>
    <row r="3574" spans="1:8" ht="13" hidden="1" thickBot="1">
      <c r="A3574" s="3">
        <v>43734</v>
      </c>
      <c r="B3574" s="1" t="s">
        <v>132</v>
      </c>
      <c r="C3574" s="1" t="s">
        <v>9</v>
      </c>
      <c r="D3574" s="5">
        <v>7</v>
      </c>
      <c r="E3574" s="8">
        <v>1.2233796296296296E-3</v>
      </c>
      <c r="F3574" s="5">
        <v>22</v>
      </c>
      <c r="G3574" s="5">
        <v>296</v>
      </c>
      <c r="H3574" s="33">
        <f t="shared" si="55"/>
        <v>0</v>
      </c>
    </row>
    <row r="3575" spans="1:8" ht="13" thickBot="1">
      <c r="A3575" s="3">
        <v>43734</v>
      </c>
      <c r="B3575" s="1" t="s">
        <v>132</v>
      </c>
      <c r="C3575" s="1" t="s">
        <v>9</v>
      </c>
      <c r="D3575" s="5">
        <v>8</v>
      </c>
      <c r="E3575" s="8">
        <v>1.2141203703703704E-3</v>
      </c>
      <c r="F3575" s="5">
        <v>24</v>
      </c>
      <c r="G3575" s="5">
        <v>303</v>
      </c>
      <c r="H3575" s="33">
        <f t="shared" si="55"/>
        <v>1</v>
      </c>
    </row>
    <row r="3576" spans="1:8" ht="13" hidden="1" thickBot="1">
      <c r="A3576" s="3">
        <v>43734</v>
      </c>
      <c r="B3576" s="1" t="s">
        <v>13</v>
      </c>
      <c r="C3576" s="1" t="s">
        <v>9</v>
      </c>
      <c r="D3576" s="5">
        <v>1</v>
      </c>
      <c r="E3576" s="8">
        <v>1.2060185185185186E-3</v>
      </c>
      <c r="F3576" s="5">
        <v>22</v>
      </c>
      <c r="G3576" s="5">
        <v>309</v>
      </c>
      <c r="H3576" s="33">
        <f t="shared" si="55"/>
        <v>0</v>
      </c>
    </row>
    <row r="3577" spans="1:8" ht="13" hidden="1" thickBot="1">
      <c r="A3577" s="3">
        <v>43734</v>
      </c>
      <c r="B3577" s="1" t="s">
        <v>13</v>
      </c>
      <c r="C3577" s="1" t="s">
        <v>9</v>
      </c>
      <c r="D3577" s="5">
        <v>2</v>
      </c>
      <c r="E3577" s="8">
        <v>1.1979166666666668E-3</v>
      </c>
      <c r="F3577" s="5">
        <v>24</v>
      </c>
      <c r="G3577" s="5">
        <v>316</v>
      </c>
      <c r="H3577" s="33">
        <f t="shared" si="55"/>
        <v>0</v>
      </c>
    </row>
    <row r="3578" spans="1:8" ht="13" hidden="1" thickBot="1">
      <c r="A3578" s="3">
        <v>43734</v>
      </c>
      <c r="B3578" s="1" t="s">
        <v>13</v>
      </c>
      <c r="C3578" s="1" t="s">
        <v>9</v>
      </c>
      <c r="D3578" s="5">
        <v>3</v>
      </c>
      <c r="E3578" s="8">
        <v>1.2256944444444444E-3</v>
      </c>
      <c r="F3578" s="5">
        <v>22</v>
      </c>
      <c r="G3578" s="5">
        <v>295</v>
      </c>
      <c r="H3578" s="33">
        <f t="shared" si="55"/>
        <v>0</v>
      </c>
    </row>
    <row r="3579" spans="1:8" ht="13" hidden="1" thickBot="1">
      <c r="A3579" s="3">
        <v>43734</v>
      </c>
      <c r="B3579" s="1" t="s">
        <v>13</v>
      </c>
      <c r="C3579" s="1" t="s">
        <v>9</v>
      </c>
      <c r="D3579" s="5">
        <v>4</v>
      </c>
      <c r="E3579" s="8">
        <v>1.2164351851851852E-3</v>
      </c>
      <c r="F3579" s="5">
        <v>24</v>
      </c>
      <c r="G3579" s="5">
        <v>301</v>
      </c>
      <c r="H3579" s="33">
        <f t="shared" si="55"/>
        <v>0</v>
      </c>
    </row>
    <row r="3580" spans="1:8" ht="13" hidden="1" thickBot="1">
      <c r="A3580" s="3">
        <v>43734</v>
      </c>
      <c r="B3580" s="1" t="s">
        <v>13</v>
      </c>
      <c r="C3580" s="1" t="s">
        <v>9</v>
      </c>
      <c r="D3580" s="5">
        <v>5</v>
      </c>
      <c r="E3580" s="8">
        <v>1.2384259259259258E-3</v>
      </c>
      <c r="F3580" s="5">
        <v>23</v>
      </c>
      <c r="G3580" s="5">
        <v>286</v>
      </c>
      <c r="H3580" s="33">
        <f t="shared" si="55"/>
        <v>0</v>
      </c>
    </row>
    <row r="3581" spans="1:8" ht="13" hidden="1" thickBot="1">
      <c r="A3581" s="3">
        <v>43734</v>
      </c>
      <c r="B3581" s="1" t="s">
        <v>13</v>
      </c>
      <c r="C3581" s="1" t="s">
        <v>9</v>
      </c>
      <c r="D3581" s="5">
        <v>6</v>
      </c>
      <c r="E3581" s="8">
        <v>1.2268518518518518E-3</v>
      </c>
      <c r="F3581" s="5">
        <v>24</v>
      </c>
      <c r="G3581" s="5">
        <v>294</v>
      </c>
      <c r="H3581" s="33">
        <f t="shared" si="55"/>
        <v>0</v>
      </c>
    </row>
    <row r="3582" spans="1:8" ht="13" hidden="1" thickBot="1">
      <c r="A3582" s="3">
        <v>43734</v>
      </c>
      <c r="B3582" s="1" t="s">
        <v>13</v>
      </c>
      <c r="C3582" s="1" t="s">
        <v>9</v>
      </c>
      <c r="D3582" s="5">
        <v>7</v>
      </c>
      <c r="E3582" s="8">
        <v>1.2395833333333334E-3</v>
      </c>
      <c r="F3582" s="5">
        <v>23</v>
      </c>
      <c r="G3582" s="5">
        <v>285</v>
      </c>
      <c r="H3582" s="33">
        <f t="shared" si="55"/>
        <v>0</v>
      </c>
    </row>
    <row r="3583" spans="1:8" ht="13" thickBot="1">
      <c r="A3583" s="3">
        <v>43734</v>
      </c>
      <c r="B3583" s="1" t="s">
        <v>13</v>
      </c>
      <c r="C3583" s="1" t="s">
        <v>9</v>
      </c>
      <c r="D3583" s="5">
        <v>8</v>
      </c>
      <c r="E3583" s="8">
        <v>1.2152777777777778E-3</v>
      </c>
      <c r="F3583" s="5">
        <v>24</v>
      </c>
      <c r="G3583" s="5">
        <v>302</v>
      </c>
      <c r="H3583" s="33">
        <f t="shared" si="55"/>
        <v>1</v>
      </c>
    </row>
    <row r="3584" spans="1:8" ht="13" hidden="1" thickBot="1">
      <c r="A3584" s="3">
        <v>43734</v>
      </c>
      <c r="B3584" s="1" t="s">
        <v>31</v>
      </c>
      <c r="C3584" s="1" t="s">
        <v>9</v>
      </c>
      <c r="D3584" s="5">
        <v>1</v>
      </c>
      <c r="E3584" s="8">
        <v>1.2233796296296296E-3</v>
      </c>
      <c r="F3584" s="5">
        <v>22</v>
      </c>
      <c r="G3584" s="5">
        <v>296</v>
      </c>
      <c r="H3584" s="33">
        <f t="shared" si="55"/>
        <v>0</v>
      </c>
    </row>
    <row r="3585" spans="1:8" ht="13" hidden="1" thickBot="1">
      <c r="A3585" s="3">
        <v>43734</v>
      </c>
      <c r="B3585" s="1" t="s">
        <v>31</v>
      </c>
      <c r="C3585" s="1" t="s">
        <v>9</v>
      </c>
      <c r="D3585" s="5">
        <v>2</v>
      </c>
      <c r="E3585" s="8">
        <v>1.2141203703703704E-3</v>
      </c>
      <c r="F3585" s="5">
        <v>23</v>
      </c>
      <c r="G3585" s="5">
        <v>303</v>
      </c>
      <c r="H3585" s="33">
        <f t="shared" si="55"/>
        <v>0</v>
      </c>
    </row>
    <row r="3586" spans="1:8" ht="13" hidden="1" thickBot="1">
      <c r="A3586" s="3">
        <v>43734</v>
      </c>
      <c r="B3586" s="1" t="s">
        <v>31</v>
      </c>
      <c r="C3586" s="1" t="s">
        <v>9</v>
      </c>
      <c r="D3586" s="5">
        <v>3</v>
      </c>
      <c r="E3586" s="8">
        <v>1.258101851851852E-3</v>
      </c>
      <c r="F3586" s="5">
        <v>21</v>
      </c>
      <c r="G3586" s="5">
        <v>273</v>
      </c>
      <c r="H3586" s="33">
        <f t="shared" si="55"/>
        <v>0</v>
      </c>
    </row>
    <row r="3587" spans="1:8" ht="13" hidden="1" thickBot="1">
      <c r="A3587" s="3">
        <v>43734</v>
      </c>
      <c r="B3587" s="1" t="s">
        <v>31</v>
      </c>
      <c r="C3587" s="1" t="s">
        <v>9</v>
      </c>
      <c r="D3587" s="5">
        <v>4</v>
      </c>
      <c r="E3587" s="8">
        <v>1.2442129629629628E-3</v>
      </c>
      <c r="F3587" s="5">
        <v>23</v>
      </c>
      <c r="G3587" s="5">
        <v>282</v>
      </c>
      <c r="H3587" s="33">
        <f t="shared" si="55"/>
        <v>0</v>
      </c>
    </row>
    <row r="3588" spans="1:8" ht="13" hidden="1" thickBot="1">
      <c r="A3588" s="3">
        <v>43734</v>
      </c>
      <c r="B3588" s="1" t="s">
        <v>31</v>
      </c>
      <c r="C3588" s="1" t="s">
        <v>9</v>
      </c>
      <c r="D3588" s="5">
        <v>5</v>
      </c>
      <c r="E3588" s="8">
        <v>1.2488425925925926E-3</v>
      </c>
      <c r="F3588" s="5">
        <v>22</v>
      </c>
      <c r="G3588" s="5">
        <v>279</v>
      </c>
      <c r="H3588" s="33">
        <f t="shared" ref="H3588:H3651" si="56">IF(D3588&lt;D3589,0,1)</f>
        <v>0</v>
      </c>
    </row>
    <row r="3589" spans="1:8" ht="13" hidden="1" thickBot="1">
      <c r="A3589" s="3">
        <v>43734</v>
      </c>
      <c r="B3589" s="1" t="s">
        <v>31</v>
      </c>
      <c r="C3589" s="1" t="s">
        <v>9</v>
      </c>
      <c r="D3589" s="5">
        <v>6</v>
      </c>
      <c r="E3589" s="8">
        <v>1.2291666666666668E-3</v>
      </c>
      <c r="F3589" s="5">
        <v>23</v>
      </c>
      <c r="G3589" s="5">
        <v>292</v>
      </c>
      <c r="H3589" s="33">
        <f t="shared" si="56"/>
        <v>0</v>
      </c>
    </row>
    <row r="3590" spans="1:8" ht="13" hidden="1" thickBot="1">
      <c r="A3590" s="3">
        <v>43734</v>
      </c>
      <c r="B3590" s="1" t="s">
        <v>31</v>
      </c>
      <c r="C3590" s="1" t="s">
        <v>9</v>
      </c>
      <c r="D3590" s="5">
        <v>7</v>
      </c>
      <c r="E3590" s="8">
        <v>1.2430555555555556E-3</v>
      </c>
      <c r="F3590" s="5">
        <v>22</v>
      </c>
      <c r="G3590" s="5">
        <v>283</v>
      </c>
      <c r="H3590" s="33">
        <f t="shared" si="56"/>
        <v>0</v>
      </c>
    </row>
    <row r="3591" spans="1:8" ht="13" thickBot="1">
      <c r="A3591" s="3">
        <v>43734</v>
      </c>
      <c r="B3591" s="1" t="s">
        <v>31</v>
      </c>
      <c r="C3591" s="1" t="s">
        <v>9</v>
      </c>
      <c r="D3591" s="5">
        <v>8</v>
      </c>
      <c r="E3591" s="8">
        <v>1.224537037037037E-3</v>
      </c>
      <c r="F3591" s="5">
        <v>24</v>
      </c>
      <c r="G3591" s="5">
        <v>296</v>
      </c>
      <c r="H3591" s="33">
        <f t="shared" si="56"/>
        <v>1</v>
      </c>
    </row>
    <row r="3592" spans="1:8" ht="13" hidden="1" thickBot="1">
      <c r="A3592" s="3">
        <v>43734</v>
      </c>
      <c r="B3592" s="1" t="s">
        <v>129</v>
      </c>
      <c r="C3592" s="1" t="s">
        <v>9</v>
      </c>
      <c r="D3592" s="5">
        <v>1</v>
      </c>
      <c r="E3592" s="8">
        <v>1.2523148148148148E-3</v>
      </c>
      <c r="F3592" s="5">
        <v>21</v>
      </c>
      <c r="G3592" s="5">
        <v>276</v>
      </c>
      <c r="H3592" s="33">
        <f t="shared" si="56"/>
        <v>0</v>
      </c>
    </row>
    <row r="3593" spans="1:8" ht="13" hidden="1" thickBot="1">
      <c r="A3593" s="3">
        <v>43734</v>
      </c>
      <c r="B3593" s="1" t="s">
        <v>129</v>
      </c>
      <c r="C3593" s="1" t="s">
        <v>9</v>
      </c>
      <c r="D3593" s="5">
        <v>2</v>
      </c>
      <c r="E3593" s="8">
        <v>1.2349537037037036E-3</v>
      </c>
      <c r="F3593" s="5">
        <v>23</v>
      </c>
      <c r="G3593" s="5">
        <v>288</v>
      </c>
      <c r="H3593" s="33">
        <f t="shared" si="56"/>
        <v>0</v>
      </c>
    </row>
    <row r="3594" spans="1:8" ht="13" hidden="1" thickBot="1">
      <c r="A3594" s="3">
        <v>43734</v>
      </c>
      <c r="B3594" s="1" t="s">
        <v>129</v>
      </c>
      <c r="C3594" s="1" t="s">
        <v>9</v>
      </c>
      <c r="D3594" s="5">
        <v>3</v>
      </c>
      <c r="E3594" s="8">
        <v>1.2511574074074074E-3</v>
      </c>
      <c r="F3594" s="5">
        <v>22</v>
      </c>
      <c r="G3594" s="5">
        <v>277</v>
      </c>
      <c r="H3594" s="33">
        <f t="shared" si="56"/>
        <v>0</v>
      </c>
    </row>
    <row r="3595" spans="1:8" ht="13" hidden="1" thickBot="1">
      <c r="A3595" s="3">
        <v>43734</v>
      </c>
      <c r="B3595" s="1" t="s">
        <v>129</v>
      </c>
      <c r="C3595" s="1" t="s">
        <v>9</v>
      </c>
      <c r="D3595" s="5">
        <v>4</v>
      </c>
      <c r="E3595" s="8">
        <v>1.236111111111111E-3</v>
      </c>
      <c r="F3595" s="5">
        <v>23</v>
      </c>
      <c r="G3595" s="5">
        <v>287</v>
      </c>
      <c r="H3595" s="33">
        <f t="shared" si="56"/>
        <v>0</v>
      </c>
    </row>
    <row r="3596" spans="1:8" ht="13" hidden="1" thickBot="1">
      <c r="A3596" s="3">
        <v>43734</v>
      </c>
      <c r="B3596" s="1" t="s">
        <v>129</v>
      </c>
      <c r="C3596" s="1" t="s">
        <v>9</v>
      </c>
      <c r="D3596" s="5">
        <v>5</v>
      </c>
      <c r="E3596" s="8">
        <v>1.2488425925925926E-3</v>
      </c>
      <c r="F3596" s="5">
        <v>22</v>
      </c>
      <c r="G3596" s="5">
        <v>279</v>
      </c>
      <c r="H3596" s="33">
        <f t="shared" si="56"/>
        <v>0</v>
      </c>
    </row>
    <row r="3597" spans="1:8" ht="13" hidden="1" thickBot="1">
      <c r="A3597" s="3">
        <v>43734</v>
      </c>
      <c r="B3597" s="1" t="s">
        <v>129</v>
      </c>
      <c r="C3597" s="1" t="s">
        <v>9</v>
      </c>
      <c r="D3597" s="5">
        <v>6</v>
      </c>
      <c r="E3597" s="8">
        <v>1.236111111111111E-3</v>
      </c>
      <c r="F3597" s="5">
        <v>23</v>
      </c>
      <c r="G3597" s="5">
        <v>287</v>
      </c>
      <c r="H3597" s="33">
        <f t="shared" si="56"/>
        <v>0</v>
      </c>
    </row>
    <row r="3598" spans="1:8" ht="13" hidden="1" thickBot="1">
      <c r="A3598" s="3">
        <v>43734</v>
      </c>
      <c r="B3598" s="1" t="s">
        <v>129</v>
      </c>
      <c r="C3598" s="1" t="s">
        <v>9</v>
      </c>
      <c r="D3598" s="5">
        <v>7</v>
      </c>
      <c r="E3598" s="8">
        <v>1.241898148148148E-3</v>
      </c>
      <c r="F3598" s="5">
        <v>22</v>
      </c>
      <c r="G3598" s="5">
        <v>283</v>
      </c>
      <c r="H3598" s="33">
        <f t="shared" si="56"/>
        <v>0</v>
      </c>
    </row>
    <row r="3599" spans="1:8" ht="13" thickBot="1">
      <c r="A3599" s="3">
        <v>43734</v>
      </c>
      <c r="B3599" s="1" t="s">
        <v>129</v>
      </c>
      <c r="C3599" s="1" t="s">
        <v>9</v>
      </c>
      <c r="D3599" s="5">
        <v>8</v>
      </c>
      <c r="E3599" s="8">
        <v>1.207175925925926E-3</v>
      </c>
      <c r="F3599" s="5">
        <v>24</v>
      </c>
      <c r="G3599" s="5">
        <v>308</v>
      </c>
      <c r="H3599" s="33">
        <f t="shared" si="56"/>
        <v>1</v>
      </c>
    </row>
    <row r="3600" spans="1:8" ht="13" hidden="1" thickBot="1">
      <c r="A3600" s="3">
        <v>43734</v>
      </c>
      <c r="B3600" s="1" t="s">
        <v>76</v>
      </c>
      <c r="C3600" s="1" t="s">
        <v>9</v>
      </c>
      <c r="D3600" s="5">
        <v>1</v>
      </c>
      <c r="E3600" s="8">
        <v>1.2430555555555556E-3</v>
      </c>
      <c r="F3600" s="5">
        <v>22</v>
      </c>
      <c r="G3600" s="5">
        <v>283</v>
      </c>
      <c r="H3600" s="33">
        <f t="shared" si="56"/>
        <v>0</v>
      </c>
    </row>
    <row r="3601" spans="1:8" ht="13" hidden="1" thickBot="1">
      <c r="A3601" s="3">
        <v>43734</v>
      </c>
      <c r="B3601" s="1" t="s">
        <v>76</v>
      </c>
      <c r="C3601" s="1" t="s">
        <v>9</v>
      </c>
      <c r="D3601" s="5">
        <v>2</v>
      </c>
      <c r="E3601" s="8">
        <v>1.241898148148148E-3</v>
      </c>
      <c r="F3601" s="5">
        <v>23</v>
      </c>
      <c r="G3601" s="5">
        <v>283</v>
      </c>
      <c r="H3601" s="33">
        <f t="shared" si="56"/>
        <v>0</v>
      </c>
    </row>
    <row r="3602" spans="1:8" ht="13" hidden="1" thickBot="1">
      <c r="A3602" s="3">
        <v>43734</v>
      </c>
      <c r="B3602" s="1" t="s">
        <v>76</v>
      </c>
      <c r="C3602" s="1" t="s">
        <v>9</v>
      </c>
      <c r="D3602" s="5">
        <v>3</v>
      </c>
      <c r="E3602" s="8">
        <v>1.2523148148148148E-3</v>
      </c>
      <c r="F3602" s="5">
        <v>21</v>
      </c>
      <c r="G3602" s="5">
        <v>276</v>
      </c>
      <c r="H3602" s="33">
        <f t="shared" si="56"/>
        <v>0</v>
      </c>
    </row>
    <row r="3603" spans="1:8" ht="13" hidden="1" thickBot="1">
      <c r="A3603" s="3">
        <v>43734</v>
      </c>
      <c r="B3603" s="1" t="s">
        <v>76</v>
      </c>
      <c r="C3603" s="1" t="s">
        <v>9</v>
      </c>
      <c r="D3603" s="5">
        <v>4</v>
      </c>
      <c r="E3603" s="8">
        <v>1.25E-3</v>
      </c>
      <c r="F3603" s="5">
        <v>23</v>
      </c>
      <c r="G3603" s="5">
        <v>278</v>
      </c>
      <c r="H3603" s="33">
        <f t="shared" si="56"/>
        <v>0</v>
      </c>
    </row>
    <row r="3604" spans="1:8" ht="13" hidden="1" thickBot="1">
      <c r="A3604" s="3">
        <v>43734</v>
      </c>
      <c r="B3604" s="1" t="s">
        <v>76</v>
      </c>
      <c r="C3604" s="1" t="s">
        <v>9</v>
      </c>
      <c r="D3604" s="5">
        <v>5</v>
      </c>
      <c r="E3604" s="8">
        <v>1.2627314814814814E-3</v>
      </c>
      <c r="F3604" s="5">
        <v>21</v>
      </c>
      <c r="G3604" s="5">
        <v>270</v>
      </c>
      <c r="H3604" s="33">
        <f t="shared" si="56"/>
        <v>0</v>
      </c>
    </row>
    <row r="3605" spans="1:8" ht="13" hidden="1" thickBot="1">
      <c r="A3605" s="3">
        <v>43734</v>
      </c>
      <c r="B3605" s="1" t="s">
        <v>76</v>
      </c>
      <c r="C3605" s="1" t="s">
        <v>9</v>
      </c>
      <c r="D3605" s="5">
        <v>6</v>
      </c>
      <c r="E3605" s="8">
        <v>1.255787037037037E-3</v>
      </c>
      <c r="F3605" s="5">
        <v>23</v>
      </c>
      <c r="G3605" s="5">
        <v>274</v>
      </c>
      <c r="H3605" s="33">
        <f t="shared" si="56"/>
        <v>0</v>
      </c>
    </row>
    <row r="3606" spans="1:8" ht="13" hidden="1" thickBot="1">
      <c r="A3606" s="3">
        <v>43734</v>
      </c>
      <c r="B3606" s="1" t="s">
        <v>76</v>
      </c>
      <c r="C3606" s="1" t="s">
        <v>9</v>
      </c>
      <c r="D3606" s="5">
        <v>7</v>
      </c>
      <c r="E3606" s="8">
        <v>1.2546296296296296E-3</v>
      </c>
      <c r="F3606" s="5">
        <v>22</v>
      </c>
      <c r="G3606" s="5">
        <v>275</v>
      </c>
      <c r="H3606" s="33">
        <f t="shared" si="56"/>
        <v>0</v>
      </c>
    </row>
    <row r="3607" spans="1:8" ht="13" thickBot="1">
      <c r="A3607" s="3">
        <v>43734</v>
      </c>
      <c r="B3607" s="1" t="s">
        <v>76</v>
      </c>
      <c r="C3607" s="1" t="s">
        <v>9</v>
      </c>
      <c r="D3607" s="5">
        <v>8</v>
      </c>
      <c r="E3607" s="8">
        <v>1.2314814814814816E-3</v>
      </c>
      <c r="F3607" s="5">
        <v>25</v>
      </c>
      <c r="G3607" s="5">
        <v>291</v>
      </c>
      <c r="H3607" s="33">
        <f t="shared" si="56"/>
        <v>1</v>
      </c>
    </row>
    <row r="3608" spans="1:8" ht="13" hidden="1" thickBot="1">
      <c r="A3608" s="3">
        <v>43734</v>
      </c>
      <c r="B3608" s="1" t="s">
        <v>133</v>
      </c>
      <c r="C3608" s="1" t="s">
        <v>9</v>
      </c>
      <c r="D3608" s="5">
        <v>1</v>
      </c>
      <c r="E3608" s="8">
        <v>1.2465277777777776E-3</v>
      </c>
      <c r="F3608" s="5">
        <v>22</v>
      </c>
      <c r="G3608" s="5">
        <v>280</v>
      </c>
      <c r="H3608" s="33">
        <f t="shared" si="56"/>
        <v>0</v>
      </c>
    </row>
    <row r="3609" spans="1:8" ht="13" hidden="1" thickBot="1">
      <c r="A3609" s="3">
        <v>43734</v>
      </c>
      <c r="B3609" s="1" t="s">
        <v>133</v>
      </c>
      <c r="C3609" s="1" t="s">
        <v>9</v>
      </c>
      <c r="D3609" s="5">
        <v>2</v>
      </c>
      <c r="E3609" s="8">
        <v>1.2604166666666666E-3</v>
      </c>
      <c r="F3609" s="5">
        <v>22</v>
      </c>
      <c r="G3609" s="5">
        <v>271</v>
      </c>
      <c r="H3609" s="33">
        <f t="shared" si="56"/>
        <v>0</v>
      </c>
    </row>
    <row r="3610" spans="1:8" ht="13" hidden="1" thickBot="1">
      <c r="A3610" s="3">
        <v>43734</v>
      </c>
      <c r="B3610" s="1" t="s">
        <v>133</v>
      </c>
      <c r="C3610" s="1" t="s">
        <v>9</v>
      </c>
      <c r="D3610" s="5">
        <v>3</v>
      </c>
      <c r="E3610" s="8">
        <v>1.2592592592592592E-3</v>
      </c>
      <c r="F3610" s="5">
        <v>21</v>
      </c>
      <c r="G3610" s="5">
        <v>272</v>
      </c>
      <c r="H3610" s="33">
        <f t="shared" si="56"/>
        <v>0</v>
      </c>
    </row>
    <row r="3611" spans="1:8" ht="13" hidden="1" thickBot="1">
      <c r="A3611" s="3">
        <v>43734</v>
      </c>
      <c r="B3611" s="1" t="s">
        <v>133</v>
      </c>
      <c r="C3611" s="1" t="s">
        <v>9</v>
      </c>
      <c r="D3611" s="5">
        <v>4</v>
      </c>
      <c r="E3611" s="8">
        <v>1.258101851851852E-3</v>
      </c>
      <c r="F3611" s="5">
        <v>23</v>
      </c>
      <c r="G3611" s="5">
        <v>273</v>
      </c>
      <c r="H3611" s="33">
        <f t="shared" si="56"/>
        <v>0</v>
      </c>
    </row>
    <row r="3612" spans="1:8" ht="13" hidden="1" thickBot="1">
      <c r="A3612" s="3">
        <v>43734</v>
      </c>
      <c r="B3612" s="1" t="s">
        <v>133</v>
      </c>
      <c r="C3612" s="1" t="s">
        <v>9</v>
      </c>
      <c r="D3612" s="5">
        <v>5</v>
      </c>
      <c r="E3612" s="8">
        <v>1.2731481481481483E-3</v>
      </c>
      <c r="F3612" s="5">
        <v>21</v>
      </c>
      <c r="G3612" s="5">
        <v>263</v>
      </c>
      <c r="H3612" s="33">
        <f t="shared" si="56"/>
        <v>0</v>
      </c>
    </row>
    <row r="3613" spans="1:8" ht="13" hidden="1" thickBot="1">
      <c r="A3613" s="3">
        <v>43734</v>
      </c>
      <c r="B3613" s="1" t="s">
        <v>133</v>
      </c>
      <c r="C3613" s="1" t="s">
        <v>9</v>
      </c>
      <c r="D3613" s="5">
        <v>6</v>
      </c>
      <c r="E3613" s="8">
        <v>1.2650462962962964E-3</v>
      </c>
      <c r="F3613" s="5">
        <v>23</v>
      </c>
      <c r="G3613" s="5">
        <v>268</v>
      </c>
      <c r="H3613" s="33">
        <f t="shared" si="56"/>
        <v>0</v>
      </c>
    </row>
    <row r="3614" spans="1:8" ht="13" hidden="1" thickBot="1">
      <c r="A3614" s="3">
        <v>43734</v>
      </c>
      <c r="B3614" s="1" t="s">
        <v>133</v>
      </c>
      <c r="C3614" s="1" t="s">
        <v>9</v>
      </c>
      <c r="D3614" s="5">
        <v>7</v>
      </c>
      <c r="E3614" s="8">
        <v>1.2835648148148146E-3</v>
      </c>
      <c r="F3614" s="5">
        <v>21</v>
      </c>
      <c r="G3614" s="5">
        <v>257</v>
      </c>
      <c r="H3614" s="33">
        <f t="shared" si="56"/>
        <v>0</v>
      </c>
    </row>
    <row r="3615" spans="1:8" ht="13" thickBot="1">
      <c r="A3615" s="3">
        <v>43734</v>
      </c>
      <c r="B3615" s="1" t="s">
        <v>133</v>
      </c>
      <c r="C3615" s="1" t="s">
        <v>9</v>
      </c>
      <c r="D3615" s="5">
        <v>8</v>
      </c>
      <c r="E3615" s="8">
        <v>1.2384259259259258E-3</v>
      </c>
      <c r="F3615" s="5">
        <v>22</v>
      </c>
      <c r="G3615" s="5">
        <v>286</v>
      </c>
      <c r="H3615" s="33">
        <f t="shared" si="56"/>
        <v>1</v>
      </c>
    </row>
    <row r="3616" spans="1:8" ht="13" hidden="1" thickBot="1">
      <c r="A3616" s="3">
        <v>43734</v>
      </c>
      <c r="B3616" s="1" t="s">
        <v>39</v>
      </c>
      <c r="C3616" s="1" t="s">
        <v>9</v>
      </c>
      <c r="D3616" s="5">
        <v>1</v>
      </c>
      <c r="E3616" s="8">
        <v>1.2870370370370373E-3</v>
      </c>
      <c r="F3616" s="5">
        <v>22</v>
      </c>
      <c r="G3616" s="5">
        <v>255</v>
      </c>
      <c r="H3616" s="33">
        <f t="shared" si="56"/>
        <v>0</v>
      </c>
    </row>
    <row r="3617" spans="1:8" ht="13" hidden="1" thickBot="1">
      <c r="A3617" s="3">
        <v>43734</v>
      </c>
      <c r="B3617" s="1" t="s">
        <v>39</v>
      </c>
      <c r="C3617" s="1" t="s">
        <v>9</v>
      </c>
      <c r="D3617" s="5">
        <v>2</v>
      </c>
      <c r="E3617" s="8">
        <v>1.2592592592592592E-3</v>
      </c>
      <c r="F3617" s="5">
        <v>24</v>
      </c>
      <c r="G3617" s="5">
        <v>272</v>
      </c>
      <c r="H3617" s="33">
        <f t="shared" si="56"/>
        <v>0</v>
      </c>
    </row>
    <row r="3618" spans="1:8" ht="13" hidden="1" thickBot="1">
      <c r="A3618" s="3">
        <v>43734</v>
      </c>
      <c r="B3618" s="1" t="s">
        <v>39</v>
      </c>
      <c r="C3618" s="1" t="s">
        <v>9</v>
      </c>
      <c r="D3618" s="5">
        <v>3</v>
      </c>
      <c r="E3618" s="8">
        <v>1.2835648148148146E-3</v>
      </c>
      <c r="F3618" s="5">
        <v>23</v>
      </c>
      <c r="G3618" s="5">
        <v>257</v>
      </c>
      <c r="H3618" s="33">
        <f t="shared" si="56"/>
        <v>0</v>
      </c>
    </row>
    <row r="3619" spans="1:8" ht="13" hidden="1" thickBot="1">
      <c r="A3619" s="3">
        <v>43734</v>
      </c>
      <c r="B3619" s="1" t="s">
        <v>39</v>
      </c>
      <c r="C3619" s="1" t="s">
        <v>9</v>
      </c>
      <c r="D3619" s="5">
        <v>4</v>
      </c>
      <c r="E3619" s="8">
        <v>1.2731481481481483E-3</v>
      </c>
      <c r="F3619" s="5">
        <v>24</v>
      </c>
      <c r="G3619" s="5">
        <v>263</v>
      </c>
      <c r="H3619" s="33">
        <f t="shared" si="56"/>
        <v>0</v>
      </c>
    </row>
    <row r="3620" spans="1:8" ht="13" hidden="1" thickBot="1">
      <c r="A3620" s="3">
        <v>43734</v>
      </c>
      <c r="B3620" s="1" t="s">
        <v>39</v>
      </c>
      <c r="C3620" s="1" t="s">
        <v>9</v>
      </c>
      <c r="D3620" s="5">
        <v>5</v>
      </c>
      <c r="E3620" s="8">
        <v>1.2847222222222223E-3</v>
      </c>
      <c r="F3620" s="5">
        <v>23</v>
      </c>
      <c r="G3620" s="5">
        <v>256</v>
      </c>
      <c r="H3620" s="33">
        <f t="shared" si="56"/>
        <v>0</v>
      </c>
    </row>
    <row r="3621" spans="1:8" ht="13" hidden="1" thickBot="1">
      <c r="A3621" s="3">
        <v>43734</v>
      </c>
      <c r="B3621" s="1" t="s">
        <v>39</v>
      </c>
      <c r="C3621" s="1" t="s">
        <v>9</v>
      </c>
      <c r="D3621" s="5">
        <v>6</v>
      </c>
      <c r="E3621" s="8">
        <v>1.2743055555555557E-3</v>
      </c>
      <c r="F3621" s="5">
        <v>24</v>
      </c>
      <c r="G3621" s="5">
        <v>262</v>
      </c>
      <c r="H3621" s="33">
        <f t="shared" si="56"/>
        <v>0</v>
      </c>
    </row>
    <row r="3622" spans="1:8" ht="13" hidden="1" thickBot="1">
      <c r="A3622" s="3">
        <v>43734</v>
      </c>
      <c r="B3622" s="1" t="s">
        <v>39</v>
      </c>
      <c r="C3622" s="1" t="s">
        <v>9</v>
      </c>
      <c r="D3622" s="5">
        <v>7</v>
      </c>
      <c r="E3622" s="8">
        <v>1.2824074074074075E-3</v>
      </c>
      <c r="F3622" s="5">
        <v>24</v>
      </c>
      <c r="G3622" s="5">
        <v>257</v>
      </c>
      <c r="H3622" s="33">
        <f t="shared" si="56"/>
        <v>0</v>
      </c>
    </row>
    <row r="3623" spans="1:8" ht="13" thickBot="1">
      <c r="A3623" s="3">
        <v>43734</v>
      </c>
      <c r="B3623" s="1" t="s">
        <v>39</v>
      </c>
      <c r="C3623" s="1" t="s">
        <v>9</v>
      </c>
      <c r="D3623" s="5">
        <v>8</v>
      </c>
      <c r="E3623" s="8">
        <v>1.2453703703703704E-3</v>
      </c>
      <c r="F3623" s="5">
        <v>26</v>
      </c>
      <c r="G3623" s="5">
        <v>281</v>
      </c>
      <c r="H3623" s="33">
        <f t="shared" si="56"/>
        <v>1</v>
      </c>
    </row>
    <row r="3624" spans="1:8" ht="13" hidden="1" thickBot="1">
      <c r="A3624" s="3">
        <v>43734</v>
      </c>
      <c r="B3624" s="1" t="s">
        <v>73</v>
      </c>
      <c r="C3624" s="1" t="s">
        <v>9</v>
      </c>
      <c r="D3624" s="5">
        <v>1</v>
      </c>
      <c r="E3624" s="8">
        <v>1.2731481481481483E-3</v>
      </c>
      <c r="F3624" s="5">
        <v>22</v>
      </c>
      <c r="G3624" s="5">
        <v>263</v>
      </c>
      <c r="H3624" s="33">
        <f t="shared" si="56"/>
        <v>0</v>
      </c>
    </row>
    <row r="3625" spans="1:8" ht="13" hidden="1" thickBot="1">
      <c r="A3625" s="3">
        <v>43734</v>
      </c>
      <c r="B3625" s="1" t="s">
        <v>73</v>
      </c>
      <c r="C3625" s="1" t="s">
        <v>9</v>
      </c>
      <c r="D3625" s="5">
        <v>2</v>
      </c>
      <c r="E3625" s="8">
        <v>1.2685185185185184E-3</v>
      </c>
      <c r="F3625" s="5">
        <v>24</v>
      </c>
      <c r="G3625" s="5">
        <v>266</v>
      </c>
      <c r="H3625" s="33">
        <f t="shared" si="56"/>
        <v>0</v>
      </c>
    </row>
    <row r="3626" spans="1:8" ht="13" hidden="1" thickBot="1">
      <c r="A3626" s="3">
        <v>43734</v>
      </c>
      <c r="B3626" s="1" t="s">
        <v>73</v>
      </c>
      <c r="C3626" s="1" t="s">
        <v>9</v>
      </c>
      <c r="D3626" s="5">
        <v>3</v>
      </c>
      <c r="E3626" s="8">
        <v>1.269675925925926E-3</v>
      </c>
      <c r="F3626" s="5">
        <v>23</v>
      </c>
      <c r="G3626" s="5">
        <v>265</v>
      </c>
      <c r="H3626" s="33">
        <f t="shared" si="56"/>
        <v>0</v>
      </c>
    </row>
    <row r="3627" spans="1:8" ht="13" hidden="1" thickBot="1">
      <c r="A3627" s="3">
        <v>43734</v>
      </c>
      <c r="B3627" s="1" t="s">
        <v>73</v>
      </c>
      <c r="C3627" s="1" t="s">
        <v>9</v>
      </c>
      <c r="D3627" s="5">
        <v>4</v>
      </c>
      <c r="E3627" s="8">
        <v>1.2685185185185184E-3</v>
      </c>
      <c r="F3627" s="5">
        <v>24</v>
      </c>
      <c r="G3627" s="5">
        <v>266</v>
      </c>
      <c r="H3627" s="33">
        <f t="shared" si="56"/>
        <v>0</v>
      </c>
    </row>
    <row r="3628" spans="1:8" ht="13" hidden="1" thickBot="1">
      <c r="A3628" s="3">
        <v>43734</v>
      </c>
      <c r="B3628" s="1" t="s">
        <v>73</v>
      </c>
      <c r="C3628" s="1" t="s">
        <v>9</v>
      </c>
      <c r="D3628" s="5">
        <v>5</v>
      </c>
      <c r="E3628" s="8">
        <v>1.3020833333333333E-3</v>
      </c>
      <c r="F3628" s="5">
        <v>23</v>
      </c>
      <c r="G3628" s="5">
        <v>246</v>
      </c>
      <c r="H3628" s="33">
        <f t="shared" si="56"/>
        <v>0</v>
      </c>
    </row>
    <row r="3629" spans="1:8" ht="13" hidden="1" thickBot="1">
      <c r="A3629" s="3">
        <v>43734</v>
      </c>
      <c r="B3629" s="1" t="s">
        <v>73</v>
      </c>
      <c r="C3629" s="1" t="s">
        <v>9</v>
      </c>
      <c r="D3629" s="5">
        <v>6</v>
      </c>
      <c r="E3629" s="8">
        <v>1.2974537037037037E-3</v>
      </c>
      <c r="F3629" s="5">
        <v>24</v>
      </c>
      <c r="G3629" s="5">
        <v>248</v>
      </c>
      <c r="H3629" s="33">
        <f t="shared" si="56"/>
        <v>0</v>
      </c>
    </row>
    <row r="3630" spans="1:8" ht="13" hidden="1" thickBot="1">
      <c r="A3630" s="3">
        <v>43734</v>
      </c>
      <c r="B3630" s="1" t="s">
        <v>73</v>
      </c>
      <c r="C3630" s="1" t="s">
        <v>9</v>
      </c>
      <c r="D3630" s="5">
        <v>7</v>
      </c>
      <c r="E3630" s="8">
        <v>1.2928240740740741E-3</v>
      </c>
      <c r="F3630" s="5">
        <v>24</v>
      </c>
      <c r="G3630" s="5">
        <v>251</v>
      </c>
      <c r="H3630" s="33">
        <f t="shared" si="56"/>
        <v>0</v>
      </c>
    </row>
    <row r="3631" spans="1:8" ht="13" thickBot="1">
      <c r="A3631" s="3">
        <v>43734</v>
      </c>
      <c r="B3631" s="1" t="s">
        <v>73</v>
      </c>
      <c r="C3631" s="1" t="s">
        <v>9</v>
      </c>
      <c r="D3631" s="5">
        <v>8</v>
      </c>
      <c r="E3631" s="8">
        <v>1.269675925925926E-3</v>
      </c>
      <c r="F3631" s="5">
        <v>26</v>
      </c>
      <c r="G3631" s="5">
        <v>265</v>
      </c>
      <c r="H3631" s="33">
        <f t="shared" si="56"/>
        <v>1</v>
      </c>
    </row>
    <row r="3632" spans="1:8" ht="13" hidden="1" thickBot="1">
      <c r="A3632" s="3">
        <v>43734</v>
      </c>
      <c r="B3632" s="1" t="s">
        <v>102</v>
      </c>
      <c r="C3632" s="1" t="s">
        <v>9</v>
      </c>
      <c r="D3632" s="5">
        <v>1</v>
      </c>
      <c r="E3632" s="8">
        <v>1.3032407407407409E-3</v>
      </c>
      <c r="F3632" s="5">
        <v>23</v>
      </c>
      <c r="G3632" s="5">
        <v>245</v>
      </c>
      <c r="H3632" s="33">
        <f t="shared" si="56"/>
        <v>0</v>
      </c>
    </row>
    <row r="3633" spans="1:8" ht="13" hidden="1" thickBot="1">
      <c r="A3633" s="3">
        <v>43734</v>
      </c>
      <c r="B3633" s="1" t="s">
        <v>102</v>
      </c>
      <c r="C3633" s="1" t="s">
        <v>9</v>
      </c>
      <c r="D3633" s="5">
        <v>2</v>
      </c>
      <c r="E3633" s="8">
        <v>1.2824074074074075E-3</v>
      </c>
      <c r="F3633" s="5">
        <v>24</v>
      </c>
      <c r="G3633" s="5">
        <v>257</v>
      </c>
      <c r="H3633" s="33">
        <f t="shared" si="56"/>
        <v>0</v>
      </c>
    </row>
    <row r="3634" spans="1:8" ht="13" hidden="1" thickBot="1">
      <c r="A3634" s="3">
        <v>43734</v>
      </c>
      <c r="B3634" s="1" t="s">
        <v>102</v>
      </c>
      <c r="C3634" s="1" t="s">
        <v>9</v>
      </c>
      <c r="D3634" s="5">
        <v>3</v>
      </c>
      <c r="E3634" s="8">
        <v>1.2939814814814815E-3</v>
      </c>
      <c r="F3634" s="5">
        <v>24</v>
      </c>
      <c r="G3634" s="5">
        <v>250</v>
      </c>
      <c r="H3634" s="33">
        <f t="shared" si="56"/>
        <v>0</v>
      </c>
    </row>
    <row r="3635" spans="1:8" ht="13" hidden="1" thickBot="1">
      <c r="A3635" s="3">
        <v>43734</v>
      </c>
      <c r="B3635" s="1" t="s">
        <v>102</v>
      </c>
      <c r="C3635" s="1" t="s">
        <v>9</v>
      </c>
      <c r="D3635" s="5">
        <v>4</v>
      </c>
      <c r="E3635" s="8">
        <v>1.2789351851851853E-3</v>
      </c>
      <c r="F3635" s="5">
        <v>26</v>
      </c>
      <c r="G3635" s="5">
        <v>259</v>
      </c>
      <c r="H3635" s="33">
        <f t="shared" si="56"/>
        <v>0</v>
      </c>
    </row>
    <row r="3636" spans="1:8" ht="13" hidden="1" thickBot="1">
      <c r="A3636" s="3">
        <v>43734</v>
      </c>
      <c r="B3636" s="1" t="s">
        <v>102</v>
      </c>
      <c r="C3636" s="1" t="s">
        <v>9</v>
      </c>
      <c r="D3636" s="5">
        <v>5</v>
      </c>
      <c r="E3636" s="8">
        <v>1.2824074074074075E-3</v>
      </c>
      <c r="F3636" s="5">
        <v>25</v>
      </c>
      <c r="G3636" s="5">
        <v>257</v>
      </c>
      <c r="H3636" s="33">
        <f t="shared" si="56"/>
        <v>0</v>
      </c>
    </row>
    <row r="3637" spans="1:8" ht="13" hidden="1" thickBot="1">
      <c r="A3637" s="3">
        <v>43734</v>
      </c>
      <c r="B3637" s="1" t="s">
        <v>102</v>
      </c>
      <c r="C3637" s="1" t="s">
        <v>9</v>
      </c>
      <c r="D3637" s="5">
        <v>6</v>
      </c>
      <c r="E3637" s="8">
        <v>1.2835648148148146E-3</v>
      </c>
      <c r="F3637" s="5">
        <v>25</v>
      </c>
      <c r="G3637" s="5">
        <v>257</v>
      </c>
      <c r="H3637" s="33">
        <f t="shared" si="56"/>
        <v>0</v>
      </c>
    </row>
    <row r="3638" spans="1:8" ht="13" hidden="1" thickBot="1">
      <c r="A3638" s="3">
        <v>43734</v>
      </c>
      <c r="B3638" s="1" t="s">
        <v>102</v>
      </c>
      <c r="C3638" s="1" t="s">
        <v>9</v>
      </c>
      <c r="D3638" s="5">
        <v>7</v>
      </c>
      <c r="E3638" s="8">
        <v>1.2893518518518519E-3</v>
      </c>
      <c r="F3638" s="5">
        <v>24</v>
      </c>
      <c r="G3638" s="5">
        <v>253</v>
      </c>
      <c r="H3638" s="33">
        <f t="shared" si="56"/>
        <v>0</v>
      </c>
    </row>
    <row r="3639" spans="1:8" ht="13" thickBot="1">
      <c r="A3639" s="3">
        <v>43734</v>
      </c>
      <c r="B3639" s="1" t="s">
        <v>102</v>
      </c>
      <c r="C3639" s="1" t="s">
        <v>9</v>
      </c>
      <c r="D3639" s="5">
        <v>8</v>
      </c>
      <c r="E3639" s="8">
        <v>1.2569444444444444E-3</v>
      </c>
      <c r="F3639" s="5">
        <v>27</v>
      </c>
      <c r="G3639" s="5">
        <v>273</v>
      </c>
      <c r="H3639" s="33">
        <f t="shared" si="56"/>
        <v>1</v>
      </c>
    </row>
    <row r="3640" spans="1:8" ht="13" hidden="1" thickBot="1">
      <c r="A3640" s="3">
        <v>43734</v>
      </c>
      <c r="B3640" s="1" t="s">
        <v>128</v>
      </c>
      <c r="C3640" s="1" t="s">
        <v>9</v>
      </c>
      <c r="D3640" s="5">
        <v>1</v>
      </c>
      <c r="E3640" s="8">
        <v>1.2719907407407406E-3</v>
      </c>
      <c r="F3640" s="5">
        <v>23</v>
      </c>
      <c r="G3640" s="5">
        <v>264</v>
      </c>
      <c r="H3640" s="33">
        <f t="shared" si="56"/>
        <v>0</v>
      </c>
    </row>
    <row r="3641" spans="1:8" ht="13" hidden="1" thickBot="1">
      <c r="A3641" s="3">
        <v>43734</v>
      </c>
      <c r="B3641" s="1" t="s">
        <v>128</v>
      </c>
      <c r="C3641" s="1" t="s">
        <v>9</v>
      </c>
      <c r="D3641" s="5">
        <v>2</v>
      </c>
      <c r="E3641" s="8">
        <v>1.2476851851851852E-3</v>
      </c>
      <c r="F3641" s="5">
        <v>25</v>
      </c>
      <c r="G3641" s="5">
        <v>279</v>
      </c>
      <c r="H3641" s="33">
        <f t="shared" si="56"/>
        <v>0</v>
      </c>
    </row>
    <row r="3642" spans="1:8" ht="13" hidden="1" thickBot="1">
      <c r="A3642" s="3">
        <v>43734</v>
      </c>
      <c r="B3642" s="1" t="s">
        <v>128</v>
      </c>
      <c r="C3642" s="1" t="s">
        <v>9</v>
      </c>
      <c r="D3642" s="5">
        <v>3</v>
      </c>
      <c r="E3642" s="8">
        <v>1.2812500000000001E-3</v>
      </c>
      <c r="F3642" s="5">
        <v>23</v>
      </c>
      <c r="G3642" s="5">
        <v>258</v>
      </c>
      <c r="H3642" s="33">
        <f t="shared" si="56"/>
        <v>0</v>
      </c>
    </row>
    <row r="3643" spans="1:8" ht="13" hidden="1" thickBot="1">
      <c r="A3643" s="3">
        <v>43734</v>
      </c>
      <c r="B3643" s="1" t="s">
        <v>128</v>
      </c>
      <c r="C3643" s="1" t="s">
        <v>9</v>
      </c>
      <c r="D3643" s="5">
        <v>4</v>
      </c>
      <c r="E3643" s="8">
        <v>1.2870370370370373E-3</v>
      </c>
      <c r="F3643" s="5">
        <v>25</v>
      </c>
      <c r="G3643" s="5">
        <v>255</v>
      </c>
      <c r="H3643" s="33">
        <f t="shared" si="56"/>
        <v>0</v>
      </c>
    </row>
    <row r="3644" spans="1:8" ht="13" hidden="1" thickBot="1">
      <c r="A3644" s="3">
        <v>43734</v>
      </c>
      <c r="B3644" s="1" t="s">
        <v>128</v>
      </c>
      <c r="C3644" s="1" t="s">
        <v>9</v>
      </c>
      <c r="D3644" s="5">
        <v>5</v>
      </c>
      <c r="E3644" s="8">
        <v>1.3171296296296297E-3</v>
      </c>
      <c r="F3644" s="5">
        <v>24</v>
      </c>
      <c r="G3644" s="5">
        <v>237</v>
      </c>
      <c r="H3644" s="33">
        <f t="shared" si="56"/>
        <v>0</v>
      </c>
    </row>
    <row r="3645" spans="1:8" ht="13" hidden="1" thickBot="1">
      <c r="A3645" s="3">
        <v>43734</v>
      </c>
      <c r="B3645" s="1" t="s">
        <v>128</v>
      </c>
      <c r="C3645" s="1" t="s">
        <v>9</v>
      </c>
      <c r="D3645" s="5">
        <v>6</v>
      </c>
      <c r="E3645" s="8">
        <v>1.3159722222222221E-3</v>
      </c>
      <c r="F3645" s="5">
        <v>25</v>
      </c>
      <c r="G3645" s="5">
        <v>238</v>
      </c>
      <c r="H3645" s="33">
        <f t="shared" si="56"/>
        <v>0</v>
      </c>
    </row>
    <row r="3646" spans="1:8" ht="13" hidden="1" thickBot="1">
      <c r="A3646" s="3">
        <v>43734</v>
      </c>
      <c r="B3646" s="1" t="s">
        <v>128</v>
      </c>
      <c r="C3646" s="1" t="s">
        <v>9</v>
      </c>
      <c r="D3646" s="5">
        <v>7</v>
      </c>
      <c r="E3646" s="8">
        <v>1.3229166666666665E-3</v>
      </c>
      <c r="F3646" s="5">
        <v>24</v>
      </c>
      <c r="G3646" s="5">
        <v>234</v>
      </c>
      <c r="H3646" s="33">
        <f t="shared" si="56"/>
        <v>0</v>
      </c>
    </row>
    <row r="3647" spans="1:8" ht="13" thickBot="1">
      <c r="A3647" s="3">
        <v>43734</v>
      </c>
      <c r="B3647" s="1" t="s">
        <v>128</v>
      </c>
      <c r="C3647" s="1" t="s">
        <v>9</v>
      </c>
      <c r="D3647" s="5">
        <v>8</v>
      </c>
      <c r="E3647" s="8">
        <v>1.2939814814814815E-3</v>
      </c>
      <c r="F3647" s="5">
        <v>25</v>
      </c>
      <c r="G3647" s="5">
        <v>250</v>
      </c>
      <c r="H3647" s="33">
        <f t="shared" si="56"/>
        <v>1</v>
      </c>
    </row>
    <row r="3648" spans="1:8" ht="13" hidden="1" thickBot="1">
      <c r="A3648" s="3">
        <v>43734</v>
      </c>
      <c r="B3648" s="1" t="s">
        <v>134</v>
      </c>
      <c r="C3648" s="1" t="s">
        <v>9</v>
      </c>
      <c r="D3648" s="5">
        <v>1</v>
      </c>
      <c r="E3648" s="8">
        <v>1.2974537037037037E-3</v>
      </c>
      <c r="F3648" s="5">
        <v>23</v>
      </c>
      <c r="G3648" s="5">
        <v>248</v>
      </c>
      <c r="H3648" s="33">
        <f t="shared" si="56"/>
        <v>0</v>
      </c>
    </row>
    <row r="3649" spans="1:8" ht="13" hidden="1" thickBot="1">
      <c r="A3649" s="3">
        <v>43734</v>
      </c>
      <c r="B3649" s="1" t="s">
        <v>134</v>
      </c>
      <c r="C3649" s="1" t="s">
        <v>9</v>
      </c>
      <c r="D3649" s="5">
        <v>2</v>
      </c>
      <c r="E3649" s="8">
        <v>1.2951388888888889E-3</v>
      </c>
      <c r="F3649" s="5">
        <v>25</v>
      </c>
      <c r="G3649" s="5">
        <v>250</v>
      </c>
      <c r="H3649" s="33">
        <f t="shared" si="56"/>
        <v>0</v>
      </c>
    </row>
    <row r="3650" spans="1:8" ht="13" hidden="1" thickBot="1">
      <c r="A3650" s="3">
        <v>43734</v>
      </c>
      <c r="B3650" s="1" t="s">
        <v>134</v>
      </c>
      <c r="C3650" s="1" t="s">
        <v>9</v>
      </c>
      <c r="D3650" s="5">
        <v>3</v>
      </c>
      <c r="E3650" s="8">
        <v>1.2962962962962963E-3</v>
      </c>
      <c r="F3650" s="5">
        <v>23</v>
      </c>
      <c r="G3650" s="5">
        <v>249</v>
      </c>
      <c r="H3650" s="33">
        <f t="shared" si="56"/>
        <v>0</v>
      </c>
    </row>
    <row r="3651" spans="1:8" ht="13" hidden="1" thickBot="1">
      <c r="A3651" s="3">
        <v>43734</v>
      </c>
      <c r="B3651" s="1" t="s">
        <v>134</v>
      </c>
      <c r="C3651" s="1" t="s">
        <v>9</v>
      </c>
      <c r="D3651" s="5">
        <v>4</v>
      </c>
      <c r="E3651" s="8">
        <v>1.2997685185185185E-3</v>
      </c>
      <c r="F3651" s="5">
        <v>25</v>
      </c>
      <c r="G3651" s="5">
        <v>247</v>
      </c>
      <c r="H3651" s="33">
        <f t="shared" si="56"/>
        <v>0</v>
      </c>
    </row>
    <row r="3652" spans="1:8" ht="13" hidden="1" thickBot="1">
      <c r="A3652" s="3">
        <v>43734</v>
      </c>
      <c r="B3652" s="1" t="s">
        <v>134</v>
      </c>
      <c r="C3652" s="1" t="s">
        <v>9</v>
      </c>
      <c r="D3652" s="5">
        <v>5</v>
      </c>
      <c r="E3652" s="8">
        <v>1.3020833333333333E-3</v>
      </c>
      <c r="F3652" s="5">
        <v>24</v>
      </c>
      <c r="G3652" s="5">
        <v>246</v>
      </c>
      <c r="H3652" s="33">
        <f t="shared" ref="H3652:H3715" si="57">IF(D3652&lt;D3653,0,1)</f>
        <v>0</v>
      </c>
    </row>
    <row r="3653" spans="1:8" ht="13" hidden="1" thickBot="1">
      <c r="A3653" s="3">
        <v>43734</v>
      </c>
      <c r="B3653" s="1" t="s">
        <v>134</v>
      </c>
      <c r="C3653" s="1" t="s">
        <v>9</v>
      </c>
      <c r="D3653" s="5">
        <v>6</v>
      </c>
      <c r="E3653" s="8">
        <v>1.2986111111111113E-3</v>
      </c>
      <c r="F3653" s="5">
        <v>25</v>
      </c>
      <c r="G3653" s="5">
        <v>248</v>
      </c>
      <c r="H3653" s="33">
        <f t="shared" si="57"/>
        <v>0</v>
      </c>
    </row>
    <row r="3654" spans="1:8" ht="13" hidden="1" thickBot="1">
      <c r="A3654" s="3">
        <v>43734</v>
      </c>
      <c r="B3654" s="1" t="s">
        <v>134</v>
      </c>
      <c r="C3654" s="1" t="s">
        <v>9</v>
      </c>
      <c r="D3654" s="5">
        <v>7</v>
      </c>
      <c r="E3654" s="8">
        <v>1.3055555555555555E-3</v>
      </c>
      <c r="F3654" s="5">
        <v>25</v>
      </c>
      <c r="G3654" s="5">
        <v>244</v>
      </c>
      <c r="H3654" s="33">
        <f t="shared" si="57"/>
        <v>0</v>
      </c>
    </row>
    <row r="3655" spans="1:8" ht="13" thickBot="1">
      <c r="A3655" s="3">
        <v>43734</v>
      </c>
      <c r="B3655" s="1" t="s">
        <v>134</v>
      </c>
      <c r="C3655" s="1" t="s">
        <v>9</v>
      </c>
      <c r="D3655" s="5">
        <v>8</v>
      </c>
      <c r="E3655" s="8">
        <v>1.269675925925926E-3</v>
      </c>
      <c r="F3655" s="5">
        <v>28</v>
      </c>
      <c r="G3655" s="5">
        <v>265</v>
      </c>
      <c r="H3655" s="33">
        <f t="shared" si="57"/>
        <v>1</v>
      </c>
    </row>
    <row r="3656" spans="1:8" ht="13" hidden="1" thickBot="1">
      <c r="A3656" s="3">
        <v>43734</v>
      </c>
      <c r="B3656" s="1" t="s">
        <v>81</v>
      </c>
      <c r="C3656" s="1" t="s">
        <v>9</v>
      </c>
      <c r="D3656" s="5">
        <v>1</v>
      </c>
      <c r="E3656" s="8">
        <v>1.2685185185185184E-3</v>
      </c>
      <c r="F3656" s="5">
        <v>22</v>
      </c>
      <c r="G3656" s="5">
        <v>266</v>
      </c>
      <c r="H3656" s="33">
        <f t="shared" si="57"/>
        <v>0</v>
      </c>
    </row>
    <row r="3657" spans="1:8" ht="13" hidden="1" thickBot="1">
      <c r="A3657" s="3">
        <v>43734</v>
      </c>
      <c r="B3657" s="1" t="s">
        <v>81</v>
      </c>
      <c r="C3657" s="1" t="s">
        <v>9</v>
      </c>
      <c r="D3657" s="5">
        <v>2</v>
      </c>
      <c r="E3657" s="8">
        <v>1.3055555555555555E-3</v>
      </c>
      <c r="F3657" s="5">
        <v>23</v>
      </c>
      <c r="G3657" s="5">
        <v>244</v>
      </c>
      <c r="H3657" s="33">
        <f t="shared" si="57"/>
        <v>0</v>
      </c>
    </row>
    <row r="3658" spans="1:8" ht="13" hidden="1" thickBot="1">
      <c r="A3658" s="3">
        <v>43734</v>
      </c>
      <c r="B3658" s="1" t="s">
        <v>81</v>
      </c>
      <c r="C3658" s="1" t="s">
        <v>9</v>
      </c>
      <c r="D3658" s="5">
        <v>3</v>
      </c>
      <c r="E3658" s="8">
        <v>1.3356481481481481E-3</v>
      </c>
      <c r="F3658" s="5">
        <v>21</v>
      </c>
      <c r="G3658" s="5">
        <v>228</v>
      </c>
      <c r="H3658" s="33">
        <f t="shared" si="57"/>
        <v>0</v>
      </c>
    </row>
    <row r="3659" spans="1:8" ht="13" hidden="1" thickBot="1">
      <c r="A3659" s="3">
        <v>43734</v>
      </c>
      <c r="B3659" s="1" t="s">
        <v>81</v>
      </c>
      <c r="C3659" s="1" t="s">
        <v>9</v>
      </c>
      <c r="D3659" s="5">
        <v>4</v>
      </c>
      <c r="E3659" s="8">
        <v>1.3275462962962963E-3</v>
      </c>
      <c r="F3659" s="5">
        <v>23</v>
      </c>
      <c r="G3659" s="5">
        <v>232</v>
      </c>
      <c r="H3659" s="33">
        <f t="shared" si="57"/>
        <v>0</v>
      </c>
    </row>
    <row r="3660" spans="1:8" ht="13" hidden="1" thickBot="1">
      <c r="A3660" s="3">
        <v>43734</v>
      </c>
      <c r="B3660" s="1" t="s">
        <v>81</v>
      </c>
      <c r="C3660" s="1" t="s">
        <v>9</v>
      </c>
      <c r="D3660" s="5">
        <v>5</v>
      </c>
      <c r="E3660" s="8">
        <v>1.3460648148148147E-3</v>
      </c>
      <c r="F3660" s="5">
        <v>21</v>
      </c>
      <c r="G3660" s="5">
        <v>222</v>
      </c>
      <c r="H3660" s="33">
        <f t="shared" si="57"/>
        <v>0</v>
      </c>
    </row>
    <row r="3661" spans="1:8" ht="13" hidden="1" thickBot="1">
      <c r="A3661" s="3">
        <v>43734</v>
      </c>
      <c r="B3661" s="1" t="s">
        <v>81</v>
      </c>
      <c r="C3661" s="1" t="s">
        <v>9</v>
      </c>
      <c r="D3661" s="5">
        <v>6</v>
      </c>
      <c r="E3661" s="8">
        <v>1.3263888888888891E-3</v>
      </c>
      <c r="F3661" s="5">
        <v>24</v>
      </c>
      <c r="G3661" s="5">
        <v>233</v>
      </c>
      <c r="H3661" s="33">
        <f t="shared" si="57"/>
        <v>0</v>
      </c>
    </row>
    <row r="3662" spans="1:8" ht="13" hidden="1" thickBot="1">
      <c r="A3662" s="3">
        <v>43734</v>
      </c>
      <c r="B3662" s="1" t="s">
        <v>81</v>
      </c>
      <c r="C3662" s="1" t="s">
        <v>9</v>
      </c>
      <c r="D3662" s="5">
        <v>7</v>
      </c>
      <c r="E3662" s="8">
        <v>1.3414351851851851E-3</v>
      </c>
      <c r="F3662" s="5">
        <v>22</v>
      </c>
      <c r="G3662" s="5">
        <v>225</v>
      </c>
      <c r="H3662" s="33">
        <f t="shared" si="57"/>
        <v>0</v>
      </c>
    </row>
    <row r="3663" spans="1:8" ht="13" thickBot="1">
      <c r="A3663" s="3">
        <v>43734</v>
      </c>
      <c r="B3663" s="1" t="s">
        <v>81</v>
      </c>
      <c r="C3663" s="1" t="s">
        <v>9</v>
      </c>
      <c r="D3663" s="5">
        <v>8</v>
      </c>
      <c r="E3663" s="8">
        <v>1.3032407407407409E-3</v>
      </c>
      <c r="F3663" s="5">
        <v>26</v>
      </c>
      <c r="G3663" s="5">
        <v>245</v>
      </c>
      <c r="H3663" s="33">
        <f t="shared" si="57"/>
        <v>1</v>
      </c>
    </row>
    <row r="3664" spans="1:8" ht="13" hidden="1" thickBot="1">
      <c r="A3664" s="3">
        <v>43734</v>
      </c>
      <c r="B3664" s="1" t="s">
        <v>49</v>
      </c>
      <c r="C3664" s="1" t="s">
        <v>9</v>
      </c>
      <c r="D3664" s="5">
        <v>1</v>
      </c>
      <c r="E3664" s="8">
        <v>1.2534722222222222E-3</v>
      </c>
      <c r="F3664" s="5">
        <v>22</v>
      </c>
      <c r="G3664" s="5">
        <v>276</v>
      </c>
      <c r="H3664" s="33">
        <f t="shared" si="57"/>
        <v>0</v>
      </c>
    </row>
    <row r="3665" spans="1:8" ht="13" hidden="1" thickBot="1">
      <c r="A3665" s="3">
        <v>43734</v>
      </c>
      <c r="B3665" s="1" t="s">
        <v>49</v>
      </c>
      <c r="C3665" s="1" t="s">
        <v>9</v>
      </c>
      <c r="D3665" s="5">
        <v>2</v>
      </c>
      <c r="E3665" s="8">
        <v>1.236111111111111E-3</v>
      </c>
      <c r="F3665" s="5">
        <v>24</v>
      </c>
      <c r="G3665" s="5">
        <v>287</v>
      </c>
      <c r="H3665" s="33">
        <f t="shared" si="57"/>
        <v>0</v>
      </c>
    </row>
    <row r="3666" spans="1:8" ht="13" hidden="1" thickBot="1">
      <c r="A3666" s="3">
        <v>43734</v>
      </c>
      <c r="B3666" s="1" t="s">
        <v>49</v>
      </c>
      <c r="C3666" s="1" t="s">
        <v>9</v>
      </c>
      <c r="D3666" s="5">
        <v>3</v>
      </c>
      <c r="E3666" s="8">
        <v>1.258101851851852E-3</v>
      </c>
      <c r="F3666" s="5">
        <v>22</v>
      </c>
      <c r="G3666" s="5">
        <v>273</v>
      </c>
      <c r="H3666" s="33">
        <f t="shared" si="57"/>
        <v>0</v>
      </c>
    </row>
    <row r="3667" spans="1:8" ht="13" hidden="1" thickBot="1">
      <c r="A3667" s="3">
        <v>43734</v>
      </c>
      <c r="B3667" s="1" t="s">
        <v>49</v>
      </c>
      <c r="C3667" s="1" t="s">
        <v>9</v>
      </c>
      <c r="D3667" s="5">
        <v>4</v>
      </c>
      <c r="E3667" s="8">
        <v>1.241898148148148E-3</v>
      </c>
      <c r="F3667" s="5">
        <v>23</v>
      </c>
      <c r="G3667" s="5">
        <v>283</v>
      </c>
      <c r="H3667" s="33">
        <f t="shared" si="57"/>
        <v>0</v>
      </c>
    </row>
    <row r="3668" spans="1:8" ht="13" hidden="1" thickBot="1">
      <c r="A3668" s="3">
        <v>43734</v>
      </c>
      <c r="B3668" s="1" t="s">
        <v>49</v>
      </c>
      <c r="C3668" s="1" t="s">
        <v>9</v>
      </c>
      <c r="D3668" s="5">
        <v>5</v>
      </c>
      <c r="E3668" s="8">
        <v>1.255787037037037E-3</v>
      </c>
      <c r="F3668" s="5">
        <v>22</v>
      </c>
      <c r="G3668" s="5">
        <v>274</v>
      </c>
      <c r="H3668" s="33">
        <f t="shared" si="57"/>
        <v>0</v>
      </c>
    </row>
    <row r="3669" spans="1:8" ht="13" thickBot="1">
      <c r="A3669" s="3">
        <v>43734</v>
      </c>
      <c r="B3669" s="1" t="s">
        <v>49</v>
      </c>
      <c r="C3669" s="1" t="s">
        <v>9</v>
      </c>
      <c r="D3669" s="5">
        <v>6</v>
      </c>
      <c r="E3669" s="8">
        <v>1.241898148148148E-3</v>
      </c>
      <c r="F3669" s="5">
        <v>24</v>
      </c>
      <c r="G3669" s="5">
        <v>283</v>
      </c>
      <c r="H3669" s="33">
        <f t="shared" si="57"/>
        <v>1</v>
      </c>
    </row>
    <row r="3670" spans="1:8" ht="13" hidden="1" thickBot="1">
      <c r="A3670" s="3">
        <v>43734</v>
      </c>
      <c r="B3670" s="1" t="s">
        <v>22</v>
      </c>
      <c r="C3670" s="1" t="s">
        <v>9</v>
      </c>
      <c r="D3670" s="5">
        <v>1</v>
      </c>
      <c r="E3670" s="8">
        <v>1.2638888888888888E-3</v>
      </c>
      <c r="F3670" s="5">
        <v>20</v>
      </c>
      <c r="G3670" s="5">
        <v>269</v>
      </c>
      <c r="H3670" s="33">
        <f t="shared" si="57"/>
        <v>0</v>
      </c>
    </row>
    <row r="3671" spans="1:8" ht="13" hidden="1" thickBot="1">
      <c r="A3671" s="3">
        <v>43734</v>
      </c>
      <c r="B3671" s="1" t="s">
        <v>22</v>
      </c>
      <c r="C3671" s="1" t="s">
        <v>9</v>
      </c>
      <c r="D3671" s="5">
        <v>2</v>
      </c>
      <c r="E3671" s="8">
        <v>1.2523148148148148E-3</v>
      </c>
      <c r="F3671" s="5">
        <v>22</v>
      </c>
      <c r="G3671" s="5">
        <v>276</v>
      </c>
      <c r="H3671" s="33">
        <f t="shared" si="57"/>
        <v>0</v>
      </c>
    </row>
    <row r="3672" spans="1:8" ht="13" hidden="1" thickBot="1">
      <c r="A3672" s="3">
        <v>43734</v>
      </c>
      <c r="B3672" s="1" t="s">
        <v>22</v>
      </c>
      <c r="C3672" s="1" t="s">
        <v>9</v>
      </c>
      <c r="D3672" s="5">
        <v>3</v>
      </c>
      <c r="E3672" s="8">
        <v>1.258101851851852E-3</v>
      </c>
      <c r="F3672" s="5">
        <v>21</v>
      </c>
      <c r="G3672" s="5">
        <v>273</v>
      </c>
      <c r="H3672" s="33">
        <f t="shared" si="57"/>
        <v>0</v>
      </c>
    </row>
    <row r="3673" spans="1:8" ht="13" hidden="1" thickBot="1">
      <c r="A3673" s="3">
        <v>43734</v>
      </c>
      <c r="B3673" s="1" t="s">
        <v>22</v>
      </c>
      <c r="C3673" s="1" t="s">
        <v>9</v>
      </c>
      <c r="D3673" s="5">
        <v>4</v>
      </c>
      <c r="E3673" s="8">
        <v>1.2569444444444444E-3</v>
      </c>
      <c r="F3673" s="5">
        <v>22</v>
      </c>
      <c r="G3673" s="5">
        <v>273</v>
      </c>
      <c r="H3673" s="33">
        <f t="shared" si="57"/>
        <v>0</v>
      </c>
    </row>
    <row r="3674" spans="1:8" ht="13" hidden="1" thickBot="1">
      <c r="A3674" s="3">
        <v>43734</v>
      </c>
      <c r="B3674" s="1" t="s">
        <v>22</v>
      </c>
      <c r="C3674" s="1" t="s">
        <v>9</v>
      </c>
      <c r="D3674" s="5">
        <v>5</v>
      </c>
      <c r="E3674" s="8">
        <v>1.255787037037037E-3</v>
      </c>
      <c r="F3674" s="5">
        <v>21</v>
      </c>
      <c r="G3674" s="5">
        <v>274</v>
      </c>
      <c r="H3674" s="33">
        <f t="shared" si="57"/>
        <v>0</v>
      </c>
    </row>
    <row r="3675" spans="1:8" ht="13" thickBot="1">
      <c r="A3675" s="3">
        <v>43734</v>
      </c>
      <c r="B3675" s="1" t="s">
        <v>22</v>
      </c>
      <c r="C3675" s="1" t="s">
        <v>9</v>
      </c>
      <c r="D3675" s="5">
        <v>6</v>
      </c>
      <c r="E3675" s="8">
        <v>1.236111111111111E-3</v>
      </c>
      <c r="F3675" s="5">
        <v>23</v>
      </c>
      <c r="G3675" s="5">
        <v>287</v>
      </c>
      <c r="H3675" s="33">
        <f t="shared" si="57"/>
        <v>1</v>
      </c>
    </row>
    <row r="3676" spans="1:8" ht="13" hidden="1" thickBot="1">
      <c r="A3676" s="3">
        <v>43734</v>
      </c>
      <c r="B3676" s="1" t="s">
        <v>135</v>
      </c>
      <c r="C3676" s="1" t="s">
        <v>9</v>
      </c>
      <c r="D3676" s="5">
        <v>1</v>
      </c>
      <c r="E3676" s="8">
        <v>1.2824074074074075E-3</v>
      </c>
      <c r="F3676" s="5">
        <v>20</v>
      </c>
      <c r="G3676" s="5">
        <v>257</v>
      </c>
      <c r="H3676" s="33">
        <f t="shared" si="57"/>
        <v>0</v>
      </c>
    </row>
    <row r="3677" spans="1:8" ht="13" hidden="1" thickBot="1">
      <c r="A3677" s="3">
        <v>43734</v>
      </c>
      <c r="B3677" s="1" t="s">
        <v>135</v>
      </c>
      <c r="C3677" s="1" t="s">
        <v>9</v>
      </c>
      <c r="D3677" s="5">
        <v>2</v>
      </c>
      <c r="E3677" s="8">
        <v>1.261574074074074E-3</v>
      </c>
      <c r="F3677" s="5">
        <v>22</v>
      </c>
      <c r="G3677" s="5">
        <v>270</v>
      </c>
      <c r="H3677" s="33">
        <f t="shared" si="57"/>
        <v>0</v>
      </c>
    </row>
    <row r="3678" spans="1:8" ht="13" hidden="1" thickBot="1">
      <c r="A3678" s="3">
        <v>43734</v>
      </c>
      <c r="B3678" s="1" t="s">
        <v>135</v>
      </c>
      <c r="C3678" s="1" t="s">
        <v>9</v>
      </c>
      <c r="D3678" s="5">
        <v>3</v>
      </c>
      <c r="E3678" s="8">
        <v>1.2824074074074075E-3</v>
      </c>
      <c r="F3678" s="5">
        <v>21</v>
      </c>
      <c r="G3678" s="5">
        <v>257</v>
      </c>
      <c r="H3678" s="33">
        <f t="shared" si="57"/>
        <v>0</v>
      </c>
    </row>
    <row r="3679" spans="1:8" ht="13" hidden="1" thickBot="1">
      <c r="A3679" s="3">
        <v>43734</v>
      </c>
      <c r="B3679" s="1" t="s">
        <v>135</v>
      </c>
      <c r="C3679" s="1" t="s">
        <v>9</v>
      </c>
      <c r="D3679" s="5">
        <v>4</v>
      </c>
      <c r="E3679" s="8">
        <v>1.2858796296296297E-3</v>
      </c>
      <c r="F3679" s="5">
        <v>23</v>
      </c>
      <c r="G3679" s="5">
        <v>255</v>
      </c>
      <c r="H3679" s="33">
        <f t="shared" si="57"/>
        <v>0</v>
      </c>
    </row>
    <row r="3680" spans="1:8" ht="13" hidden="1" thickBot="1">
      <c r="A3680" s="3">
        <v>43734</v>
      </c>
      <c r="B3680" s="1" t="s">
        <v>135</v>
      </c>
      <c r="C3680" s="1" t="s">
        <v>9</v>
      </c>
      <c r="D3680" s="5">
        <v>5</v>
      </c>
      <c r="E3680" s="8">
        <v>1.3032407407407409E-3</v>
      </c>
      <c r="F3680" s="5">
        <v>21</v>
      </c>
      <c r="G3680" s="5">
        <v>245</v>
      </c>
      <c r="H3680" s="33">
        <f t="shared" si="57"/>
        <v>0</v>
      </c>
    </row>
    <row r="3681" spans="1:8" ht="13" thickBot="1">
      <c r="A3681" s="3">
        <v>43734</v>
      </c>
      <c r="B3681" s="1" t="s">
        <v>135</v>
      </c>
      <c r="C3681" s="1" t="s">
        <v>9</v>
      </c>
      <c r="D3681" s="5">
        <v>6</v>
      </c>
      <c r="E3681" s="8">
        <v>1.2893518518518519E-3</v>
      </c>
      <c r="F3681" s="5">
        <v>22</v>
      </c>
      <c r="G3681" s="5">
        <v>253</v>
      </c>
      <c r="H3681" s="33">
        <f t="shared" si="57"/>
        <v>1</v>
      </c>
    </row>
    <row r="3682" spans="1:8" ht="13" hidden="1" thickBot="1">
      <c r="A3682" s="3">
        <v>43734</v>
      </c>
      <c r="B3682" s="1" t="s">
        <v>136</v>
      </c>
      <c r="C3682" s="1" t="s">
        <v>9</v>
      </c>
      <c r="D3682" s="5">
        <v>1</v>
      </c>
      <c r="E3682" s="8">
        <v>1.2789351851851853E-3</v>
      </c>
      <c r="F3682" s="5">
        <v>21</v>
      </c>
      <c r="G3682" s="5">
        <v>259</v>
      </c>
      <c r="H3682" s="33">
        <f t="shared" si="57"/>
        <v>0</v>
      </c>
    </row>
    <row r="3683" spans="1:8" ht="13" hidden="1" thickBot="1">
      <c r="A3683" s="3">
        <v>43734</v>
      </c>
      <c r="B3683" s="1" t="s">
        <v>136</v>
      </c>
      <c r="C3683" s="1" t="s">
        <v>9</v>
      </c>
      <c r="D3683" s="5">
        <v>2</v>
      </c>
      <c r="E3683" s="8">
        <v>1.2685185185185184E-3</v>
      </c>
      <c r="F3683" s="5">
        <v>22</v>
      </c>
      <c r="G3683" s="5">
        <v>266</v>
      </c>
      <c r="H3683" s="33">
        <f t="shared" si="57"/>
        <v>0</v>
      </c>
    </row>
    <row r="3684" spans="1:8" ht="13" hidden="1" thickBot="1">
      <c r="A3684" s="3">
        <v>43734</v>
      </c>
      <c r="B3684" s="1" t="s">
        <v>136</v>
      </c>
      <c r="C3684" s="1" t="s">
        <v>9</v>
      </c>
      <c r="D3684" s="5">
        <v>3</v>
      </c>
      <c r="E3684" s="8">
        <v>1.2997685185185185E-3</v>
      </c>
      <c r="F3684" s="5">
        <v>21</v>
      </c>
      <c r="G3684" s="5">
        <v>247</v>
      </c>
      <c r="H3684" s="33">
        <f t="shared" si="57"/>
        <v>0</v>
      </c>
    </row>
    <row r="3685" spans="1:8" ht="13" hidden="1" thickBot="1">
      <c r="A3685" s="3">
        <v>43734</v>
      </c>
      <c r="B3685" s="1" t="s">
        <v>136</v>
      </c>
      <c r="C3685" s="1" t="s">
        <v>9</v>
      </c>
      <c r="D3685" s="5">
        <v>4</v>
      </c>
      <c r="E3685" s="8">
        <v>1.2928240740740741E-3</v>
      </c>
      <c r="F3685" s="5">
        <v>23</v>
      </c>
      <c r="G3685" s="5">
        <v>251</v>
      </c>
      <c r="H3685" s="33">
        <f t="shared" si="57"/>
        <v>0</v>
      </c>
    </row>
    <row r="3686" spans="1:8" ht="13" hidden="1" thickBot="1">
      <c r="A3686" s="3">
        <v>43734</v>
      </c>
      <c r="B3686" s="1" t="s">
        <v>136</v>
      </c>
      <c r="C3686" s="1" t="s">
        <v>9</v>
      </c>
      <c r="D3686" s="5">
        <v>5</v>
      </c>
      <c r="E3686" s="8">
        <v>1.3078703703703705E-3</v>
      </c>
      <c r="F3686" s="5">
        <v>21</v>
      </c>
      <c r="G3686" s="5">
        <v>243</v>
      </c>
      <c r="H3686" s="33">
        <f t="shared" si="57"/>
        <v>0</v>
      </c>
    </row>
    <row r="3687" spans="1:8" ht="13" thickBot="1">
      <c r="A3687" s="3">
        <v>43734</v>
      </c>
      <c r="B3687" s="1" t="s">
        <v>136</v>
      </c>
      <c r="C3687" s="1" t="s">
        <v>9</v>
      </c>
      <c r="D3687" s="5">
        <v>6</v>
      </c>
      <c r="E3687" s="8">
        <v>1.2812500000000001E-3</v>
      </c>
      <c r="F3687" s="5">
        <v>23</v>
      </c>
      <c r="G3687" s="5">
        <v>258</v>
      </c>
      <c r="H3687" s="33">
        <f t="shared" si="57"/>
        <v>1</v>
      </c>
    </row>
    <row r="3688" spans="1:8" ht="13" hidden="1" thickBot="1">
      <c r="A3688" s="3">
        <v>43734</v>
      </c>
      <c r="B3688" s="1" t="s">
        <v>42</v>
      </c>
      <c r="C3688" s="1" t="s">
        <v>9</v>
      </c>
      <c r="D3688" s="5">
        <v>1</v>
      </c>
      <c r="E3688" s="8">
        <v>1.2777777777777776E-3</v>
      </c>
      <c r="F3688" s="5">
        <v>22</v>
      </c>
      <c r="G3688" s="5">
        <v>260</v>
      </c>
      <c r="H3688" s="33">
        <f t="shared" si="57"/>
        <v>0</v>
      </c>
    </row>
    <row r="3689" spans="1:8" ht="13" hidden="1" thickBot="1">
      <c r="A3689" s="3">
        <v>43734</v>
      </c>
      <c r="B3689" s="1" t="s">
        <v>42</v>
      </c>
      <c r="C3689" s="1" t="s">
        <v>9</v>
      </c>
      <c r="D3689" s="5">
        <v>2</v>
      </c>
      <c r="E3689" s="8">
        <v>1.2800925925925924E-3</v>
      </c>
      <c r="F3689" s="5">
        <v>22</v>
      </c>
      <c r="G3689" s="5">
        <v>259</v>
      </c>
      <c r="H3689" s="33">
        <f t="shared" si="57"/>
        <v>0</v>
      </c>
    </row>
    <row r="3690" spans="1:8" ht="13" hidden="1" thickBot="1">
      <c r="A3690" s="3">
        <v>43734</v>
      </c>
      <c r="B3690" s="1" t="s">
        <v>42</v>
      </c>
      <c r="C3690" s="1" t="s">
        <v>9</v>
      </c>
      <c r="D3690" s="5">
        <v>3</v>
      </c>
      <c r="E3690" s="8">
        <v>1.2974537037037037E-3</v>
      </c>
      <c r="F3690" s="5">
        <v>22</v>
      </c>
      <c r="G3690" s="5">
        <v>248</v>
      </c>
      <c r="H3690" s="33">
        <f t="shared" si="57"/>
        <v>0</v>
      </c>
    </row>
    <row r="3691" spans="1:8" ht="13" hidden="1" thickBot="1">
      <c r="A3691" s="3">
        <v>43734</v>
      </c>
      <c r="B3691" s="1" t="s">
        <v>42</v>
      </c>
      <c r="C3691" s="1" t="s">
        <v>9</v>
      </c>
      <c r="D3691" s="5">
        <v>4</v>
      </c>
      <c r="E3691" s="8">
        <v>1.3055555555555555E-3</v>
      </c>
      <c r="F3691" s="5">
        <v>22</v>
      </c>
      <c r="G3691" s="5">
        <v>244</v>
      </c>
      <c r="H3691" s="33">
        <f t="shared" si="57"/>
        <v>0</v>
      </c>
    </row>
    <row r="3692" spans="1:8" ht="13" hidden="1" thickBot="1">
      <c r="A3692" s="3">
        <v>43734</v>
      </c>
      <c r="B3692" s="1" t="s">
        <v>42</v>
      </c>
      <c r="C3692" s="1" t="s">
        <v>9</v>
      </c>
      <c r="D3692" s="5">
        <v>5</v>
      </c>
      <c r="E3692" s="8">
        <v>1.3020833333333333E-3</v>
      </c>
      <c r="F3692" s="5">
        <v>22</v>
      </c>
      <c r="G3692" s="5">
        <v>246</v>
      </c>
      <c r="H3692" s="33">
        <f t="shared" si="57"/>
        <v>0</v>
      </c>
    </row>
    <row r="3693" spans="1:8" ht="13" thickBot="1">
      <c r="A3693" s="3">
        <v>43734</v>
      </c>
      <c r="B3693" s="1" t="s">
        <v>42</v>
      </c>
      <c r="C3693" s="1" t="s">
        <v>9</v>
      </c>
      <c r="D3693" s="5">
        <v>6</v>
      </c>
      <c r="E3693" s="8">
        <v>1.2928240740740741E-3</v>
      </c>
      <c r="F3693" s="5">
        <v>23</v>
      </c>
      <c r="G3693" s="5">
        <v>251</v>
      </c>
      <c r="H3693" s="33">
        <f t="shared" si="57"/>
        <v>1</v>
      </c>
    </row>
    <row r="3694" spans="1:8" ht="13" hidden="1" thickBot="1">
      <c r="A3694" s="3">
        <v>43734</v>
      </c>
      <c r="B3694" s="1" t="s">
        <v>137</v>
      </c>
      <c r="C3694" s="1" t="s">
        <v>9</v>
      </c>
      <c r="D3694" s="5">
        <v>1</v>
      </c>
      <c r="E3694" s="8">
        <v>1.3171296296296297E-3</v>
      </c>
      <c r="F3694" s="5">
        <v>24</v>
      </c>
      <c r="G3694" s="5">
        <v>237</v>
      </c>
      <c r="H3694" s="33">
        <f t="shared" si="57"/>
        <v>0</v>
      </c>
    </row>
    <row r="3695" spans="1:8" ht="13" hidden="1" thickBot="1">
      <c r="A3695" s="3">
        <v>43734</v>
      </c>
      <c r="B3695" s="1" t="s">
        <v>137</v>
      </c>
      <c r="C3695" s="1" t="s">
        <v>9</v>
      </c>
      <c r="D3695" s="5">
        <v>2</v>
      </c>
      <c r="E3695" s="8">
        <v>1.3414351851851851E-3</v>
      </c>
      <c r="F3695" s="5">
        <v>25</v>
      </c>
      <c r="G3695" s="5">
        <v>225</v>
      </c>
      <c r="H3695" s="33">
        <f t="shared" si="57"/>
        <v>0</v>
      </c>
    </row>
    <row r="3696" spans="1:8" ht="13" hidden="1" thickBot="1">
      <c r="A3696" s="3">
        <v>43734</v>
      </c>
      <c r="B3696" s="1" t="s">
        <v>137</v>
      </c>
      <c r="C3696" s="1" t="s">
        <v>9</v>
      </c>
      <c r="D3696" s="5">
        <v>3</v>
      </c>
      <c r="E3696" s="8">
        <v>1.3703703703703701E-3</v>
      </c>
      <c r="F3696" s="5">
        <v>25</v>
      </c>
      <c r="G3696" s="5">
        <v>211</v>
      </c>
      <c r="H3696" s="33">
        <f t="shared" si="57"/>
        <v>0</v>
      </c>
    </row>
    <row r="3697" spans="1:8" ht="13" hidden="1" thickBot="1">
      <c r="A3697" s="3">
        <v>43734</v>
      </c>
      <c r="B3697" s="1" t="s">
        <v>137</v>
      </c>
      <c r="C3697" s="1" t="s">
        <v>9</v>
      </c>
      <c r="D3697" s="5">
        <v>4</v>
      </c>
      <c r="E3697" s="8">
        <v>1.3865740740740739E-3</v>
      </c>
      <c r="F3697" s="5">
        <v>25</v>
      </c>
      <c r="G3697" s="5">
        <v>204</v>
      </c>
      <c r="H3697" s="33">
        <f t="shared" si="57"/>
        <v>0</v>
      </c>
    </row>
    <row r="3698" spans="1:8" ht="13" hidden="1" thickBot="1">
      <c r="A3698" s="3">
        <v>43734</v>
      </c>
      <c r="B3698" s="1" t="s">
        <v>137</v>
      </c>
      <c r="C3698" s="1" t="s">
        <v>9</v>
      </c>
      <c r="D3698" s="5">
        <v>5</v>
      </c>
      <c r="E3698" s="8">
        <v>1.3796296296296297E-3</v>
      </c>
      <c r="F3698" s="5">
        <v>25</v>
      </c>
      <c r="G3698" s="5">
        <v>207</v>
      </c>
      <c r="H3698" s="33">
        <f t="shared" si="57"/>
        <v>0</v>
      </c>
    </row>
    <row r="3699" spans="1:8" ht="13" thickBot="1">
      <c r="A3699" s="3">
        <v>43734</v>
      </c>
      <c r="B3699" s="1" t="s">
        <v>137</v>
      </c>
      <c r="C3699" s="1" t="s">
        <v>9</v>
      </c>
      <c r="D3699" s="5">
        <v>6</v>
      </c>
      <c r="E3699" s="8">
        <v>1.3784722222222221E-3</v>
      </c>
      <c r="F3699" s="5">
        <v>26</v>
      </c>
      <c r="G3699" s="5">
        <v>207</v>
      </c>
      <c r="H3699" s="33">
        <f t="shared" si="57"/>
        <v>1</v>
      </c>
    </row>
    <row r="3700" spans="1:8" ht="13" hidden="1" thickBot="1">
      <c r="A3700" s="3">
        <v>43734</v>
      </c>
      <c r="B3700" s="1" t="s">
        <v>138</v>
      </c>
      <c r="C3700" s="1" t="s">
        <v>9</v>
      </c>
      <c r="D3700" s="5">
        <v>1</v>
      </c>
      <c r="E3700" s="8">
        <v>1.224537037037037E-3</v>
      </c>
      <c r="F3700" s="5">
        <v>21</v>
      </c>
      <c r="G3700" s="5">
        <v>296</v>
      </c>
      <c r="H3700" s="33">
        <f t="shared" si="57"/>
        <v>0</v>
      </c>
    </row>
    <row r="3701" spans="1:8" ht="13" hidden="1" thickBot="1">
      <c r="A3701" s="3">
        <v>43734</v>
      </c>
      <c r="B3701" s="1" t="s">
        <v>138</v>
      </c>
      <c r="C3701" s="1" t="s">
        <v>9</v>
      </c>
      <c r="D3701" s="5">
        <v>2</v>
      </c>
      <c r="E3701" s="8">
        <v>1.2060185185185186E-3</v>
      </c>
      <c r="F3701" s="5">
        <v>22</v>
      </c>
      <c r="G3701" s="5">
        <v>309</v>
      </c>
      <c r="H3701" s="33">
        <f t="shared" si="57"/>
        <v>0</v>
      </c>
    </row>
    <row r="3702" spans="1:8" ht="13" hidden="1" thickBot="1">
      <c r="A3702" s="3">
        <v>43734</v>
      </c>
      <c r="B3702" s="1" t="s">
        <v>138</v>
      </c>
      <c r="C3702" s="1" t="s">
        <v>9</v>
      </c>
      <c r="D3702" s="5">
        <v>3</v>
      </c>
      <c r="E3702" s="8">
        <v>1.2291666666666668E-3</v>
      </c>
      <c r="F3702" s="5">
        <v>21</v>
      </c>
      <c r="G3702" s="5">
        <v>292</v>
      </c>
      <c r="H3702" s="33">
        <f t="shared" si="57"/>
        <v>0</v>
      </c>
    </row>
    <row r="3703" spans="1:8" ht="13" thickBot="1">
      <c r="A3703" s="3">
        <v>43734</v>
      </c>
      <c r="B3703" s="1" t="s">
        <v>138</v>
      </c>
      <c r="C3703" s="1" t="s">
        <v>9</v>
      </c>
      <c r="D3703" s="5">
        <v>4</v>
      </c>
      <c r="E3703" s="8">
        <v>1.2141203703703704E-3</v>
      </c>
      <c r="F3703" s="5">
        <v>22</v>
      </c>
      <c r="G3703" s="5">
        <v>303</v>
      </c>
      <c r="H3703" s="33">
        <f t="shared" si="57"/>
        <v>1</v>
      </c>
    </row>
    <row r="3704" spans="1:8" ht="13" hidden="1" thickBot="1">
      <c r="A3704" s="3">
        <v>43734</v>
      </c>
      <c r="B3704" s="1" t="s">
        <v>139</v>
      </c>
      <c r="C3704" s="1" t="s">
        <v>9</v>
      </c>
      <c r="D3704" s="5">
        <v>1</v>
      </c>
      <c r="E3704" s="8">
        <v>1.3229166666666665E-3</v>
      </c>
      <c r="F3704" s="5">
        <v>21</v>
      </c>
      <c r="G3704" s="5">
        <v>234</v>
      </c>
      <c r="H3704" s="33">
        <f t="shared" si="57"/>
        <v>0</v>
      </c>
    </row>
    <row r="3705" spans="1:8" ht="13" hidden="1" thickBot="1">
      <c r="A3705" s="3">
        <v>43734</v>
      </c>
      <c r="B3705" s="1" t="s">
        <v>139</v>
      </c>
      <c r="C3705" s="1" t="s">
        <v>9</v>
      </c>
      <c r="D3705" s="5">
        <v>2</v>
      </c>
      <c r="E3705" s="8">
        <v>1.3287037037037037E-3</v>
      </c>
      <c r="F3705" s="5">
        <v>23</v>
      </c>
      <c r="G3705" s="5">
        <v>231</v>
      </c>
      <c r="H3705" s="33">
        <f t="shared" si="57"/>
        <v>0</v>
      </c>
    </row>
    <row r="3706" spans="1:8" ht="13" hidden="1" thickBot="1">
      <c r="A3706" s="3">
        <v>43734</v>
      </c>
      <c r="B3706" s="1" t="s">
        <v>139</v>
      </c>
      <c r="C3706" s="1" t="s">
        <v>9</v>
      </c>
      <c r="D3706" s="5">
        <v>3</v>
      </c>
      <c r="E3706" s="8">
        <v>1.3657407407407409E-3</v>
      </c>
      <c r="F3706" s="5">
        <v>23</v>
      </c>
      <c r="G3706" s="5">
        <v>213</v>
      </c>
      <c r="H3706" s="33">
        <f t="shared" si="57"/>
        <v>0</v>
      </c>
    </row>
    <row r="3707" spans="1:8" ht="13" thickBot="1">
      <c r="A3707" s="3">
        <v>43734</v>
      </c>
      <c r="B3707" s="1" t="s">
        <v>139</v>
      </c>
      <c r="C3707" s="1" t="s">
        <v>9</v>
      </c>
      <c r="D3707" s="5">
        <v>4</v>
      </c>
      <c r="E3707" s="8">
        <v>1.3599537037037037E-3</v>
      </c>
      <c r="F3707" s="5">
        <v>21</v>
      </c>
      <c r="G3707" s="5">
        <v>216</v>
      </c>
      <c r="H3707" s="33">
        <f t="shared" si="57"/>
        <v>1</v>
      </c>
    </row>
    <row r="3708" spans="1:8" ht="13" hidden="1" thickBot="1">
      <c r="A3708" s="3">
        <v>43734</v>
      </c>
      <c r="B3708" s="1" t="s">
        <v>140</v>
      </c>
      <c r="C3708" s="1" t="s">
        <v>9</v>
      </c>
      <c r="D3708" s="5">
        <v>1</v>
      </c>
      <c r="E3708" s="8">
        <v>1.3194444444444443E-3</v>
      </c>
      <c r="F3708" s="5">
        <v>21</v>
      </c>
      <c r="G3708" s="5">
        <v>236</v>
      </c>
      <c r="H3708" s="33">
        <f t="shared" si="57"/>
        <v>0</v>
      </c>
    </row>
    <row r="3709" spans="1:8" ht="13" hidden="1" thickBot="1">
      <c r="A3709" s="3">
        <v>43734</v>
      </c>
      <c r="B3709" s="1" t="s">
        <v>140</v>
      </c>
      <c r="C3709" s="1" t="s">
        <v>9</v>
      </c>
      <c r="D3709" s="5">
        <v>2</v>
      </c>
      <c r="E3709" s="8">
        <v>1.3344907407407409E-3</v>
      </c>
      <c r="F3709" s="5">
        <v>23</v>
      </c>
      <c r="G3709" s="5">
        <v>228</v>
      </c>
      <c r="H3709" s="33">
        <f t="shared" si="57"/>
        <v>0</v>
      </c>
    </row>
    <row r="3710" spans="1:8" ht="13" hidden="1" thickBot="1">
      <c r="A3710" s="3">
        <v>43734</v>
      </c>
      <c r="B3710" s="1" t="s">
        <v>140</v>
      </c>
      <c r="C3710" s="1" t="s">
        <v>9</v>
      </c>
      <c r="D3710" s="5">
        <v>3</v>
      </c>
      <c r="E3710" s="8">
        <v>1.3703703703703701E-3</v>
      </c>
      <c r="F3710" s="5">
        <v>21</v>
      </c>
      <c r="G3710" s="5">
        <v>211</v>
      </c>
      <c r="H3710" s="33">
        <f t="shared" si="57"/>
        <v>0</v>
      </c>
    </row>
    <row r="3711" spans="1:8" ht="13" thickBot="1">
      <c r="A3711" s="3">
        <v>43734</v>
      </c>
      <c r="B3711" s="1" t="s">
        <v>140</v>
      </c>
      <c r="C3711" s="1" t="s">
        <v>9</v>
      </c>
      <c r="D3711" s="5">
        <v>4</v>
      </c>
      <c r="E3711" s="8">
        <v>1.3692129629629629E-3</v>
      </c>
      <c r="F3711" s="5">
        <v>22</v>
      </c>
      <c r="G3711" s="5">
        <v>211</v>
      </c>
      <c r="H3711" s="33">
        <f t="shared" si="57"/>
        <v>1</v>
      </c>
    </row>
    <row r="3712" spans="1:8" ht="13" hidden="1" thickBot="1">
      <c r="A3712" s="3">
        <v>43734</v>
      </c>
      <c r="B3712" s="1" t="s">
        <v>141</v>
      </c>
      <c r="C3712" s="1" t="s">
        <v>9</v>
      </c>
      <c r="D3712" s="5">
        <v>1</v>
      </c>
      <c r="E3712" s="8">
        <v>1.3298611111111113E-3</v>
      </c>
      <c r="F3712" s="5">
        <v>20</v>
      </c>
      <c r="G3712" s="5">
        <v>231</v>
      </c>
      <c r="H3712" s="33">
        <f t="shared" si="57"/>
        <v>0</v>
      </c>
    </row>
    <row r="3713" spans="1:8" ht="13" hidden="1" thickBot="1">
      <c r="A3713" s="3">
        <v>43734</v>
      </c>
      <c r="B3713" s="1" t="s">
        <v>141</v>
      </c>
      <c r="C3713" s="1" t="s">
        <v>9</v>
      </c>
      <c r="D3713" s="5">
        <v>2</v>
      </c>
      <c r="E3713" s="8">
        <v>1.3344907407407409E-3</v>
      </c>
      <c r="F3713" s="5">
        <v>22</v>
      </c>
      <c r="G3713" s="5">
        <v>228</v>
      </c>
      <c r="H3713" s="33">
        <f t="shared" si="57"/>
        <v>0</v>
      </c>
    </row>
    <row r="3714" spans="1:8" ht="13" hidden="1" thickBot="1">
      <c r="A3714" s="3">
        <v>43734</v>
      </c>
      <c r="B3714" s="1" t="s">
        <v>141</v>
      </c>
      <c r="C3714" s="1" t="s">
        <v>9</v>
      </c>
      <c r="D3714" s="5">
        <v>3</v>
      </c>
      <c r="E3714" s="8">
        <v>1.3634259259259259E-3</v>
      </c>
      <c r="F3714" s="5">
        <v>21</v>
      </c>
      <c r="G3714" s="5">
        <v>214</v>
      </c>
      <c r="H3714" s="33">
        <f t="shared" si="57"/>
        <v>0</v>
      </c>
    </row>
    <row r="3715" spans="1:8" ht="13" thickBot="1">
      <c r="A3715" s="3">
        <v>43734</v>
      </c>
      <c r="B3715" s="1" t="s">
        <v>141</v>
      </c>
      <c r="C3715" s="1" t="s">
        <v>9</v>
      </c>
      <c r="D3715" s="5">
        <v>4</v>
      </c>
      <c r="E3715" s="8">
        <v>1.3668981481481481E-3</v>
      </c>
      <c r="F3715" s="5">
        <v>22</v>
      </c>
      <c r="G3715" s="5">
        <v>212</v>
      </c>
      <c r="H3715" s="33">
        <f t="shared" si="57"/>
        <v>1</v>
      </c>
    </row>
    <row r="3716" spans="1:8" ht="13" hidden="1" thickBot="1">
      <c r="A3716" s="3">
        <v>43734</v>
      </c>
      <c r="B3716" s="1" t="s">
        <v>142</v>
      </c>
      <c r="C3716" s="1" t="s">
        <v>9</v>
      </c>
      <c r="D3716" s="5">
        <v>1</v>
      </c>
      <c r="E3716" s="8">
        <v>1.4270833333333334E-3</v>
      </c>
      <c r="F3716" s="5">
        <v>22</v>
      </c>
      <c r="G3716" s="5">
        <v>187</v>
      </c>
      <c r="H3716" s="33">
        <f t="shared" ref="H3716:H3779" si="58">IF(D3716&lt;D3717,0,1)</f>
        <v>0</v>
      </c>
    </row>
    <row r="3717" spans="1:8" ht="13" hidden="1" thickBot="1">
      <c r="A3717" s="3">
        <v>43734</v>
      </c>
      <c r="B3717" s="1" t="s">
        <v>142</v>
      </c>
      <c r="C3717" s="1" t="s">
        <v>9</v>
      </c>
      <c r="D3717" s="5">
        <v>2</v>
      </c>
      <c r="E3717" s="8">
        <v>1.4398148148148148E-3</v>
      </c>
      <c r="F3717" s="5">
        <v>23</v>
      </c>
      <c r="G3717" s="5">
        <v>182</v>
      </c>
      <c r="H3717" s="33">
        <f t="shared" si="58"/>
        <v>0</v>
      </c>
    </row>
    <row r="3718" spans="1:8" ht="13" hidden="1" thickBot="1">
      <c r="A3718" s="3">
        <v>43734</v>
      </c>
      <c r="B3718" s="1" t="s">
        <v>142</v>
      </c>
      <c r="C3718" s="1" t="s">
        <v>9</v>
      </c>
      <c r="D3718" s="5">
        <v>3</v>
      </c>
      <c r="E3718" s="8">
        <v>1.4756944444444444E-3</v>
      </c>
      <c r="F3718" s="5">
        <v>24</v>
      </c>
      <c r="G3718" s="5">
        <v>169</v>
      </c>
      <c r="H3718" s="33">
        <f t="shared" si="58"/>
        <v>0</v>
      </c>
    </row>
    <row r="3719" spans="1:8" ht="13" thickBot="1">
      <c r="A3719" s="3">
        <v>43734</v>
      </c>
      <c r="B3719" s="1" t="s">
        <v>142</v>
      </c>
      <c r="C3719" s="1" t="s">
        <v>9</v>
      </c>
      <c r="D3719" s="5">
        <v>4</v>
      </c>
      <c r="E3719" s="8">
        <v>1.4780092592592594E-3</v>
      </c>
      <c r="F3719" s="5">
        <v>24</v>
      </c>
      <c r="G3719" s="5">
        <v>168</v>
      </c>
      <c r="H3719" s="33">
        <f t="shared" si="58"/>
        <v>1</v>
      </c>
    </row>
    <row r="3720" spans="1:8" ht="13" hidden="1" thickBot="1">
      <c r="A3720" s="3">
        <v>43734</v>
      </c>
      <c r="B3720" s="1" t="s">
        <v>136</v>
      </c>
      <c r="C3720" s="1" t="s">
        <v>9</v>
      </c>
      <c r="D3720" s="5">
        <v>1</v>
      </c>
      <c r="E3720" s="8">
        <v>1.2789351851851853E-3</v>
      </c>
      <c r="F3720" s="5">
        <v>21</v>
      </c>
      <c r="G3720" s="5">
        <v>259</v>
      </c>
      <c r="H3720" s="33">
        <f t="shared" si="58"/>
        <v>0</v>
      </c>
    </row>
    <row r="3721" spans="1:8" ht="13" hidden="1" thickBot="1">
      <c r="A3721" s="3">
        <v>43734</v>
      </c>
      <c r="B3721" s="1" t="s">
        <v>136</v>
      </c>
      <c r="C3721" s="1" t="s">
        <v>9</v>
      </c>
      <c r="D3721" s="5">
        <v>2</v>
      </c>
      <c r="E3721" s="8">
        <v>1.2685185185185184E-3</v>
      </c>
      <c r="F3721" s="5">
        <v>22</v>
      </c>
      <c r="G3721" s="5">
        <v>266</v>
      </c>
      <c r="H3721" s="33">
        <f t="shared" si="58"/>
        <v>0</v>
      </c>
    </row>
    <row r="3722" spans="1:8" ht="13" hidden="1" thickBot="1">
      <c r="A3722" s="3">
        <v>43734</v>
      </c>
      <c r="B3722" s="1" t="s">
        <v>136</v>
      </c>
      <c r="C3722" s="1" t="s">
        <v>9</v>
      </c>
      <c r="D3722" s="5">
        <v>3</v>
      </c>
      <c r="E3722" s="8">
        <v>1.2997685185185185E-3</v>
      </c>
      <c r="F3722" s="5">
        <v>21</v>
      </c>
      <c r="G3722" s="5">
        <v>247</v>
      </c>
      <c r="H3722" s="33">
        <f t="shared" si="58"/>
        <v>0</v>
      </c>
    </row>
    <row r="3723" spans="1:8" ht="13" hidden="1" thickBot="1">
      <c r="A3723" s="3">
        <v>43734</v>
      </c>
      <c r="B3723" s="1" t="s">
        <v>136</v>
      </c>
      <c r="C3723" s="1" t="s">
        <v>9</v>
      </c>
      <c r="D3723" s="5">
        <v>4</v>
      </c>
      <c r="E3723" s="8">
        <v>1.2928240740740741E-3</v>
      </c>
      <c r="F3723" s="5">
        <v>23</v>
      </c>
      <c r="G3723" s="5">
        <v>251</v>
      </c>
      <c r="H3723" s="33">
        <f t="shared" si="58"/>
        <v>0</v>
      </c>
    </row>
    <row r="3724" spans="1:8" ht="13" hidden="1" thickBot="1">
      <c r="A3724" s="3">
        <v>43734</v>
      </c>
      <c r="B3724" s="1" t="s">
        <v>136</v>
      </c>
      <c r="C3724" s="1" t="s">
        <v>9</v>
      </c>
      <c r="D3724" s="5">
        <v>5</v>
      </c>
      <c r="E3724" s="8">
        <v>1.3078703703703705E-3</v>
      </c>
      <c r="F3724" s="5">
        <v>21</v>
      </c>
      <c r="G3724" s="5">
        <v>243</v>
      </c>
      <c r="H3724" s="33">
        <f t="shared" si="58"/>
        <v>0</v>
      </c>
    </row>
    <row r="3725" spans="1:8" ht="13" thickBot="1">
      <c r="A3725" s="3">
        <v>43734</v>
      </c>
      <c r="B3725" s="1" t="s">
        <v>136</v>
      </c>
      <c r="C3725" s="1" t="s">
        <v>9</v>
      </c>
      <c r="D3725" s="5">
        <v>6</v>
      </c>
      <c r="E3725" s="8">
        <v>1.2812500000000001E-3</v>
      </c>
      <c r="F3725" s="5">
        <v>23</v>
      </c>
      <c r="G3725" s="5">
        <v>258</v>
      </c>
      <c r="H3725" s="33">
        <f t="shared" si="58"/>
        <v>1</v>
      </c>
    </row>
    <row r="3726" spans="1:8" ht="13" hidden="1" thickBot="1">
      <c r="A3726" s="3">
        <v>43734</v>
      </c>
      <c r="B3726" s="1" t="s">
        <v>143</v>
      </c>
      <c r="C3726" s="1" t="s">
        <v>9</v>
      </c>
      <c r="D3726" s="5">
        <v>1</v>
      </c>
      <c r="E3726" s="8">
        <v>1.2731481481481483E-3</v>
      </c>
      <c r="F3726" s="5">
        <v>23</v>
      </c>
      <c r="G3726" s="5">
        <v>263</v>
      </c>
      <c r="H3726" s="33">
        <f t="shared" si="58"/>
        <v>0</v>
      </c>
    </row>
    <row r="3727" spans="1:8" ht="13" hidden="1" thickBot="1">
      <c r="A3727" s="3">
        <v>43734</v>
      </c>
      <c r="B3727" s="1" t="s">
        <v>143</v>
      </c>
      <c r="C3727" s="1" t="s">
        <v>9</v>
      </c>
      <c r="D3727" s="5">
        <v>2</v>
      </c>
      <c r="E3727" s="8">
        <v>1.2592592592592592E-3</v>
      </c>
      <c r="F3727" s="5">
        <v>24</v>
      </c>
      <c r="G3727" s="5">
        <v>272</v>
      </c>
      <c r="H3727" s="33">
        <f t="shared" si="58"/>
        <v>0</v>
      </c>
    </row>
    <row r="3728" spans="1:8" ht="13" hidden="1" thickBot="1">
      <c r="A3728" s="3">
        <v>43734</v>
      </c>
      <c r="B3728" s="1" t="s">
        <v>143</v>
      </c>
      <c r="C3728" s="1" t="s">
        <v>9</v>
      </c>
      <c r="D3728" s="5">
        <v>3</v>
      </c>
      <c r="E3728" s="8">
        <v>1.2662037037037036E-3</v>
      </c>
      <c r="F3728" s="5">
        <v>24</v>
      </c>
      <c r="G3728" s="5">
        <v>267</v>
      </c>
      <c r="H3728" s="33">
        <f t="shared" si="58"/>
        <v>0</v>
      </c>
    </row>
    <row r="3729" spans="1:8" ht="13" hidden="1" thickBot="1">
      <c r="A3729" s="3">
        <v>43734</v>
      </c>
      <c r="B3729" s="1" t="s">
        <v>143</v>
      </c>
      <c r="C3729" s="1" t="s">
        <v>9</v>
      </c>
      <c r="D3729" s="5">
        <v>4</v>
      </c>
      <c r="E3729" s="8">
        <v>1.255787037037037E-3</v>
      </c>
      <c r="F3729" s="5">
        <v>25</v>
      </c>
      <c r="G3729" s="5">
        <v>274</v>
      </c>
      <c r="H3729" s="33">
        <f t="shared" si="58"/>
        <v>0</v>
      </c>
    </row>
    <row r="3730" spans="1:8" ht="13" hidden="1" thickBot="1">
      <c r="A3730" s="3">
        <v>43734</v>
      </c>
      <c r="B3730" s="1" t="s">
        <v>143</v>
      </c>
      <c r="C3730" s="1" t="s">
        <v>9</v>
      </c>
      <c r="D3730" s="5">
        <v>5</v>
      </c>
      <c r="E3730" s="8">
        <v>1.2638888888888888E-3</v>
      </c>
      <c r="F3730" s="5">
        <v>24</v>
      </c>
      <c r="G3730" s="5">
        <v>269</v>
      </c>
      <c r="H3730" s="33">
        <f t="shared" si="58"/>
        <v>0</v>
      </c>
    </row>
    <row r="3731" spans="1:8" ht="13" hidden="1" thickBot="1">
      <c r="A3731" s="3">
        <v>43734</v>
      </c>
      <c r="B3731" s="1" t="s">
        <v>143</v>
      </c>
      <c r="C3731" s="1" t="s">
        <v>9</v>
      </c>
      <c r="D3731" s="5">
        <v>6</v>
      </c>
      <c r="E3731" s="8">
        <v>1.2511574074074074E-3</v>
      </c>
      <c r="F3731" s="5">
        <v>26</v>
      </c>
      <c r="G3731" s="5">
        <v>277</v>
      </c>
      <c r="H3731" s="33">
        <f t="shared" si="58"/>
        <v>0</v>
      </c>
    </row>
    <row r="3732" spans="1:8" ht="13" hidden="1" thickBot="1">
      <c r="A3732" s="3">
        <v>43734</v>
      </c>
      <c r="B3732" s="1" t="s">
        <v>143</v>
      </c>
      <c r="C3732" s="1" t="s">
        <v>9</v>
      </c>
      <c r="D3732" s="5">
        <v>7</v>
      </c>
      <c r="E3732" s="8">
        <v>1.3217592592592593E-3</v>
      </c>
      <c r="F3732" s="5">
        <v>22</v>
      </c>
      <c r="G3732" s="5">
        <v>235</v>
      </c>
      <c r="H3732" s="33">
        <f t="shared" si="58"/>
        <v>0</v>
      </c>
    </row>
    <row r="3733" spans="1:8" ht="13" thickBot="1">
      <c r="A3733" s="3">
        <v>43734</v>
      </c>
      <c r="B3733" s="1" t="s">
        <v>143</v>
      </c>
      <c r="C3733" s="1" t="s">
        <v>9</v>
      </c>
      <c r="D3733" s="5">
        <v>8</v>
      </c>
      <c r="E3733" s="8">
        <v>1.2847222222222223E-3</v>
      </c>
      <c r="F3733" s="5">
        <v>24</v>
      </c>
      <c r="G3733" s="5">
        <v>256</v>
      </c>
      <c r="H3733" s="33">
        <f t="shared" si="58"/>
        <v>1</v>
      </c>
    </row>
    <row r="3734" spans="1:8" ht="13" hidden="1" thickBot="1">
      <c r="A3734" s="3">
        <v>43741</v>
      </c>
      <c r="B3734" s="1" t="s">
        <v>27</v>
      </c>
      <c r="C3734" s="1" t="s">
        <v>9</v>
      </c>
      <c r="D3734" s="5">
        <v>1</v>
      </c>
      <c r="E3734" s="8">
        <v>1.1863425925925928E-3</v>
      </c>
      <c r="F3734" s="5">
        <v>22</v>
      </c>
      <c r="G3734" s="5">
        <v>325</v>
      </c>
      <c r="H3734" s="33">
        <f t="shared" si="58"/>
        <v>0</v>
      </c>
    </row>
    <row r="3735" spans="1:8" ht="13" hidden="1" thickBot="1">
      <c r="A3735" s="3">
        <v>43741</v>
      </c>
      <c r="B3735" s="1" t="s">
        <v>27</v>
      </c>
      <c r="C3735" s="1" t="s">
        <v>9</v>
      </c>
      <c r="D3735" s="5">
        <v>2</v>
      </c>
      <c r="E3735" s="8">
        <v>1.175925925925926E-3</v>
      </c>
      <c r="F3735" s="5">
        <v>24</v>
      </c>
      <c r="G3735" s="5">
        <v>334</v>
      </c>
      <c r="H3735" s="33">
        <f t="shared" si="58"/>
        <v>0</v>
      </c>
    </row>
    <row r="3736" spans="1:8" ht="13" hidden="1" thickBot="1">
      <c r="A3736" s="3">
        <v>43741</v>
      </c>
      <c r="B3736" s="1" t="s">
        <v>27</v>
      </c>
      <c r="C3736" s="1" t="s">
        <v>9</v>
      </c>
      <c r="D3736" s="5">
        <v>3</v>
      </c>
      <c r="E3736" s="8">
        <v>1.193287037037037E-3</v>
      </c>
      <c r="F3736" s="5">
        <v>23</v>
      </c>
      <c r="G3736" s="5">
        <v>319</v>
      </c>
      <c r="H3736" s="33">
        <f t="shared" si="58"/>
        <v>0</v>
      </c>
    </row>
    <row r="3737" spans="1:8" ht="13" hidden="1" thickBot="1">
      <c r="A3737" s="3">
        <v>43741</v>
      </c>
      <c r="B3737" s="1" t="s">
        <v>27</v>
      </c>
      <c r="C3737" s="1" t="s">
        <v>9</v>
      </c>
      <c r="D3737" s="5">
        <v>4</v>
      </c>
      <c r="E3737" s="8">
        <v>1.1898148148148148E-3</v>
      </c>
      <c r="F3737" s="5">
        <v>24</v>
      </c>
      <c r="G3737" s="5">
        <v>322</v>
      </c>
      <c r="H3737" s="33">
        <f t="shared" si="58"/>
        <v>0</v>
      </c>
    </row>
    <row r="3738" spans="1:8" ht="13" hidden="1" thickBot="1">
      <c r="A3738" s="3">
        <v>43741</v>
      </c>
      <c r="B3738" s="1" t="s">
        <v>27</v>
      </c>
      <c r="C3738" s="1" t="s">
        <v>9</v>
      </c>
      <c r="D3738" s="5">
        <v>5</v>
      </c>
      <c r="E3738" s="8">
        <v>1.1944444444444446E-3</v>
      </c>
      <c r="F3738" s="5">
        <v>23</v>
      </c>
      <c r="G3738" s="5">
        <v>318</v>
      </c>
      <c r="H3738" s="33">
        <f t="shared" si="58"/>
        <v>0</v>
      </c>
    </row>
    <row r="3739" spans="1:8" ht="13" hidden="1" thickBot="1">
      <c r="A3739" s="3">
        <v>43741</v>
      </c>
      <c r="B3739" s="1" t="s">
        <v>27</v>
      </c>
      <c r="C3739" s="1" t="s">
        <v>9</v>
      </c>
      <c r="D3739" s="5">
        <v>6</v>
      </c>
      <c r="E3739" s="8">
        <v>1.1909722222222222E-3</v>
      </c>
      <c r="F3739" s="5">
        <v>24</v>
      </c>
      <c r="G3739" s="5">
        <v>321</v>
      </c>
      <c r="H3739" s="33">
        <f t="shared" si="58"/>
        <v>0</v>
      </c>
    </row>
    <row r="3740" spans="1:8" ht="13" hidden="1" thickBot="1">
      <c r="A3740" s="3">
        <v>43741</v>
      </c>
      <c r="B3740" s="1" t="s">
        <v>27</v>
      </c>
      <c r="C3740" s="1" t="s">
        <v>9</v>
      </c>
      <c r="D3740" s="5">
        <v>7</v>
      </c>
      <c r="E3740" s="8">
        <v>1.1944444444444446E-3</v>
      </c>
      <c r="F3740" s="5">
        <v>23</v>
      </c>
      <c r="G3740" s="5">
        <v>318</v>
      </c>
      <c r="H3740" s="33">
        <f t="shared" si="58"/>
        <v>0</v>
      </c>
    </row>
    <row r="3741" spans="1:8" ht="13" hidden="1" thickBot="1">
      <c r="A3741" s="3">
        <v>43741</v>
      </c>
      <c r="B3741" s="1" t="s">
        <v>27</v>
      </c>
      <c r="C3741" s="1" t="s">
        <v>9</v>
      </c>
      <c r="D3741" s="5">
        <v>8</v>
      </c>
      <c r="E3741" s="8">
        <v>1.1851851851851852E-3</v>
      </c>
      <c r="F3741" s="5">
        <v>24</v>
      </c>
      <c r="G3741" s="5">
        <v>326</v>
      </c>
      <c r="H3741" s="33">
        <f t="shared" si="58"/>
        <v>0</v>
      </c>
    </row>
    <row r="3742" spans="1:8" ht="13" hidden="1" thickBot="1">
      <c r="A3742" s="3">
        <v>43741</v>
      </c>
      <c r="B3742" s="1" t="s">
        <v>27</v>
      </c>
      <c r="C3742" s="1" t="s">
        <v>9</v>
      </c>
      <c r="D3742" s="5">
        <v>9</v>
      </c>
      <c r="E3742" s="8">
        <v>1.199074074074074E-3</v>
      </c>
      <c r="F3742" s="5">
        <v>24</v>
      </c>
      <c r="G3742" s="5">
        <v>315</v>
      </c>
      <c r="H3742" s="33">
        <f t="shared" si="58"/>
        <v>0</v>
      </c>
    </row>
    <row r="3743" spans="1:8" ht="13" thickBot="1">
      <c r="A3743" s="3">
        <v>43741</v>
      </c>
      <c r="B3743" s="1" t="s">
        <v>27</v>
      </c>
      <c r="C3743" s="1" t="s">
        <v>9</v>
      </c>
      <c r="D3743" s="5">
        <v>10</v>
      </c>
      <c r="E3743" s="8">
        <v>1.1909722222222222E-3</v>
      </c>
      <c r="F3743" s="5">
        <v>25</v>
      </c>
      <c r="G3743" s="5">
        <v>321</v>
      </c>
      <c r="H3743" s="33">
        <f t="shared" si="58"/>
        <v>1</v>
      </c>
    </row>
    <row r="3744" spans="1:8" ht="13" hidden="1" thickBot="1">
      <c r="A3744" s="3">
        <v>43741</v>
      </c>
      <c r="B3744" s="1" t="s">
        <v>132</v>
      </c>
      <c r="C3744" s="1" t="s">
        <v>9</v>
      </c>
      <c r="D3744" s="5">
        <v>1</v>
      </c>
      <c r="E3744" s="8">
        <v>1.2094907407407408E-3</v>
      </c>
      <c r="F3744" s="5">
        <v>21</v>
      </c>
      <c r="G3744" s="5">
        <v>307</v>
      </c>
      <c r="H3744" s="33">
        <f t="shared" si="58"/>
        <v>0</v>
      </c>
    </row>
    <row r="3745" spans="1:8" ht="13" hidden="1" thickBot="1">
      <c r="A3745" s="3">
        <v>43741</v>
      </c>
      <c r="B3745" s="1" t="s">
        <v>132</v>
      </c>
      <c r="C3745" s="1" t="s">
        <v>9</v>
      </c>
      <c r="D3745" s="5">
        <v>2</v>
      </c>
      <c r="E3745" s="8">
        <v>1.1851851851851852E-3</v>
      </c>
      <c r="F3745" s="5">
        <v>23</v>
      </c>
      <c r="G3745" s="5">
        <v>326</v>
      </c>
      <c r="H3745" s="33">
        <f t="shared" si="58"/>
        <v>0</v>
      </c>
    </row>
    <row r="3746" spans="1:8" ht="13" hidden="1" thickBot="1">
      <c r="A3746" s="3">
        <v>43741</v>
      </c>
      <c r="B3746" s="1" t="s">
        <v>132</v>
      </c>
      <c r="C3746" s="1" t="s">
        <v>9</v>
      </c>
      <c r="D3746" s="5">
        <v>3</v>
      </c>
      <c r="E3746" s="8">
        <v>1.204861111111111E-3</v>
      </c>
      <c r="F3746" s="5">
        <v>21</v>
      </c>
      <c r="G3746" s="5">
        <v>310</v>
      </c>
      <c r="H3746" s="33">
        <f t="shared" si="58"/>
        <v>0</v>
      </c>
    </row>
    <row r="3747" spans="1:8" ht="13" hidden="1" thickBot="1">
      <c r="A3747" s="3">
        <v>43741</v>
      </c>
      <c r="B3747" s="1" t="s">
        <v>132</v>
      </c>
      <c r="C3747" s="1" t="s">
        <v>9</v>
      </c>
      <c r="D3747" s="5">
        <v>4</v>
      </c>
      <c r="E3747" s="8">
        <v>1.1828703703703704E-3</v>
      </c>
      <c r="F3747" s="5">
        <v>23</v>
      </c>
      <c r="G3747" s="5">
        <v>328</v>
      </c>
      <c r="H3747" s="33">
        <f t="shared" si="58"/>
        <v>0</v>
      </c>
    </row>
    <row r="3748" spans="1:8" ht="13" hidden="1" thickBot="1">
      <c r="A3748" s="3">
        <v>43741</v>
      </c>
      <c r="B3748" s="1" t="s">
        <v>132</v>
      </c>
      <c r="C3748" s="1" t="s">
        <v>9</v>
      </c>
      <c r="D3748" s="5">
        <v>5</v>
      </c>
      <c r="E3748" s="8">
        <v>1.2094907407407408E-3</v>
      </c>
      <c r="F3748" s="5">
        <v>21</v>
      </c>
      <c r="G3748" s="5">
        <v>307</v>
      </c>
      <c r="H3748" s="33">
        <f t="shared" si="58"/>
        <v>0</v>
      </c>
    </row>
    <row r="3749" spans="1:8" ht="13" hidden="1" thickBot="1">
      <c r="A3749" s="3">
        <v>43741</v>
      </c>
      <c r="B3749" s="1" t="s">
        <v>132</v>
      </c>
      <c r="C3749" s="1" t="s">
        <v>9</v>
      </c>
      <c r="D3749" s="5">
        <v>6</v>
      </c>
      <c r="E3749" s="8">
        <v>1.1863425925925928E-3</v>
      </c>
      <c r="F3749" s="5">
        <v>23</v>
      </c>
      <c r="G3749" s="5">
        <v>325</v>
      </c>
      <c r="H3749" s="33">
        <f t="shared" si="58"/>
        <v>0</v>
      </c>
    </row>
    <row r="3750" spans="1:8" ht="13" hidden="1" thickBot="1">
      <c r="A3750" s="3">
        <v>43741</v>
      </c>
      <c r="B3750" s="1" t="s">
        <v>132</v>
      </c>
      <c r="C3750" s="1" t="s">
        <v>9</v>
      </c>
      <c r="D3750" s="5">
        <v>7</v>
      </c>
      <c r="E3750" s="8">
        <v>1.2106481481481482E-3</v>
      </c>
      <c r="F3750" s="5">
        <v>21</v>
      </c>
      <c r="G3750" s="5">
        <v>306</v>
      </c>
      <c r="H3750" s="33">
        <f t="shared" si="58"/>
        <v>0</v>
      </c>
    </row>
    <row r="3751" spans="1:8" ht="13" hidden="1" thickBot="1">
      <c r="A3751" s="3">
        <v>43741</v>
      </c>
      <c r="B3751" s="1" t="s">
        <v>132</v>
      </c>
      <c r="C3751" s="1" t="s">
        <v>9</v>
      </c>
      <c r="D3751" s="5">
        <v>8</v>
      </c>
      <c r="E3751" s="8">
        <v>1.1944444444444446E-3</v>
      </c>
      <c r="F3751" s="5">
        <v>21</v>
      </c>
      <c r="G3751" s="5">
        <v>318</v>
      </c>
      <c r="H3751" s="33">
        <f t="shared" si="58"/>
        <v>0</v>
      </c>
    </row>
    <row r="3752" spans="1:8" ht="13" hidden="1" thickBot="1">
      <c r="A3752" s="3">
        <v>43741</v>
      </c>
      <c r="B3752" s="1" t="s">
        <v>132</v>
      </c>
      <c r="C3752" s="1" t="s">
        <v>9</v>
      </c>
      <c r="D3752" s="5">
        <v>9</v>
      </c>
      <c r="E3752" s="8">
        <v>1.2175925925925926E-3</v>
      </c>
      <c r="F3752" s="5">
        <v>21</v>
      </c>
      <c r="G3752" s="5">
        <v>301</v>
      </c>
      <c r="H3752" s="33">
        <f t="shared" si="58"/>
        <v>0</v>
      </c>
    </row>
    <row r="3753" spans="1:8" ht="13" thickBot="1">
      <c r="A3753" s="3">
        <v>43741</v>
      </c>
      <c r="B3753" s="1" t="s">
        <v>132</v>
      </c>
      <c r="C3753" s="1" t="s">
        <v>9</v>
      </c>
      <c r="D3753" s="5">
        <v>10</v>
      </c>
      <c r="E3753" s="8">
        <v>1.2002314814814816E-3</v>
      </c>
      <c r="F3753" s="5">
        <v>23</v>
      </c>
      <c r="G3753" s="5">
        <v>314</v>
      </c>
      <c r="H3753" s="33">
        <f t="shared" si="58"/>
        <v>1</v>
      </c>
    </row>
    <row r="3754" spans="1:8" ht="13" hidden="1" thickBot="1">
      <c r="A3754" s="3">
        <v>43741</v>
      </c>
      <c r="B3754" s="1" t="s">
        <v>129</v>
      </c>
      <c r="C3754" s="1" t="s">
        <v>9</v>
      </c>
      <c r="D3754" s="5">
        <v>1</v>
      </c>
      <c r="E3754" s="8">
        <v>1.21875E-3</v>
      </c>
      <c r="F3754" s="5">
        <v>22</v>
      </c>
      <c r="G3754" s="5">
        <v>300</v>
      </c>
      <c r="H3754" s="33">
        <f t="shared" si="58"/>
        <v>0</v>
      </c>
    </row>
    <row r="3755" spans="1:8" ht="13" hidden="1" thickBot="1">
      <c r="A3755" s="3">
        <v>43741</v>
      </c>
      <c r="B3755" s="1" t="s">
        <v>129</v>
      </c>
      <c r="C3755" s="1" t="s">
        <v>9</v>
      </c>
      <c r="D3755" s="5">
        <v>2</v>
      </c>
      <c r="E3755" s="8">
        <v>1.2037037037037038E-3</v>
      </c>
      <c r="F3755" s="5">
        <v>24</v>
      </c>
      <c r="G3755" s="5">
        <v>311</v>
      </c>
      <c r="H3755" s="33">
        <f t="shared" si="58"/>
        <v>0</v>
      </c>
    </row>
    <row r="3756" spans="1:8" ht="13" hidden="1" thickBot="1">
      <c r="A3756" s="3">
        <v>43741</v>
      </c>
      <c r="B3756" s="1" t="s">
        <v>129</v>
      </c>
      <c r="C3756" s="1" t="s">
        <v>9</v>
      </c>
      <c r="D3756" s="5">
        <v>3</v>
      </c>
      <c r="E3756" s="8">
        <v>1.2384259259259258E-3</v>
      </c>
      <c r="F3756" s="5">
        <v>22</v>
      </c>
      <c r="G3756" s="5">
        <v>286</v>
      </c>
      <c r="H3756" s="33">
        <f t="shared" si="58"/>
        <v>0</v>
      </c>
    </row>
    <row r="3757" spans="1:8" ht="13" hidden="1" thickBot="1">
      <c r="A3757" s="3">
        <v>43741</v>
      </c>
      <c r="B3757" s="1" t="s">
        <v>129</v>
      </c>
      <c r="C3757" s="1" t="s">
        <v>9</v>
      </c>
      <c r="D3757" s="5">
        <v>4</v>
      </c>
      <c r="E3757" s="8">
        <v>1.2129629629629628E-3</v>
      </c>
      <c r="F3757" s="5">
        <v>22</v>
      </c>
      <c r="G3757" s="5">
        <v>304</v>
      </c>
      <c r="H3757" s="33">
        <f t="shared" si="58"/>
        <v>0</v>
      </c>
    </row>
    <row r="3758" spans="1:8" ht="13" hidden="1" thickBot="1">
      <c r="A3758" s="3">
        <v>43741</v>
      </c>
      <c r="B3758" s="1" t="s">
        <v>129</v>
      </c>
      <c r="C3758" s="1" t="s">
        <v>9</v>
      </c>
      <c r="D3758" s="5">
        <v>5</v>
      </c>
      <c r="E3758" s="8">
        <v>1.2476851851851852E-3</v>
      </c>
      <c r="F3758" s="5">
        <v>22</v>
      </c>
      <c r="G3758" s="5">
        <v>279</v>
      </c>
      <c r="H3758" s="33">
        <f t="shared" si="58"/>
        <v>0</v>
      </c>
    </row>
    <row r="3759" spans="1:8" ht="13" hidden="1" thickBot="1">
      <c r="A3759" s="3">
        <v>43741</v>
      </c>
      <c r="B3759" s="1" t="s">
        <v>129</v>
      </c>
      <c r="C3759" s="1" t="s">
        <v>9</v>
      </c>
      <c r="D3759" s="5">
        <v>6</v>
      </c>
      <c r="E3759" s="8">
        <v>1.2337962962962964E-3</v>
      </c>
      <c r="F3759" s="5">
        <v>23</v>
      </c>
      <c r="G3759" s="5">
        <v>289</v>
      </c>
      <c r="H3759" s="33">
        <f t="shared" si="58"/>
        <v>0</v>
      </c>
    </row>
    <row r="3760" spans="1:8" ht="13" hidden="1" thickBot="1">
      <c r="A3760" s="3">
        <v>43741</v>
      </c>
      <c r="B3760" s="1" t="s">
        <v>129</v>
      </c>
      <c r="C3760" s="1" t="s">
        <v>9</v>
      </c>
      <c r="D3760" s="5">
        <v>7</v>
      </c>
      <c r="E3760" s="8">
        <v>1.2476851851851852E-3</v>
      </c>
      <c r="F3760" s="5">
        <v>21</v>
      </c>
      <c r="G3760" s="5">
        <v>279</v>
      </c>
      <c r="H3760" s="33">
        <f t="shared" si="58"/>
        <v>0</v>
      </c>
    </row>
    <row r="3761" spans="1:8" ht="13" hidden="1" thickBot="1">
      <c r="A3761" s="3">
        <v>43741</v>
      </c>
      <c r="B3761" s="1" t="s">
        <v>129</v>
      </c>
      <c r="C3761" s="1" t="s">
        <v>9</v>
      </c>
      <c r="D3761" s="5">
        <v>8</v>
      </c>
      <c r="E3761" s="8">
        <v>1.236111111111111E-3</v>
      </c>
      <c r="F3761" s="5">
        <v>23</v>
      </c>
      <c r="G3761" s="5">
        <v>287</v>
      </c>
      <c r="H3761" s="33">
        <f t="shared" si="58"/>
        <v>0</v>
      </c>
    </row>
    <row r="3762" spans="1:8" ht="13" hidden="1" thickBot="1">
      <c r="A3762" s="3">
        <v>43741</v>
      </c>
      <c r="B3762" s="1" t="s">
        <v>129</v>
      </c>
      <c r="C3762" s="1" t="s">
        <v>9</v>
      </c>
      <c r="D3762" s="5">
        <v>9</v>
      </c>
      <c r="E3762" s="8">
        <v>1.255787037037037E-3</v>
      </c>
      <c r="F3762" s="5">
        <v>21</v>
      </c>
      <c r="G3762" s="5">
        <v>274</v>
      </c>
      <c r="H3762" s="33">
        <f t="shared" si="58"/>
        <v>0</v>
      </c>
    </row>
    <row r="3763" spans="1:8" ht="13" thickBot="1">
      <c r="A3763" s="3">
        <v>43741</v>
      </c>
      <c r="B3763" s="1" t="s">
        <v>129</v>
      </c>
      <c r="C3763" s="1" t="s">
        <v>9</v>
      </c>
      <c r="D3763" s="5">
        <v>10</v>
      </c>
      <c r="E3763" s="8">
        <v>1.2233796296296296E-3</v>
      </c>
      <c r="F3763" s="5">
        <v>23</v>
      </c>
      <c r="G3763" s="5">
        <v>296</v>
      </c>
      <c r="H3763" s="33">
        <f t="shared" si="58"/>
        <v>1</v>
      </c>
    </row>
    <row r="3764" spans="1:8" ht="13" hidden="1" thickBot="1">
      <c r="A3764" s="3">
        <v>43741</v>
      </c>
      <c r="B3764" s="1" t="s">
        <v>76</v>
      </c>
      <c r="C3764" s="1" t="s">
        <v>9</v>
      </c>
      <c r="D3764" s="5">
        <v>1</v>
      </c>
      <c r="E3764" s="8">
        <v>1.2384259259259258E-3</v>
      </c>
      <c r="F3764" s="5">
        <v>21</v>
      </c>
      <c r="G3764" s="5">
        <v>286</v>
      </c>
      <c r="H3764" s="33">
        <f t="shared" si="58"/>
        <v>0</v>
      </c>
    </row>
    <row r="3765" spans="1:8" ht="13" hidden="1" thickBot="1">
      <c r="A3765" s="3">
        <v>43741</v>
      </c>
      <c r="B3765" s="1" t="s">
        <v>76</v>
      </c>
      <c r="C3765" s="1" t="s">
        <v>9</v>
      </c>
      <c r="D3765" s="5">
        <v>2</v>
      </c>
      <c r="E3765" s="8">
        <v>1.2291666666666668E-3</v>
      </c>
      <c r="F3765" s="5">
        <v>23</v>
      </c>
      <c r="G3765" s="5">
        <v>292</v>
      </c>
      <c r="H3765" s="33">
        <f t="shared" si="58"/>
        <v>0</v>
      </c>
    </row>
    <row r="3766" spans="1:8" ht="13" hidden="1" thickBot="1">
      <c r="A3766" s="3">
        <v>43741</v>
      </c>
      <c r="B3766" s="1" t="s">
        <v>76</v>
      </c>
      <c r="C3766" s="1" t="s">
        <v>9</v>
      </c>
      <c r="D3766" s="5">
        <v>3</v>
      </c>
      <c r="E3766" s="8">
        <v>1.2314814814814816E-3</v>
      </c>
      <c r="F3766" s="5">
        <v>23</v>
      </c>
      <c r="G3766" s="5">
        <v>291</v>
      </c>
      <c r="H3766" s="33">
        <f t="shared" si="58"/>
        <v>0</v>
      </c>
    </row>
    <row r="3767" spans="1:8" ht="13" hidden="1" thickBot="1">
      <c r="A3767" s="3">
        <v>43741</v>
      </c>
      <c r="B3767" s="1" t="s">
        <v>76</v>
      </c>
      <c r="C3767" s="1" t="s">
        <v>9</v>
      </c>
      <c r="D3767" s="5">
        <v>4</v>
      </c>
      <c r="E3767" s="8">
        <v>1.2349537037037036E-3</v>
      </c>
      <c r="F3767" s="5">
        <v>23</v>
      </c>
      <c r="G3767" s="5">
        <v>288</v>
      </c>
      <c r="H3767" s="33">
        <f t="shared" si="58"/>
        <v>0</v>
      </c>
    </row>
    <row r="3768" spans="1:8" ht="13" hidden="1" thickBot="1">
      <c r="A3768" s="3">
        <v>43741</v>
      </c>
      <c r="B3768" s="1" t="s">
        <v>76</v>
      </c>
      <c r="C3768" s="1" t="s">
        <v>9</v>
      </c>
      <c r="D3768" s="5">
        <v>5</v>
      </c>
      <c r="E3768" s="8">
        <v>1.236111111111111E-3</v>
      </c>
      <c r="F3768" s="5">
        <v>23</v>
      </c>
      <c r="G3768" s="5">
        <v>287</v>
      </c>
      <c r="H3768" s="33">
        <f t="shared" si="58"/>
        <v>0</v>
      </c>
    </row>
    <row r="3769" spans="1:8" ht="13" hidden="1" thickBot="1">
      <c r="A3769" s="3">
        <v>43741</v>
      </c>
      <c r="B3769" s="1" t="s">
        <v>76</v>
      </c>
      <c r="C3769" s="1" t="s">
        <v>9</v>
      </c>
      <c r="D3769" s="5">
        <v>6</v>
      </c>
      <c r="E3769" s="8">
        <v>1.2465277777777776E-3</v>
      </c>
      <c r="F3769" s="5">
        <v>23</v>
      </c>
      <c r="G3769" s="5">
        <v>280</v>
      </c>
      <c r="H3769" s="33">
        <f t="shared" si="58"/>
        <v>0</v>
      </c>
    </row>
    <row r="3770" spans="1:8" ht="13" hidden="1" thickBot="1">
      <c r="A3770" s="3">
        <v>43741</v>
      </c>
      <c r="B3770" s="1" t="s">
        <v>76</v>
      </c>
      <c r="C3770" s="1" t="s">
        <v>9</v>
      </c>
      <c r="D3770" s="5">
        <v>7</v>
      </c>
      <c r="E3770" s="8">
        <v>1.2442129629629628E-3</v>
      </c>
      <c r="F3770" s="5">
        <v>23</v>
      </c>
      <c r="G3770" s="5">
        <v>282</v>
      </c>
      <c r="H3770" s="33">
        <f t="shared" si="58"/>
        <v>0</v>
      </c>
    </row>
    <row r="3771" spans="1:8" ht="13" hidden="1" thickBot="1">
      <c r="A3771" s="3">
        <v>43741</v>
      </c>
      <c r="B3771" s="1" t="s">
        <v>76</v>
      </c>
      <c r="C3771" s="1" t="s">
        <v>9</v>
      </c>
      <c r="D3771" s="5">
        <v>8</v>
      </c>
      <c r="E3771" s="8">
        <v>1.2349537037037036E-3</v>
      </c>
      <c r="F3771" s="5">
        <v>23</v>
      </c>
      <c r="G3771" s="5">
        <v>288</v>
      </c>
      <c r="H3771" s="33">
        <f t="shared" si="58"/>
        <v>0</v>
      </c>
    </row>
    <row r="3772" spans="1:8" ht="13" hidden="1" thickBot="1">
      <c r="A3772" s="3">
        <v>43741</v>
      </c>
      <c r="B3772" s="1" t="s">
        <v>76</v>
      </c>
      <c r="C3772" s="1" t="s">
        <v>9</v>
      </c>
      <c r="D3772" s="5">
        <v>9</v>
      </c>
      <c r="E3772" s="8">
        <v>1.2453703703703704E-3</v>
      </c>
      <c r="F3772" s="5">
        <v>24</v>
      </c>
      <c r="G3772" s="5">
        <v>281</v>
      </c>
      <c r="H3772" s="33">
        <f t="shared" si="58"/>
        <v>0</v>
      </c>
    </row>
    <row r="3773" spans="1:8" ht="13" thickBot="1">
      <c r="A3773" s="3">
        <v>43741</v>
      </c>
      <c r="B3773" s="1" t="s">
        <v>76</v>
      </c>
      <c r="C3773" s="1" t="s">
        <v>9</v>
      </c>
      <c r="D3773" s="5">
        <v>10</v>
      </c>
      <c r="E3773" s="8">
        <v>1.2326388888888888E-3</v>
      </c>
      <c r="F3773" s="5">
        <v>24</v>
      </c>
      <c r="G3773" s="5">
        <v>290</v>
      </c>
      <c r="H3773" s="33">
        <f t="shared" si="58"/>
        <v>1</v>
      </c>
    </row>
    <row r="3774" spans="1:8" ht="13" hidden="1" thickBot="1">
      <c r="A3774" s="3">
        <v>43741</v>
      </c>
      <c r="B3774" s="1" t="s">
        <v>133</v>
      </c>
      <c r="C3774" s="1" t="s">
        <v>9</v>
      </c>
      <c r="D3774" s="5">
        <v>1</v>
      </c>
      <c r="E3774" s="8">
        <v>1.2650462962962964E-3</v>
      </c>
      <c r="F3774" s="5">
        <v>21</v>
      </c>
      <c r="G3774" s="5">
        <v>268</v>
      </c>
      <c r="H3774" s="33">
        <f t="shared" si="58"/>
        <v>0</v>
      </c>
    </row>
    <row r="3775" spans="1:8" ht="13" hidden="1" thickBot="1">
      <c r="A3775" s="3">
        <v>43741</v>
      </c>
      <c r="B3775" s="1" t="s">
        <v>133</v>
      </c>
      <c r="C3775" s="1" t="s">
        <v>9</v>
      </c>
      <c r="D3775" s="5">
        <v>2</v>
      </c>
      <c r="E3775" s="8">
        <v>1.241898148148148E-3</v>
      </c>
      <c r="F3775" s="5">
        <v>22</v>
      </c>
      <c r="G3775" s="5">
        <v>283</v>
      </c>
      <c r="H3775" s="33">
        <f t="shared" si="58"/>
        <v>0</v>
      </c>
    </row>
    <row r="3776" spans="1:8" ht="13" hidden="1" thickBot="1">
      <c r="A3776" s="3">
        <v>43741</v>
      </c>
      <c r="B3776" s="1" t="s">
        <v>133</v>
      </c>
      <c r="C3776" s="1" t="s">
        <v>9</v>
      </c>
      <c r="D3776" s="5">
        <v>3</v>
      </c>
      <c r="E3776" s="8">
        <v>1.2569444444444444E-3</v>
      </c>
      <c r="F3776" s="5">
        <v>21</v>
      </c>
      <c r="G3776" s="5">
        <v>273</v>
      </c>
      <c r="H3776" s="33">
        <f t="shared" si="58"/>
        <v>0</v>
      </c>
    </row>
    <row r="3777" spans="1:8" ht="13" hidden="1" thickBot="1">
      <c r="A3777" s="3">
        <v>43741</v>
      </c>
      <c r="B3777" s="1" t="s">
        <v>133</v>
      </c>
      <c r="C3777" s="1" t="s">
        <v>9</v>
      </c>
      <c r="D3777" s="5">
        <v>4</v>
      </c>
      <c r="E3777" s="8">
        <v>1.2442129629629628E-3</v>
      </c>
      <c r="F3777" s="5">
        <v>22</v>
      </c>
      <c r="G3777" s="5">
        <v>282</v>
      </c>
      <c r="H3777" s="33">
        <f t="shared" si="58"/>
        <v>0</v>
      </c>
    </row>
    <row r="3778" spans="1:8" ht="13" hidden="1" thickBot="1">
      <c r="A3778" s="3">
        <v>43741</v>
      </c>
      <c r="B3778" s="1" t="s">
        <v>133</v>
      </c>
      <c r="C3778" s="1" t="s">
        <v>9</v>
      </c>
      <c r="D3778" s="5">
        <v>5</v>
      </c>
      <c r="E3778" s="8">
        <v>1.2638888888888888E-3</v>
      </c>
      <c r="F3778" s="5">
        <v>21</v>
      </c>
      <c r="G3778" s="5">
        <v>269</v>
      </c>
      <c r="H3778" s="33">
        <f t="shared" si="58"/>
        <v>0</v>
      </c>
    </row>
    <row r="3779" spans="1:8" ht="13" hidden="1" thickBot="1">
      <c r="A3779" s="3">
        <v>43741</v>
      </c>
      <c r="B3779" s="1" t="s">
        <v>133</v>
      </c>
      <c r="C3779" s="1" t="s">
        <v>9</v>
      </c>
      <c r="D3779" s="5">
        <v>6</v>
      </c>
      <c r="E3779" s="8">
        <v>1.25E-3</v>
      </c>
      <c r="F3779" s="5">
        <v>22</v>
      </c>
      <c r="G3779" s="5">
        <v>278</v>
      </c>
      <c r="H3779" s="33">
        <f t="shared" si="58"/>
        <v>0</v>
      </c>
    </row>
    <row r="3780" spans="1:8" ht="13" hidden="1" thickBot="1">
      <c r="A3780" s="3">
        <v>43741</v>
      </c>
      <c r="B3780" s="1" t="s">
        <v>133</v>
      </c>
      <c r="C3780" s="1" t="s">
        <v>9</v>
      </c>
      <c r="D3780" s="5">
        <v>7</v>
      </c>
      <c r="E3780" s="8">
        <v>1.2650462962962964E-3</v>
      </c>
      <c r="F3780" s="5">
        <v>21</v>
      </c>
      <c r="G3780" s="5">
        <v>268</v>
      </c>
      <c r="H3780" s="33">
        <f t="shared" ref="H3780:H3843" si="59">IF(D3780&lt;D3781,0,1)</f>
        <v>0</v>
      </c>
    </row>
    <row r="3781" spans="1:8" ht="13" hidden="1" thickBot="1">
      <c r="A3781" s="3">
        <v>43741</v>
      </c>
      <c r="B3781" s="1" t="s">
        <v>133</v>
      </c>
      <c r="C3781" s="1" t="s">
        <v>9</v>
      </c>
      <c r="D3781" s="5">
        <v>8</v>
      </c>
      <c r="E3781" s="8">
        <v>1.2523148148148148E-3</v>
      </c>
      <c r="F3781" s="5">
        <v>22</v>
      </c>
      <c r="G3781" s="5">
        <v>276</v>
      </c>
      <c r="H3781" s="33">
        <f t="shared" si="59"/>
        <v>0</v>
      </c>
    </row>
    <row r="3782" spans="1:8" ht="13" hidden="1" thickBot="1">
      <c r="A3782" s="3">
        <v>43741</v>
      </c>
      <c r="B3782" s="1" t="s">
        <v>133</v>
      </c>
      <c r="C3782" s="1" t="s">
        <v>9</v>
      </c>
      <c r="D3782" s="5">
        <v>9</v>
      </c>
      <c r="E3782" s="8">
        <v>1.2708333333333335E-3</v>
      </c>
      <c r="F3782" s="5">
        <v>21</v>
      </c>
      <c r="G3782" s="5">
        <v>264</v>
      </c>
      <c r="H3782" s="33">
        <f t="shared" si="59"/>
        <v>0</v>
      </c>
    </row>
    <row r="3783" spans="1:8" ht="13" thickBot="1">
      <c r="A3783" s="3">
        <v>43741</v>
      </c>
      <c r="B3783" s="1" t="s">
        <v>133</v>
      </c>
      <c r="C3783" s="1" t="s">
        <v>9</v>
      </c>
      <c r="D3783" s="5">
        <v>10</v>
      </c>
      <c r="E3783" s="8">
        <v>1.255787037037037E-3</v>
      </c>
      <c r="F3783" s="5">
        <v>22</v>
      </c>
      <c r="G3783" s="5">
        <v>274</v>
      </c>
      <c r="H3783" s="33">
        <f t="shared" si="59"/>
        <v>1</v>
      </c>
    </row>
    <row r="3784" spans="1:8" ht="13" hidden="1" thickBot="1">
      <c r="A3784" s="3">
        <v>43741</v>
      </c>
      <c r="B3784" s="1" t="s">
        <v>73</v>
      </c>
      <c r="C3784" s="1" t="s">
        <v>9</v>
      </c>
      <c r="D3784" s="5">
        <v>1</v>
      </c>
      <c r="E3784" s="8">
        <v>1.2708333333333335E-3</v>
      </c>
      <c r="F3784" s="5">
        <v>22</v>
      </c>
      <c r="G3784" s="5">
        <v>264</v>
      </c>
      <c r="H3784" s="33">
        <f t="shared" si="59"/>
        <v>0</v>
      </c>
    </row>
    <row r="3785" spans="1:8" ht="13" hidden="1" thickBot="1">
      <c r="A3785" s="3">
        <v>43741</v>
      </c>
      <c r="B3785" s="1" t="s">
        <v>73</v>
      </c>
      <c r="C3785" s="1" t="s">
        <v>9</v>
      </c>
      <c r="D3785" s="5">
        <v>2</v>
      </c>
      <c r="E3785" s="8">
        <v>1.267361111111111E-3</v>
      </c>
      <c r="F3785" s="5">
        <v>24</v>
      </c>
      <c r="G3785" s="5">
        <v>267</v>
      </c>
      <c r="H3785" s="33">
        <f t="shared" si="59"/>
        <v>0</v>
      </c>
    </row>
    <row r="3786" spans="1:8" ht="13" hidden="1" thickBot="1">
      <c r="A3786" s="3">
        <v>43741</v>
      </c>
      <c r="B3786" s="1" t="s">
        <v>73</v>
      </c>
      <c r="C3786" s="1" t="s">
        <v>9</v>
      </c>
      <c r="D3786" s="5">
        <v>3</v>
      </c>
      <c r="E3786" s="8">
        <v>1.2662037037037036E-3</v>
      </c>
      <c r="F3786" s="5">
        <v>22</v>
      </c>
      <c r="G3786" s="5">
        <v>267</v>
      </c>
      <c r="H3786" s="33">
        <f t="shared" si="59"/>
        <v>0</v>
      </c>
    </row>
    <row r="3787" spans="1:8" ht="13" hidden="1" thickBot="1">
      <c r="A3787" s="3">
        <v>43741</v>
      </c>
      <c r="B3787" s="1" t="s">
        <v>73</v>
      </c>
      <c r="C3787" s="1" t="s">
        <v>9</v>
      </c>
      <c r="D3787" s="5">
        <v>4</v>
      </c>
      <c r="E3787" s="8">
        <v>1.2638888888888888E-3</v>
      </c>
      <c r="F3787" s="5">
        <v>24</v>
      </c>
      <c r="G3787" s="5">
        <v>269</v>
      </c>
      <c r="H3787" s="33">
        <f t="shared" si="59"/>
        <v>0</v>
      </c>
    </row>
    <row r="3788" spans="1:8" ht="13" hidden="1" thickBot="1">
      <c r="A3788" s="3">
        <v>43741</v>
      </c>
      <c r="B3788" s="1" t="s">
        <v>73</v>
      </c>
      <c r="C3788" s="1" t="s">
        <v>9</v>
      </c>
      <c r="D3788" s="5">
        <v>5</v>
      </c>
      <c r="E3788" s="8">
        <v>1.2662037037037036E-3</v>
      </c>
      <c r="F3788" s="5">
        <v>23</v>
      </c>
      <c r="G3788" s="5">
        <v>267</v>
      </c>
      <c r="H3788" s="33">
        <f t="shared" si="59"/>
        <v>0</v>
      </c>
    </row>
    <row r="3789" spans="1:8" ht="13" hidden="1" thickBot="1">
      <c r="A3789" s="3">
        <v>43741</v>
      </c>
      <c r="B3789" s="1" t="s">
        <v>73</v>
      </c>
      <c r="C3789" s="1" t="s">
        <v>9</v>
      </c>
      <c r="D3789" s="5">
        <v>6</v>
      </c>
      <c r="E3789" s="8">
        <v>1.2685185185185184E-3</v>
      </c>
      <c r="F3789" s="5">
        <v>24</v>
      </c>
      <c r="G3789" s="5">
        <v>266</v>
      </c>
      <c r="H3789" s="33">
        <f t="shared" si="59"/>
        <v>0</v>
      </c>
    </row>
    <row r="3790" spans="1:8" ht="13" hidden="1" thickBot="1">
      <c r="A3790" s="3">
        <v>43741</v>
      </c>
      <c r="B3790" s="1" t="s">
        <v>73</v>
      </c>
      <c r="C3790" s="1" t="s">
        <v>9</v>
      </c>
      <c r="D3790" s="5">
        <v>7</v>
      </c>
      <c r="E3790" s="8">
        <v>1.2708333333333335E-3</v>
      </c>
      <c r="F3790" s="5">
        <v>23</v>
      </c>
      <c r="G3790" s="5">
        <v>264</v>
      </c>
      <c r="H3790" s="33">
        <f t="shared" si="59"/>
        <v>0</v>
      </c>
    </row>
    <row r="3791" spans="1:8" ht="13" hidden="1" thickBot="1">
      <c r="A3791" s="3">
        <v>43741</v>
      </c>
      <c r="B3791" s="1" t="s">
        <v>73</v>
      </c>
      <c r="C3791" s="1" t="s">
        <v>9</v>
      </c>
      <c r="D3791" s="5">
        <v>8</v>
      </c>
      <c r="E3791" s="8">
        <v>1.269675925925926E-3</v>
      </c>
      <c r="F3791" s="5">
        <v>25</v>
      </c>
      <c r="G3791" s="5">
        <v>265</v>
      </c>
      <c r="H3791" s="33">
        <f t="shared" si="59"/>
        <v>0</v>
      </c>
    </row>
    <row r="3792" spans="1:8" ht="13" hidden="1" thickBot="1">
      <c r="A3792" s="3">
        <v>43741</v>
      </c>
      <c r="B3792" s="1" t="s">
        <v>73</v>
      </c>
      <c r="C3792" s="1" t="s">
        <v>9</v>
      </c>
      <c r="D3792" s="5">
        <v>9</v>
      </c>
      <c r="E3792" s="8">
        <v>1.269675925925926E-3</v>
      </c>
      <c r="F3792" s="5">
        <v>25</v>
      </c>
      <c r="G3792" s="5">
        <v>265</v>
      </c>
      <c r="H3792" s="33">
        <f t="shared" si="59"/>
        <v>0</v>
      </c>
    </row>
    <row r="3793" spans="1:8" ht="13" thickBot="1">
      <c r="A3793" s="3">
        <v>43741</v>
      </c>
      <c r="B3793" s="1" t="s">
        <v>73</v>
      </c>
      <c r="C3793" s="1" t="s">
        <v>9</v>
      </c>
      <c r="D3793" s="5">
        <v>10</v>
      </c>
      <c r="E3793" s="8">
        <v>1.2592592592592592E-3</v>
      </c>
      <c r="F3793" s="5">
        <v>26</v>
      </c>
      <c r="G3793" s="5">
        <v>272</v>
      </c>
      <c r="H3793" s="33">
        <f t="shared" si="59"/>
        <v>1</v>
      </c>
    </row>
    <row r="3794" spans="1:8" ht="13" hidden="1" thickBot="1">
      <c r="A3794" s="3">
        <v>43741</v>
      </c>
      <c r="B3794" s="1" t="s">
        <v>128</v>
      </c>
      <c r="C3794" s="1" t="s">
        <v>9</v>
      </c>
      <c r="D3794" s="5">
        <v>1</v>
      </c>
      <c r="E3794" s="8">
        <v>1.2905092592592593E-3</v>
      </c>
      <c r="F3794" s="5">
        <v>22</v>
      </c>
      <c r="G3794" s="5">
        <v>252</v>
      </c>
      <c r="H3794" s="33">
        <f t="shared" si="59"/>
        <v>0</v>
      </c>
    </row>
    <row r="3795" spans="1:8" ht="13" hidden="1" thickBot="1">
      <c r="A3795" s="3">
        <v>43741</v>
      </c>
      <c r="B3795" s="1" t="s">
        <v>128</v>
      </c>
      <c r="C3795" s="1" t="s">
        <v>9</v>
      </c>
      <c r="D3795" s="5">
        <v>2</v>
      </c>
      <c r="E3795" s="8">
        <v>1.2847222222222223E-3</v>
      </c>
      <c r="F3795" s="5">
        <v>23</v>
      </c>
      <c r="G3795" s="5">
        <v>256</v>
      </c>
      <c r="H3795" s="33">
        <f t="shared" si="59"/>
        <v>0</v>
      </c>
    </row>
    <row r="3796" spans="1:8" ht="13" hidden="1" thickBot="1">
      <c r="A3796" s="3">
        <v>43741</v>
      </c>
      <c r="B3796" s="1" t="s">
        <v>128</v>
      </c>
      <c r="C3796" s="1" t="s">
        <v>9</v>
      </c>
      <c r="D3796" s="5">
        <v>3</v>
      </c>
      <c r="E3796" s="8">
        <v>1.2905092592592593E-3</v>
      </c>
      <c r="F3796" s="5">
        <v>23</v>
      </c>
      <c r="G3796" s="5">
        <v>252</v>
      </c>
      <c r="H3796" s="33">
        <f t="shared" si="59"/>
        <v>0</v>
      </c>
    </row>
    <row r="3797" spans="1:8" ht="13" hidden="1" thickBot="1">
      <c r="A3797" s="3">
        <v>43741</v>
      </c>
      <c r="B3797" s="1" t="s">
        <v>128</v>
      </c>
      <c r="C3797" s="1" t="s">
        <v>9</v>
      </c>
      <c r="D3797" s="5">
        <v>4</v>
      </c>
      <c r="E3797" s="8">
        <v>1.2847222222222223E-3</v>
      </c>
      <c r="F3797" s="5">
        <v>23</v>
      </c>
      <c r="G3797" s="5">
        <v>256</v>
      </c>
      <c r="H3797" s="33">
        <f t="shared" si="59"/>
        <v>0</v>
      </c>
    </row>
    <row r="3798" spans="1:8" ht="13" hidden="1" thickBot="1">
      <c r="A3798" s="3">
        <v>43741</v>
      </c>
      <c r="B3798" s="1" t="s">
        <v>128</v>
      </c>
      <c r="C3798" s="1" t="s">
        <v>9</v>
      </c>
      <c r="D3798" s="5">
        <v>5</v>
      </c>
      <c r="E3798" s="8">
        <v>1.2905092592592593E-3</v>
      </c>
      <c r="F3798" s="5">
        <v>22</v>
      </c>
      <c r="G3798" s="5">
        <v>252</v>
      </c>
      <c r="H3798" s="33">
        <f t="shared" si="59"/>
        <v>0</v>
      </c>
    </row>
    <row r="3799" spans="1:8" ht="13" hidden="1" thickBot="1">
      <c r="A3799" s="3">
        <v>43741</v>
      </c>
      <c r="B3799" s="1" t="s">
        <v>128</v>
      </c>
      <c r="C3799" s="1" t="s">
        <v>9</v>
      </c>
      <c r="D3799" s="5">
        <v>6</v>
      </c>
      <c r="E3799" s="8">
        <v>1.2847222222222223E-3</v>
      </c>
      <c r="F3799" s="5">
        <v>23</v>
      </c>
      <c r="G3799" s="5">
        <v>256</v>
      </c>
      <c r="H3799" s="33">
        <f t="shared" si="59"/>
        <v>0</v>
      </c>
    </row>
    <row r="3800" spans="1:8" ht="13" hidden="1" thickBot="1">
      <c r="A3800" s="3">
        <v>43741</v>
      </c>
      <c r="B3800" s="1" t="s">
        <v>128</v>
      </c>
      <c r="C3800" s="1" t="s">
        <v>9</v>
      </c>
      <c r="D3800" s="5">
        <v>7</v>
      </c>
      <c r="E3800" s="8">
        <v>1.2893518518518519E-3</v>
      </c>
      <c r="F3800" s="5">
        <v>22</v>
      </c>
      <c r="G3800" s="5">
        <v>253</v>
      </c>
      <c r="H3800" s="33">
        <f t="shared" si="59"/>
        <v>0</v>
      </c>
    </row>
    <row r="3801" spans="1:8" ht="13" hidden="1" thickBot="1">
      <c r="A3801" s="3">
        <v>43741</v>
      </c>
      <c r="B3801" s="1" t="s">
        <v>128</v>
      </c>
      <c r="C3801" s="1" t="s">
        <v>9</v>
      </c>
      <c r="D3801" s="5">
        <v>8</v>
      </c>
      <c r="E3801" s="8">
        <v>1.2754629629629628E-3</v>
      </c>
      <c r="F3801" s="5">
        <v>24</v>
      </c>
      <c r="G3801" s="5">
        <v>262</v>
      </c>
      <c r="H3801" s="33">
        <f t="shared" si="59"/>
        <v>0</v>
      </c>
    </row>
    <row r="3802" spans="1:8" ht="13" hidden="1" thickBot="1">
      <c r="A3802" s="3">
        <v>43741</v>
      </c>
      <c r="B3802" s="1" t="s">
        <v>128</v>
      </c>
      <c r="C3802" s="1" t="s">
        <v>9</v>
      </c>
      <c r="D3802" s="5">
        <v>9</v>
      </c>
      <c r="E3802" s="8">
        <v>1.2812500000000001E-3</v>
      </c>
      <c r="F3802" s="5">
        <v>22</v>
      </c>
      <c r="G3802" s="5">
        <v>258</v>
      </c>
      <c r="H3802" s="33">
        <f t="shared" si="59"/>
        <v>0</v>
      </c>
    </row>
    <row r="3803" spans="1:8" ht="13" thickBot="1">
      <c r="A3803" s="3">
        <v>43741</v>
      </c>
      <c r="B3803" s="1" t="s">
        <v>128</v>
      </c>
      <c r="C3803" s="1" t="s">
        <v>9</v>
      </c>
      <c r="D3803" s="5">
        <v>10</v>
      </c>
      <c r="E3803" s="8">
        <v>1.2430555555555556E-3</v>
      </c>
      <c r="F3803" s="5">
        <v>25</v>
      </c>
      <c r="G3803" s="5">
        <v>283</v>
      </c>
      <c r="H3803" s="33">
        <f t="shared" si="59"/>
        <v>1</v>
      </c>
    </row>
    <row r="3804" spans="1:8" ht="13" hidden="1" thickBot="1">
      <c r="A3804" s="3">
        <v>43741</v>
      </c>
      <c r="B3804" s="1" t="s">
        <v>134</v>
      </c>
      <c r="C3804" s="1" t="s">
        <v>9</v>
      </c>
      <c r="D3804" s="5">
        <v>1</v>
      </c>
      <c r="E3804" s="8">
        <v>1.3067129629629629E-3</v>
      </c>
      <c r="F3804" s="5">
        <v>25</v>
      </c>
      <c r="G3804" s="5">
        <v>243</v>
      </c>
      <c r="H3804" s="33">
        <f t="shared" si="59"/>
        <v>0</v>
      </c>
    </row>
    <row r="3805" spans="1:8" ht="13" hidden="1" thickBot="1">
      <c r="A3805" s="3">
        <v>43741</v>
      </c>
      <c r="B3805" s="1" t="s">
        <v>134</v>
      </c>
      <c r="C3805" s="1" t="s">
        <v>9</v>
      </c>
      <c r="D3805" s="5">
        <v>2</v>
      </c>
      <c r="E3805" s="8">
        <v>1.3032407407407409E-3</v>
      </c>
      <c r="F3805" s="5">
        <v>24</v>
      </c>
      <c r="G3805" s="5">
        <v>245</v>
      </c>
      <c r="H3805" s="33">
        <f t="shared" si="59"/>
        <v>0</v>
      </c>
    </row>
    <row r="3806" spans="1:8" ht="13" hidden="1" thickBot="1">
      <c r="A3806" s="3">
        <v>43741</v>
      </c>
      <c r="B3806" s="1" t="s">
        <v>134</v>
      </c>
      <c r="C3806" s="1" t="s">
        <v>9</v>
      </c>
      <c r="D3806" s="5">
        <v>3</v>
      </c>
      <c r="E3806" s="8">
        <v>1.3113425925925925E-3</v>
      </c>
      <c r="F3806" s="5">
        <v>24</v>
      </c>
      <c r="G3806" s="5">
        <v>241</v>
      </c>
      <c r="H3806" s="33">
        <f t="shared" si="59"/>
        <v>0</v>
      </c>
    </row>
    <row r="3807" spans="1:8" ht="13" hidden="1" thickBot="1">
      <c r="A3807" s="3">
        <v>43741</v>
      </c>
      <c r="B3807" s="1" t="s">
        <v>134</v>
      </c>
      <c r="C3807" s="1" t="s">
        <v>9</v>
      </c>
      <c r="D3807" s="5">
        <v>4</v>
      </c>
      <c r="E3807" s="8">
        <v>1.3055555555555555E-3</v>
      </c>
      <c r="F3807" s="5">
        <v>24</v>
      </c>
      <c r="G3807" s="5">
        <v>244</v>
      </c>
      <c r="H3807" s="33">
        <f t="shared" si="59"/>
        <v>0</v>
      </c>
    </row>
    <row r="3808" spans="1:8" ht="13" hidden="1" thickBot="1">
      <c r="A3808" s="3">
        <v>43741</v>
      </c>
      <c r="B3808" s="1" t="s">
        <v>134</v>
      </c>
      <c r="C3808" s="1" t="s">
        <v>9</v>
      </c>
      <c r="D3808" s="5">
        <v>5</v>
      </c>
      <c r="E3808" s="8">
        <v>1.3032407407407409E-3</v>
      </c>
      <c r="F3808" s="5">
        <v>24</v>
      </c>
      <c r="G3808" s="5">
        <v>245</v>
      </c>
      <c r="H3808" s="33">
        <f t="shared" si="59"/>
        <v>0</v>
      </c>
    </row>
    <row r="3809" spans="1:8" ht="13" hidden="1" thickBot="1">
      <c r="A3809" s="3">
        <v>43741</v>
      </c>
      <c r="B3809" s="1" t="s">
        <v>134</v>
      </c>
      <c r="C3809" s="1" t="s">
        <v>9</v>
      </c>
      <c r="D3809" s="5">
        <v>6</v>
      </c>
      <c r="E3809" s="8">
        <v>1.3009259259259259E-3</v>
      </c>
      <c r="F3809" s="5">
        <v>24</v>
      </c>
      <c r="G3809" s="5">
        <v>246</v>
      </c>
      <c r="H3809" s="33">
        <f t="shared" si="59"/>
        <v>0</v>
      </c>
    </row>
    <row r="3810" spans="1:8" ht="13" hidden="1" thickBot="1">
      <c r="A3810" s="3">
        <v>43741</v>
      </c>
      <c r="B3810" s="1" t="s">
        <v>134</v>
      </c>
      <c r="C3810" s="1" t="s">
        <v>9</v>
      </c>
      <c r="D3810" s="5">
        <v>7</v>
      </c>
      <c r="E3810" s="8">
        <v>1.3020833333333333E-3</v>
      </c>
      <c r="F3810" s="5">
        <v>24</v>
      </c>
      <c r="G3810" s="5">
        <v>246</v>
      </c>
      <c r="H3810" s="33">
        <f t="shared" si="59"/>
        <v>0</v>
      </c>
    </row>
    <row r="3811" spans="1:8" ht="13" hidden="1" thickBot="1">
      <c r="A3811" s="3">
        <v>43741</v>
      </c>
      <c r="B3811" s="1" t="s">
        <v>134</v>
      </c>
      <c r="C3811" s="1" t="s">
        <v>9</v>
      </c>
      <c r="D3811" s="5">
        <v>8</v>
      </c>
      <c r="E3811" s="8">
        <v>1.3020833333333333E-3</v>
      </c>
      <c r="F3811" s="5">
        <v>25</v>
      </c>
      <c r="G3811" s="5">
        <v>246</v>
      </c>
      <c r="H3811" s="33">
        <f t="shared" si="59"/>
        <v>0</v>
      </c>
    </row>
    <row r="3812" spans="1:8" ht="13" hidden="1" thickBot="1">
      <c r="A3812" s="3">
        <v>43741</v>
      </c>
      <c r="B3812" s="1" t="s">
        <v>134</v>
      </c>
      <c r="C3812" s="1" t="s">
        <v>9</v>
      </c>
      <c r="D3812" s="5">
        <v>9</v>
      </c>
      <c r="E3812" s="8">
        <v>1.2939814814814815E-3</v>
      </c>
      <c r="F3812" s="5">
        <v>24</v>
      </c>
      <c r="G3812" s="5">
        <v>250</v>
      </c>
      <c r="H3812" s="33">
        <f t="shared" si="59"/>
        <v>0</v>
      </c>
    </row>
    <row r="3813" spans="1:8" ht="13" thickBot="1">
      <c r="A3813" s="3">
        <v>43741</v>
      </c>
      <c r="B3813" s="1" t="s">
        <v>134</v>
      </c>
      <c r="C3813" s="1" t="s">
        <v>9</v>
      </c>
      <c r="D3813" s="5">
        <v>10</v>
      </c>
      <c r="E3813" s="8">
        <v>1.3032407407407409E-3</v>
      </c>
      <c r="F3813" s="5">
        <v>24</v>
      </c>
      <c r="G3813" s="5">
        <v>245</v>
      </c>
      <c r="H3813" s="33">
        <f t="shared" si="59"/>
        <v>1</v>
      </c>
    </row>
    <row r="3814" spans="1:8" ht="13" hidden="1" thickBot="1">
      <c r="A3814" s="3">
        <v>43741</v>
      </c>
      <c r="B3814" s="1" t="s">
        <v>19</v>
      </c>
      <c r="C3814" s="1" t="s">
        <v>9</v>
      </c>
      <c r="D3814" s="5">
        <v>1</v>
      </c>
      <c r="E3814" s="8">
        <v>1.2199074074074074E-3</v>
      </c>
      <c r="F3814" s="5">
        <v>22</v>
      </c>
      <c r="G3814" s="5">
        <v>299</v>
      </c>
      <c r="H3814" s="33">
        <f t="shared" si="59"/>
        <v>0</v>
      </c>
    </row>
    <row r="3815" spans="1:8" ht="13" hidden="1" thickBot="1">
      <c r="A3815" s="3">
        <v>43741</v>
      </c>
      <c r="B3815" s="1" t="s">
        <v>19</v>
      </c>
      <c r="C3815" s="1" t="s">
        <v>9</v>
      </c>
      <c r="D3815" s="5">
        <v>2</v>
      </c>
      <c r="E3815" s="8">
        <v>1.2013888888888888E-3</v>
      </c>
      <c r="F3815" s="5">
        <v>24</v>
      </c>
      <c r="G3815" s="5">
        <v>313</v>
      </c>
      <c r="H3815" s="33">
        <f t="shared" si="59"/>
        <v>0</v>
      </c>
    </row>
    <row r="3816" spans="1:8" ht="13" hidden="1" thickBot="1">
      <c r="A3816" s="3">
        <v>43741</v>
      </c>
      <c r="B3816" s="1" t="s">
        <v>19</v>
      </c>
      <c r="C3816" s="1" t="s">
        <v>9</v>
      </c>
      <c r="D3816" s="5">
        <v>3</v>
      </c>
      <c r="E3816" s="8">
        <v>1.2280092592592592E-3</v>
      </c>
      <c r="F3816" s="5">
        <v>22</v>
      </c>
      <c r="G3816" s="5">
        <v>293</v>
      </c>
      <c r="H3816" s="33">
        <f t="shared" si="59"/>
        <v>0</v>
      </c>
    </row>
    <row r="3817" spans="1:8" ht="13" hidden="1" thickBot="1">
      <c r="A3817" s="3">
        <v>43741</v>
      </c>
      <c r="B3817" s="1" t="s">
        <v>19</v>
      </c>
      <c r="C3817" s="1" t="s">
        <v>9</v>
      </c>
      <c r="D3817" s="5">
        <v>4</v>
      </c>
      <c r="E3817" s="8">
        <v>1.21875E-3</v>
      </c>
      <c r="F3817" s="5">
        <v>24</v>
      </c>
      <c r="G3817" s="5">
        <v>300</v>
      </c>
      <c r="H3817" s="33">
        <f t="shared" si="59"/>
        <v>0</v>
      </c>
    </row>
    <row r="3818" spans="1:8" ht="13" hidden="1" thickBot="1">
      <c r="A3818" s="3">
        <v>43741</v>
      </c>
      <c r="B3818" s="1" t="s">
        <v>19</v>
      </c>
      <c r="C3818" s="1" t="s">
        <v>9</v>
      </c>
      <c r="D3818" s="5">
        <v>5</v>
      </c>
      <c r="E3818" s="8">
        <v>1.2372685185185186E-3</v>
      </c>
      <c r="F3818" s="5">
        <v>22</v>
      </c>
      <c r="G3818" s="5">
        <v>287</v>
      </c>
      <c r="H3818" s="33">
        <f t="shared" si="59"/>
        <v>0</v>
      </c>
    </row>
    <row r="3819" spans="1:8" ht="13" hidden="1" thickBot="1">
      <c r="A3819" s="3">
        <v>43741</v>
      </c>
      <c r="B3819" s="1" t="s">
        <v>19</v>
      </c>
      <c r="C3819" s="1" t="s">
        <v>9</v>
      </c>
      <c r="D3819" s="5">
        <v>6</v>
      </c>
      <c r="E3819" s="8">
        <v>1.2233796296296296E-3</v>
      </c>
      <c r="F3819" s="5">
        <v>24</v>
      </c>
      <c r="G3819" s="5">
        <v>296</v>
      </c>
      <c r="H3819" s="33">
        <f t="shared" si="59"/>
        <v>0</v>
      </c>
    </row>
    <row r="3820" spans="1:8" ht="13" hidden="1" thickBot="1">
      <c r="A3820" s="3">
        <v>43741</v>
      </c>
      <c r="B3820" s="1" t="s">
        <v>19</v>
      </c>
      <c r="C3820" s="1" t="s">
        <v>9</v>
      </c>
      <c r="D3820" s="5">
        <v>7</v>
      </c>
      <c r="E3820" s="8">
        <v>1.241898148148148E-3</v>
      </c>
      <c r="F3820" s="5">
        <v>22</v>
      </c>
      <c r="G3820" s="5">
        <v>283</v>
      </c>
      <c r="H3820" s="33">
        <f t="shared" si="59"/>
        <v>0</v>
      </c>
    </row>
    <row r="3821" spans="1:8" ht="13" thickBot="1">
      <c r="A3821" s="3">
        <v>43741</v>
      </c>
      <c r="B3821" s="1" t="s">
        <v>19</v>
      </c>
      <c r="C3821" s="1" t="s">
        <v>9</v>
      </c>
      <c r="D3821" s="5">
        <v>8</v>
      </c>
      <c r="E3821" s="8">
        <v>1.2280092592592592E-3</v>
      </c>
      <c r="F3821" s="5">
        <v>24</v>
      </c>
      <c r="G3821" s="5">
        <v>293</v>
      </c>
      <c r="H3821" s="33">
        <f t="shared" si="59"/>
        <v>1</v>
      </c>
    </row>
    <row r="3822" spans="1:8" ht="13" hidden="1" thickBot="1">
      <c r="A3822" s="3">
        <v>43741</v>
      </c>
      <c r="B3822" s="1" t="s">
        <v>44</v>
      </c>
      <c r="C3822" s="1" t="s">
        <v>9</v>
      </c>
      <c r="D3822" s="5">
        <v>1</v>
      </c>
      <c r="E3822" s="8">
        <v>1.2685185185185184E-3</v>
      </c>
      <c r="F3822" s="5">
        <v>21</v>
      </c>
      <c r="G3822" s="5">
        <v>266</v>
      </c>
      <c r="H3822" s="33">
        <f t="shared" si="59"/>
        <v>0</v>
      </c>
    </row>
    <row r="3823" spans="1:8" ht="13" hidden="1" thickBot="1">
      <c r="A3823" s="3">
        <v>43741</v>
      </c>
      <c r="B3823" s="1" t="s">
        <v>44</v>
      </c>
      <c r="C3823" s="1" t="s">
        <v>9</v>
      </c>
      <c r="D3823" s="5">
        <v>2</v>
      </c>
      <c r="E3823" s="8">
        <v>1.2592592592592592E-3</v>
      </c>
      <c r="F3823" s="5">
        <v>22</v>
      </c>
      <c r="G3823" s="5">
        <v>272</v>
      </c>
      <c r="H3823" s="33">
        <f t="shared" si="59"/>
        <v>0</v>
      </c>
    </row>
    <row r="3824" spans="1:8" ht="13" hidden="1" thickBot="1">
      <c r="A3824" s="3">
        <v>43741</v>
      </c>
      <c r="B3824" s="1" t="s">
        <v>44</v>
      </c>
      <c r="C3824" s="1" t="s">
        <v>9</v>
      </c>
      <c r="D3824" s="5">
        <v>3</v>
      </c>
      <c r="E3824" s="8">
        <v>1.2662037037037036E-3</v>
      </c>
      <c r="F3824" s="5">
        <v>21</v>
      </c>
      <c r="G3824" s="5">
        <v>267</v>
      </c>
      <c r="H3824" s="33">
        <f t="shared" si="59"/>
        <v>0</v>
      </c>
    </row>
    <row r="3825" spans="1:8" ht="13" hidden="1" thickBot="1">
      <c r="A3825" s="3">
        <v>43741</v>
      </c>
      <c r="B3825" s="1" t="s">
        <v>44</v>
      </c>
      <c r="C3825" s="1" t="s">
        <v>9</v>
      </c>
      <c r="D3825" s="5">
        <v>4</v>
      </c>
      <c r="E3825" s="8">
        <v>1.258101851851852E-3</v>
      </c>
      <c r="F3825" s="5">
        <v>23</v>
      </c>
      <c r="G3825" s="5">
        <v>273</v>
      </c>
      <c r="H3825" s="33">
        <f t="shared" si="59"/>
        <v>0</v>
      </c>
    </row>
    <row r="3826" spans="1:8" ht="13" hidden="1" thickBot="1">
      <c r="A3826" s="3">
        <v>43741</v>
      </c>
      <c r="B3826" s="1" t="s">
        <v>44</v>
      </c>
      <c r="C3826" s="1" t="s">
        <v>9</v>
      </c>
      <c r="D3826" s="5">
        <v>5</v>
      </c>
      <c r="E3826" s="8">
        <v>1.258101851851852E-3</v>
      </c>
      <c r="F3826" s="5">
        <v>21</v>
      </c>
      <c r="G3826" s="5">
        <v>273</v>
      </c>
      <c r="H3826" s="33">
        <f t="shared" si="59"/>
        <v>0</v>
      </c>
    </row>
    <row r="3827" spans="1:8" ht="13" hidden="1" thickBot="1">
      <c r="A3827" s="3">
        <v>43741</v>
      </c>
      <c r="B3827" s="1" t="s">
        <v>44</v>
      </c>
      <c r="C3827" s="1" t="s">
        <v>9</v>
      </c>
      <c r="D3827" s="5">
        <v>6</v>
      </c>
      <c r="E3827" s="8">
        <v>1.2430555555555556E-3</v>
      </c>
      <c r="F3827" s="5">
        <v>23</v>
      </c>
      <c r="G3827" s="5">
        <v>283</v>
      </c>
      <c r="H3827" s="33">
        <f t="shared" si="59"/>
        <v>0</v>
      </c>
    </row>
    <row r="3828" spans="1:8" ht="13" hidden="1" thickBot="1">
      <c r="A3828" s="3">
        <v>43741</v>
      </c>
      <c r="B3828" s="1" t="s">
        <v>44</v>
      </c>
      <c r="C3828" s="1" t="s">
        <v>9</v>
      </c>
      <c r="D3828" s="5">
        <v>7</v>
      </c>
      <c r="E3828" s="8">
        <v>1.2453703703703704E-3</v>
      </c>
      <c r="F3828" s="5">
        <v>22</v>
      </c>
      <c r="G3828" s="5">
        <v>281</v>
      </c>
      <c r="H3828" s="33">
        <f t="shared" si="59"/>
        <v>0</v>
      </c>
    </row>
    <row r="3829" spans="1:8" ht="13" thickBot="1">
      <c r="A3829" s="3">
        <v>43741</v>
      </c>
      <c r="B3829" s="1" t="s">
        <v>44</v>
      </c>
      <c r="C3829" s="1" t="s">
        <v>9</v>
      </c>
      <c r="D3829" s="5">
        <v>8</v>
      </c>
      <c r="E3829" s="8">
        <v>1.2129629629629628E-3</v>
      </c>
      <c r="F3829" s="5">
        <v>25</v>
      </c>
      <c r="G3829" s="5">
        <v>304</v>
      </c>
      <c r="H3829" s="33">
        <f t="shared" si="59"/>
        <v>1</v>
      </c>
    </row>
    <row r="3830" spans="1:8" ht="13" hidden="1" thickBot="1">
      <c r="A3830" s="3">
        <v>43741</v>
      </c>
      <c r="B3830" s="1" t="s">
        <v>49</v>
      </c>
      <c r="C3830" s="1" t="s">
        <v>9</v>
      </c>
      <c r="D3830" s="5">
        <v>1</v>
      </c>
      <c r="E3830" s="8">
        <v>1.255787037037037E-3</v>
      </c>
      <c r="F3830" s="5">
        <v>21</v>
      </c>
      <c r="G3830" s="5">
        <v>274</v>
      </c>
      <c r="H3830" s="33">
        <f t="shared" si="59"/>
        <v>0</v>
      </c>
    </row>
    <row r="3831" spans="1:8" ht="13" hidden="1" thickBot="1">
      <c r="A3831" s="3">
        <v>43741</v>
      </c>
      <c r="B3831" s="1" t="s">
        <v>49</v>
      </c>
      <c r="C3831" s="1" t="s">
        <v>9</v>
      </c>
      <c r="D3831" s="5">
        <v>2</v>
      </c>
      <c r="E3831" s="8">
        <v>1.241898148148148E-3</v>
      </c>
      <c r="F3831" s="5">
        <v>23</v>
      </c>
      <c r="G3831" s="5">
        <v>283</v>
      </c>
      <c r="H3831" s="33">
        <f t="shared" si="59"/>
        <v>0</v>
      </c>
    </row>
    <row r="3832" spans="1:8" ht="13" hidden="1" thickBot="1">
      <c r="A3832" s="3">
        <v>43741</v>
      </c>
      <c r="B3832" s="1" t="s">
        <v>49</v>
      </c>
      <c r="C3832" s="1" t="s">
        <v>9</v>
      </c>
      <c r="D3832" s="5">
        <v>3</v>
      </c>
      <c r="E3832" s="8">
        <v>1.258101851851852E-3</v>
      </c>
      <c r="F3832" s="5">
        <v>22</v>
      </c>
      <c r="G3832" s="5">
        <v>273</v>
      </c>
      <c r="H3832" s="33">
        <f t="shared" si="59"/>
        <v>0</v>
      </c>
    </row>
    <row r="3833" spans="1:8" ht="13" hidden="1" thickBot="1">
      <c r="A3833" s="3">
        <v>43741</v>
      </c>
      <c r="B3833" s="1" t="s">
        <v>49</v>
      </c>
      <c r="C3833" s="1" t="s">
        <v>9</v>
      </c>
      <c r="D3833" s="5">
        <v>4</v>
      </c>
      <c r="E3833" s="8">
        <v>1.2442129629629628E-3</v>
      </c>
      <c r="F3833" s="5">
        <v>23</v>
      </c>
      <c r="G3833" s="5">
        <v>282</v>
      </c>
      <c r="H3833" s="33">
        <f t="shared" si="59"/>
        <v>0</v>
      </c>
    </row>
    <row r="3834" spans="1:8" ht="13" hidden="1" thickBot="1">
      <c r="A3834" s="3">
        <v>43741</v>
      </c>
      <c r="B3834" s="1" t="s">
        <v>49</v>
      </c>
      <c r="C3834" s="1" t="s">
        <v>9</v>
      </c>
      <c r="D3834" s="5">
        <v>5</v>
      </c>
      <c r="E3834" s="8">
        <v>1.2592592592592592E-3</v>
      </c>
      <c r="F3834" s="5">
        <v>22</v>
      </c>
      <c r="G3834" s="5">
        <v>272</v>
      </c>
      <c r="H3834" s="33">
        <f t="shared" si="59"/>
        <v>0</v>
      </c>
    </row>
    <row r="3835" spans="1:8" ht="13" hidden="1" thickBot="1">
      <c r="A3835" s="3">
        <v>43741</v>
      </c>
      <c r="B3835" s="1" t="s">
        <v>49</v>
      </c>
      <c r="C3835" s="1" t="s">
        <v>9</v>
      </c>
      <c r="D3835" s="5">
        <v>6</v>
      </c>
      <c r="E3835" s="8">
        <v>1.2453703703703704E-3</v>
      </c>
      <c r="F3835" s="5">
        <v>23</v>
      </c>
      <c r="G3835" s="5">
        <v>281</v>
      </c>
      <c r="H3835" s="33">
        <f t="shared" si="59"/>
        <v>0</v>
      </c>
    </row>
    <row r="3836" spans="1:8" ht="13" hidden="1" thickBot="1">
      <c r="A3836" s="3">
        <v>43741</v>
      </c>
      <c r="B3836" s="1" t="s">
        <v>49</v>
      </c>
      <c r="C3836" s="1" t="s">
        <v>9</v>
      </c>
      <c r="D3836" s="5">
        <v>7</v>
      </c>
      <c r="E3836" s="8">
        <v>1.2789351851851853E-3</v>
      </c>
      <c r="F3836" s="5">
        <v>22</v>
      </c>
      <c r="G3836" s="5">
        <v>259</v>
      </c>
      <c r="H3836" s="33">
        <f t="shared" si="59"/>
        <v>0</v>
      </c>
    </row>
    <row r="3837" spans="1:8" ht="13" thickBot="1">
      <c r="A3837" s="3">
        <v>43741</v>
      </c>
      <c r="B3837" s="1" t="s">
        <v>49</v>
      </c>
      <c r="C3837" s="1" t="s">
        <v>9</v>
      </c>
      <c r="D3837" s="5">
        <v>8</v>
      </c>
      <c r="E3837" s="8">
        <v>1.2627314814814814E-3</v>
      </c>
      <c r="F3837" s="5">
        <v>23</v>
      </c>
      <c r="G3837" s="5">
        <v>270</v>
      </c>
      <c r="H3837" s="33">
        <f t="shared" si="59"/>
        <v>1</v>
      </c>
    </row>
    <row r="3838" spans="1:8" ht="13" hidden="1" thickBot="1">
      <c r="A3838" s="3">
        <v>43741</v>
      </c>
      <c r="B3838" s="1" t="s">
        <v>135</v>
      </c>
      <c r="C3838" s="1" t="s">
        <v>9</v>
      </c>
      <c r="D3838" s="5">
        <v>1</v>
      </c>
      <c r="E3838" s="8">
        <v>1.2789351851851853E-3</v>
      </c>
      <c r="F3838" s="5">
        <v>20</v>
      </c>
      <c r="G3838" s="5">
        <v>259</v>
      </c>
      <c r="H3838" s="33">
        <f t="shared" si="59"/>
        <v>0</v>
      </c>
    </row>
    <row r="3839" spans="1:8" ht="13" hidden="1" thickBot="1">
      <c r="A3839" s="3">
        <v>43741</v>
      </c>
      <c r="B3839" s="1" t="s">
        <v>135</v>
      </c>
      <c r="C3839" s="1" t="s">
        <v>9</v>
      </c>
      <c r="D3839" s="5">
        <v>2</v>
      </c>
      <c r="E3839" s="8">
        <v>1.2604166666666666E-3</v>
      </c>
      <c r="F3839" s="5">
        <v>22</v>
      </c>
      <c r="G3839" s="5">
        <v>271</v>
      </c>
      <c r="H3839" s="33">
        <f t="shared" si="59"/>
        <v>0</v>
      </c>
    </row>
    <row r="3840" spans="1:8" ht="13" hidden="1" thickBot="1">
      <c r="A3840" s="3">
        <v>43741</v>
      </c>
      <c r="B3840" s="1" t="s">
        <v>135</v>
      </c>
      <c r="C3840" s="1" t="s">
        <v>9</v>
      </c>
      <c r="D3840" s="5">
        <v>3</v>
      </c>
      <c r="E3840" s="8">
        <v>1.2766203703703705E-3</v>
      </c>
      <c r="F3840" s="5">
        <v>21</v>
      </c>
      <c r="G3840" s="5">
        <v>261</v>
      </c>
      <c r="H3840" s="33">
        <f t="shared" si="59"/>
        <v>0</v>
      </c>
    </row>
    <row r="3841" spans="1:8" ht="13" hidden="1" thickBot="1">
      <c r="A3841" s="3">
        <v>43741</v>
      </c>
      <c r="B3841" s="1" t="s">
        <v>135</v>
      </c>
      <c r="C3841" s="1" t="s">
        <v>9</v>
      </c>
      <c r="D3841" s="5">
        <v>4</v>
      </c>
      <c r="E3841" s="8">
        <v>1.267361111111111E-3</v>
      </c>
      <c r="F3841" s="5">
        <v>22</v>
      </c>
      <c r="G3841" s="5">
        <v>267</v>
      </c>
      <c r="H3841" s="33">
        <f t="shared" si="59"/>
        <v>0</v>
      </c>
    </row>
    <row r="3842" spans="1:8" ht="13" hidden="1" thickBot="1">
      <c r="A3842" s="3">
        <v>43741</v>
      </c>
      <c r="B3842" s="1" t="s">
        <v>135</v>
      </c>
      <c r="C3842" s="1" t="s">
        <v>9</v>
      </c>
      <c r="D3842" s="5">
        <v>5</v>
      </c>
      <c r="E3842" s="8">
        <v>1.2986111111111113E-3</v>
      </c>
      <c r="F3842" s="5">
        <v>21</v>
      </c>
      <c r="G3842" s="5">
        <v>248</v>
      </c>
      <c r="H3842" s="33">
        <f t="shared" si="59"/>
        <v>0</v>
      </c>
    </row>
    <row r="3843" spans="1:8" ht="13" hidden="1" thickBot="1">
      <c r="A3843" s="3">
        <v>43741</v>
      </c>
      <c r="B3843" s="1" t="s">
        <v>135</v>
      </c>
      <c r="C3843" s="1" t="s">
        <v>9</v>
      </c>
      <c r="D3843" s="5">
        <v>6</v>
      </c>
      <c r="E3843" s="8">
        <v>1.2916666666666664E-3</v>
      </c>
      <c r="F3843" s="5">
        <v>22</v>
      </c>
      <c r="G3843" s="5">
        <v>252</v>
      </c>
      <c r="H3843" s="33">
        <f t="shared" si="59"/>
        <v>0</v>
      </c>
    </row>
    <row r="3844" spans="1:8" ht="13" hidden="1" thickBot="1">
      <c r="A3844" s="3">
        <v>43741</v>
      </c>
      <c r="B3844" s="1" t="s">
        <v>135</v>
      </c>
      <c r="C3844" s="1" t="s">
        <v>9</v>
      </c>
      <c r="D3844" s="5">
        <v>7</v>
      </c>
      <c r="E3844" s="8">
        <v>1.2951388888888889E-3</v>
      </c>
      <c r="F3844" s="5">
        <v>22</v>
      </c>
      <c r="G3844" s="5">
        <v>250</v>
      </c>
      <c r="H3844" s="33">
        <f t="shared" ref="H3844:H3907" si="60">IF(D3844&lt;D3845,0,1)</f>
        <v>0</v>
      </c>
    </row>
    <row r="3845" spans="1:8" ht="13" thickBot="1">
      <c r="A3845" s="3">
        <v>43741</v>
      </c>
      <c r="B3845" s="1" t="s">
        <v>135</v>
      </c>
      <c r="C3845" s="1" t="s">
        <v>9</v>
      </c>
      <c r="D3845" s="5">
        <v>8</v>
      </c>
      <c r="E3845" s="8">
        <v>1.2928240740740741E-3</v>
      </c>
      <c r="F3845" s="5">
        <v>23</v>
      </c>
      <c r="G3845" s="5">
        <v>251</v>
      </c>
      <c r="H3845" s="33">
        <f t="shared" si="60"/>
        <v>1</v>
      </c>
    </row>
    <row r="3846" spans="1:8" ht="13" hidden="1" thickBot="1">
      <c r="A3846" s="3">
        <v>43741</v>
      </c>
      <c r="B3846" s="1" t="s">
        <v>144</v>
      </c>
      <c r="C3846" s="1" t="s">
        <v>9</v>
      </c>
      <c r="D3846" s="5">
        <v>1</v>
      </c>
      <c r="E3846" s="8">
        <v>1.2858796296296297E-3</v>
      </c>
      <c r="F3846" s="5">
        <v>22</v>
      </c>
      <c r="G3846" s="5">
        <v>255</v>
      </c>
      <c r="H3846" s="33">
        <f t="shared" si="60"/>
        <v>0</v>
      </c>
    </row>
    <row r="3847" spans="1:8" ht="13" hidden="1" thickBot="1">
      <c r="A3847" s="3">
        <v>43741</v>
      </c>
      <c r="B3847" s="1" t="s">
        <v>144</v>
      </c>
      <c r="C3847" s="1" t="s">
        <v>9</v>
      </c>
      <c r="D3847" s="5">
        <v>2</v>
      </c>
      <c r="E3847" s="8">
        <v>1.2662037037037036E-3</v>
      </c>
      <c r="F3847" s="5">
        <v>24</v>
      </c>
      <c r="G3847" s="5">
        <v>267</v>
      </c>
      <c r="H3847" s="33">
        <f t="shared" si="60"/>
        <v>0</v>
      </c>
    </row>
    <row r="3848" spans="1:8" ht="13" hidden="1" thickBot="1">
      <c r="A3848" s="3">
        <v>43741</v>
      </c>
      <c r="B3848" s="1" t="s">
        <v>144</v>
      </c>
      <c r="C3848" s="1" t="s">
        <v>9</v>
      </c>
      <c r="D3848" s="5">
        <v>3</v>
      </c>
      <c r="E3848" s="8">
        <v>1.2847222222222223E-3</v>
      </c>
      <c r="F3848" s="5">
        <v>22</v>
      </c>
      <c r="G3848" s="5">
        <v>256</v>
      </c>
      <c r="H3848" s="33">
        <f t="shared" si="60"/>
        <v>0</v>
      </c>
    </row>
    <row r="3849" spans="1:8" ht="13" hidden="1" thickBot="1">
      <c r="A3849" s="3">
        <v>43741</v>
      </c>
      <c r="B3849" s="1" t="s">
        <v>144</v>
      </c>
      <c r="C3849" s="1" t="s">
        <v>9</v>
      </c>
      <c r="D3849" s="5">
        <v>4</v>
      </c>
      <c r="E3849" s="8">
        <v>1.269675925925926E-3</v>
      </c>
      <c r="F3849" s="5">
        <v>24</v>
      </c>
      <c r="G3849" s="5">
        <v>265</v>
      </c>
      <c r="H3849" s="33">
        <f t="shared" si="60"/>
        <v>0</v>
      </c>
    </row>
    <row r="3850" spans="1:8" ht="13" hidden="1" thickBot="1">
      <c r="A3850" s="3">
        <v>43741</v>
      </c>
      <c r="B3850" s="1" t="s">
        <v>144</v>
      </c>
      <c r="C3850" s="1" t="s">
        <v>9</v>
      </c>
      <c r="D3850" s="5">
        <v>5</v>
      </c>
      <c r="E3850" s="8">
        <v>1.2916666666666664E-3</v>
      </c>
      <c r="F3850" s="5">
        <v>22</v>
      </c>
      <c r="G3850" s="5">
        <v>252</v>
      </c>
      <c r="H3850" s="33">
        <f t="shared" si="60"/>
        <v>0</v>
      </c>
    </row>
    <row r="3851" spans="1:8" ht="13" hidden="1" thickBot="1">
      <c r="A3851" s="3">
        <v>43741</v>
      </c>
      <c r="B3851" s="1" t="s">
        <v>144</v>
      </c>
      <c r="C3851" s="1" t="s">
        <v>9</v>
      </c>
      <c r="D3851" s="5">
        <v>6</v>
      </c>
      <c r="E3851" s="8">
        <v>1.267361111111111E-3</v>
      </c>
      <c r="F3851" s="5">
        <v>24</v>
      </c>
      <c r="G3851" s="5">
        <v>267</v>
      </c>
      <c r="H3851" s="33">
        <f t="shared" si="60"/>
        <v>0</v>
      </c>
    </row>
    <row r="3852" spans="1:8" ht="13" hidden="1" thickBot="1">
      <c r="A3852" s="3">
        <v>43741</v>
      </c>
      <c r="B3852" s="1" t="s">
        <v>144</v>
      </c>
      <c r="C3852" s="1" t="s">
        <v>9</v>
      </c>
      <c r="D3852" s="5">
        <v>7</v>
      </c>
      <c r="E3852" s="8">
        <v>1.2905092592592593E-3</v>
      </c>
      <c r="F3852" s="5">
        <v>22</v>
      </c>
      <c r="G3852" s="5">
        <v>252</v>
      </c>
      <c r="H3852" s="33">
        <f t="shared" si="60"/>
        <v>0</v>
      </c>
    </row>
    <row r="3853" spans="1:8" ht="13" thickBot="1">
      <c r="A3853" s="3">
        <v>43741</v>
      </c>
      <c r="B3853" s="1" t="s">
        <v>144</v>
      </c>
      <c r="C3853" s="1" t="s">
        <v>9</v>
      </c>
      <c r="D3853" s="5">
        <v>8</v>
      </c>
      <c r="E3853" s="8">
        <v>1.3078703703703705E-3</v>
      </c>
      <c r="F3853" s="5">
        <v>24</v>
      </c>
      <c r="G3853" s="5">
        <v>243</v>
      </c>
      <c r="H3853" s="33">
        <f t="shared" si="60"/>
        <v>1</v>
      </c>
    </row>
    <row r="3854" spans="1:8" ht="13" hidden="1" thickBot="1">
      <c r="A3854" s="3">
        <v>43741</v>
      </c>
      <c r="B3854" s="1" t="s">
        <v>42</v>
      </c>
      <c r="C3854" s="1" t="s">
        <v>9</v>
      </c>
      <c r="D3854" s="5">
        <v>1</v>
      </c>
      <c r="E3854" s="8">
        <v>1.2777777777777776E-3</v>
      </c>
      <c r="F3854" s="5">
        <v>22</v>
      </c>
      <c r="G3854" s="5">
        <v>260</v>
      </c>
      <c r="H3854" s="33">
        <f t="shared" si="60"/>
        <v>0</v>
      </c>
    </row>
    <row r="3855" spans="1:8" ht="13" hidden="1" thickBot="1">
      <c r="A3855" s="3">
        <v>43741</v>
      </c>
      <c r="B3855" s="1" t="s">
        <v>42</v>
      </c>
      <c r="C3855" s="1" t="s">
        <v>9</v>
      </c>
      <c r="D3855" s="5">
        <v>2</v>
      </c>
      <c r="E3855" s="8">
        <v>1.2800925925925924E-3</v>
      </c>
      <c r="F3855" s="5">
        <v>22</v>
      </c>
      <c r="G3855" s="5">
        <v>259</v>
      </c>
      <c r="H3855" s="33">
        <f t="shared" si="60"/>
        <v>0</v>
      </c>
    </row>
    <row r="3856" spans="1:8" ht="13" hidden="1" thickBot="1">
      <c r="A3856" s="3">
        <v>43741</v>
      </c>
      <c r="B3856" s="1" t="s">
        <v>42</v>
      </c>
      <c r="C3856" s="1" t="s">
        <v>9</v>
      </c>
      <c r="D3856" s="5">
        <v>3</v>
      </c>
      <c r="E3856" s="8">
        <v>1.2777777777777776E-3</v>
      </c>
      <c r="F3856" s="5">
        <v>22</v>
      </c>
      <c r="G3856" s="5">
        <v>260</v>
      </c>
      <c r="H3856" s="33">
        <f t="shared" si="60"/>
        <v>0</v>
      </c>
    </row>
    <row r="3857" spans="1:8" ht="13" hidden="1" thickBot="1">
      <c r="A3857" s="3">
        <v>43741</v>
      </c>
      <c r="B3857" s="1" t="s">
        <v>42</v>
      </c>
      <c r="C3857" s="1" t="s">
        <v>9</v>
      </c>
      <c r="D3857" s="5">
        <v>4</v>
      </c>
      <c r="E3857" s="8">
        <v>1.2789351851851853E-3</v>
      </c>
      <c r="F3857" s="5">
        <v>23</v>
      </c>
      <c r="G3857" s="5">
        <v>259</v>
      </c>
      <c r="H3857" s="33">
        <f t="shared" si="60"/>
        <v>0</v>
      </c>
    </row>
    <row r="3858" spans="1:8" ht="13" hidden="1" thickBot="1">
      <c r="A3858" s="3">
        <v>43741</v>
      </c>
      <c r="B3858" s="1" t="s">
        <v>42</v>
      </c>
      <c r="C3858" s="1" t="s">
        <v>9</v>
      </c>
      <c r="D3858" s="5">
        <v>5</v>
      </c>
      <c r="E3858" s="8">
        <v>1.2870370370370373E-3</v>
      </c>
      <c r="F3858" s="5">
        <v>23</v>
      </c>
      <c r="G3858" s="5">
        <v>255</v>
      </c>
      <c r="H3858" s="33">
        <f t="shared" si="60"/>
        <v>0</v>
      </c>
    </row>
    <row r="3859" spans="1:8" ht="13" hidden="1" thickBot="1">
      <c r="A3859" s="3">
        <v>43741</v>
      </c>
      <c r="B3859" s="1" t="s">
        <v>42</v>
      </c>
      <c r="C3859" s="1" t="s">
        <v>9</v>
      </c>
      <c r="D3859" s="5">
        <v>6</v>
      </c>
      <c r="E3859" s="8">
        <v>1.2939814814814815E-3</v>
      </c>
      <c r="F3859" s="5">
        <v>24</v>
      </c>
      <c r="G3859" s="5">
        <v>250</v>
      </c>
      <c r="H3859" s="33">
        <f t="shared" si="60"/>
        <v>0</v>
      </c>
    </row>
    <row r="3860" spans="1:8" ht="13" hidden="1" thickBot="1">
      <c r="A3860" s="3">
        <v>43741</v>
      </c>
      <c r="B3860" s="1" t="s">
        <v>42</v>
      </c>
      <c r="C3860" s="1" t="s">
        <v>9</v>
      </c>
      <c r="D3860" s="5">
        <v>7</v>
      </c>
      <c r="E3860" s="8">
        <v>1.2939814814814815E-3</v>
      </c>
      <c r="F3860" s="5">
        <v>24</v>
      </c>
      <c r="G3860" s="5">
        <v>250</v>
      </c>
      <c r="H3860" s="33">
        <f t="shared" si="60"/>
        <v>0</v>
      </c>
    </row>
    <row r="3861" spans="1:8" ht="13" thickBot="1">
      <c r="A3861" s="3">
        <v>43741</v>
      </c>
      <c r="B3861" s="1" t="s">
        <v>42</v>
      </c>
      <c r="C3861" s="1" t="s">
        <v>9</v>
      </c>
      <c r="D3861" s="5">
        <v>8</v>
      </c>
      <c r="E3861" s="8">
        <v>1.2939814814814815E-3</v>
      </c>
      <c r="F3861" s="5">
        <v>23</v>
      </c>
      <c r="G3861" s="5">
        <v>250</v>
      </c>
      <c r="H3861" s="33">
        <f t="shared" si="60"/>
        <v>1</v>
      </c>
    </row>
    <row r="3862" spans="1:8" ht="13" hidden="1" thickBot="1">
      <c r="A3862" s="3">
        <v>43741</v>
      </c>
      <c r="B3862" s="1" t="s">
        <v>87</v>
      </c>
      <c r="C3862" s="1" t="s">
        <v>9</v>
      </c>
      <c r="D3862" s="5">
        <v>1</v>
      </c>
      <c r="E3862" s="8">
        <v>1.2858796296296297E-3</v>
      </c>
      <c r="F3862" s="5">
        <v>22</v>
      </c>
      <c r="G3862" s="5">
        <v>255</v>
      </c>
      <c r="H3862" s="33">
        <f t="shared" si="60"/>
        <v>0</v>
      </c>
    </row>
    <row r="3863" spans="1:8" ht="13" hidden="1" thickBot="1">
      <c r="A3863" s="3">
        <v>43741</v>
      </c>
      <c r="B3863" s="1" t="s">
        <v>87</v>
      </c>
      <c r="C3863" s="1" t="s">
        <v>9</v>
      </c>
      <c r="D3863" s="5">
        <v>2</v>
      </c>
      <c r="E3863" s="8">
        <v>1.2754629629629628E-3</v>
      </c>
      <c r="F3863" s="5">
        <v>24</v>
      </c>
      <c r="G3863" s="5">
        <v>262</v>
      </c>
      <c r="H3863" s="33">
        <f t="shared" si="60"/>
        <v>0</v>
      </c>
    </row>
    <row r="3864" spans="1:8" ht="13" hidden="1" thickBot="1">
      <c r="A3864" s="3">
        <v>43741</v>
      </c>
      <c r="B3864" s="1" t="s">
        <v>87</v>
      </c>
      <c r="C3864" s="1" t="s">
        <v>9</v>
      </c>
      <c r="D3864" s="5">
        <v>3</v>
      </c>
      <c r="E3864" s="8">
        <v>1.2951388888888889E-3</v>
      </c>
      <c r="F3864" s="5">
        <v>22</v>
      </c>
      <c r="G3864" s="5">
        <v>250</v>
      </c>
      <c r="H3864" s="33">
        <f t="shared" si="60"/>
        <v>0</v>
      </c>
    </row>
    <row r="3865" spans="1:8" ht="13" hidden="1" thickBot="1">
      <c r="A3865" s="3">
        <v>43741</v>
      </c>
      <c r="B3865" s="1" t="s">
        <v>87</v>
      </c>
      <c r="C3865" s="1" t="s">
        <v>9</v>
      </c>
      <c r="D3865" s="5">
        <v>4</v>
      </c>
      <c r="E3865" s="8">
        <v>1.2893518518518519E-3</v>
      </c>
      <c r="F3865" s="5">
        <v>23</v>
      </c>
      <c r="G3865" s="5">
        <v>253</v>
      </c>
      <c r="H3865" s="33">
        <f t="shared" si="60"/>
        <v>0</v>
      </c>
    </row>
    <row r="3866" spans="1:8" ht="13" hidden="1" thickBot="1">
      <c r="A3866" s="3">
        <v>43741</v>
      </c>
      <c r="B3866" s="1" t="s">
        <v>87</v>
      </c>
      <c r="C3866" s="1" t="s">
        <v>9</v>
      </c>
      <c r="D3866" s="5">
        <v>5</v>
      </c>
      <c r="E3866" s="8">
        <v>1.3229166666666665E-3</v>
      </c>
      <c r="F3866" s="5">
        <v>21</v>
      </c>
      <c r="G3866" s="5">
        <v>234</v>
      </c>
      <c r="H3866" s="33">
        <f t="shared" si="60"/>
        <v>0</v>
      </c>
    </row>
    <row r="3867" spans="1:8" ht="13" hidden="1" thickBot="1">
      <c r="A3867" s="3">
        <v>43741</v>
      </c>
      <c r="B3867" s="1" t="s">
        <v>87</v>
      </c>
      <c r="C3867" s="1" t="s">
        <v>9</v>
      </c>
      <c r="D3867" s="5">
        <v>6</v>
      </c>
      <c r="E3867" s="8">
        <v>1.3148148148148147E-3</v>
      </c>
      <c r="F3867" s="5">
        <v>23</v>
      </c>
      <c r="G3867" s="5">
        <v>239</v>
      </c>
      <c r="H3867" s="33">
        <f t="shared" si="60"/>
        <v>0</v>
      </c>
    </row>
    <row r="3868" spans="1:8" ht="13" hidden="1" thickBot="1">
      <c r="A3868" s="3">
        <v>43741</v>
      </c>
      <c r="B3868" s="1" t="s">
        <v>87</v>
      </c>
      <c r="C3868" s="1" t="s">
        <v>9</v>
      </c>
      <c r="D3868" s="5">
        <v>7</v>
      </c>
      <c r="E3868" s="8">
        <v>1.3437500000000001E-3</v>
      </c>
      <c r="F3868" s="5">
        <v>21</v>
      </c>
      <c r="G3868" s="5">
        <v>224</v>
      </c>
      <c r="H3868" s="33">
        <f t="shared" si="60"/>
        <v>0</v>
      </c>
    </row>
    <row r="3869" spans="1:8" ht="13" thickBot="1">
      <c r="A3869" s="3">
        <v>43741</v>
      </c>
      <c r="B3869" s="1" t="s">
        <v>87</v>
      </c>
      <c r="C3869" s="1" t="s">
        <v>9</v>
      </c>
      <c r="D3869" s="5">
        <v>8</v>
      </c>
      <c r="E3869" s="8">
        <v>1.2916666666666664E-3</v>
      </c>
      <c r="F3869" s="5">
        <v>23</v>
      </c>
      <c r="G3869" s="5">
        <v>252</v>
      </c>
      <c r="H3869" s="33">
        <f t="shared" si="60"/>
        <v>1</v>
      </c>
    </row>
    <row r="3870" spans="1:8" ht="13" hidden="1" thickBot="1">
      <c r="A3870" s="3">
        <v>43741</v>
      </c>
      <c r="B3870" s="1" t="s">
        <v>90</v>
      </c>
      <c r="C3870" s="1" t="s">
        <v>9</v>
      </c>
      <c r="D3870" s="5">
        <v>1</v>
      </c>
      <c r="E3870" s="8">
        <v>1.181712962962963E-3</v>
      </c>
      <c r="F3870" s="5">
        <v>23</v>
      </c>
      <c r="G3870" s="5">
        <v>329</v>
      </c>
      <c r="H3870" s="33">
        <f t="shared" si="60"/>
        <v>0</v>
      </c>
    </row>
    <row r="3871" spans="1:8" ht="13" hidden="1" thickBot="1">
      <c r="A3871" s="3">
        <v>43741</v>
      </c>
      <c r="B3871" s="1" t="s">
        <v>90</v>
      </c>
      <c r="C3871" s="1" t="s">
        <v>9</v>
      </c>
      <c r="D3871" s="5">
        <v>2</v>
      </c>
      <c r="E3871" s="8">
        <v>1.1863425925925928E-3</v>
      </c>
      <c r="F3871" s="5">
        <v>23</v>
      </c>
      <c r="G3871" s="5">
        <v>325</v>
      </c>
      <c r="H3871" s="33">
        <f t="shared" si="60"/>
        <v>0</v>
      </c>
    </row>
    <row r="3872" spans="1:8" ht="13" hidden="1" thickBot="1">
      <c r="A3872" s="3">
        <v>43741</v>
      </c>
      <c r="B3872" s="1" t="s">
        <v>90</v>
      </c>
      <c r="C3872" s="1" t="s">
        <v>9</v>
      </c>
      <c r="D3872" s="5">
        <v>3</v>
      </c>
      <c r="E3872" s="8">
        <v>1.195601851851852E-3</v>
      </c>
      <c r="F3872" s="5">
        <v>22</v>
      </c>
      <c r="G3872" s="5">
        <v>318</v>
      </c>
      <c r="H3872" s="33">
        <f t="shared" si="60"/>
        <v>0</v>
      </c>
    </row>
    <row r="3873" spans="1:8" ht="13" hidden="1" thickBot="1">
      <c r="A3873" s="3">
        <v>43741</v>
      </c>
      <c r="B3873" s="1" t="s">
        <v>90</v>
      </c>
      <c r="C3873" s="1" t="s">
        <v>9</v>
      </c>
      <c r="D3873" s="5">
        <v>4</v>
      </c>
      <c r="E3873" s="8">
        <v>1.1921296296296296E-3</v>
      </c>
      <c r="F3873" s="5">
        <v>23</v>
      </c>
      <c r="G3873" s="5">
        <v>320</v>
      </c>
      <c r="H3873" s="33">
        <f t="shared" si="60"/>
        <v>0</v>
      </c>
    </row>
    <row r="3874" spans="1:8" ht="13" hidden="1" thickBot="1">
      <c r="A3874" s="3">
        <v>43741</v>
      </c>
      <c r="B3874" s="1" t="s">
        <v>90</v>
      </c>
      <c r="C3874" s="1" t="s">
        <v>9</v>
      </c>
      <c r="D3874" s="5">
        <v>5</v>
      </c>
      <c r="E3874" s="8">
        <v>1.2002314814814816E-3</v>
      </c>
      <c r="F3874" s="5">
        <v>22</v>
      </c>
      <c r="G3874" s="5">
        <v>314</v>
      </c>
      <c r="H3874" s="33">
        <f t="shared" si="60"/>
        <v>0</v>
      </c>
    </row>
    <row r="3875" spans="1:8" ht="13" thickBot="1">
      <c r="A3875" s="3">
        <v>43741</v>
      </c>
      <c r="B3875" s="1" t="s">
        <v>90</v>
      </c>
      <c r="C3875" s="1" t="s">
        <v>9</v>
      </c>
      <c r="D3875" s="5">
        <v>6</v>
      </c>
      <c r="E3875" s="8">
        <v>1.2002314814814816E-3</v>
      </c>
      <c r="F3875" s="5">
        <v>23</v>
      </c>
      <c r="G3875" s="5">
        <v>314</v>
      </c>
      <c r="H3875" s="33">
        <f t="shared" si="60"/>
        <v>1</v>
      </c>
    </row>
    <row r="3876" spans="1:8" ht="13" hidden="1" thickBot="1">
      <c r="A3876" s="3">
        <v>43741</v>
      </c>
      <c r="B3876" s="1" t="s">
        <v>22</v>
      </c>
      <c r="C3876" s="1" t="s">
        <v>9</v>
      </c>
      <c r="D3876" s="5">
        <v>1</v>
      </c>
      <c r="E3876" s="8">
        <v>1.241898148148148E-3</v>
      </c>
      <c r="F3876" s="5">
        <v>21</v>
      </c>
      <c r="G3876" s="5">
        <v>283</v>
      </c>
      <c r="H3876" s="33">
        <f t="shared" si="60"/>
        <v>0</v>
      </c>
    </row>
    <row r="3877" spans="1:8" ht="13" hidden="1" thickBot="1">
      <c r="A3877" s="3">
        <v>43741</v>
      </c>
      <c r="B3877" s="1" t="s">
        <v>22</v>
      </c>
      <c r="C3877" s="1" t="s">
        <v>9</v>
      </c>
      <c r="D3877" s="5">
        <v>2</v>
      </c>
      <c r="E3877" s="8">
        <v>1.230324074074074E-3</v>
      </c>
      <c r="F3877" s="5">
        <v>23</v>
      </c>
      <c r="G3877" s="5">
        <v>291</v>
      </c>
      <c r="H3877" s="33">
        <f t="shared" si="60"/>
        <v>0</v>
      </c>
    </row>
    <row r="3878" spans="1:8" ht="13" hidden="1" thickBot="1">
      <c r="A3878" s="3">
        <v>43741</v>
      </c>
      <c r="B3878" s="1" t="s">
        <v>22</v>
      </c>
      <c r="C3878" s="1" t="s">
        <v>9</v>
      </c>
      <c r="D3878" s="5">
        <v>3</v>
      </c>
      <c r="E3878" s="8">
        <v>1.241898148148148E-3</v>
      </c>
      <c r="F3878" s="5">
        <v>21</v>
      </c>
      <c r="G3878" s="5">
        <v>283</v>
      </c>
      <c r="H3878" s="33">
        <f t="shared" si="60"/>
        <v>0</v>
      </c>
    </row>
    <row r="3879" spans="1:8" ht="13" hidden="1" thickBot="1">
      <c r="A3879" s="3">
        <v>43741</v>
      </c>
      <c r="B3879" s="1" t="s">
        <v>22</v>
      </c>
      <c r="C3879" s="1" t="s">
        <v>9</v>
      </c>
      <c r="D3879" s="5">
        <v>4</v>
      </c>
      <c r="E3879" s="8">
        <v>1.2280092592592592E-3</v>
      </c>
      <c r="F3879" s="5">
        <v>25</v>
      </c>
      <c r="G3879" s="5">
        <v>293</v>
      </c>
      <c r="H3879" s="33">
        <f t="shared" si="60"/>
        <v>0</v>
      </c>
    </row>
    <row r="3880" spans="1:8" ht="13" hidden="1" thickBot="1">
      <c r="A3880" s="3">
        <v>43741</v>
      </c>
      <c r="B3880" s="1" t="s">
        <v>22</v>
      </c>
      <c r="C3880" s="1" t="s">
        <v>9</v>
      </c>
      <c r="D3880" s="5">
        <v>5</v>
      </c>
      <c r="E3880" s="8">
        <v>1.2280092592592592E-3</v>
      </c>
      <c r="F3880" s="5">
        <v>23</v>
      </c>
      <c r="G3880" s="5">
        <v>293</v>
      </c>
      <c r="H3880" s="33">
        <f t="shared" si="60"/>
        <v>0</v>
      </c>
    </row>
    <row r="3881" spans="1:8" ht="13" thickBot="1">
      <c r="A3881" s="3">
        <v>43741</v>
      </c>
      <c r="B3881" s="1" t="s">
        <v>22</v>
      </c>
      <c r="C3881" s="1" t="s">
        <v>9</v>
      </c>
      <c r="D3881" s="5">
        <v>6</v>
      </c>
      <c r="E3881" s="8">
        <v>1.2129629629629628E-3</v>
      </c>
      <c r="F3881" s="5">
        <v>24</v>
      </c>
      <c r="G3881" s="5">
        <v>304</v>
      </c>
      <c r="H3881" s="33">
        <f t="shared" si="60"/>
        <v>1</v>
      </c>
    </row>
    <row r="3882" spans="1:8" ht="13" hidden="1" thickBot="1">
      <c r="A3882" s="3">
        <v>43741</v>
      </c>
      <c r="B3882" s="1" t="s">
        <v>13</v>
      </c>
      <c r="C3882" s="1" t="s">
        <v>9</v>
      </c>
      <c r="D3882" s="5">
        <v>1</v>
      </c>
      <c r="E3882" s="8">
        <v>1.2118055555555556E-3</v>
      </c>
      <c r="F3882" s="5">
        <v>23</v>
      </c>
      <c r="G3882" s="5">
        <v>305</v>
      </c>
      <c r="H3882" s="33">
        <f t="shared" si="60"/>
        <v>0</v>
      </c>
    </row>
    <row r="3883" spans="1:8" ht="13" hidden="1" thickBot="1">
      <c r="A3883" s="3">
        <v>43741</v>
      </c>
      <c r="B3883" s="1" t="s">
        <v>13</v>
      </c>
      <c r="C3883" s="1" t="s">
        <v>9</v>
      </c>
      <c r="D3883" s="5">
        <v>2</v>
      </c>
      <c r="E3883" s="8">
        <v>1.2280092592592592E-3</v>
      </c>
      <c r="F3883" s="5">
        <v>23</v>
      </c>
      <c r="G3883" s="5">
        <v>293</v>
      </c>
      <c r="H3883" s="33">
        <f t="shared" si="60"/>
        <v>0</v>
      </c>
    </row>
    <row r="3884" spans="1:8" ht="13" hidden="1" thickBot="1">
      <c r="A3884" s="3">
        <v>43741</v>
      </c>
      <c r="B3884" s="1" t="s">
        <v>13</v>
      </c>
      <c r="C3884" s="1" t="s">
        <v>9</v>
      </c>
      <c r="D3884" s="5">
        <v>3</v>
      </c>
      <c r="E3884" s="8">
        <v>1.2407407407407408E-3</v>
      </c>
      <c r="F3884" s="5">
        <v>22</v>
      </c>
      <c r="G3884" s="5">
        <v>284</v>
      </c>
      <c r="H3884" s="33">
        <f t="shared" si="60"/>
        <v>0</v>
      </c>
    </row>
    <row r="3885" spans="1:8" ht="13" hidden="1" thickBot="1">
      <c r="A3885" s="3">
        <v>43741</v>
      </c>
      <c r="B3885" s="1" t="s">
        <v>13</v>
      </c>
      <c r="C3885" s="1" t="s">
        <v>9</v>
      </c>
      <c r="D3885" s="5">
        <v>4</v>
      </c>
      <c r="E3885" s="8">
        <v>1.241898148148148E-3</v>
      </c>
      <c r="F3885" s="5">
        <v>23</v>
      </c>
      <c r="G3885" s="5">
        <v>283</v>
      </c>
      <c r="H3885" s="33">
        <f t="shared" si="60"/>
        <v>0</v>
      </c>
    </row>
    <row r="3886" spans="1:8" ht="13" hidden="1" thickBot="1">
      <c r="A3886" s="3">
        <v>43741</v>
      </c>
      <c r="B3886" s="1" t="s">
        <v>13</v>
      </c>
      <c r="C3886" s="1" t="s">
        <v>9</v>
      </c>
      <c r="D3886" s="5">
        <v>5</v>
      </c>
      <c r="E3886" s="8">
        <v>1.2638888888888888E-3</v>
      </c>
      <c r="F3886" s="5">
        <v>22</v>
      </c>
      <c r="G3886" s="5">
        <v>269</v>
      </c>
      <c r="H3886" s="33">
        <f t="shared" si="60"/>
        <v>0</v>
      </c>
    </row>
    <row r="3887" spans="1:8" ht="13" thickBot="1">
      <c r="A3887" s="3">
        <v>43741</v>
      </c>
      <c r="B3887" s="1" t="s">
        <v>13</v>
      </c>
      <c r="C3887" s="1" t="s">
        <v>9</v>
      </c>
      <c r="D3887" s="5">
        <v>6</v>
      </c>
      <c r="E3887" s="8">
        <v>1.2800925925925924E-3</v>
      </c>
      <c r="F3887" s="5">
        <v>23</v>
      </c>
      <c r="G3887" s="5">
        <v>259</v>
      </c>
      <c r="H3887" s="33">
        <f t="shared" si="60"/>
        <v>1</v>
      </c>
    </row>
    <row r="3888" spans="1:8" ht="13" hidden="1" thickBot="1">
      <c r="A3888" s="3">
        <v>43741</v>
      </c>
      <c r="B3888" s="1" t="s">
        <v>102</v>
      </c>
      <c r="C3888" s="1" t="s">
        <v>9</v>
      </c>
      <c r="D3888" s="5">
        <v>1</v>
      </c>
      <c r="E3888" s="8">
        <v>1.2824074074074075E-3</v>
      </c>
      <c r="F3888" s="5">
        <v>23</v>
      </c>
      <c r="G3888" s="5">
        <v>257</v>
      </c>
      <c r="H3888" s="33">
        <f t="shared" si="60"/>
        <v>0</v>
      </c>
    </row>
    <row r="3889" spans="1:8" ht="13" hidden="1" thickBot="1">
      <c r="A3889" s="3">
        <v>43741</v>
      </c>
      <c r="B3889" s="1" t="s">
        <v>102</v>
      </c>
      <c r="C3889" s="1" t="s">
        <v>9</v>
      </c>
      <c r="D3889" s="5">
        <v>2</v>
      </c>
      <c r="E3889" s="8">
        <v>1.2662037037037036E-3</v>
      </c>
      <c r="F3889" s="5">
        <v>25</v>
      </c>
      <c r="G3889" s="5">
        <v>267</v>
      </c>
      <c r="H3889" s="33">
        <f t="shared" si="60"/>
        <v>0</v>
      </c>
    </row>
    <row r="3890" spans="1:8" ht="13" hidden="1" thickBot="1">
      <c r="A3890" s="3">
        <v>43741</v>
      </c>
      <c r="B3890" s="1" t="s">
        <v>102</v>
      </c>
      <c r="C3890" s="1" t="s">
        <v>9</v>
      </c>
      <c r="D3890" s="5">
        <v>3</v>
      </c>
      <c r="E3890" s="8">
        <v>1.3136574074074075E-3</v>
      </c>
      <c r="F3890" s="5">
        <v>22</v>
      </c>
      <c r="G3890" s="5">
        <v>239</v>
      </c>
      <c r="H3890" s="33">
        <f t="shared" si="60"/>
        <v>0</v>
      </c>
    </row>
    <row r="3891" spans="1:8" ht="13" hidden="1" thickBot="1">
      <c r="A3891" s="3">
        <v>43741</v>
      </c>
      <c r="B3891" s="1" t="s">
        <v>102</v>
      </c>
      <c r="C3891" s="1" t="s">
        <v>9</v>
      </c>
      <c r="D3891" s="5">
        <v>4</v>
      </c>
      <c r="E3891" s="8">
        <v>1.2962962962962963E-3</v>
      </c>
      <c r="F3891" s="5">
        <v>25</v>
      </c>
      <c r="G3891" s="5">
        <v>249</v>
      </c>
      <c r="H3891" s="33">
        <f t="shared" si="60"/>
        <v>0</v>
      </c>
    </row>
    <row r="3892" spans="1:8" ht="13" hidden="1" thickBot="1">
      <c r="A3892" s="3">
        <v>43741</v>
      </c>
      <c r="B3892" s="1" t="s">
        <v>102</v>
      </c>
      <c r="C3892" s="1" t="s">
        <v>9</v>
      </c>
      <c r="D3892" s="5">
        <v>5</v>
      </c>
      <c r="E3892" s="8">
        <v>1.3159722222222221E-3</v>
      </c>
      <c r="F3892" s="5">
        <v>23</v>
      </c>
      <c r="G3892" s="5">
        <v>238</v>
      </c>
      <c r="H3892" s="33">
        <f t="shared" si="60"/>
        <v>0</v>
      </c>
    </row>
    <row r="3893" spans="1:8" ht="13" thickBot="1">
      <c r="A3893" s="3">
        <v>43741</v>
      </c>
      <c r="B3893" s="1" t="s">
        <v>102</v>
      </c>
      <c r="C3893" s="1" t="s">
        <v>9</v>
      </c>
      <c r="D3893" s="5">
        <v>6</v>
      </c>
      <c r="E3893" s="8">
        <v>1.2881944444444445E-3</v>
      </c>
      <c r="F3893" s="5">
        <v>24</v>
      </c>
      <c r="G3893" s="5">
        <v>254</v>
      </c>
      <c r="H3893" s="33">
        <f t="shared" si="60"/>
        <v>1</v>
      </c>
    </row>
    <row r="3894" spans="1:8" ht="13" hidden="1" thickBot="1">
      <c r="A3894" s="3">
        <v>43741</v>
      </c>
      <c r="B3894" s="1" t="s">
        <v>139</v>
      </c>
      <c r="C3894" s="1" t="s">
        <v>9</v>
      </c>
      <c r="D3894" s="5">
        <v>1</v>
      </c>
      <c r="E3894" s="8">
        <v>1.3495370370370371E-3</v>
      </c>
      <c r="F3894" s="5">
        <v>20</v>
      </c>
      <c r="G3894" s="5">
        <v>221</v>
      </c>
      <c r="H3894" s="33">
        <f t="shared" si="60"/>
        <v>0</v>
      </c>
    </row>
    <row r="3895" spans="1:8" ht="13" hidden="1" thickBot="1">
      <c r="A3895" s="3">
        <v>43741</v>
      </c>
      <c r="B3895" s="1" t="s">
        <v>139</v>
      </c>
      <c r="C3895" s="1" t="s">
        <v>9</v>
      </c>
      <c r="D3895" s="5">
        <v>2</v>
      </c>
      <c r="E3895" s="8">
        <v>1.3298611111111113E-3</v>
      </c>
      <c r="F3895" s="5">
        <v>22</v>
      </c>
      <c r="G3895" s="5">
        <v>231</v>
      </c>
      <c r="H3895" s="33">
        <f t="shared" si="60"/>
        <v>0</v>
      </c>
    </row>
    <row r="3896" spans="1:8" ht="13" hidden="1" thickBot="1">
      <c r="A3896" s="3">
        <v>43741</v>
      </c>
      <c r="B3896" s="1" t="s">
        <v>139</v>
      </c>
      <c r="C3896" s="1" t="s">
        <v>9</v>
      </c>
      <c r="D3896" s="5">
        <v>3</v>
      </c>
      <c r="E3896" s="8">
        <v>1.3402777777777777E-3</v>
      </c>
      <c r="F3896" s="5">
        <v>21</v>
      </c>
      <c r="G3896" s="5">
        <v>225</v>
      </c>
      <c r="H3896" s="33">
        <f t="shared" si="60"/>
        <v>0</v>
      </c>
    </row>
    <row r="3897" spans="1:8" ht="13" hidden="1" thickBot="1">
      <c r="A3897" s="3">
        <v>43741</v>
      </c>
      <c r="B3897" s="1" t="s">
        <v>139</v>
      </c>
      <c r="C3897" s="1" t="s">
        <v>9</v>
      </c>
      <c r="D3897" s="5">
        <v>4</v>
      </c>
      <c r="E3897" s="8">
        <v>1.3298611111111113E-3</v>
      </c>
      <c r="F3897" s="5">
        <v>23</v>
      </c>
      <c r="G3897" s="5">
        <v>231</v>
      </c>
      <c r="H3897" s="33">
        <f t="shared" si="60"/>
        <v>0</v>
      </c>
    </row>
    <row r="3898" spans="1:8" ht="13" hidden="1" thickBot="1">
      <c r="A3898" s="3">
        <v>43741</v>
      </c>
      <c r="B3898" s="1" t="s">
        <v>139</v>
      </c>
      <c r="C3898" s="1" t="s">
        <v>9</v>
      </c>
      <c r="D3898" s="5">
        <v>5</v>
      </c>
      <c r="E3898" s="8">
        <v>1.3472222222222221E-3</v>
      </c>
      <c r="F3898" s="5">
        <v>21</v>
      </c>
      <c r="G3898" s="5">
        <v>222</v>
      </c>
      <c r="H3898" s="33">
        <f t="shared" si="60"/>
        <v>0</v>
      </c>
    </row>
    <row r="3899" spans="1:8" ht="13" thickBot="1">
      <c r="A3899" s="3">
        <v>43741</v>
      </c>
      <c r="B3899" s="1" t="s">
        <v>139</v>
      </c>
      <c r="C3899" s="1" t="s">
        <v>9</v>
      </c>
      <c r="D3899" s="5">
        <v>6</v>
      </c>
      <c r="E3899" s="8">
        <v>1.3240740740740741E-3</v>
      </c>
      <c r="F3899" s="5">
        <v>23</v>
      </c>
      <c r="G3899" s="5">
        <v>234</v>
      </c>
      <c r="H3899" s="33">
        <f t="shared" si="60"/>
        <v>1</v>
      </c>
    </row>
    <row r="3900" spans="1:8" ht="13" hidden="1" thickBot="1">
      <c r="A3900" s="3">
        <v>43741</v>
      </c>
      <c r="B3900" s="1" t="s">
        <v>142</v>
      </c>
      <c r="C3900" s="1" t="s">
        <v>9</v>
      </c>
      <c r="D3900" s="5">
        <v>1</v>
      </c>
      <c r="E3900" s="8">
        <v>1.3877314814814813E-3</v>
      </c>
      <c r="F3900" s="5">
        <v>21</v>
      </c>
      <c r="G3900" s="5">
        <v>203</v>
      </c>
      <c r="H3900" s="33">
        <f t="shared" si="60"/>
        <v>0</v>
      </c>
    </row>
    <row r="3901" spans="1:8" ht="13" hidden="1" thickBot="1">
      <c r="A3901" s="3">
        <v>43741</v>
      </c>
      <c r="B3901" s="1" t="s">
        <v>142</v>
      </c>
      <c r="C3901" s="1" t="s">
        <v>9</v>
      </c>
      <c r="D3901" s="5">
        <v>2</v>
      </c>
      <c r="E3901" s="8">
        <v>1.4293981481481482E-3</v>
      </c>
      <c r="F3901" s="5">
        <v>22</v>
      </c>
      <c r="G3901" s="5">
        <v>186</v>
      </c>
      <c r="H3901" s="33">
        <f t="shared" si="60"/>
        <v>0</v>
      </c>
    </row>
    <row r="3902" spans="1:8" ht="13" hidden="1" thickBot="1">
      <c r="A3902" s="3">
        <v>43741</v>
      </c>
      <c r="B3902" s="1" t="s">
        <v>142</v>
      </c>
      <c r="C3902" s="1" t="s">
        <v>9</v>
      </c>
      <c r="D3902" s="5">
        <v>3</v>
      </c>
      <c r="E3902" s="8">
        <v>1.425925925925926E-3</v>
      </c>
      <c r="F3902" s="5">
        <v>21</v>
      </c>
      <c r="G3902" s="5">
        <v>187</v>
      </c>
      <c r="H3902" s="33">
        <f t="shared" si="60"/>
        <v>0</v>
      </c>
    </row>
    <row r="3903" spans="1:8" ht="13" hidden="1" thickBot="1">
      <c r="A3903" s="3">
        <v>43741</v>
      </c>
      <c r="B3903" s="1" t="s">
        <v>142</v>
      </c>
      <c r="C3903" s="1" t="s">
        <v>9</v>
      </c>
      <c r="D3903" s="5">
        <v>4</v>
      </c>
      <c r="E3903" s="8">
        <v>1.4317129629629628E-3</v>
      </c>
      <c r="F3903" s="5">
        <v>23</v>
      </c>
      <c r="G3903" s="5">
        <v>185</v>
      </c>
      <c r="H3903" s="33">
        <f t="shared" si="60"/>
        <v>0</v>
      </c>
    </row>
    <row r="3904" spans="1:8" ht="13" hidden="1" thickBot="1">
      <c r="A3904" s="3">
        <v>43741</v>
      </c>
      <c r="B3904" s="1" t="s">
        <v>142</v>
      </c>
      <c r="C3904" s="1" t="s">
        <v>9</v>
      </c>
      <c r="D3904" s="5">
        <v>5</v>
      </c>
      <c r="E3904" s="8">
        <v>1.417824074074074E-3</v>
      </c>
      <c r="F3904" s="5">
        <v>22</v>
      </c>
      <c r="G3904" s="5">
        <v>190</v>
      </c>
      <c r="H3904" s="33">
        <f t="shared" si="60"/>
        <v>0</v>
      </c>
    </row>
    <row r="3905" spans="1:8" ht="13" thickBot="1">
      <c r="A3905" s="3">
        <v>43741</v>
      </c>
      <c r="B3905" s="1" t="s">
        <v>142</v>
      </c>
      <c r="C3905" s="1" t="s">
        <v>9</v>
      </c>
      <c r="D3905" s="5">
        <v>6</v>
      </c>
      <c r="E3905" s="8">
        <v>1.4050925925925925E-3</v>
      </c>
      <c r="F3905" s="5">
        <v>24</v>
      </c>
      <c r="G3905" s="5">
        <v>196</v>
      </c>
      <c r="H3905" s="33">
        <f t="shared" si="60"/>
        <v>1</v>
      </c>
    </row>
    <row r="3906" spans="1:8" ht="13" hidden="1" thickBot="1">
      <c r="A3906" s="3">
        <v>43741</v>
      </c>
      <c r="B3906" s="1" t="s">
        <v>81</v>
      </c>
      <c r="C3906" s="1" t="s">
        <v>9</v>
      </c>
      <c r="D3906" s="5">
        <v>1</v>
      </c>
      <c r="E3906" s="8">
        <v>1.2858796296296297E-3</v>
      </c>
      <c r="F3906" s="5">
        <v>22</v>
      </c>
      <c r="G3906" s="5">
        <v>255</v>
      </c>
      <c r="H3906" s="33">
        <f t="shared" si="60"/>
        <v>0</v>
      </c>
    </row>
    <row r="3907" spans="1:8" ht="13" hidden="1" thickBot="1">
      <c r="A3907" s="3">
        <v>43741</v>
      </c>
      <c r="B3907" s="1" t="s">
        <v>81</v>
      </c>
      <c r="C3907" s="1" t="s">
        <v>9</v>
      </c>
      <c r="D3907" s="5">
        <v>2</v>
      </c>
      <c r="E3907" s="8">
        <v>1.2800925925925924E-3</v>
      </c>
      <c r="F3907" s="5">
        <v>23</v>
      </c>
      <c r="G3907" s="5">
        <v>259</v>
      </c>
      <c r="H3907" s="33">
        <f t="shared" si="60"/>
        <v>0</v>
      </c>
    </row>
    <row r="3908" spans="1:8" ht="13" hidden="1" thickBot="1">
      <c r="A3908" s="3">
        <v>43741</v>
      </c>
      <c r="B3908" s="1" t="s">
        <v>81</v>
      </c>
      <c r="C3908" s="1" t="s">
        <v>9</v>
      </c>
      <c r="D3908" s="5">
        <v>3</v>
      </c>
      <c r="E3908" s="8">
        <v>1.3032407407407409E-3</v>
      </c>
      <c r="F3908" s="5">
        <v>21</v>
      </c>
      <c r="G3908" s="5">
        <v>245</v>
      </c>
      <c r="H3908" s="33">
        <f t="shared" ref="H3908:H3971" si="61">IF(D3908&lt;D3909,0,1)</f>
        <v>0</v>
      </c>
    </row>
    <row r="3909" spans="1:8" ht="13" hidden="1" thickBot="1">
      <c r="A3909" s="3">
        <v>43741</v>
      </c>
      <c r="B3909" s="1" t="s">
        <v>81</v>
      </c>
      <c r="C3909" s="1" t="s">
        <v>9</v>
      </c>
      <c r="D3909" s="5">
        <v>4</v>
      </c>
      <c r="E3909" s="8">
        <v>1.3032407407407409E-3</v>
      </c>
      <c r="F3909" s="5">
        <v>23</v>
      </c>
      <c r="G3909" s="5">
        <v>245</v>
      </c>
      <c r="H3909" s="33">
        <f t="shared" si="61"/>
        <v>0</v>
      </c>
    </row>
    <row r="3910" spans="1:8" ht="13" thickBot="1">
      <c r="A3910" s="3">
        <v>43741</v>
      </c>
      <c r="B3910" s="1" t="s">
        <v>81</v>
      </c>
      <c r="C3910" s="1" t="s">
        <v>9</v>
      </c>
      <c r="D3910" s="5">
        <v>5</v>
      </c>
      <c r="E3910" s="8">
        <v>1.3275462962962963E-3</v>
      </c>
      <c r="F3910" s="5">
        <v>21</v>
      </c>
      <c r="G3910" s="5">
        <v>232</v>
      </c>
      <c r="H3910" s="33">
        <f t="shared" si="61"/>
        <v>1</v>
      </c>
    </row>
    <row r="3911" spans="1:8" ht="13" hidden="1" thickBot="1">
      <c r="A3911" s="3">
        <v>43741</v>
      </c>
      <c r="B3911" s="1" t="s">
        <v>137</v>
      </c>
      <c r="C3911" s="1" t="s">
        <v>9</v>
      </c>
      <c r="D3911" s="5">
        <v>1</v>
      </c>
      <c r="E3911" s="8">
        <v>1.3148148148148147E-3</v>
      </c>
      <c r="F3911" s="5">
        <v>24</v>
      </c>
      <c r="G3911" s="5">
        <v>239</v>
      </c>
      <c r="H3911" s="33">
        <f t="shared" si="61"/>
        <v>0</v>
      </c>
    </row>
    <row r="3912" spans="1:8" ht="13" hidden="1" thickBot="1">
      <c r="A3912" s="3">
        <v>43741</v>
      </c>
      <c r="B3912" s="1" t="s">
        <v>137</v>
      </c>
      <c r="C3912" s="1" t="s">
        <v>9</v>
      </c>
      <c r="D3912" s="5">
        <v>2</v>
      </c>
      <c r="E3912" s="8">
        <v>1.3379629629629629E-3</v>
      </c>
      <c r="F3912" s="5">
        <v>24</v>
      </c>
      <c r="G3912" s="5">
        <v>227</v>
      </c>
      <c r="H3912" s="33">
        <f t="shared" si="61"/>
        <v>0</v>
      </c>
    </row>
    <row r="3913" spans="1:8" ht="13" hidden="1" thickBot="1">
      <c r="A3913" s="3">
        <v>43741</v>
      </c>
      <c r="B3913" s="1" t="s">
        <v>137</v>
      </c>
      <c r="C3913" s="1" t="s">
        <v>9</v>
      </c>
      <c r="D3913" s="5">
        <v>3</v>
      </c>
      <c r="E3913" s="8">
        <v>1.3587962962962963E-3</v>
      </c>
      <c r="F3913" s="5">
        <v>25</v>
      </c>
      <c r="G3913" s="5">
        <v>216</v>
      </c>
      <c r="H3913" s="33">
        <f t="shared" si="61"/>
        <v>0</v>
      </c>
    </row>
    <row r="3914" spans="1:8" ht="13" hidden="1" thickBot="1">
      <c r="A3914" s="3">
        <v>43741</v>
      </c>
      <c r="B3914" s="1" t="s">
        <v>137</v>
      </c>
      <c r="C3914" s="1" t="s">
        <v>9</v>
      </c>
      <c r="D3914" s="5">
        <v>4</v>
      </c>
      <c r="E3914" s="8">
        <v>1.3599537037037037E-3</v>
      </c>
      <c r="F3914" s="5">
        <v>25</v>
      </c>
      <c r="G3914" s="5">
        <v>216</v>
      </c>
      <c r="H3914" s="33">
        <f t="shared" si="61"/>
        <v>0</v>
      </c>
    </row>
    <row r="3915" spans="1:8" ht="13" thickBot="1">
      <c r="A3915" s="3">
        <v>43741</v>
      </c>
      <c r="B3915" s="1" t="s">
        <v>137</v>
      </c>
      <c r="C3915" s="1" t="s">
        <v>9</v>
      </c>
      <c r="D3915" s="5">
        <v>5</v>
      </c>
      <c r="E3915" s="8">
        <v>1.3703703703703701E-3</v>
      </c>
      <c r="F3915" s="5">
        <v>25</v>
      </c>
      <c r="G3915" s="5">
        <v>211</v>
      </c>
      <c r="H3915" s="33">
        <f t="shared" si="61"/>
        <v>1</v>
      </c>
    </row>
    <row r="3916" spans="1:8" ht="13" hidden="1" thickBot="1">
      <c r="A3916" s="3">
        <v>43741</v>
      </c>
      <c r="B3916" s="1" t="s">
        <v>145</v>
      </c>
      <c r="C3916" s="1" t="s">
        <v>9</v>
      </c>
      <c r="D3916" s="5">
        <v>1</v>
      </c>
      <c r="E3916" s="8">
        <v>1.2881944444444445E-3</v>
      </c>
      <c r="F3916" s="5">
        <v>21</v>
      </c>
      <c r="G3916" s="5">
        <v>254</v>
      </c>
      <c r="H3916" s="33">
        <f t="shared" si="61"/>
        <v>0</v>
      </c>
    </row>
    <row r="3917" spans="1:8" ht="13" hidden="1" thickBot="1">
      <c r="A3917" s="3">
        <v>43741</v>
      </c>
      <c r="B3917" s="1" t="s">
        <v>145</v>
      </c>
      <c r="C3917" s="1" t="s">
        <v>9</v>
      </c>
      <c r="D3917" s="5">
        <v>2</v>
      </c>
      <c r="E3917" s="8">
        <v>1.2685185185185184E-3</v>
      </c>
      <c r="F3917" s="5">
        <v>22</v>
      </c>
      <c r="G3917" s="5">
        <v>266</v>
      </c>
      <c r="H3917" s="33">
        <f t="shared" si="61"/>
        <v>0</v>
      </c>
    </row>
    <row r="3918" spans="1:8" ht="13" hidden="1" thickBot="1">
      <c r="A3918" s="3">
        <v>43741</v>
      </c>
      <c r="B3918" s="1" t="s">
        <v>145</v>
      </c>
      <c r="C3918" s="1" t="s">
        <v>9</v>
      </c>
      <c r="D3918" s="5">
        <v>3</v>
      </c>
      <c r="E3918" s="8">
        <v>1.2905092592592593E-3</v>
      </c>
      <c r="F3918" s="5">
        <v>21</v>
      </c>
      <c r="G3918" s="5">
        <v>252</v>
      </c>
      <c r="H3918" s="33">
        <f t="shared" si="61"/>
        <v>0</v>
      </c>
    </row>
    <row r="3919" spans="1:8" ht="13" thickBot="1">
      <c r="A3919" s="3">
        <v>43741</v>
      </c>
      <c r="B3919" s="1" t="s">
        <v>145</v>
      </c>
      <c r="C3919" s="1" t="s">
        <v>9</v>
      </c>
      <c r="D3919" s="5">
        <v>4</v>
      </c>
      <c r="E3919" s="8">
        <v>1.2650462962962964E-3</v>
      </c>
      <c r="F3919" s="5">
        <v>22</v>
      </c>
      <c r="G3919" s="5">
        <v>268</v>
      </c>
      <c r="H3919" s="33">
        <f t="shared" si="61"/>
        <v>1</v>
      </c>
    </row>
    <row r="3920" spans="1:8" ht="13" hidden="1" thickBot="1">
      <c r="A3920" s="3">
        <v>43748</v>
      </c>
      <c r="B3920" s="1" t="s">
        <v>27</v>
      </c>
      <c r="C3920" s="1" t="s">
        <v>9</v>
      </c>
      <c r="D3920" s="5">
        <v>1</v>
      </c>
      <c r="E3920" s="8">
        <v>1.193287037037037E-3</v>
      </c>
      <c r="F3920" s="5">
        <v>22</v>
      </c>
      <c r="G3920" s="5">
        <v>319</v>
      </c>
      <c r="H3920" s="33">
        <f t="shared" si="61"/>
        <v>0</v>
      </c>
    </row>
    <row r="3921" spans="1:8" ht="13" hidden="1" thickBot="1">
      <c r="A3921" s="3">
        <v>43748</v>
      </c>
      <c r="B3921" s="1" t="s">
        <v>27</v>
      </c>
      <c r="C3921" s="1" t="s">
        <v>9</v>
      </c>
      <c r="D3921" s="5">
        <v>2</v>
      </c>
      <c r="E3921" s="8">
        <v>1.175925925925926E-3</v>
      </c>
      <c r="F3921" s="5">
        <v>24</v>
      </c>
      <c r="G3921" s="5">
        <v>334</v>
      </c>
      <c r="H3921" s="33">
        <f t="shared" si="61"/>
        <v>0</v>
      </c>
    </row>
    <row r="3922" spans="1:8" ht="13" hidden="1" thickBot="1">
      <c r="A3922" s="3">
        <v>43748</v>
      </c>
      <c r="B3922" s="1" t="s">
        <v>27</v>
      </c>
      <c r="C3922" s="1" t="s">
        <v>9</v>
      </c>
      <c r="D3922" s="5">
        <v>3</v>
      </c>
      <c r="E3922" s="8">
        <v>1.1921296296296296E-3</v>
      </c>
      <c r="F3922" s="5">
        <v>22</v>
      </c>
      <c r="G3922" s="5">
        <v>320</v>
      </c>
      <c r="H3922" s="33">
        <f t="shared" si="61"/>
        <v>0</v>
      </c>
    </row>
    <row r="3923" spans="1:8" ht="13" hidden="1" thickBot="1">
      <c r="A3923" s="3">
        <v>43748</v>
      </c>
      <c r="B3923" s="1" t="s">
        <v>27</v>
      </c>
      <c r="C3923" s="1" t="s">
        <v>9</v>
      </c>
      <c r="D3923" s="5">
        <v>4</v>
      </c>
      <c r="E3923" s="8">
        <v>1.181712962962963E-3</v>
      </c>
      <c r="F3923" s="5">
        <v>24</v>
      </c>
      <c r="G3923" s="5">
        <v>329</v>
      </c>
      <c r="H3923" s="33">
        <f t="shared" si="61"/>
        <v>0</v>
      </c>
    </row>
    <row r="3924" spans="1:8" ht="13" hidden="1" thickBot="1">
      <c r="A3924" s="3">
        <v>43748</v>
      </c>
      <c r="B3924" s="1" t="s">
        <v>27</v>
      </c>
      <c r="C3924" s="1" t="s">
        <v>9</v>
      </c>
      <c r="D3924" s="5">
        <v>5</v>
      </c>
      <c r="E3924" s="8">
        <v>1.1944444444444446E-3</v>
      </c>
      <c r="F3924" s="5">
        <v>23</v>
      </c>
      <c r="G3924" s="5">
        <v>318</v>
      </c>
      <c r="H3924" s="33">
        <f t="shared" si="61"/>
        <v>0</v>
      </c>
    </row>
    <row r="3925" spans="1:8" ht="13" hidden="1" thickBot="1">
      <c r="A3925" s="3">
        <v>43748</v>
      </c>
      <c r="B3925" s="1" t="s">
        <v>27</v>
      </c>
      <c r="C3925" s="1" t="s">
        <v>9</v>
      </c>
      <c r="D3925" s="5">
        <v>6</v>
      </c>
      <c r="E3925" s="8">
        <v>1.175925925925926E-3</v>
      </c>
      <c r="F3925" s="5">
        <v>24</v>
      </c>
      <c r="G3925" s="5">
        <v>334</v>
      </c>
      <c r="H3925" s="33">
        <f t="shared" si="61"/>
        <v>0</v>
      </c>
    </row>
    <row r="3926" spans="1:8" ht="13" hidden="1" thickBot="1">
      <c r="A3926" s="3">
        <v>43748</v>
      </c>
      <c r="B3926" s="1" t="s">
        <v>27</v>
      </c>
      <c r="C3926" s="1" t="s">
        <v>9</v>
      </c>
      <c r="D3926" s="5">
        <v>7</v>
      </c>
      <c r="E3926" s="8">
        <v>1.1875E-3</v>
      </c>
      <c r="F3926" s="5">
        <v>23</v>
      </c>
      <c r="G3926" s="5">
        <v>324</v>
      </c>
      <c r="H3926" s="33">
        <f t="shared" si="61"/>
        <v>0</v>
      </c>
    </row>
    <row r="3927" spans="1:8" ht="13" hidden="1" thickBot="1">
      <c r="A3927" s="3">
        <v>43748</v>
      </c>
      <c r="B3927" s="1" t="s">
        <v>27</v>
      </c>
      <c r="C3927" s="1" t="s">
        <v>9</v>
      </c>
      <c r="D3927" s="5">
        <v>8</v>
      </c>
      <c r="E3927" s="8">
        <v>1.179398148148148E-3</v>
      </c>
      <c r="F3927" s="5">
        <v>24</v>
      </c>
      <c r="G3927" s="5">
        <v>331</v>
      </c>
      <c r="H3927" s="33">
        <f t="shared" si="61"/>
        <v>0</v>
      </c>
    </row>
    <row r="3928" spans="1:8" ht="13" hidden="1" thickBot="1">
      <c r="A3928" s="3">
        <v>43748</v>
      </c>
      <c r="B3928" s="1" t="s">
        <v>27</v>
      </c>
      <c r="C3928" s="1" t="s">
        <v>9</v>
      </c>
      <c r="D3928" s="5">
        <v>9</v>
      </c>
      <c r="E3928" s="8">
        <v>1.193287037037037E-3</v>
      </c>
      <c r="F3928" s="5">
        <v>23</v>
      </c>
      <c r="G3928" s="5">
        <v>319</v>
      </c>
      <c r="H3928" s="33">
        <f t="shared" si="61"/>
        <v>0</v>
      </c>
    </row>
    <row r="3929" spans="1:8" ht="13" hidden="1" thickBot="1">
      <c r="A3929" s="3">
        <v>43748</v>
      </c>
      <c r="B3929" s="1" t="s">
        <v>27</v>
      </c>
      <c r="C3929" s="1" t="s">
        <v>9</v>
      </c>
      <c r="D3929" s="5">
        <v>10</v>
      </c>
      <c r="E3929" s="8">
        <v>1.1898148148148148E-3</v>
      </c>
      <c r="F3929" s="5">
        <v>24</v>
      </c>
      <c r="G3929" s="5">
        <v>322</v>
      </c>
      <c r="H3929" s="33">
        <f t="shared" si="61"/>
        <v>0</v>
      </c>
    </row>
    <row r="3930" spans="1:8" ht="13" hidden="1" thickBot="1">
      <c r="A3930" s="3">
        <v>43748</v>
      </c>
      <c r="B3930" s="1" t="s">
        <v>27</v>
      </c>
      <c r="C3930" s="1" t="s">
        <v>9</v>
      </c>
      <c r="D3930" s="5">
        <v>11</v>
      </c>
      <c r="E3930" s="8">
        <v>1.1875E-3</v>
      </c>
      <c r="F3930" s="5">
        <v>23</v>
      </c>
      <c r="G3930" s="1"/>
      <c r="H3930" s="33">
        <f t="shared" si="61"/>
        <v>0</v>
      </c>
    </row>
    <row r="3931" spans="1:8" ht="13" thickBot="1">
      <c r="A3931" s="3">
        <v>43748</v>
      </c>
      <c r="B3931" s="1" t="s">
        <v>27</v>
      </c>
      <c r="C3931" s="1" t="s">
        <v>9</v>
      </c>
      <c r="D3931" s="5">
        <v>12</v>
      </c>
      <c r="E3931" s="8">
        <v>1.179398148148148E-3</v>
      </c>
      <c r="F3931" s="5">
        <v>24</v>
      </c>
      <c r="G3931" s="1">
        <v>331</v>
      </c>
      <c r="H3931" s="33">
        <f t="shared" si="61"/>
        <v>1</v>
      </c>
    </row>
    <row r="3932" spans="1:8" ht="13" hidden="1" thickBot="1">
      <c r="A3932" s="3">
        <v>43748</v>
      </c>
      <c r="B3932" s="1" t="s">
        <v>132</v>
      </c>
      <c r="C3932" s="1" t="s">
        <v>9</v>
      </c>
      <c r="D3932" s="5">
        <v>1</v>
      </c>
      <c r="E3932" s="8">
        <v>1.2037037037037038E-3</v>
      </c>
      <c r="F3932" s="5">
        <v>21</v>
      </c>
      <c r="G3932" s="5">
        <v>311</v>
      </c>
      <c r="H3932" s="33">
        <f t="shared" si="61"/>
        <v>0</v>
      </c>
    </row>
    <row r="3933" spans="1:8" ht="13" hidden="1" thickBot="1">
      <c r="A3933" s="3">
        <v>43748</v>
      </c>
      <c r="B3933" s="1" t="s">
        <v>132</v>
      </c>
      <c r="C3933" s="1" t="s">
        <v>9</v>
      </c>
      <c r="D3933" s="5">
        <v>2</v>
      </c>
      <c r="E3933" s="8">
        <v>1.1863425925925928E-3</v>
      </c>
      <c r="F3933" s="5">
        <v>23</v>
      </c>
      <c r="G3933" s="5">
        <v>325</v>
      </c>
      <c r="H3933" s="33">
        <f t="shared" si="61"/>
        <v>0</v>
      </c>
    </row>
    <row r="3934" spans="1:8" ht="13" hidden="1" thickBot="1">
      <c r="A3934" s="3">
        <v>43748</v>
      </c>
      <c r="B3934" s="1" t="s">
        <v>132</v>
      </c>
      <c r="C3934" s="1" t="s">
        <v>9</v>
      </c>
      <c r="D3934" s="5">
        <v>3</v>
      </c>
      <c r="E3934" s="8">
        <v>1.207175925925926E-3</v>
      </c>
      <c r="F3934" s="5">
        <v>21</v>
      </c>
      <c r="G3934" s="5">
        <v>308</v>
      </c>
      <c r="H3934" s="33">
        <f t="shared" si="61"/>
        <v>0</v>
      </c>
    </row>
    <row r="3935" spans="1:8" ht="13" hidden="1" thickBot="1">
      <c r="A3935" s="3">
        <v>43748</v>
      </c>
      <c r="B3935" s="1" t="s">
        <v>132</v>
      </c>
      <c r="C3935" s="1" t="s">
        <v>9</v>
      </c>
      <c r="D3935" s="5">
        <v>4</v>
      </c>
      <c r="E3935" s="8">
        <v>1.1851851851851852E-3</v>
      </c>
      <c r="F3935" s="5">
        <v>23</v>
      </c>
      <c r="G3935" s="5">
        <v>326</v>
      </c>
      <c r="H3935" s="33">
        <f t="shared" si="61"/>
        <v>0</v>
      </c>
    </row>
    <row r="3936" spans="1:8" ht="13" hidden="1" thickBot="1">
      <c r="A3936" s="3">
        <v>43748</v>
      </c>
      <c r="B3936" s="1" t="s">
        <v>132</v>
      </c>
      <c r="C3936" s="1" t="s">
        <v>9</v>
      </c>
      <c r="D3936" s="5">
        <v>5</v>
      </c>
      <c r="E3936" s="8">
        <v>1.2083333333333334E-3</v>
      </c>
      <c r="F3936" s="5">
        <v>21</v>
      </c>
      <c r="G3936" s="5">
        <v>308</v>
      </c>
      <c r="H3936" s="33">
        <f t="shared" si="61"/>
        <v>0</v>
      </c>
    </row>
    <row r="3937" spans="1:8" ht="13" hidden="1" thickBot="1">
      <c r="A3937" s="3">
        <v>43748</v>
      </c>
      <c r="B3937" s="1" t="s">
        <v>132</v>
      </c>
      <c r="C3937" s="1" t="s">
        <v>9</v>
      </c>
      <c r="D3937" s="5">
        <v>6</v>
      </c>
      <c r="E3937" s="8">
        <v>1.1840277777777778E-3</v>
      </c>
      <c r="F3937" s="5">
        <v>23</v>
      </c>
      <c r="G3937" s="5">
        <v>327</v>
      </c>
      <c r="H3937" s="33">
        <f t="shared" si="61"/>
        <v>0</v>
      </c>
    </row>
    <row r="3938" spans="1:8" ht="13" hidden="1" thickBot="1">
      <c r="A3938" s="3">
        <v>43748</v>
      </c>
      <c r="B3938" s="1" t="s">
        <v>132</v>
      </c>
      <c r="C3938" s="1" t="s">
        <v>9</v>
      </c>
      <c r="D3938" s="5">
        <v>7</v>
      </c>
      <c r="E3938" s="8">
        <v>1.2060185185185186E-3</v>
      </c>
      <c r="F3938" s="5">
        <v>22</v>
      </c>
      <c r="G3938" s="5">
        <v>309</v>
      </c>
      <c r="H3938" s="33">
        <f t="shared" si="61"/>
        <v>0</v>
      </c>
    </row>
    <row r="3939" spans="1:8" ht="13" hidden="1" thickBot="1">
      <c r="A3939" s="3">
        <v>43748</v>
      </c>
      <c r="B3939" s="1" t="s">
        <v>132</v>
      </c>
      <c r="C3939" s="1" t="s">
        <v>9</v>
      </c>
      <c r="D3939" s="5">
        <v>8</v>
      </c>
      <c r="E3939" s="8">
        <v>1.1875E-3</v>
      </c>
      <c r="F3939" s="5">
        <v>24</v>
      </c>
      <c r="G3939" s="5">
        <v>324</v>
      </c>
      <c r="H3939" s="33">
        <f t="shared" si="61"/>
        <v>0</v>
      </c>
    </row>
    <row r="3940" spans="1:8" ht="13" hidden="1" thickBot="1">
      <c r="A3940" s="3">
        <v>43748</v>
      </c>
      <c r="B3940" s="1" t="s">
        <v>132</v>
      </c>
      <c r="C3940" s="1" t="s">
        <v>9</v>
      </c>
      <c r="D3940" s="5">
        <v>9</v>
      </c>
      <c r="E3940" s="8">
        <v>1.2106481481481482E-3</v>
      </c>
      <c r="F3940" s="5">
        <v>22</v>
      </c>
      <c r="G3940" s="5">
        <v>306</v>
      </c>
      <c r="H3940" s="33">
        <f t="shared" si="61"/>
        <v>0</v>
      </c>
    </row>
    <row r="3941" spans="1:8" ht="13" hidden="1" thickBot="1">
      <c r="A3941" s="3">
        <v>43748</v>
      </c>
      <c r="B3941" s="1" t="s">
        <v>132</v>
      </c>
      <c r="C3941" s="1" t="s">
        <v>9</v>
      </c>
      <c r="D3941" s="5">
        <v>10</v>
      </c>
      <c r="E3941" s="8">
        <v>1.2037037037037038E-3</v>
      </c>
      <c r="F3941" s="5">
        <v>23</v>
      </c>
      <c r="G3941" s="5">
        <v>311</v>
      </c>
      <c r="H3941" s="33">
        <f t="shared" si="61"/>
        <v>0</v>
      </c>
    </row>
    <row r="3942" spans="1:8" ht="13" hidden="1" thickBot="1">
      <c r="A3942" s="3">
        <v>43748</v>
      </c>
      <c r="B3942" s="1" t="s">
        <v>132</v>
      </c>
      <c r="C3942" s="1" t="s">
        <v>9</v>
      </c>
      <c r="D3942" s="5">
        <v>11</v>
      </c>
      <c r="E3942" s="8">
        <v>1.2233796296296296E-3</v>
      </c>
      <c r="F3942" s="5">
        <v>22</v>
      </c>
      <c r="G3942" s="1"/>
      <c r="H3942" s="33">
        <f t="shared" si="61"/>
        <v>0</v>
      </c>
    </row>
    <row r="3943" spans="1:8" ht="13" thickBot="1">
      <c r="A3943" s="3">
        <v>43748</v>
      </c>
      <c r="B3943" s="1" t="s">
        <v>132</v>
      </c>
      <c r="C3943" s="1" t="s">
        <v>9</v>
      </c>
      <c r="D3943" s="5">
        <v>12</v>
      </c>
      <c r="E3943" s="8">
        <v>1.2037037037037038E-3</v>
      </c>
      <c r="F3943" s="5">
        <v>24</v>
      </c>
      <c r="G3943" s="1">
        <v>311</v>
      </c>
      <c r="H3943" s="33">
        <f t="shared" si="61"/>
        <v>1</v>
      </c>
    </row>
    <row r="3944" spans="1:8" ht="13" hidden="1" thickBot="1">
      <c r="A3944" s="3">
        <v>43748</v>
      </c>
      <c r="B3944" s="1" t="s">
        <v>76</v>
      </c>
      <c r="C3944" s="1" t="s">
        <v>9</v>
      </c>
      <c r="D3944" s="5">
        <v>1</v>
      </c>
      <c r="E3944" s="8">
        <v>1.2407407407407408E-3</v>
      </c>
      <c r="F3944" s="5">
        <v>22</v>
      </c>
      <c r="G3944" s="5">
        <v>284</v>
      </c>
      <c r="H3944" s="33">
        <f t="shared" si="61"/>
        <v>0</v>
      </c>
    </row>
    <row r="3945" spans="1:8" ht="13" hidden="1" thickBot="1">
      <c r="A3945" s="3">
        <v>43748</v>
      </c>
      <c r="B3945" s="1" t="s">
        <v>76</v>
      </c>
      <c r="C3945" s="1" t="s">
        <v>9</v>
      </c>
      <c r="D3945" s="5">
        <v>2</v>
      </c>
      <c r="E3945" s="8">
        <v>1.230324074074074E-3</v>
      </c>
      <c r="F3945" s="5">
        <v>23</v>
      </c>
      <c r="G3945" s="5">
        <v>291</v>
      </c>
      <c r="H3945" s="33">
        <f t="shared" si="61"/>
        <v>0</v>
      </c>
    </row>
    <row r="3946" spans="1:8" ht="13" hidden="1" thickBot="1">
      <c r="A3946" s="3">
        <v>43748</v>
      </c>
      <c r="B3946" s="1" t="s">
        <v>76</v>
      </c>
      <c r="C3946" s="1" t="s">
        <v>9</v>
      </c>
      <c r="D3946" s="5">
        <v>3</v>
      </c>
      <c r="E3946" s="8">
        <v>1.2395833333333334E-3</v>
      </c>
      <c r="F3946" s="5">
        <v>22</v>
      </c>
      <c r="G3946" s="5">
        <v>285</v>
      </c>
      <c r="H3946" s="33">
        <f t="shared" si="61"/>
        <v>0</v>
      </c>
    </row>
    <row r="3947" spans="1:8" ht="13" hidden="1" thickBot="1">
      <c r="A3947" s="3">
        <v>43748</v>
      </c>
      <c r="B3947" s="1" t="s">
        <v>76</v>
      </c>
      <c r="C3947" s="1" t="s">
        <v>9</v>
      </c>
      <c r="D3947" s="5">
        <v>4</v>
      </c>
      <c r="E3947" s="8">
        <v>1.2291666666666668E-3</v>
      </c>
      <c r="F3947" s="5">
        <v>24</v>
      </c>
      <c r="G3947" s="5">
        <v>292</v>
      </c>
      <c r="H3947" s="33">
        <f t="shared" si="61"/>
        <v>0</v>
      </c>
    </row>
    <row r="3948" spans="1:8" ht="13" hidden="1" thickBot="1">
      <c r="A3948" s="3">
        <v>43748</v>
      </c>
      <c r="B3948" s="1" t="s">
        <v>76</v>
      </c>
      <c r="C3948" s="1" t="s">
        <v>9</v>
      </c>
      <c r="D3948" s="5">
        <v>5</v>
      </c>
      <c r="E3948" s="8">
        <v>1.2372685185185186E-3</v>
      </c>
      <c r="F3948" s="5">
        <v>22</v>
      </c>
      <c r="G3948" s="5">
        <v>287</v>
      </c>
      <c r="H3948" s="33">
        <f t="shared" si="61"/>
        <v>0</v>
      </c>
    </row>
    <row r="3949" spans="1:8" ht="13" hidden="1" thickBot="1">
      <c r="A3949" s="3">
        <v>43748</v>
      </c>
      <c r="B3949" s="1" t="s">
        <v>76</v>
      </c>
      <c r="C3949" s="1" t="s">
        <v>9</v>
      </c>
      <c r="D3949" s="5">
        <v>6</v>
      </c>
      <c r="E3949" s="8">
        <v>1.230324074074074E-3</v>
      </c>
      <c r="F3949" s="5">
        <v>24</v>
      </c>
      <c r="G3949" s="5">
        <v>291</v>
      </c>
      <c r="H3949" s="33">
        <f t="shared" si="61"/>
        <v>0</v>
      </c>
    </row>
    <row r="3950" spans="1:8" ht="13" hidden="1" thickBot="1">
      <c r="A3950" s="3">
        <v>43748</v>
      </c>
      <c r="B3950" s="1" t="s">
        <v>76</v>
      </c>
      <c r="C3950" s="1" t="s">
        <v>9</v>
      </c>
      <c r="D3950" s="5">
        <v>7</v>
      </c>
      <c r="E3950" s="8">
        <v>1.2395833333333334E-3</v>
      </c>
      <c r="F3950" s="5">
        <v>22</v>
      </c>
      <c r="G3950" s="5">
        <v>285</v>
      </c>
      <c r="H3950" s="33">
        <f t="shared" si="61"/>
        <v>0</v>
      </c>
    </row>
    <row r="3951" spans="1:8" ht="13" hidden="1" thickBot="1">
      <c r="A3951" s="3">
        <v>43748</v>
      </c>
      <c r="B3951" s="1" t="s">
        <v>76</v>
      </c>
      <c r="C3951" s="1" t="s">
        <v>9</v>
      </c>
      <c r="D3951" s="5">
        <v>8</v>
      </c>
      <c r="E3951" s="8">
        <v>1.2476851851851852E-3</v>
      </c>
      <c r="F3951" s="5">
        <v>24</v>
      </c>
      <c r="G3951" s="5">
        <v>279</v>
      </c>
      <c r="H3951" s="33">
        <f t="shared" si="61"/>
        <v>0</v>
      </c>
    </row>
    <row r="3952" spans="1:8" ht="13" hidden="1" thickBot="1">
      <c r="A3952" s="3">
        <v>43748</v>
      </c>
      <c r="B3952" s="1" t="s">
        <v>76</v>
      </c>
      <c r="C3952" s="1" t="s">
        <v>9</v>
      </c>
      <c r="D3952" s="5">
        <v>9</v>
      </c>
      <c r="E3952" s="8">
        <v>1.255787037037037E-3</v>
      </c>
      <c r="F3952" s="5">
        <v>23</v>
      </c>
      <c r="G3952" s="5">
        <v>274</v>
      </c>
      <c r="H3952" s="33">
        <f t="shared" si="61"/>
        <v>0</v>
      </c>
    </row>
    <row r="3953" spans="1:8" ht="13" hidden="1" thickBot="1">
      <c r="A3953" s="3">
        <v>43748</v>
      </c>
      <c r="B3953" s="1" t="s">
        <v>76</v>
      </c>
      <c r="C3953" s="1" t="s">
        <v>9</v>
      </c>
      <c r="D3953" s="5">
        <v>10</v>
      </c>
      <c r="E3953" s="8">
        <v>1.2638888888888888E-3</v>
      </c>
      <c r="F3953" s="5">
        <v>23</v>
      </c>
      <c r="G3953" s="5">
        <v>269</v>
      </c>
      <c r="H3953" s="33">
        <f t="shared" si="61"/>
        <v>0</v>
      </c>
    </row>
    <row r="3954" spans="1:8" ht="13" hidden="1" thickBot="1">
      <c r="A3954" s="3">
        <v>43748</v>
      </c>
      <c r="B3954" s="1" t="s">
        <v>76</v>
      </c>
      <c r="C3954" s="1" t="s">
        <v>9</v>
      </c>
      <c r="D3954" s="5">
        <v>11</v>
      </c>
      <c r="E3954" s="8">
        <v>1.2569444444444444E-3</v>
      </c>
      <c r="F3954" s="5">
        <v>24</v>
      </c>
      <c r="G3954" s="1"/>
      <c r="H3954" s="33">
        <f t="shared" si="61"/>
        <v>0</v>
      </c>
    </row>
    <row r="3955" spans="1:8" ht="13" thickBot="1">
      <c r="A3955" s="3">
        <v>43748</v>
      </c>
      <c r="B3955" s="1" t="s">
        <v>76</v>
      </c>
      <c r="C3955" s="1" t="s">
        <v>9</v>
      </c>
      <c r="D3955" s="5">
        <v>12</v>
      </c>
      <c r="E3955" s="8">
        <v>1.2465277777777776E-3</v>
      </c>
      <c r="F3955" s="5">
        <v>25</v>
      </c>
      <c r="G3955" s="1">
        <v>280</v>
      </c>
      <c r="H3955" s="33">
        <f t="shared" si="61"/>
        <v>1</v>
      </c>
    </row>
    <row r="3956" spans="1:8" ht="13" hidden="1" thickBot="1">
      <c r="A3956" s="3">
        <v>43748</v>
      </c>
      <c r="B3956" s="1" t="s">
        <v>133</v>
      </c>
      <c r="C3956" s="1" t="s">
        <v>9</v>
      </c>
      <c r="D3956" s="5">
        <v>1</v>
      </c>
      <c r="E3956" s="8">
        <v>1.25E-3</v>
      </c>
      <c r="F3956" s="5">
        <v>21</v>
      </c>
      <c r="G3956" s="5">
        <v>278</v>
      </c>
      <c r="H3956" s="33">
        <f t="shared" si="61"/>
        <v>0</v>
      </c>
    </row>
    <row r="3957" spans="1:8" ht="13" hidden="1" thickBot="1">
      <c r="A3957" s="3">
        <v>43748</v>
      </c>
      <c r="B3957" s="1" t="s">
        <v>133</v>
      </c>
      <c r="C3957" s="1" t="s">
        <v>9</v>
      </c>
      <c r="D3957" s="5">
        <v>2</v>
      </c>
      <c r="E3957" s="8">
        <v>1.2384259259259258E-3</v>
      </c>
      <c r="F3957" s="5">
        <v>23</v>
      </c>
      <c r="G3957" s="5">
        <v>286</v>
      </c>
      <c r="H3957" s="33">
        <f t="shared" si="61"/>
        <v>0</v>
      </c>
    </row>
    <row r="3958" spans="1:8" ht="13" hidden="1" thickBot="1">
      <c r="A3958" s="3">
        <v>43748</v>
      </c>
      <c r="B3958" s="1" t="s">
        <v>133</v>
      </c>
      <c r="C3958" s="1" t="s">
        <v>9</v>
      </c>
      <c r="D3958" s="5">
        <v>3</v>
      </c>
      <c r="E3958" s="8">
        <v>1.2488425925925926E-3</v>
      </c>
      <c r="F3958" s="5">
        <v>21</v>
      </c>
      <c r="G3958" s="5">
        <v>279</v>
      </c>
      <c r="H3958" s="33">
        <f t="shared" si="61"/>
        <v>0</v>
      </c>
    </row>
    <row r="3959" spans="1:8" ht="13" hidden="1" thickBot="1">
      <c r="A3959" s="3">
        <v>43748</v>
      </c>
      <c r="B3959" s="1" t="s">
        <v>133</v>
      </c>
      <c r="C3959" s="1" t="s">
        <v>9</v>
      </c>
      <c r="D3959" s="5">
        <v>4</v>
      </c>
      <c r="E3959" s="8">
        <v>1.2384259259259258E-3</v>
      </c>
      <c r="F3959" s="5">
        <v>23</v>
      </c>
      <c r="G3959" s="5">
        <v>286</v>
      </c>
      <c r="H3959" s="33">
        <f t="shared" si="61"/>
        <v>0</v>
      </c>
    </row>
    <row r="3960" spans="1:8" ht="13" hidden="1" thickBot="1">
      <c r="A3960" s="3">
        <v>43748</v>
      </c>
      <c r="B3960" s="1" t="s">
        <v>133</v>
      </c>
      <c r="C3960" s="1" t="s">
        <v>9</v>
      </c>
      <c r="D3960" s="5">
        <v>5</v>
      </c>
      <c r="E3960" s="8">
        <v>1.25E-3</v>
      </c>
      <c r="F3960" s="5">
        <v>21</v>
      </c>
      <c r="G3960" s="5">
        <v>278</v>
      </c>
      <c r="H3960" s="33">
        <f t="shared" si="61"/>
        <v>0</v>
      </c>
    </row>
    <row r="3961" spans="1:8" ht="13" hidden="1" thickBot="1">
      <c r="A3961" s="3">
        <v>43748</v>
      </c>
      <c r="B3961" s="1" t="s">
        <v>133</v>
      </c>
      <c r="C3961" s="1" t="s">
        <v>9</v>
      </c>
      <c r="D3961" s="5">
        <v>6</v>
      </c>
      <c r="E3961" s="8">
        <v>1.2372685185185186E-3</v>
      </c>
      <c r="F3961" s="5">
        <v>23</v>
      </c>
      <c r="G3961" s="5">
        <v>287</v>
      </c>
      <c r="H3961" s="33">
        <f t="shared" si="61"/>
        <v>0</v>
      </c>
    </row>
    <row r="3962" spans="1:8" ht="13" hidden="1" thickBot="1">
      <c r="A3962" s="3">
        <v>43748</v>
      </c>
      <c r="B3962" s="1" t="s">
        <v>133</v>
      </c>
      <c r="C3962" s="1" t="s">
        <v>9</v>
      </c>
      <c r="D3962" s="5">
        <v>7</v>
      </c>
      <c r="E3962" s="8">
        <v>1.25E-3</v>
      </c>
      <c r="F3962" s="5">
        <v>21</v>
      </c>
      <c r="G3962" s="5">
        <v>278</v>
      </c>
      <c r="H3962" s="33">
        <f t="shared" si="61"/>
        <v>0</v>
      </c>
    </row>
    <row r="3963" spans="1:8" ht="13" hidden="1" thickBot="1">
      <c r="A3963" s="3">
        <v>43748</v>
      </c>
      <c r="B3963" s="1" t="s">
        <v>133</v>
      </c>
      <c r="C3963" s="1" t="s">
        <v>9</v>
      </c>
      <c r="D3963" s="5">
        <v>8</v>
      </c>
      <c r="E3963" s="8">
        <v>1.236111111111111E-3</v>
      </c>
      <c r="F3963" s="5">
        <v>23</v>
      </c>
      <c r="G3963" s="5">
        <v>287</v>
      </c>
      <c r="H3963" s="33">
        <f t="shared" si="61"/>
        <v>0</v>
      </c>
    </row>
    <row r="3964" spans="1:8" ht="13" hidden="1" thickBot="1">
      <c r="A3964" s="3">
        <v>43748</v>
      </c>
      <c r="B3964" s="1" t="s">
        <v>133</v>
      </c>
      <c r="C3964" s="1" t="s">
        <v>9</v>
      </c>
      <c r="D3964" s="5">
        <v>9</v>
      </c>
      <c r="E3964" s="8">
        <v>1.25E-3</v>
      </c>
      <c r="F3964" s="5">
        <v>21</v>
      </c>
      <c r="G3964" s="5">
        <v>278</v>
      </c>
      <c r="H3964" s="33">
        <f t="shared" si="61"/>
        <v>0</v>
      </c>
    </row>
    <row r="3965" spans="1:8" ht="13" hidden="1" thickBot="1">
      <c r="A3965" s="3">
        <v>43748</v>
      </c>
      <c r="B3965" s="1" t="s">
        <v>133</v>
      </c>
      <c r="C3965" s="1" t="s">
        <v>9</v>
      </c>
      <c r="D3965" s="5">
        <v>10</v>
      </c>
      <c r="E3965" s="8">
        <v>1.2395833333333334E-3</v>
      </c>
      <c r="F3965" s="5">
        <v>23</v>
      </c>
      <c r="G3965" s="5">
        <v>285</v>
      </c>
      <c r="H3965" s="33">
        <f t="shared" si="61"/>
        <v>0</v>
      </c>
    </row>
    <row r="3966" spans="1:8" ht="13" hidden="1" thickBot="1">
      <c r="A3966" s="3">
        <v>43748</v>
      </c>
      <c r="B3966" s="1" t="s">
        <v>133</v>
      </c>
      <c r="C3966" s="1" t="s">
        <v>9</v>
      </c>
      <c r="D3966" s="5">
        <v>11</v>
      </c>
      <c r="E3966" s="8">
        <v>1.2453703703703704E-3</v>
      </c>
      <c r="F3966" s="5">
        <v>21</v>
      </c>
      <c r="G3966" s="1"/>
      <c r="H3966" s="33">
        <f t="shared" si="61"/>
        <v>0</v>
      </c>
    </row>
    <row r="3967" spans="1:8" ht="13" thickBot="1">
      <c r="A3967" s="3">
        <v>43748</v>
      </c>
      <c r="B3967" s="1" t="s">
        <v>133</v>
      </c>
      <c r="C3967" s="1" t="s">
        <v>9</v>
      </c>
      <c r="D3967" s="5">
        <v>12</v>
      </c>
      <c r="E3967" s="8">
        <v>1.2106481481481482E-3</v>
      </c>
      <c r="F3967" s="5">
        <v>23</v>
      </c>
      <c r="G3967" s="1">
        <v>306</v>
      </c>
      <c r="H3967" s="33">
        <f t="shared" si="61"/>
        <v>1</v>
      </c>
    </row>
    <row r="3968" spans="1:8" ht="13" hidden="1" thickBot="1">
      <c r="A3968" s="3">
        <v>43748</v>
      </c>
      <c r="B3968" s="1" t="s">
        <v>31</v>
      </c>
      <c r="C3968" s="1" t="s">
        <v>9</v>
      </c>
      <c r="D3968" s="5">
        <v>1</v>
      </c>
      <c r="E3968" s="8">
        <v>1.2465277777777776E-3</v>
      </c>
      <c r="F3968" s="5">
        <v>21</v>
      </c>
      <c r="G3968" s="5">
        <v>280</v>
      </c>
      <c r="H3968" s="33">
        <f t="shared" si="61"/>
        <v>0</v>
      </c>
    </row>
    <row r="3969" spans="1:8" ht="13" hidden="1" thickBot="1">
      <c r="A3969" s="3">
        <v>43748</v>
      </c>
      <c r="B3969" s="1" t="s">
        <v>31</v>
      </c>
      <c r="C3969" s="1" t="s">
        <v>9</v>
      </c>
      <c r="D3969" s="5">
        <v>2</v>
      </c>
      <c r="E3969" s="8">
        <v>1.2256944444444444E-3</v>
      </c>
      <c r="F3969" s="5">
        <v>23</v>
      </c>
      <c r="G3969" s="5">
        <v>295</v>
      </c>
      <c r="H3969" s="33">
        <f t="shared" si="61"/>
        <v>0</v>
      </c>
    </row>
    <row r="3970" spans="1:8" ht="13" hidden="1" thickBot="1">
      <c r="A3970" s="3">
        <v>43748</v>
      </c>
      <c r="B3970" s="1" t="s">
        <v>31</v>
      </c>
      <c r="C3970" s="1" t="s">
        <v>9</v>
      </c>
      <c r="D3970" s="5">
        <v>3</v>
      </c>
      <c r="E3970" s="8">
        <v>1.2488425925925926E-3</v>
      </c>
      <c r="F3970" s="5">
        <v>21</v>
      </c>
      <c r="G3970" s="5">
        <v>279</v>
      </c>
      <c r="H3970" s="33">
        <f t="shared" si="61"/>
        <v>0</v>
      </c>
    </row>
    <row r="3971" spans="1:8" ht="13" hidden="1" thickBot="1">
      <c r="A3971" s="3">
        <v>43748</v>
      </c>
      <c r="B3971" s="1" t="s">
        <v>31</v>
      </c>
      <c r="C3971" s="1" t="s">
        <v>9</v>
      </c>
      <c r="D3971" s="5">
        <v>4</v>
      </c>
      <c r="E3971" s="8">
        <v>1.2395833333333334E-3</v>
      </c>
      <c r="F3971" s="5">
        <v>23</v>
      </c>
      <c r="G3971" s="5">
        <v>285</v>
      </c>
      <c r="H3971" s="33">
        <f t="shared" si="61"/>
        <v>0</v>
      </c>
    </row>
    <row r="3972" spans="1:8" ht="13" hidden="1" thickBot="1">
      <c r="A3972" s="3">
        <v>43748</v>
      </c>
      <c r="B3972" s="1" t="s">
        <v>31</v>
      </c>
      <c r="C3972" s="1" t="s">
        <v>9</v>
      </c>
      <c r="D3972" s="5">
        <v>5</v>
      </c>
      <c r="E3972" s="8">
        <v>1.2604166666666666E-3</v>
      </c>
      <c r="F3972" s="5">
        <v>21</v>
      </c>
      <c r="G3972" s="5">
        <v>271</v>
      </c>
      <c r="H3972" s="33">
        <f t="shared" ref="H3972:H4035" si="62">IF(D3972&lt;D3973,0,1)</f>
        <v>0</v>
      </c>
    </row>
    <row r="3973" spans="1:8" ht="13" hidden="1" thickBot="1">
      <c r="A3973" s="3">
        <v>43748</v>
      </c>
      <c r="B3973" s="1" t="s">
        <v>31</v>
      </c>
      <c r="C3973" s="1" t="s">
        <v>9</v>
      </c>
      <c r="D3973" s="5">
        <v>6</v>
      </c>
      <c r="E3973" s="8">
        <v>1.2372685185185186E-3</v>
      </c>
      <c r="F3973" s="5">
        <v>21</v>
      </c>
      <c r="G3973" s="5">
        <v>287</v>
      </c>
      <c r="H3973" s="33">
        <f t="shared" si="62"/>
        <v>0</v>
      </c>
    </row>
    <row r="3974" spans="1:8" ht="13" hidden="1" thickBot="1">
      <c r="A3974" s="3">
        <v>43748</v>
      </c>
      <c r="B3974" s="1" t="s">
        <v>31</v>
      </c>
      <c r="C3974" s="1" t="s">
        <v>9</v>
      </c>
      <c r="D3974" s="5">
        <v>7</v>
      </c>
      <c r="E3974" s="8">
        <v>1.255787037037037E-3</v>
      </c>
      <c r="F3974" s="5">
        <v>21</v>
      </c>
      <c r="G3974" s="5">
        <v>274</v>
      </c>
      <c r="H3974" s="33">
        <f t="shared" si="62"/>
        <v>0</v>
      </c>
    </row>
    <row r="3975" spans="1:8" ht="13" hidden="1" thickBot="1">
      <c r="A3975" s="3">
        <v>43748</v>
      </c>
      <c r="B3975" s="1" t="s">
        <v>31</v>
      </c>
      <c r="C3975" s="1" t="s">
        <v>9</v>
      </c>
      <c r="D3975" s="5">
        <v>8</v>
      </c>
      <c r="E3975" s="8">
        <v>1.2337962962962964E-3</v>
      </c>
      <c r="F3975" s="5">
        <v>23</v>
      </c>
      <c r="G3975" s="5">
        <v>289</v>
      </c>
      <c r="H3975" s="33">
        <f t="shared" si="62"/>
        <v>0</v>
      </c>
    </row>
    <row r="3976" spans="1:8" ht="13" hidden="1" thickBot="1">
      <c r="A3976" s="3">
        <v>43748</v>
      </c>
      <c r="B3976" s="1" t="s">
        <v>31</v>
      </c>
      <c r="C3976" s="1" t="s">
        <v>9</v>
      </c>
      <c r="D3976" s="5">
        <v>9</v>
      </c>
      <c r="E3976" s="8">
        <v>1.255787037037037E-3</v>
      </c>
      <c r="F3976" s="5">
        <v>21</v>
      </c>
      <c r="G3976" s="5">
        <v>274</v>
      </c>
      <c r="H3976" s="33">
        <f t="shared" si="62"/>
        <v>0</v>
      </c>
    </row>
    <row r="3977" spans="1:8" ht="13" hidden="1" thickBot="1">
      <c r="A3977" s="3">
        <v>43748</v>
      </c>
      <c r="B3977" s="1" t="s">
        <v>31</v>
      </c>
      <c r="C3977" s="1" t="s">
        <v>9</v>
      </c>
      <c r="D3977" s="5">
        <v>10</v>
      </c>
      <c r="E3977" s="8">
        <v>1.236111111111111E-3</v>
      </c>
      <c r="F3977" s="5">
        <v>22</v>
      </c>
      <c r="G3977" s="5">
        <v>287</v>
      </c>
      <c r="H3977" s="33">
        <f t="shared" si="62"/>
        <v>0</v>
      </c>
    </row>
    <row r="3978" spans="1:8" ht="13" thickBot="1">
      <c r="A3978" s="3">
        <v>43748</v>
      </c>
      <c r="B3978" s="1" t="s">
        <v>31</v>
      </c>
      <c r="C3978" s="1" t="s">
        <v>9</v>
      </c>
      <c r="D3978" s="5">
        <v>11</v>
      </c>
      <c r="E3978" s="8">
        <v>1.2511574074074074E-3</v>
      </c>
      <c r="F3978" s="5">
        <v>21</v>
      </c>
      <c r="G3978" s="1">
        <v>277</v>
      </c>
      <c r="H3978" s="33">
        <f t="shared" si="62"/>
        <v>1</v>
      </c>
    </row>
    <row r="3979" spans="1:8" ht="13" hidden="1" thickBot="1">
      <c r="A3979" s="3">
        <v>43748</v>
      </c>
      <c r="B3979" s="1" t="s">
        <v>129</v>
      </c>
      <c r="C3979" s="1" t="s">
        <v>9</v>
      </c>
      <c r="D3979" s="5">
        <v>1</v>
      </c>
      <c r="E3979" s="8">
        <v>1.2256944444444444E-3</v>
      </c>
      <c r="F3979" s="5">
        <v>21</v>
      </c>
      <c r="G3979" s="5">
        <v>295</v>
      </c>
      <c r="H3979" s="33">
        <f t="shared" si="62"/>
        <v>0</v>
      </c>
    </row>
    <row r="3980" spans="1:8" ht="13" hidden="1" thickBot="1">
      <c r="A3980" s="3">
        <v>43748</v>
      </c>
      <c r="B3980" s="1" t="s">
        <v>129</v>
      </c>
      <c r="C3980" s="1" t="s">
        <v>9</v>
      </c>
      <c r="D3980" s="5">
        <v>2</v>
      </c>
      <c r="E3980" s="8">
        <v>1.2847222222222223E-3</v>
      </c>
      <c r="F3980" s="5">
        <v>24</v>
      </c>
      <c r="G3980" s="5">
        <v>256</v>
      </c>
      <c r="H3980" s="33">
        <f t="shared" si="62"/>
        <v>0</v>
      </c>
    </row>
    <row r="3981" spans="1:8" ht="13" hidden="1" thickBot="1">
      <c r="A3981" s="3">
        <v>43748</v>
      </c>
      <c r="B3981" s="1" t="s">
        <v>129</v>
      </c>
      <c r="C3981" s="1" t="s">
        <v>9</v>
      </c>
      <c r="D3981" s="5">
        <v>3</v>
      </c>
      <c r="E3981" s="8">
        <v>1.2592592592592592E-3</v>
      </c>
      <c r="F3981" s="5">
        <v>22</v>
      </c>
      <c r="G3981" s="5">
        <v>272</v>
      </c>
      <c r="H3981" s="33">
        <f t="shared" si="62"/>
        <v>0</v>
      </c>
    </row>
    <row r="3982" spans="1:8" ht="13" hidden="1" thickBot="1">
      <c r="A3982" s="3">
        <v>43748</v>
      </c>
      <c r="B3982" s="1" t="s">
        <v>129</v>
      </c>
      <c r="C3982" s="1" t="s">
        <v>9</v>
      </c>
      <c r="D3982" s="5">
        <v>4</v>
      </c>
      <c r="E3982" s="8">
        <v>1.2384259259259258E-3</v>
      </c>
      <c r="F3982" s="5">
        <v>23</v>
      </c>
      <c r="G3982" s="5">
        <v>286</v>
      </c>
      <c r="H3982" s="33">
        <f t="shared" si="62"/>
        <v>0</v>
      </c>
    </row>
    <row r="3983" spans="1:8" ht="13" hidden="1" thickBot="1">
      <c r="A3983" s="3">
        <v>43748</v>
      </c>
      <c r="B3983" s="1" t="s">
        <v>129</v>
      </c>
      <c r="C3983" s="1" t="s">
        <v>9</v>
      </c>
      <c r="D3983" s="5">
        <v>5</v>
      </c>
      <c r="E3983" s="8">
        <v>1.2812500000000001E-3</v>
      </c>
      <c r="F3983" s="5">
        <v>21</v>
      </c>
      <c r="G3983" s="5">
        <v>258</v>
      </c>
      <c r="H3983" s="33">
        <f t="shared" si="62"/>
        <v>0</v>
      </c>
    </row>
    <row r="3984" spans="1:8" ht="13" hidden="1" thickBot="1">
      <c r="A3984" s="3">
        <v>43748</v>
      </c>
      <c r="B3984" s="1" t="s">
        <v>129</v>
      </c>
      <c r="C3984" s="1" t="s">
        <v>9</v>
      </c>
      <c r="D3984" s="5">
        <v>6</v>
      </c>
      <c r="E3984" s="8">
        <v>1.2453703703703704E-3</v>
      </c>
      <c r="F3984" s="5">
        <v>24</v>
      </c>
      <c r="G3984" s="5">
        <v>281</v>
      </c>
      <c r="H3984" s="33">
        <f t="shared" si="62"/>
        <v>0</v>
      </c>
    </row>
    <row r="3985" spans="1:8" ht="13" hidden="1" thickBot="1">
      <c r="A3985" s="3">
        <v>43748</v>
      </c>
      <c r="B3985" s="1" t="s">
        <v>129</v>
      </c>
      <c r="C3985" s="1" t="s">
        <v>9</v>
      </c>
      <c r="D3985" s="5">
        <v>7</v>
      </c>
      <c r="E3985" s="8">
        <v>1.2777777777777776E-3</v>
      </c>
      <c r="F3985" s="5">
        <v>22</v>
      </c>
      <c r="G3985" s="5">
        <v>260</v>
      </c>
      <c r="H3985" s="33">
        <f t="shared" si="62"/>
        <v>0</v>
      </c>
    </row>
    <row r="3986" spans="1:8" ht="13" hidden="1" thickBot="1">
      <c r="A3986" s="3">
        <v>43748</v>
      </c>
      <c r="B3986" s="1" t="s">
        <v>129</v>
      </c>
      <c r="C3986" s="1" t="s">
        <v>9</v>
      </c>
      <c r="D3986" s="5">
        <v>8</v>
      </c>
      <c r="E3986" s="8">
        <v>1.2488425925925926E-3</v>
      </c>
      <c r="F3986" s="5">
        <v>23</v>
      </c>
      <c r="G3986" s="5">
        <v>279</v>
      </c>
      <c r="H3986" s="33">
        <f t="shared" si="62"/>
        <v>0</v>
      </c>
    </row>
    <row r="3987" spans="1:8" ht="13" hidden="1" thickBot="1">
      <c r="A3987" s="3">
        <v>43748</v>
      </c>
      <c r="B3987" s="1" t="s">
        <v>129</v>
      </c>
      <c r="C3987" s="1" t="s">
        <v>9</v>
      </c>
      <c r="D3987" s="5">
        <v>9</v>
      </c>
      <c r="E3987" s="8">
        <v>1.2604166666666666E-3</v>
      </c>
      <c r="F3987" s="5">
        <v>22</v>
      </c>
      <c r="G3987" s="5">
        <v>271</v>
      </c>
      <c r="H3987" s="33">
        <f t="shared" si="62"/>
        <v>0</v>
      </c>
    </row>
    <row r="3988" spans="1:8" ht="13" hidden="1" thickBot="1">
      <c r="A3988" s="3">
        <v>43748</v>
      </c>
      <c r="B3988" s="1" t="s">
        <v>129</v>
      </c>
      <c r="C3988" s="1" t="s">
        <v>9</v>
      </c>
      <c r="D3988" s="5">
        <v>10</v>
      </c>
      <c r="E3988" s="8">
        <v>1.2314814814814816E-3</v>
      </c>
      <c r="F3988" s="5">
        <v>23</v>
      </c>
      <c r="G3988" s="5">
        <v>291</v>
      </c>
      <c r="H3988" s="33">
        <f t="shared" si="62"/>
        <v>0</v>
      </c>
    </row>
    <row r="3989" spans="1:8" ht="13" hidden="1" thickBot="1">
      <c r="A3989" s="3">
        <v>43748</v>
      </c>
      <c r="B3989" s="1" t="s">
        <v>129</v>
      </c>
      <c r="C3989" s="1" t="s">
        <v>9</v>
      </c>
      <c r="D3989" s="5">
        <v>11</v>
      </c>
      <c r="E3989" s="8">
        <v>1.2442129629629628E-3</v>
      </c>
      <c r="F3989" s="5">
        <v>22</v>
      </c>
      <c r="G3989" s="1"/>
      <c r="H3989" s="33">
        <f t="shared" si="62"/>
        <v>0</v>
      </c>
    </row>
    <row r="3990" spans="1:8" ht="13" thickBot="1">
      <c r="A3990" s="3">
        <v>43748</v>
      </c>
      <c r="B3990" s="1" t="s">
        <v>129</v>
      </c>
      <c r="C3990" s="1" t="s">
        <v>9</v>
      </c>
      <c r="D3990" s="5">
        <v>12</v>
      </c>
      <c r="E3990" s="8">
        <v>1.230324074074074E-3</v>
      </c>
      <c r="F3990" s="5">
        <v>23</v>
      </c>
      <c r="G3990" s="1">
        <v>291</v>
      </c>
      <c r="H3990" s="33">
        <f t="shared" si="62"/>
        <v>1</v>
      </c>
    </row>
    <row r="3991" spans="1:8" ht="13" hidden="1" thickBot="1">
      <c r="A3991" s="3">
        <v>43748</v>
      </c>
      <c r="B3991" s="1" t="s">
        <v>128</v>
      </c>
      <c r="C3991" s="1" t="s">
        <v>9</v>
      </c>
      <c r="D3991" s="5">
        <v>1</v>
      </c>
      <c r="E3991" s="8">
        <v>1.2708333333333335E-3</v>
      </c>
      <c r="F3991" s="5">
        <v>21</v>
      </c>
      <c r="G3991" s="5">
        <v>264</v>
      </c>
      <c r="H3991" s="33">
        <f t="shared" si="62"/>
        <v>0</v>
      </c>
    </row>
    <row r="3992" spans="1:8" ht="13" hidden="1" thickBot="1">
      <c r="A3992" s="3">
        <v>43748</v>
      </c>
      <c r="B3992" s="1" t="s">
        <v>128</v>
      </c>
      <c r="C3992" s="1" t="s">
        <v>9</v>
      </c>
      <c r="D3992" s="5">
        <v>2</v>
      </c>
      <c r="E3992" s="8">
        <v>1.2650462962962964E-3</v>
      </c>
      <c r="F3992" s="5">
        <v>23</v>
      </c>
      <c r="G3992" s="5">
        <v>268</v>
      </c>
      <c r="H3992" s="33">
        <f t="shared" si="62"/>
        <v>0</v>
      </c>
    </row>
    <row r="3993" spans="1:8" ht="13" hidden="1" thickBot="1">
      <c r="A3993" s="3">
        <v>43748</v>
      </c>
      <c r="B3993" s="1" t="s">
        <v>128</v>
      </c>
      <c r="C3993" s="1" t="s">
        <v>9</v>
      </c>
      <c r="D3993" s="5">
        <v>3</v>
      </c>
      <c r="E3993" s="8">
        <v>1.269675925925926E-3</v>
      </c>
      <c r="F3993" s="5">
        <v>21</v>
      </c>
      <c r="G3993" s="5">
        <v>265</v>
      </c>
      <c r="H3993" s="33">
        <f t="shared" si="62"/>
        <v>0</v>
      </c>
    </row>
    <row r="3994" spans="1:8" ht="13" hidden="1" thickBot="1">
      <c r="A3994" s="3">
        <v>43748</v>
      </c>
      <c r="B3994" s="1" t="s">
        <v>128</v>
      </c>
      <c r="C3994" s="1" t="s">
        <v>9</v>
      </c>
      <c r="D3994" s="5">
        <v>4</v>
      </c>
      <c r="E3994" s="8">
        <v>1.2638888888888888E-3</v>
      </c>
      <c r="F3994" s="5">
        <v>23</v>
      </c>
      <c r="G3994" s="5">
        <v>269</v>
      </c>
      <c r="H3994" s="33">
        <f t="shared" si="62"/>
        <v>0</v>
      </c>
    </row>
    <row r="3995" spans="1:8" ht="13" hidden="1" thickBot="1">
      <c r="A3995" s="3">
        <v>43748</v>
      </c>
      <c r="B3995" s="1" t="s">
        <v>128</v>
      </c>
      <c r="C3995" s="1" t="s">
        <v>9</v>
      </c>
      <c r="D3995" s="5">
        <v>5</v>
      </c>
      <c r="E3995" s="8">
        <v>1.2638888888888888E-3</v>
      </c>
      <c r="F3995" s="5">
        <v>22</v>
      </c>
      <c r="G3995" s="5">
        <v>269</v>
      </c>
      <c r="H3995" s="33">
        <f t="shared" si="62"/>
        <v>0</v>
      </c>
    </row>
    <row r="3996" spans="1:8" ht="13" hidden="1" thickBot="1">
      <c r="A3996" s="3">
        <v>43748</v>
      </c>
      <c r="B3996" s="1" t="s">
        <v>128</v>
      </c>
      <c r="C3996" s="1" t="s">
        <v>9</v>
      </c>
      <c r="D3996" s="5">
        <v>6</v>
      </c>
      <c r="E3996" s="8">
        <v>1.2604166666666666E-3</v>
      </c>
      <c r="F3996" s="5">
        <v>23</v>
      </c>
      <c r="G3996" s="5">
        <v>271</v>
      </c>
      <c r="H3996" s="33">
        <f t="shared" si="62"/>
        <v>0</v>
      </c>
    </row>
    <row r="3997" spans="1:8" ht="13" hidden="1" thickBot="1">
      <c r="A3997" s="3">
        <v>43748</v>
      </c>
      <c r="B3997" s="1" t="s">
        <v>128</v>
      </c>
      <c r="C3997" s="1" t="s">
        <v>9</v>
      </c>
      <c r="D3997" s="5">
        <v>7</v>
      </c>
      <c r="E3997" s="8">
        <v>1.2662037037037036E-3</v>
      </c>
      <c r="F3997" s="5">
        <v>22</v>
      </c>
      <c r="G3997" s="5">
        <v>267</v>
      </c>
      <c r="H3997" s="33">
        <f t="shared" si="62"/>
        <v>0</v>
      </c>
    </row>
    <row r="3998" spans="1:8" ht="13" hidden="1" thickBot="1">
      <c r="A3998" s="3">
        <v>43748</v>
      </c>
      <c r="B3998" s="1" t="s">
        <v>128</v>
      </c>
      <c r="C3998" s="1" t="s">
        <v>9</v>
      </c>
      <c r="D3998" s="5">
        <v>8</v>
      </c>
      <c r="E3998" s="8">
        <v>1.255787037037037E-3</v>
      </c>
      <c r="F3998" s="5">
        <v>24</v>
      </c>
      <c r="G3998" s="5">
        <v>274</v>
      </c>
      <c r="H3998" s="33">
        <f t="shared" si="62"/>
        <v>0</v>
      </c>
    </row>
    <row r="3999" spans="1:8" ht="13" hidden="1" thickBot="1">
      <c r="A3999" s="3">
        <v>43748</v>
      </c>
      <c r="B3999" s="1" t="s">
        <v>128</v>
      </c>
      <c r="C3999" s="1" t="s">
        <v>9</v>
      </c>
      <c r="D3999" s="5">
        <v>9</v>
      </c>
      <c r="E3999" s="8">
        <v>1.2650462962962964E-3</v>
      </c>
      <c r="F3999" s="5">
        <v>22</v>
      </c>
      <c r="G3999" s="5">
        <v>268</v>
      </c>
      <c r="H3999" s="33">
        <f t="shared" si="62"/>
        <v>0</v>
      </c>
    </row>
    <row r="4000" spans="1:8" ht="13" hidden="1" thickBot="1">
      <c r="A4000" s="3">
        <v>43748</v>
      </c>
      <c r="B4000" s="1" t="s">
        <v>128</v>
      </c>
      <c r="C4000" s="1" t="s">
        <v>9</v>
      </c>
      <c r="D4000" s="5">
        <v>10</v>
      </c>
      <c r="E4000" s="8">
        <v>1.2604166666666666E-3</v>
      </c>
      <c r="F4000" s="5">
        <v>24</v>
      </c>
      <c r="G4000" s="5">
        <v>271</v>
      </c>
      <c r="H4000" s="33">
        <f t="shared" si="62"/>
        <v>0</v>
      </c>
    </row>
    <row r="4001" spans="1:8" ht="13" hidden="1" thickBot="1">
      <c r="A4001" s="3">
        <v>43748</v>
      </c>
      <c r="B4001" s="1" t="s">
        <v>128</v>
      </c>
      <c r="C4001" s="1" t="s">
        <v>9</v>
      </c>
      <c r="D4001" s="5">
        <v>11</v>
      </c>
      <c r="E4001" s="8">
        <v>1.2650462962962964E-3</v>
      </c>
      <c r="F4001" s="5">
        <v>24</v>
      </c>
      <c r="G4001" s="1"/>
      <c r="H4001" s="33">
        <f t="shared" si="62"/>
        <v>0</v>
      </c>
    </row>
    <row r="4002" spans="1:8" ht="13" thickBot="1">
      <c r="A4002" s="3">
        <v>43748</v>
      </c>
      <c r="B4002" s="1" t="s">
        <v>128</v>
      </c>
      <c r="C4002" s="1" t="s">
        <v>9</v>
      </c>
      <c r="D4002" s="5">
        <v>12</v>
      </c>
      <c r="E4002" s="8">
        <v>1.255787037037037E-3</v>
      </c>
      <c r="F4002" s="5">
        <v>26</v>
      </c>
      <c r="G4002" s="1">
        <v>274</v>
      </c>
      <c r="H4002" s="33">
        <f t="shared" si="62"/>
        <v>1</v>
      </c>
    </row>
    <row r="4003" spans="1:8" ht="13" hidden="1" thickBot="1">
      <c r="A4003" s="3">
        <v>43748</v>
      </c>
      <c r="B4003" s="1" t="s">
        <v>73</v>
      </c>
      <c r="C4003" s="1" t="s">
        <v>9</v>
      </c>
      <c r="D4003" s="5">
        <v>1</v>
      </c>
      <c r="E4003" s="8">
        <v>1.267361111111111E-3</v>
      </c>
      <c r="F4003" s="5">
        <v>23</v>
      </c>
      <c r="G4003" s="5">
        <v>267</v>
      </c>
      <c r="H4003" s="33">
        <f t="shared" si="62"/>
        <v>0</v>
      </c>
    </row>
    <row r="4004" spans="1:8" ht="13" hidden="1" thickBot="1">
      <c r="A4004" s="3">
        <v>43748</v>
      </c>
      <c r="B4004" s="1" t="s">
        <v>73</v>
      </c>
      <c r="C4004" s="1" t="s">
        <v>9</v>
      </c>
      <c r="D4004" s="5">
        <v>2</v>
      </c>
      <c r="E4004" s="8">
        <v>1.2685185185185184E-3</v>
      </c>
      <c r="F4004" s="5">
        <v>24</v>
      </c>
      <c r="G4004" s="5">
        <v>266</v>
      </c>
      <c r="H4004" s="33">
        <f t="shared" si="62"/>
        <v>0</v>
      </c>
    </row>
    <row r="4005" spans="1:8" ht="13" hidden="1" thickBot="1">
      <c r="A4005" s="3">
        <v>43748</v>
      </c>
      <c r="B4005" s="1" t="s">
        <v>73</v>
      </c>
      <c r="C4005" s="1" t="s">
        <v>9</v>
      </c>
      <c r="D4005" s="5">
        <v>3</v>
      </c>
      <c r="E4005" s="8">
        <v>1.269675925925926E-3</v>
      </c>
      <c r="F4005" s="5">
        <v>22</v>
      </c>
      <c r="G4005" s="5">
        <v>265</v>
      </c>
      <c r="H4005" s="33">
        <f t="shared" si="62"/>
        <v>0</v>
      </c>
    </row>
    <row r="4006" spans="1:8" ht="13" hidden="1" thickBot="1">
      <c r="A4006" s="3">
        <v>43748</v>
      </c>
      <c r="B4006" s="1" t="s">
        <v>73</v>
      </c>
      <c r="C4006" s="1" t="s">
        <v>9</v>
      </c>
      <c r="D4006" s="5">
        <v>4</v>
      </c>
      <c r="E4006" s="8">
        <v>1.269675925925926E-3</v>
      </c>
      <c r="F4006" s="5">
        <v>24</v>
      </c>
      <c r="G4006" s="5">
        <v>265</v>
      </c>
      <c r="H4006" s="33">
        <f t="shared" si="62"/>
        <v>0</v>
      </c>
    </row>
    <row r="4007" spans="1:8" ht="13" hidden="1" thickBot="1">
      <c r="A4007" s="3">
        <v>43748</v>
      </c>
      <c r="B4007" s="1" t="s">
        <v>73</v>
      </c>
      <c r="C4007" s="1" t="s">
        <v>9</v>
      </c>
      <c r="D4007" s="5">
        <v>5</v>
      </c>
      <c r="E4007" s="8">
        <v>1.269675925925926E-3</v>
      </c>
      <c r="F4007" s="5">
        <v>23</v>
      </c>
      <c r="G4007" s="5">
        <v>265</v>
      </c>
      <c r="H4007" s="33">
        <f t="shared" si="62"/>
        <v>0</v>
      </c>
    </row>
    <row r="4008" spans="1:8" ht="13" hidden="1" thickBot="1">
      <c r="A4008" s="3">
        <v>43748</v>
      </c>
      <c r="B4008" s="1" t="s">
        <v>73</v>
      </c>
      <c r="C4008" s="1" t="s">
        <v>9</v>
      </c>
      <c r="D4008" s="5">
        <v>6</v>
      </c>
      <c r="E4008" s="8">
        <v>1.2685185185185184E-3</v>
      </c>
      <c r="F4008" s="5">
        <v>24</v>
      </c>
      <c r="G4008" s="5">
        <v>266</v>
      </c>
      <c r="H4008" s="33">
        <f t="shared" si="62"/>
        <v>0</v>
      </c>
    </row>
    <row r="4009" spans="1:8" ht="13" hidden="1" thickBot="1">
      <c r="A4009" s="3">
        <v>43748</v>
      </c>
      <c r="B4009" s="1" t="s">
        <v>73</v>
      </c>
      <c r="C4009" s="1" t="s">
        <v>9</v>
      </c>
      <c r="D4009" s="5">
        <v>7</v>
      </c>
      <c r="E4009" s="8">
        <v>1.2986111111111113E-3</v>
      </c>
      <c r="F4009" s="5">
        <v>23</v>
      </c>
      <c r="G4009" s="5">
        <v>248</v>
      </c>
      <c r="H4009" s="33">
        <f t="shared" si="62"/>
        <v>0</v>
      </c>
    </row>
    <row r="4010" spans="1:8" ht="13" hidden="1" thickBot="1">
      <c r="A4010" s="3">
        <v>43748</v>
      </c>
      <c r="B4010" s="1" t="s">
        <v>73</v>
      </c>
      <c r="C4010" s="1" t="s">
        <v>9</v>
      </c>
      <c r="D4010" s="5">
        <v>8</v>
      </c>
      <c r="E4010" s="8">
        <v>1.2685185185185184E-3</v>
      </c>
      <c r="F4010" s="5">
        <v>24</v>
      </c>
      <c r="G4010" s="5">
        <v>266</v>
      </c>
      <c r="H4010" s="33">
        <f t="shared" si="62"/>
        <v>0</v>
      </c>
    </row>
    <row r="4011" spans="1:8" ht="13" hidden="1" thickBot="1">
      <c r="A4011" s="3">
        <v>43748</v>
      </c>
      <c r="B4011" s="1" t="s">
        <v>73</v>
      </c>
      <c r="C4011" s="1" t="s">
        <v>9</v>
      </c>
      <c r="D4011" s="5">
        <v>9</v>
      </c>
      <c r="E4011" s="8">
        <v>1.2708333333333335E-3</v>
      </c>
      <c r="F4011" s="5">
        <v>24</v>
      </c>
      <c r="G4011" s="5">
        <v>264</v>
      </c>
      <c r="H4011" s="33">
        <f t="shared" si="62"/>
        <v>0</v>
      </c>
    </row>
    <row r="4012" spans="1:8" ht="13" hidden="1" thickBot="1">
      <c r="A4012" s="3">
        <v>43748</v>
      </c>
      <c r="B4012" s="1" t="s">
        <v>73</v>
      </c>
      <c r="C4012" s="1" t="s">
        <v>9</v>
      </c>
      <c r="D4012" s="5">
        <v>10</v>
      </c>
      <c r="E4012" s="8">
        <v>1.2662037037037036E-3</v>
      </c>
      <c r="F4012" s="5">
        <v>24</v>
      </c>
      <c r="G4012" s="5">
        <v>267</v>
      </c>
      <c r="H4012" s="33">
        <f t="shared" si="62"/>
        <v>0</v>
      </c>
    </row>
    <row r="4013" spans="1:8" ht="13" hidden="1" thickBot="1">
      <c r="A4013" s="3">
        <v>43748</v>
      </c>
      <c r="B4013" s="1" t="s">
        <v>73</v>
      </c>
      <c r="C4013" s="1" t="s">
        <v>9</v>
      </c>
      <c r="D4013" s="5">
        <v>11</v>
      </c>
      <c r="E4013" s="8">
        <v>1.2662037037037036E-3</v>
      </c>
      <c r="F4013" s="5">
        <v>24</v>
      </c>
      <c r="G4013" s="1"/>
      <c r="H4013" s="33">
        <f t="shared" si="62"/>
        <v>0</v>
      </c>
    </row>
    <row r="4014" spans="1:8" ht="13" thickBot="1">
      <c r="A4014" s="3">
        <v>43748</v>
      </c>
      <c r="B4014" s="1" t="s">
        <v>73</v>
      </c>
      <c r="C4014" s="1" t="s">
        <v>9</v>
      </c>
      <c r="D4014" s="5">
        <v>12</v>
      </c>
      <c r="E4014" s="8">
        <v>1.2337962962962964E-3</v>
      </c>
      <c r="F4014" s="5">
        <v>26</v>
      </c>
      <c r="G4014" s="1">
        <v>289</v>
      </c>
      <c r="H4014" s="33">
        <f t="shared" si="62"/>
        <v>1</v>
      </c>
    </row>
    <row r="4015" spans="1:8" ht="13" hidden="1" thickBot="1">
      <c r="A4015" s="3">
        <v>43748</v>
      </c>
      <c r="B4015" s="1" t="s">
        <v>144</v>
      </c>
      <c r="C4015" s="1" t="s">
        <v>9</v>
      </c>
      <c r="D4015" s="5">
        <v>1</v>
      </c>
      <c r="E4015" s="8">
        <v>1.2858796296296297E-3</v>
      </c>
      <c r="F4015" s="5">
        <v>22</v>
      </c>
      <c r="G4015" s="5">
        <v>255</v>
      </c>
      <c r="H4015" s="33">
        <f t="shared" si="62"/>
        <v>0</v>
      </c>
    </row>
    <row r="4016" spans="1:8" ht="13" hidden="1" thickBot="1">
      <c r="A4016" s="3">
        <v>43748</v>
      </c>
      <c r="B4016" s="1" t="s">
        <v>144</v>
      </c>
      <c r="C4016" s="1" t="s">
        <v>9</v>
      </c>
      <c r="D4016" s="5">
        <v>2</v>
      </c>
      <c r="E4016" s="8">
        <v>1.2650462962962964E-3</v>
      </c>
      <c r="F4016" s="5">
        <v>23</v>
      </c>
      <c r="G4016" s="5">
        <v>268</v>
      </c>
      <c r="H4016" s="33">
        <f t="shared" si="62"/>
        <v>0</v>
      </c>
    </row>
    <row r="4017" spans="1:8" ht="13" hidden="1" thickBot="1">
      <c r="A4017" s="3">
        <v>43748</v>
      </c>
      <c r="B4017" s="1" t="s">
        <v>144</v>
      </c>
      <c r="C4017" s="1" t="s">
        <v>9</v>
      </c>
      <c r="D4017" s="5">
        <v>3</v>
      </c>
      <c r="E4017" s="8">
        <v>1.2777777777777776E-3</v>
      </c>
      <c r="F4017" s="5">
        <v>22</v>
      </c>
      <c r="G4017" s="5">
        <v>260</v>
      </c>
      <c r="H4017" s="33">
        <f t="shared" si="62"/>
        <v>0</v>
      </c>
    </row>
    <row r="4018" spans="1:8" ht="13" hidden="1" thickBot="1">
      <c r="A4018" s="3">
        <v>43748</v>
      </c>
      <c r="B4018" s="1" t="s">
        <v>144</v>
      </c>
      <c r="C4018" s="1" t="s">
        <v>9</v>
      </c>
      <c r="D4018" s="5">
        <v>4</v>
      </c>
      <c r="E4018" s="8">
        <v>1.261574074074074E-3</v>
      </c>
      <c r="F4018" s="5">
        <v>24</v>
      </c>
      <c r="G4018" s="5">
        <v>270</v>
      </c>
      <c r="H4018" s="33">
        <f t="shared" si="62"/>
        <v>0</v>
      </c>
    </row>
    <row r="4019" spans="1:8" ht="13" hidden="1" thickBot="1">
      <c r="A4019" s="3">
        <v>43748</v>
      </c>
      <c r="B4019" s="1" t="s">
        <v>144</v>
      </c>
      <c r="C4019" s="1" t="s">
        <v>9</v>
      </c>
      <c r="D4019" s="5">
        <v>5</v>
      </c>
      <c r="E4019" s="8">
        <v>1.2835648148148146E-3</v>
      </c>
      <c r="F4019" s="5">
        <v>22</v>
      </c>
      <c r="G4019" s="5">
        <v>257</v>
      </c>
      <c r="H4019" s="33">
        <f t="shared" si="62"/>
        <v>0</v>
      </c>
    </row>
    <row r="4020" spans="1:8" ht="13" hidden="1" thickBot="1">
      <c r="A4020" s="3">
        <v>43748</v>
      </c>
      <c r="B4020" s="1" t="s">
        <v>144</v>
      </c>
      <c r="C4020" s="1" t="s">
        <v>9</v>
      </c>
      <c r="D4020" s="5">
        <v>6</v>
      </c>
      <c r="E4020" s="8">
        <v>1.261574074074074E-3</v>
      </c>
      <c r="F4020" s="5">
        <v>23</v>
      </c>
      <c r="G4020" s="5">
        <v>270</v>
      </c>
      <c r="H4020" s="33">
        <f t="shared" si="62"/>
        <v>0</v>
      </c>
    </row>
    <row r="4021" spans="1:8" ht="13" hidden="1" thickBot="1">
      <c r="A4021" s="3">
        <v>43748</v>
      </c>
      <c r="B4021" s="1" t="s">
        <v>144</v>
      </c>
      <c r="C4021" s="1" t="s">
        <v>9</v>
      </c>
      <c r="D4021" s="5">
        <v>7</v>
      </c>
      <c r="E4021" s="8">
        <v>1.2893518518518519E-3</v>
      </c>
      <c r="F4021" s="5">
        <v>22</v>
      </c>
      <c r="G4021" s="5">
        <v>253</v>
      </c>
      <c r="H4021" s="33">
        <f t="shared" si="62"/>
        <v>0</v>
      </c>
    </row>
    <row r="4022" spans="1:8" ht="13" hidden="1" thickBot="1">
      <c r="A4022" s="3">
        <v>43748</v>
      </c>
      <c r="B4022" s="1" t="s">
        <v>144</v>
      </c>
      <c r="C4022" s="1" t="s">
        <v>9</v>
      </c>
      <c r="D4022" s="5">
        <v>8</v>
      </c>
      <c r="E4022" s="8">
        <v>1.2650462962962964E-3</v>
      </c>
      <c r="F4022" s="5">
        <v>24</v>
      </c>
      <c r="G4022" s="5">
        <v>268</v>
      </c>
      <c r="H4022" s="33">
        <f t="shared" si="62"/>
        <v>0</v>
      </c>
    </row>
    <row r="4023" spans="1:8" ht="13" hidden="1" thickBot="1">
      <c r="A4023" s="3">
        <v>43748</v>
      </c>
      <c r="B4023" s="1" t="s">
        <v>144</v>
      </c>
      <c r="C4023" s="1" t="s">
        <v>9</v>
      </c>
      <c r="D4023" s="5">
        <v>9</v>
      </c>
      <c r="E4023" s="8">
        <v>1.2916666666666664E-3</v>
      </c>
      <c r="F4023" s="5">
        <v>22</v>
      </c>
      <c r="G4023" s="5">
        <v>252</v>
      </c>
      <c r="H4023" s="33">
        <f t="shared" si="62"/>
        <v>0</v>
      </c>
    </row>
    <row r="4024" spans="1:8" ht="13" thickBot="1">
      <c r="A4024" s="3">
        <v>43748</v>
      </c>
      <c r="B4024" s="1" t="s">
        <v>144</v>
      </c>
      <c r="C4024" s="1" t="s">
        <v>9</v>
      </c>
      <c r="D4024" s="5">
        <v>10</v>
      </c>
      <c r="E4024" s="8">
        <v>1.2604166666666666E-3</v>
      </c>
      <c r="F4024" s="5">
        <v>24</v>
      </c>
      <c r="G4024" s="5">
        <v>271</v>
      </c>
      <c r="H4024" s="33">
        <f t="shared" si="62"/>
        <v>1</v>
      </c>
    </row>
    <row r="4025" spans="1:8" ht="13" hidden="1" thickBot="1">
      <c r="A4025" s="3">
        <v>43748</v>
      </c>
      <c r="B4025" s="1" t="s">
        <v>143</v>
      </c>
      <c r="C4025" s="1" t="s">
        <v>9</v>
      </c>
      <c r="D4025" s="5">
        <v>1</v>
      </c>
      <c r="E4025" s="8">
        <v>1.2939814814814815E-3</v>
      </c>
      <c r="F4025" s="5">
        <v>21</v>
      </c>
      <c r="G4025" s="5">
        <v>250</v>
      </c>
      <c r="H4025" s="33">
        <f t="shared" si="62"/>
        <v>0</v>
      </c>
    </row>
    <row r="4026" spans="1:8" ht="13" hidden="1" thickBot="1">
      <c r="A4026" s="3">
        <v>43748</v>
      </c>
      <c r="B4026" s="1" t="s">
        <v>143</v>
      </c>
      <c r="C4026" s="1" t="s">
        <v>9</v>
      </c>
      <c r="D4026" s="5">
        <v>2</v>
      </c>
      <c r="E4026" s="8">
        <v>1.269675925925926E-3</v>
      </c>
      <c r="F4026" s="5">
        <v>24</v>
      </c>
      <c r="G4026" s="5">
        <v>265</v>
      </c>
      <c r="H4026" s="33">
        <f t="shared" si="62"/>
        <v>0</v>
      </c>
    </row>
    <row r="4027" spans="1:8" ht="13" hidden="1" thickBot="1">
      <c r="A4027" s="3">
        <v>43748</v>
      </c>
      <c r="B4027" s="1" t="s">
        <v>143</v>
      </c>
      <c r="C4027" s="1" t="s">
        <v>9</v>
      </c>
      <c r="D4027" s="5">
        <v>3</v>
      </c>
      <c r="E4027" s="8">
        <v>1.2928240740740741E-3</v>
      </c>
      <c r="F4027" s="1"/>
      <c r="G4027" s="5">
        <v>251</v>
      </c>
      <c r="H4027" s="33">
        <f t="shared" si="62"/>
        <v>0</v>
      </c>
    </row>
    <row r="4028" spans="1:8" ht="13" hidden="1" thickBot="1">
      <c r="A4028" s="3">
        <v>43748</v>
      </c>
      <c r="B4028" s="1" t="s">
        <v>143</v>
      </c>
      <c r="C4028" s="1" t="s">
        <v>9</v>
      </c>
      <c r="D4028" s="5">
        <v>4</v>
      </c>
      <c r="E4028" s="8">
        <v>1.2916666666666664E-3</v>
      </c>
      <c r="F4028" s="1"/>
      <c r="G4028" s="5">
        <v>252</v>
      </c>
      <c r="H4028" s="33">
        <f t="shared" si="62"/>
        <v>0</v>
      </c>
    </row>
    <row r="4029" spans="1:8" ht="13" hidden="1" thickBot="1">
      <c r="A4029" s="3">
        <v>43748</v>
      </c>
      <c r="B4029" s="1" t="s">
        <v>143</v>
      </c>
      <c r="C4029" s="1" t="s">
        <v>9</v>
      </c>
      <c r="D4029" s="5">
        <v>5</v>
      </c>
      <c r="E4029" s="8">
        <v>1.2893518518518519E-3</v>
      </c>
      <c r="F4029" s="5">
        <v>23</v>
      </c>
      <c r="G4029" s="5">
        <v>253</v>
      </c>
      <c r="H4029" s="33">
        <f t="shared" si="62"/>
        <v>0</v>
      </c>
    </row>
    <row r="4030" spans="1:8" ht="13" hidden="1" thickBot="1">
      <c r="A4030" s="3">
        <v>43748</v>
      </c>
      <c r="B4030" s="1" t="s">
        <v>143</v>
      </c>
      <c r="C4030" s="1" t="s">
        <v>9</v>
      </c>
      <c r="D4030" s="5">
        <v>6</v>
      </c>
      <c r="E4030" s="8">
        <v>1.2870370370370373E-3</v>
      </c>
      <c r="F4030" s="5">
        <v>23</v>
      </c>
      <c r="G4030" s="5">
        <v>255</v>
      </c>
      <c r="H4030" s="33">
        <f t="shared" si="62"/>
        <v>0</v>
      </c>
    </row>
    <row r="4031" spans="1:8" ht="13" hidden="1" thickBot="1">
      <c r="A4031" s="3">
        <v>43748</v>
      </c>
      <c r="B4031" s="1" t="s">
        <v>143</v>
      </c>
      <c r="C4031" s="1" t="s">
        <v>9</v>
      </c>
      <c r="D4031" s="5">
        <v>7</v>
      </c>
      <c r="E4031" s="8">
        <v>1.2881944444444445E-3</v>
      </c>
      <c r="F4031" s="5">
        <v>23</v>
      </c>
      <c r="G4031" s="5">
        <v>254</v>
      </c>
      <c r="H4031" s="33">
        <f t="shared" si="62"/>
        <v>0</v>
      </c>
    </row>
    <row r="4032" spans="1:8" ht="13" hidden="1" thickBot="1">
      <c r="A4032" s="3">
        <v>43748</v>
      </c>
      <c r="B4032" s="1" t="s">
        <v>143</v>
      </c>
      <c r="C4032" s="1" t="s">
        <v>9</v>
      </c>
      <c r="D4032" s="5">
        <v>8</v>
      </c>
      <c r="E4032" s="8">
        <v>1.2916666666666664E-3</v>
      </c>
      <c r="F4032" s="5">
        <v>23</v>
      </c>
      <c r="G4032" s="5">
        <v>252</v>
      </c>
      <c r="H4032" s="33">
        <f t="shared" si="62"/>
        <v>0</v>
      </c>
    </row>
    <row r="4033" spans="1:8" ht="13" hidden="1" thickBot="1">
      <c r="A4033" s="3">
        <v>43748</v>
      </c>
      <c r="B4033" s="1" t="s">
        <v>143</v>
      </c>
      <c r="C4033" s="1" t="s">
        <v>9</v>
      </c>
      <c r="D4033" s="5">
        <v>9</v>
      </c>
      <c r="E4033" s="8">
        <v>1.2893518518518519E-3</v>
      </c>
      <c r="F4033" s="5">
        <v>23</v>
      </c>
      <c r="G4033" s="5">
        <v>253</v>
      </c>
      <c r="H4033" s="33">
        <f t="shared" si="62"/>
        <v>0</v>
      </c>
    </row>
    <row r="4034" spans="1:8" ht="13" hidden="1" thickBot="1">
      <c r="A4034" s="3">
        <v>43748</v>
      </c>
      <c r="B4034" s="1" t="s">
        <v>143</v>
      </c>
      <c r="C4034" s="1" t="s">
        <v>9</v>
      </c>
      <c r="D4034" s="5">
        <v>10</v>
      </c>
      <c r="E4034" s="8">
        <v>1.2870370370370373E-3</v>
      </c>
      <c r="F4034" s="5">
        <v>23</v>
      </c>
      <c r="G4034" s="5">
        <v>255</v>
      </c>
      <c r="H4034" s="33">
        <f t="shared" si="62"/>
        <v>0</v>
      </c>
    </row>
    <row r="4035" spans="1:8" ht="13" hidden="1" thickBot="1">
      <c r="A4035" s="3">
        <v>43748</v>
      </c>
      <c r="B4035" s="1" t="s">
        <v>143</v>
      </c>
      <c r="C4035" s="1" t="s">
        <v>9</v>
      </c>
      <c r="D4035" s="5">
        <v>11</v>
      </c>
      <c r="E4035" s="8">
        <v>1.2743055555555557E-3</v>
      </c>
      <c r="F4035" s="5">
        <v>24</v>
      </c>
      <c r="G4035" s="5">
        <v>255</v>
      </c>
      <c r="H4035" s="33">
        <f t="shared" si="62"/>
        <v>0</v>
      </c>
    </row>
    <row r="4036" spans="1:8" ht="13" thickBot="1">
      <c r="A4036" s="3">
        <v>43748</v>
      </c>
      <c r="B4036" s="1" t="s">
        <v>143</v>
      </c>
      <c r="C4036" s="1" t="s">
        <v>9</v>
      </c>
      <c r="D4036" s="5">
        <v>12</v>
      </c>
      <c r="E4036" s="8">
        <v>1.2268518518518518E-3</v>
      </c>
      <c r="F4036" s="5">
        <v>27</v>
      </c>
      <c r="G4036" s="1">
        <v>293</v>
      </c>
      <c r="H4036" s="33">
        <f t="shared" ref="H4036:H4099" si="63">IF(D4036&lt;D4037,0,1)</f>
        <v>1</v>
      </c>
    </row>
    <row r="4037" spans="1:8" ht="13" hidden="1" thickBot="1">
      <c r="A4037" s="3">
        <v>43748</v>
      </c>
      <c r="B4037" s="1" t="s">
        <v>81</v>
      </c>
      <c r="C4037" s="1" t="s">
        <v>9</v>
      </c>
      <c r="D4037" s="5">
        <v>1</v>
      </c>
      <c r="E4037" s="8">
        <v>1.3090277777777779E-3</v>
      </c>
      <c r="F4037" s="5">
        <v>21</v>
      </c>
      <c r="G4037" s="1"/>
      <c r="H4037" s="33">
        <f t="shared" si="63"/>
        <v>0</v>
      </c>
    </row>
    <row r="4038" spans="1:8" ht="13" hidden="1" thickBot="1">
      <c r="A4038" s="3">
        <v>43748</v>
      </c>
      <c r="B4038" s="1" t="s">
        <v>81</v>
      </c>
      <c r="C4038" s="1" t="s">
        <v>9</v>
      </c>
      <c r="D4038" s="5">
        <v>2</v>
      </c>
      <c r="E4038" s="8">
        <v>1.2916666666666664E-3</v>
      </c>
      <c r="F4038" s="5">
        <v>23</v>
      </c>
      <c r="G4038" s="5">
        <v>252</v>
      </c>
      <c r="H4038" s="33">
        <f t="shared" si="63"/>
        <v>0</v>
      </c>
    </row>
    <row r="4039" spans="1:8" ht="13" hidden="1" thickBot="1">
      <c r="A4039" s="3">
        <v>43748</v>
      </c>
      <c r="B4039" s="1" t="s">
        <v>81</v>
      </c>
      <c r="C4039" s="1" t="s">
        <v>9</v>
      </c>
      <c r="D4039" s="5">
        <v>3</v>
      </c>
      <c r="E4039" s="8">
        <v>1.3067129629629629E-3</v>
      </c>
      <c r="F4039" s="5">
        <v>22</v>
      </c>
      <c r="G4039" s="5">
        <v>243</v>
      </c>
      <c r="H4039" s="33">
        <f t="shared" si="63"/>
        <v>0</v>
      </c>
    </row>
    <row r="4040" spans="1:8" ht="13" hidden="1" thickBot="1">
      <c r="A4040" s="3">
        <v>43748</v>
      </c>
      <c r="B4040" s="1" t="s">
        <v>81</v>
      </c>
      <c r="C4040" s="1" t="s">
        <v>9</v>
      </c>
      <c r="D4040" s="5">
        <v>4</v>
      </c>
      <c r="E4040" s="8">
        <v>1.2928240740740741E-3</v>
      </c>
      <c r="F4040" s="5">
        <v>23</v>
      </c>
      <c r="G4040" s="5">
        <v>251</v>
      </c>
      <c r="H4040" s="33">
        <f t="shared" si="63"/>
        <v>0</v>
      </c>
    </row>
    <row r="4041" spans="1:8" ht="13" hidden="1" thickBot="1">
      <c r="A4041" s="3">
        <v>43748</v>
      </c>
      <c r="B4041" s="1" t="s">
        <v>81</v>
      </c>
      <c r="C4041" s="1" t="s">
        <v>9</v>
      </c>
      <c r="D4041" s="5">
        <v>5</v>
      </c>
      <c r="E4041" s="8">
        <v>1.3078703703703705E-3</v>
      </c>
      <c r="F4041" s="5">
        <v>22</v>
      </c>
      <c r="G4041" s="5">
        <v>243</v>
      </c>
      <c r="H4041" s="33">
        <f t="shared" si="63"/>
        <v>0</v>
      </c>
    </row>
    <row r="4042" spans="1:8" ht="13" hidden="1" thickBot="1">
      <c r="A4042" s="3">
        <v>43748</v>
      </c>
      <c r="B4042" s="1" t="s">
        <v>81</v>
      </c>
      <c r="C4042" s="1" t="s">
        <v>9</v>
      </c>
      <c r="D4042" s="5">
        <v>6</v>
      </c>
      <c r="E4042" s="8">
        <v>1.2939814814814815E-3</v>
      </c>
      <c r="F4042" s="5">
        <v>23</v>
      </c>
      <c r="G4042" s="5">
        <v>250</v>
      </c>
      <c r="H4042" s="33">
        <f t="shared" si="63"/>
        <v>0</v>
      </c>
    </row>
    <row r="4043" spans="1:8" ht="13" hidden="1" thickBot="1">
      <c r="A4043" s="3">
        <v>43748</v>
      </c>
      <c r="B4043" s="1" t="s">
        <v>81</v>
      </c>
      <c r="C4043" s="1" t="s">
        <v>9</v>
      </c>
      <c r="D4043" s="5">
        <v>7</v>
      </c>
      <c r="E4043" s="8">
        <v>1.3078703703703705E-3</v>
      </c>
      <c r="F4043" s="5">
        <v>22</v>
      </c>
      <c r="G4043" s="5">
        <v>243</v>
      </c>
      <c r="H4043" s="33">
        <f t="shared" si="63"/>
        <v>0</v>
      </c>
    </row>
    <row r="4044" spans="1:8" ht="13" hidden="1" thickBot="1">
      <c r="A4044" s="3">
        <v>43748</v>
      </c>
      <c r="B4044" s="1" t="s">
        <v>81</v>
      </c>
      <c r="C4044" s="1" t="s">
        <v>9</v>
      </c>
      <c r="D4044" s="5">
        <v>8</v>
      </c>
      <c r="E4044" s="8">
        <v>1.2916666666666664E-3</v>
      </c>
      <c r="F4044" s="5">
        <v>23</v>
      </c>
      <c r="G4044" s="5">
        <v>252</v>
      </c>
      <c r="H4044" s="33">
        <f t="shared" si="63"/>
        <v>0</v>
      </c>
    </row>
    <row r="4045" spans="1:8" ht="13" hidden="1" thickBot="1">
      <c r="A4045" s="3">
        <v>43748</v>
      </c>
      <c r="B4045" s="1" t="s">
        <v>81</v>
      </c>
      <c r="C4045" s="1" t="s">
        <v>9</v>
      </c>
      <c r="D4045" s="5">
        <v>9</v>
      </c>
      <c r="E4045" s="8">
        <v>1.3055555555555555E-3</v>
      </c>
      <c r="F4045" s="5">
        <v>22</v>
      </c>
      <c r="G4045" s="5">
        <v>244</v>
      </c>
      <c r="H4045" s="33">
        <f t="shared" si="63"/>
        <v>0</v>
      </c>
    </row>
    <row r="4046" spans="1:8" ht="13" hidden="1" thickBot="1">
      <c r="A4046" s="3">
        <v>43748</v>
      </c>
      <c r="B4046" s="1" t="s">
        <v>81</v>
      </c>
      <c r="C4046" s="1" t="s">
        <v>9</v>
      </c>
      <c r="D4046" s="5">
        <v>10</v>
      </c>
      <c r="E4046" s="8">
        <v>1.2928240740740741E-3</v>
      </c>
      <c r="F4046" s="5">
        <v>24</v>
      </c>
      <c r="G4046" s="5">
        <v>251</v>
      </c>
      <c r="H4046" s="33">
        <f t="shared" si="63"/>
        <v>0</v>
      </c>
    </row>
    <row r="4047" spans="1:8" ht="13" hidden="1" thickBot="1">
      <c r="A4047" s="3">
        <v>43748</v>
      </c>
      <c r="B4047" s="1" t="s">
        <v>81</v>
      </c>
      <c r="C4047" s="1" t="s">
        <v>9</v>
      </c>
      <c r="D4047" s="5">
        <v>11</v>
      </c>
      <c r="E4047" s="8">
        <v>1.3055555555555555E-3</v>
      </c>
      <c r="F4047" s="5">
        <v>22</v>
      </c>
      <c r="G4047" s="1"/>
      <c r="H4047" s="33">
        <f t="shared" si="63"/>
        <v>0</v>
      </c>
    </row>
    <row r="4048" spans="1:8" ht="13" thickBot="1">
      <c r="A4048" s="3">
        <v>43748</v>
      </c>
      <c r="B4048" s="1" t="s">
        <v>81</v>
      </c>
      <c r="C4048" s="1" t="s">
        <v>9</v>
      </c>
      <c r="D4048" s="5">
        <v>12</v>
      </c>
      <c r="E4048" s="8">
        <v>1.2858796296296297E-3</v>
      </c>
      <c r="F4048" s="5">
        <v>24</v>
      </c>
      <c r="G4048" s="1">
        <v>255</v>
      </c>
      <c r="H4048" s="33">
        <f t="shared" si="63"/>
        <v>1</v>
      </c>
    </row>
    <row r="4049" spans="1:8" ht="13" hidden="1" thickBot="1">
      <c r="A4049" s="3">
        <v>43748</v>
      </c>
      <c r="B4049" s="1" t="s">
        <v>87</v>
      </c>
      <c r="C4049" s="1" t="s">
        <v>9</v>
      </c>
      <c r="D4049" s="5">
        <v>1</v>
      </c>
      <c r="E4049" s="8">
        <v>1.267361111111111E-3</v>
      </c>
      <c r="F4049" s="5">
        <v>22</v>
      </c>
      <c r="G4049" s="5">
        <v>267</v>
      </c>
      <c r="H4049" s="33">
        <f t="shared" si="63"/>
        <v>0</v>
      </c>
    </row>
    <row r="4050" spans="1:8" ht="13" hidden="1" thickBot="1">
      <c r="A4050" s="3">
        <v>43748</v>
      </c>
      <c r="B4050" s="1" t="s">
        <v>87</v>
      </c>
      <c r="C4050" s="1" t="s">
        <v>9</v>
      </c>
      <c r="D4050" s="5">
        <v>2</v>
      </c>
      <c r="E4050" s="8">
        <v>1.25E-3</v>
      </c>
      <c r="F4050" s="5">
        <v>24</v>
      </c>
      <c r="G4050" s="5">
        <v>278</v>
      </c>
      <c r="H4050" s="33">
        <f t="shared" si="63"/>
        <v>0</v>
      </c>
    </row>
    <row r="4051" spans="1:8" ht="13" hidden="1" thickBot="1">
      <c r="A4051" s="3">
        <v>43748</v>
      </c>
      <c r="B4051" s="1" t="s">
        <v>87</v>
      </c>
      <c r="C4051" s="1" t="s">
        <v>9</v>
      </c>
      <c r="D4051" s="5">
        <v>3</v>
      </c>
      <c r="E4051" s="8">
        <v>1.2766203703703705E-3</v>
      </c>
      <c r="F4051" s="5">
        <v>22</v>
      </c>
      <c r="G4051" s="5">
        <v>261</v>
      </c>
      <c r="H4051" s="33">
        <f t="shared" si="63"/>
        <v>0</v>
      </c>
    </row>
    <row r="4052" spans="1:8" ht="13" hidden="1" thickBot="1">
      <c r="A4052" s="3">
        <v>43748</v>
      </c>
      <c r="B4052" s="1" t="s">
        <v>87</v>
      </c>
      <c r="C4052" s="1" t="s">
        <v>9</v>
      </c>
      <c r="D4052" s="5">
        <v>4</v>
      </c>
      <c r="E4052" s="8">
        <v>1.2638888888888888E-3</v>
      </c>
      <c r="F4052" s="5">
        <v>23</v>
      </c>
      <c r="G4052" s="5">
        <v>269</v>
      </c>
      <c r="H4052" s="33">
        <f t="shared" si="63"/>
        <v>0</v>
      </c>
    </row>
    <row r="4053" spans="1:8" ht="13" hidden="1" thickBot="1">
      <c r="A4053" s="3">
        <v>43748</v>
      </c>
      <c r="B4053" s="1" t="s">
        <v>87</v>
      </c>
      <c r="C4053" s="1" t="s">
        <v>9</v>
      </c>
      <c r="D4053" s="5">
        <v>5</v>
      </c>
      <c r="E4053" s="8">
        <v>1.3055555555555555E-3</v>
      </c>
      <c r="F4053" s="5">
        <v>22</v>
      </c>
      <c r="G4053" s="5">
        <v>244</v>
      </c>
      <c r="H4053" s="33">
        <f t="shared" si="63"/>
        <v>0</v>
      </c>
    </row>
    <row r="4054" spans="1:8" ht="13" hidden="1" thickBot="1">
      <c r="A4054" s="3">
        <v>43748</v>
      </c>
      <c r="B4054" s="1" t="s">
        <v>87</v>
      </c>
      <c r="C4054" s="1" t="s">
        <v>9</v>
      </c>
      <c r="D4054" s="5">
        <v>6</v>
      </c>
      <c r="E4054" s="8">
        <v>1.3356481481481481E-3</v>
      </c>
      <c r="F4054" s="5">
        <v>23</v>
      </c>
      <c r="G4054" s="5">
        <v>228</v>
      </c>
      <c r="H4054" s="33">
        <f t="shared" si="63"/>
        <v>0</v>
      </c>
    </row>
    <row r="4055" spans="1:8" ht="13" hidden="1" thickBot="1">
      <c r="A4055" s="3">
        <v>43748</v>
      </c>
      <c r="B4055" s="1" t="s">
        <v>87</v>
      </c>
      <c r="C4055" s="1" t="s">
        <v>9</v>
      </c>
      <c r="D4055" s="5">
        <v>7</v>
      </c>
      <c r="E4055" s="8">
        <v>1.3368055555555555E-3</v>
      </c>
      <c r="F4055" s="5">
        <v>21</v>
      </c>
      <c r="G4055" s="5">
        <v>227</v>
      </c>
      <c r="H4055" s="33">
        <f t="shared" si="63"/>
        <v>0</v>
      </c>
    </row>
    <row r="4056" spans="1:8" ht="13" hidden="1" thickBot="1">
      <c r="A4056" s="3">
        <v>43748</v>
      </c>
      <c r="B4056" s="1" t="s">
        <v>87</v>
      </c>
      <c r="C4056" s="1" t="s">
        <v>9</v>
      </c>
      <c r="D4056" s="5">
        <v>8</v>
      </c>
      <c r="E4056" s="8">
        <v>1.3645833333333331E-3</v>
      </c>
      <c r="F4056" s="5">
        <v>23</v>
      </c>
      <c r="G4056" s="5">
        <v>214</v>
      </c>
      <c r="H4056" s="33">
        <f t="shared" si="63"/>
        <v>0</v>
      </c>
    </row>
    <row r="4057" spans="1:8" ht="13" hidden="1" thickBot="1">
      <c r="A4057" s="3">
        <v>43748</v>
      </c>
      <c r="B4057" s="1" t="s">
        <v>87</v>
      </c>
      <c r="C4057" s="1" t="s">
        <v>9</v>
      </c>
      <c r="D4057" s="5">
        <v>9</v>
      </c>
      <c r="E4057" s="8">
        <v>1.3449074074074075E-3</v>
      </c>
      <c r="F4057" s="5">
        <v>22</v>
      </c>
      <c r="G4057" s="5">
        <v>223</v>
      </c>
      <c r="H4057" s="33">
        <f t="shared" si="63"/>
        <v>0</v>
      </c>
    </row>
    <row r="4058" spans="1:8" ht="13" thickBot="1">
      <c r="A4058" s="3">
        <v>43748</v>
      </c>
      <c r="B4058" s="1" t="s">
        <v>87</v>
      </c>
      <c r="C4058" s="1" t="s">
        <v>9</v>
      </c>
      <c r="D4058" s="5">
        <v>10</v>
      </c>
      <c r="E4058" s="8">
        <v>1.2858796296296297E-3</v>
      </c>
      <c r="F4058" s="5">
        <v>23</v>
      </c>
      <c r="G4058" s="5">
        <v>255</v>
      </c>
      <c r="H4058" s="33">
        <f t="shared" si="63"/>
        <v>1</v>
      </c>
    </row>
    <row r="4059" spans="1:8" ht="13" hidden="1" thickBot="1">
      <c r="A4059" s="3">
        <v>43748</v>
      </c>
      <c r="B4059" s="1" t="s">
        <v>22</v>
      </c>
      <c r="C4059" s="1" t="s">
        <v>9</v>
      </c>
      <c r="D4059" s="5">
        <v>1</v>
      </c>
      <c r="E4059" s="8">
        <v>1.224537037037037E-3</v>
      </c>
      <c r="F4059" s="5">
        <v>23</v>
      </c>
      <c r="G4059" s="5">
        <v>296</v>
      </c>
      <c r="H4059" s="33">
        <f t="shared" si="63"/>
        <v>0</v>
      </c>
    </row>
    <row r="4060" spans="1:8" ht="13" hidden="1" thickBot="1">
      <c r="A4060" s="3">
        <v>43748</v>
      </c>
      <c r="B4060" s="1" t="s">
        <v>22</v>
      </c>
      <c r="C4060" s="1" t="s">
        <v>9</v>
      </c>
      <c r="D4060" s="5">
        <v>2</v>
      </c>
      <c r="E4060" s="8">
        <v>1.2141203703703704E-3</v>
      </c>
      <c r="F4060" s="5">
        <v>25</v>
      </c>
      <c r="G4060" s="5">
        <v>303</v>
      </c>
      <c r="H4060" s="33">
        <f t="shared" si="63"/>
        <v>0</v>
      </c>
    </row>
    <row r="4061" spans="1:8" ht="13" hidden="1" thickBot="1">
      <c r="A4061" s="3">
        <v>43748</v>
      </c>
      <c r="B4061" s="1" t="s">
        <v>22</v>
      </c>
      <c r="C4061" s="1" t="s">
        <v>9</v>
      </c>
      <c r="D4061" s="5">
        <v>3</v>
      </c>
      <c r="E4061" s="8">
        <v>1.21875E-3</v>
      </c>
      <c r="F4061" s="5">
        <v>22</v>
      </c>
      <c r="G4061" s="5">
        <v>300</v>
      </c>
      <c r="H4061" s="33">
        <f t="shared" si="63"/>
        <v>0</v>
      </c>
    </row>
    <row r="4062" spans="1:8" ht="13" hidden="1" thickBot="1">
      <c r="A4062" s="3">
        <v>43748</v>
      </c>
      <c r="B4062" s="1" t="s">
        <v>22</v>
      </c>
      <c r="C4062" s="1" t="s">
        <v>9</v>
      </c>
      <c r="D4062" s="5">
        <v>4</v>
      </c>
      <c r="E4062" s="8">
        <v>1.21875E-3</v>
      </c>
      <c r="F4062" s="5">
        <v>24</v>
      </c>
      <c r="G4062" s="5">
        <v>300</v>
      </c>
      <c r="H4062" s="33">
        <f t="shared" si="63"/>
        <v>0</v>
      </c>
    </row>
    <row r="4063" spans="1:8" ht="13" hidden="1" thickBot="1">
      <c r="A4063" s="3">
        <v>43748</v>
      </c>
      <c r="B4063" s="1" t="s">
        <v>22</v>
      </c>
      <c r="C4063" s="1" t="s">
        <v>9</v>
      </c>
      <c r="D4063" s="5">
        <v>5</v>
      </c>
      <c r="E4063" s="8">
        <v>1.224537037037037E-3</v>
      </c>
      <c r="F4063" s="5">
        <v>22</v>
      </c>
      <c r="G4063" s="5">
        <v>296</v>
      </c>
      <c r="H4063" s="33">
        <f t="shared" si="63"/>
        <v>0</v>
      </c>
    </row>
    <row r="4064" spans="1:8" ht="13" hidden="1" thickBot="1">
      <c r="A4064" s="3">
        <v>43748</v>
      </c>
      <c r="B4064" s="1" t="s">
        <v>22</v>
      </c>
      <c r="C4064" s="1" t="s">
        <v>9</v>
      </c>
      <c r="D4064" s="5">
        <v>6</v>
      </c>
      <c r="E4064" s="8">
        <v>1.2210648148148148E-3</v>
      </c>
      <c r="F4064" s="5">
        <v>24</v>
      </c>
      <c r="G4064" s="5">
        <v>298</v>
      </c>
      <c r="H4064" s="33">
        <f t="shared" si="63"/>
        <v>0</v>
      </c>
    </row>
    <row r="4065" spans="1:8" ht="13" hidden="1" thickBot="1">
      <c r="A4065" s="3">
        <v>43748</v>
      </c>
      <c r="B4065" s="1" t="s">
        <v>22</v>
      </c>
      <c r="C4065" s="1" t="s">
        <v>9</v>
      </c>
      <c r="D4065" s="5">
        <v>7</v>
      </c>
      <c r="E4065" s="8">
        <v>1.2314814814814816E-3</v>
      </c>
      <c r="F4065" s="5">
        <v>22</v>
      </c>
      <c r="G4065" s="5">
        <v>291</v>
      </c>
      <c r="H4065" s="33">
        <f t="shared" si="63"/>
        <v>0</v>
      </c>
    </row>
    <row r="4066" spans="1:8" ht="13" thickBot="1">
      <c r="A4066" s="3">
        <v>43748</v>
      </c>
      <c r="B4066" s="1" t="s">
        <v>22</v>
      </c>
      <c r="C4066" s="1" t="s">
        <v>9</v>
      </c>
      <c r="D4066" s="5">
        <v>8</v>
      </c>
      <c r="E4066" s="8">
        <v>1.2129629629629628E-3</v>
      </c>
      <c r="F4066" s="5">
        <v>24</v>
      </c>
      <c r="G4066" s="5">
        <v>304</v>
      </c>
      <c r="H4066" s="33">
        <f t="shared" si="63"/>
        <v>1</v>
      </c>
    </row>
    <row r="4067" spans="1:8" ht="13" hidden="1" thickBot="1">
      <c r="A4067" s="3">
        <v>43748</v>
      </c>
      <c r="B4067" s="1" t="s">
        <v>141</v>
      </c>
      <c r="C4067" s="1" t="s">
        <v>9</v>
      </c>
      <c r="D4067" s="5">
        <v>1</v>
      </c>
      <c r="E4067" s="8">
        <v>1.3240740740740741E-3</v>
      </c>
      <c r="F4067" s="5">
        <v>22</v>
      </c>
      <c r="G4067" s="5">
        <v>234</v>
      </c>
      <c r="H4067" s="33">
        <f t="shared" si="63"/>
        <v>0</v>
      </c>
    </row>
    <row r="4068" spans="1:8" ht="13" hidden="1" thickBot="1">
      <c r="A4068" s="3">
        <v>43748</v>
      </c>
      <c r="B4068" s="1" t="s">
        <v>141</v>
      </c>
      <c r="C4068" s="1" t="s">
        <v>9</v>
      </c>
      <c r="D4068" s="5">
        <v>2</v>
      </c>
      <c r="E4068" s="8">
        <v>1.3148148148148147E-3</v>
      </c>
      <c r="F4068" s="5">
        <v>24</v>
      </c>
      <c r="G4068" s="5">
        <v>239</v>
      </c>
      <c r="H4068" s="33">
        <f t="shared" si="63"/>
        <v>0</v>
      </c>
    </row>
    <row r="4069" spans="1:8" ht="13" hidden="1" thickBot="1">
      <c r="A4069" s="3">
        <v>43748</v>
      </c>
      <c r="B4069" s="1" t="s">
        <v>141</v>
      </c>
      <c r="C4069" s="1" t="s">
        <v>9</v>
      </c>
      <c r="D4069" s="5">
        <v>3</v>
      </c>
      <c r="E4069" s="8">
        <v>1.3252314814814813E-3</v>
      </c>
      <c r="F4069" s="5">
        <v>22</v>
      </c>
      <c r="G4069" s="5">
        <v>233</v>
      </c>
      <c r="H4069" s="33">
        <f t="shared" si="63"/>
        <v>0</v>
      </c>
    </row>
    <row r="4070" spans="1:8" ht="13" hidden="1" thickBot="1">
      <c r="A4070" s="3">
        <v>43748</v>
      </c>
      <c r="B4070" s="1" t="s">
        <v>141</v>
      </c>
      <c r="C4070" s="1" t="s">
        <v>9</v>
      </c>
      <c r="D4070" s="5">
        <v>4</v>
      </c>
      <c r="E4070" s="8">
        <v>1.3171296296296297E-3</v>
      </c>
      <c r="F4070" s="5">
        <v>24</v>
      </c>
      <c r="G4070" s="5">
        <v>237</v>
      </c>
      <c r="H4070" s="33">
        <f t="shared" si="63"/>
        <v>0</v>
      </c>
    </row>
    <row r="4071" spans="1:8" ht="13" hidden="1" thickBot="1">
      <c r="A4071" s="3">
        <v>43748</v>
      </c>
      <c r="B4071" s="1" t="s">
        <v>141</v>
      </c>
      <c r="C4071" s="1" t="s">
        <v>9</v>
      </c>
      <c r="D4071" s="5">
        <v>5</v>
      </c>
      <c r="E4071" s="8">
        <v>1.3217592592592593E-3</v>
      </c>
      <c r="F4071" s="5">
        <v>22</v>
      </c>
      <c r="G4071" s="5">
        <v>235</v>
      </c>
      <c r="H4071" s="33">
        <f t="shared" si="63"/>
        <v>0</v>
      </c>
    </row>
    <row r="4072" spans="1:8" ht="13" hidden="1" thickBot="1">
      <c r="A4072" s="3">
        <v>43748</v>
      </c>
      <c r="B4072" s="1" t="s">
        <v>141</v>
      </c>
      <c r="C4072" s="1" t="s">
        <v>9</v>
      </c>
      <c r="D4072" s="5">
        <v>6</v>
      </c>
      <c r="E4072" s="8">
        <v>1.3229166666666665E-3</v>
      </c>
      <c r="F4072" s="5">
        <v>24</v>
      </c>
      <c r="G4072" s="5">
        <v>234</v>
      </c>
      <c r="H4072" s="33">
        <f t="shared" si="63"/>
        <v>0</v>
      </c>
    </row>
    <row r="4073" spans="1:8" ht="13" hidden="1" thickBot="1">
      <c r="A4073" s="3">
        <v>43748</v>
      </c>
      <c r="B4073" s="1" t="s">
        <v>141</v>
      </c>
      <c r="C4073" s="1" t="s">
        <v>9</v>
      </c>
      <c r="D4073" s="5">
        <v>7</v>
      </c>
      <c r="E4073" s="8">
        <v>1.3206018518518521E-3</v>
      </c>
      <c r="F4073" s="5">
        <v>22</v>
      </c>
      <c r="G4073" s="5">
        <v>236</v>
      </c>
      <c r="H4073" s="33">
        <f t="shared" si="63"/>
        <v>0</v>
      </c>
    </row>
    <row r="4074" spans="1:8" ht="13" thickBot="1">
      <c r="A4074" s="3">
        <v>43748</v>
      </c>
      <c r="B4074" s="1" t="s">
        <v>141</v>
      </c>
      <c r="C4074" s="1" t="s">
        <v>9</v>
      </c>
      <c r="D4074" s="5">
        <v>8</v>
      </c>
      <c r="E4074" s="8">
        <v>1.3032407407407409E-3</v>
      </c>
      <c r="F4074" s="5">
        <v>23</v>
      </c>
      <c r="G4074" s="5">
        <v>245</v>
      </c>
      <c r="H4074" s="33">
        <f t="shared" si="63"/>
        <v>1</v>
      </c>
    </row>
    <row r="4075" spans="1:8" ht="13" hidden="1" thickBot="1">
      <c r="A4075" s="3">
        <v>43748</v>
      </c>
      <c r="B4075" s="1" t="s">
        <v>19</v>
      </c>
      <c r="C4075" s="1" t="s">
        <v>9</v>
      </c>
      <c r="D4075" s="5">
        <v>1</v>
      </c>
      <c r="E4075" s="8">
        <v>1.2199074074074074E-3</v>
      </c>
      <c r="F4075" s="5">
        <v>22</v>
      </c>
      <c r="G4075" s="5">
        <v>299</v>
      </c>
      <c r="H4075" s="33">
        <f t="shared" si="63"/>
        <v>0</v>
      </c>
    </row>
    <row r="4076" spans="1:8" ht="13" hidden="1" thickBot="1">
      <c r="A4076" s="3">
        <v>43748</v>
      </c>
      <c r="B4076" s="1" t="s">
        <v>19</v>
      </c>
      <c r="C4076" s="1" t="s">
        <v>9</v>
      </c>
      <c r="D4076" s="5">
        <v>2</v>
      </c>
      <c r="E4076" s="8">
        <v>1.2013888888888888E-3</v>
      </c>
      <c r="F4076" s="5">
        <v>24</v>
      </c>
      <c r="G4076" s="5">
        <v>313</v>
      </c>
      <c r="H4076" s="33">
        <f t="shared" si="63"/>
        <v>0</v>
      </c>
    </row>
    <row r="4077" spans="1:8" ht="13" hidden="1" thickBot="1">
      <c r="A4077" s="3">
        <v>43748</v>
      </c>
      <c r="B4077" s="1" t="s">
        <v>19</v>
      </c>
      <c r="C4077" s="1" t="s">
        <v>9</v>
      </c>
      <c r="D4077" s="5">
        <v>3</v>
      </c>
      <c r="E4077" s="8">
        <v>1.2222222222222222E-3</v>
      </c>
      <c r="F4077" s="5">
        <v>21</v>
      </c>
      <c r="G4077" s="5">
        <v>297</v>
      </c>
      <c r="H4077" s="33">
        <f t="shared" si="63"/>
        <v>0</v>
      </c>
    </row>
    <row r="4078" spans="1:8" ht="13" hidden="1" thickBot="1">
      <c r="A4078" s="3">
        <v>43748</v>
      </c>
      <c r="B4078" s="1" t="s">
        <v>19</v>
      </c>
      <c r="C4078" s="1" t="s">
        <v>9</v>
      </c>
      <c r="D4078" s="5">
        <v>4</v>
      </c>
      <c r="E4078" s="8">
        <v>1.207175925925926E-3</v>
      </c>
      <c r="F4078" s="5">
        <v>23</v>
      </c>
      <c r="G4078" s="5">
        <v>308</v>
      </c>
      <c r="H4078" s="33">
        <f t="shared" si="63"/>
        <v>0</v>
      </c>
    </row>
    <row r="4079" spans="1:8" ht="13" hidden="1" thickBot="1">
      <c r="A4079" s="3">
        <v>43748</v>
      </c>
      <c r="B4079" s="1" t="s">
        <v>19</v>
      </c>
      <c r="C4079" s="1" t="s">
        <v>9</v>
      </c>
      <c r="D4079" s="5">
        <v>5</v>
      </c>
      <c r="E4079" s="8">
        <v>1.2291666666666668E-3</v>
      </c>
      <c r="F4079" s="5">
        <v>22</v>
      </c>
      <c r="G4079" s="5">
        <v>292</v>
      </c>
      <c r="H4079" s="33">
        <f t="shared" si="63"/>
        <v>0</v>
      </c>
    </row>
    <row r="4080" spans="1:8" ht="13" thickBot="1">
      <c r="A4080" s="3">
        <v>43748</v>
      </c>
      <c r="B4080" s="1" t="s">
        <v>19</v>
      </c>
      <c r="C4080" s="1" t="s">
        <v>9</v>
      </c>
      <c r="D4080" s="5">
        <v>6</v>
      </c>
      <c r="E4080" s="8">
        <v>1.269675925925926E-3</v>
      </c>
      <c r="F4080" s="5">
        <v>23</v>
      </c>
      <c r="G4080" s="5">
        <v>265</v>
      </c>
      <c r="H4080" s="33">
        <f t="shared" si="63"/>
        <v>1</v>
      </c>
    </row>
    <row r="4081" spans="1:8" ht="13" hidden="1" thickBot="1">
      <c r="A4081" s="3">
        <v>43748</v>
      </c>
      <c r="B4081" s="1" t="s">
        <v>142</v>
      </c>
      <c r="C4081" s="1" t="s">
        <v>9</v>
      </c>
      <c r="D4081" s="5">
        <v>1</v>
      </c>
      <c r="E4081" s="8">
        <v>1.3865740740740739E-3</v>
      </c>
      <c r="F4081" s="5">
        <v>22</v>
      </c>
      <c r="G4081" s="5">
        <v>204</v>
      </c>
      <c r="H4081" s="33">
        <f t="shared" si="63"/>
        <v>0</v>
      </c>
    </row>
    <row r="4082" spans="1:8" ht="13" hidden="1" thickBot="1">
      <c r="A4082" s="3">
        <v>43748</v>
      </c>
      <c r="B4082" s="1" t="s">
        <v>142</v>
      </c>
      <c r="C4082" s="1" t="s">
        <v>9</v>
      </c>
      <c r="D4082" s="5">
        <v>2</v>
      </c>
      <c r="E4082" s="8">
        <v>1.4120370370370369E-3</v>
      </c>
      <c r="F4082" s="5">
        <v>23</v>
      </c>
      <c r="G4082" s="5">
        <v>193</v>
      </c>
      <c r="H4082" s="33">
        <f t="shared" si="63"/>
        <v>0</v>
      </c>
    </row>
    <row r="4083" spans="1:8" ht="13" hidden="1" thickBot="1">
      <c r="A4083" s="3">
        <v>43748</v>
      </c>
      <c r="B4083" s="1" t="s">
        <v>142</v>
      </c>
      <c r="C4083" s="1" t="s">
        <v>9</v>
      </c>
      <c r="D4083" s="5">
        <v>3</v>
      </c>
      <c r="E4083" s="8">
        <v>1.417824074074074E-3</v>
      </c>
      <c r="F4083" s="5">
        <v>22</v>
      </c>
      <c r="G4083" s="5">
        <v>190</v>
      </c>
      <c r="H4083" s="33">
        <f t="shared" si="63"/>
        <v>0</v>
      </c>
    </row>
    <row r="4084" spans="1:8" ht="13" hidden="1" thickBot="1">
      <c r="A4084" s="3">
        <v>43748</v>
      </c>
      <c r="B4084" s="1" t="s">
        <v>142</v>
      </c>
      <c r="C4084" s="1" t="s">
        <v>9</v>
      </c>
      <c r="D4084" s="5">
        <v>4</v>
      </c>
      <c r="E4084" s="8">
        <v>1.4166666666666668E-3</v>
      </c>
      <c r="F4084" s="5">
        <v>23</v>
      </c>
      <c r="G4084" s="5">
        <v>191</v>
      </c>
      <c r="H4084" s="33">
        <f t="shared" si="63"/>
        <v>0</v>
      </c>
    </row>
    <row r="4085" spans="1:8" ht="13" hidden="1" thickBot="1">
      <c r="A4085" s="3">
        <v>43748</v>
      </c>
      <c r="B4085" s="1" t="s">
        <v>142</v>
      </c>
      <c r="C4085" s="1" t="s">
        <v>9</v>
      </c>
      <c r="D4085" s="5">
        <v>5</v>
      </c>
      <c r="E4085" s="8">
        <v>1.443287037037037E-3</v>
      </c>
      <c r="F4085" s="5">
        <v>23</v>
      </c>
      <c r="G4085" s="5">
        <v>180</v>
      </c>
      <c r="H4085" s="33">
        <f t="shared" si="63"/>
        <v>0</v>
      </c>
    </row>
    <row r="4086" spans="1:8" ht="13" thickBot="1">
      <c r="A4086" s="3">
        <v>43748</v>
      </c>
      <c r="B4086" s="1" t="s">
        <v>142</v>
      </c>
      <c r="C4086" s="1" t="s">
        <v>9</v>
      </c>
      <c r="D4086" s="5">
        <v>6</v>
      </c>
      <c r="E4086" s="8">
        <v>1.425925925925926E-3</v>
      </c>
      <c r="F4086" s="5">
        <v>25</v>
      </c>
      <c r="G4086" s="5">
        <v>187</v>
      </c>
      <c r="H4086" s="33">
        <f t="shared" si="63"/>
        <v>1</v>
      </c>
    </row>
    <row r="4087" spans="1:8" ht="13" hidden="1" thickBot="1">
      <c r="A4087" s="3">
        <v>43748</v>
      </c>
      <c r="B4087" s="1" t="s">
        <v>49</v>
      </c>
      <c r="C4087" s="1" t="s">
        <v>9</v>
      </c>
      <c r="D4087" s="5">
        <v>1</v>
      </c>
      <c r="E4087" s="8">
        <v>1.2465277777777776E-3</v>
      </c>
      <c r="F4087" s="5">
        <v>22</v>
      </c>
      <c r="G4087" s="5">
        <v>280</v>
      </c>
      <c r="H4087" s="33">
        <f t="shared" si="63"/>
        <v>0</v>
      </c>
    </row>
    <row r="4088" spans="1:8" ht="13" hidden="1" thickBot="1">
      <c r="A4088" s="3">
        <v>43748</v>
      </c>
      <c r="B4088" s="1" t="s">
        <v>49</v>
      </c>
      <c r="C4088" s="1" t="s">
        <v>9</v>
      </c>
      <c r="D4088" s="5">
        <v>2</v>
      </c>
      <c r="E4088" s="8">
        <v>1.2349537037037036E-3</v>
      </c>
      <c r="F4088" s="5">
        <v>24</v>
      </c>
      <c r="G4088" s="5">
        <v>288</v>
      </c>
      <c r="H4088" s="33">
        <f t="shared" si="63"/>
        <v>0</v>
      </c>
    </row>
    <row r="4089" spans="1:8" ht="13" hidden="1" thickBot="1">
      <c r="A4089" s="3">
        <v>43748</v>
      </c>
      <c r="B4089" s="1" t="s">
        <v>49</v>
      </c>
      <c r="C4089" s="1" t="s">
        <v>9</v>
      </c>
      <c r="D4089" s="5">
        <v>3</v>
      </c>
      <c r="E4089" s="8">
        <v>1.2546296296296296E-3</v>
      </c>
      <c r="F4089" s="5">
        <v>22</v>
      </c>
      <c r="G4089" s="5">
        <v>275</v>
      </c>
      <c r="H4089" s="33">
        <f t="shared" si="63"/>
        <v>0</v>
      </c>
    </row>
    <row r="4090" spans="1:8" ht="13" thickBot="1">
      <c r="A4090" s="3">
        <v>43748</v>
      </c>
      <c r="B4090" s="1" t="s">
        <v>49</v>
      </c>
      <c r="C4090" s="1" t="s">
        <v>9</v>
      </c>
      <c r="D4090" s="5">
        <v>4</v>
      </c>
      <c r="E4090" s="8">
        <v>1.2349537037037036E-3</v>
      </c>
      <c r="F4090" s="5">
        <v>24</v>
      </c>
      <c r="G4090" s="5">
        <v>288</v>
      </c>
      <c r="H4090" s="33">
        <f t="shared" si="63"/>
        <v>1</v>
      </c>
    </row>
    <row r="4091" spans="1:8" ht="13" hidden="1" thickBot="1">
      <c r="A4091" s="3">
        <v>43748</v>
      </c>
      <c r="B4091" s="1" t="s">
        <v>146</v>
      </c>
      <c r="C4091" s="1" t="s">
        <v>9</v>
      </c>
      <c r="D4091" s="5">
        <v>1</v>
      </c>
      <c r="E4091" s="8">
        <v>1.241898148148148E-3</v>
      </c>
      <c r="F4091" s="5">
        <v>23</v>
      </c>
      <c r="G4091" s="5">
        <v>283</v>
      </c>
      <c r="H4091" s="33">
        <f t="shared" si="63"/>
        <v>0</v>
      </c>
    </row>
    <row r="4092" spans="1:8" ht="13" hidden="1" thickBot="1">
      <c r="A4092" s="3">
        <v>43748</v>
      </c>
      <c r="B4092" s="1" t="s">
        <v>146</v>
      </c>
      <c r="C4092" s="1" t="s">
        <v>9</v>
      </c>
      <c r="D4092" s="5">
        <v>2</v>
      </c>
      <c r="E4092" s="8">
        <v>1.2534722222222222E-3</v>
      </c>
      <c r="F4092" s="5">
        <v>24</v>
      </c>
      <c r="G4092" s="5">
        <v>276</v>
      </c>
      <c r="H4092" s="33">
        <f t="shared" si="63"/>
        <v>0</v>
      </c>
    </row>
    <row r="4093" spans="1:8" ht="13" hidden="1" thickBot="1">
      <c r="A4093" s="3">
        <v>43748</v>
      </c>
      <c r="B4093" s="1" t="s">
        <v>146</v>
      </c>
      <c r="C4093" s="1" t="s">
        <v>9</v>
      </c>
      <c r="D4093" s="5">
        <v>3</v>
      </c>
      <c r="E4093" s="8">
        <v>1.2662037037037036E-3</v>
      </c>
      <c r="F4093" s="5">
        <v>23</v>
      </c>
      <c r="G4093" s="5">
        <v>267</v>
      </c>
      <c r="H4093" s="33">
        <f t="shared" si="63"/>
        <v>0</v>
      </c>
    </row>
    <row r="4094" spans="1:8" ht="13" thickBot="1">
      <c r="A4094" s="3">
        <v>43748</v>
      </c>
      <c r="B4094" s="1" t="s">
        <v>146</v>
      </c>
      <c r="C4094" s="1" t="s">
        <v>9</v>
      </c>
      <c r="D4094" s="5">
        <v>4</v>
      </c>
      <c r="E4094" s="8">
        <v>1.2604166666666666E-3</v>
      </c>
      <c r="F4094" s="5">
        <v>25</v>
      </c>
      <c r="G4094" s="5">
        <v>271</v>
      </c>
      <c r="H4094" s="33">
        <f t="shared" si="63"/>
        <v>1</v>
      </c>
    </row>
    <row r="4095" spans="1:8" ht="13" hidden="1" thickBot="1">
      <c r="A4095" s="3">
        <v>43748</v>
      </c>
      <c r="B4095" s="1" t="s">
        <v>140</v>
      </c>
      <c r="C4095" s="1" t="s">
        <v>9</v>
      </c>
      <c r="D4095" s="5">
        <v>1</v>
      </c>
      <c r="E4095" s="8">
        <v>1.3090277777777779E-3</v>
      </c>
      <c r="F4095" s="5">
        <v>21</v>
      </c>
      <c r="G4095" s="5">
        <v>242</v>
      </c>
      <c r="H4095" s="33">
        <f t="shared" si="63"/>
        <v>0</v>
      </c>
    </row>
    <row r="4096" spans="1:8" ht="13" hidden="1" thickBot="1">
      <c r="A4096" s="3">
        <v>43748</v>
      </c>
      <c r="B4096" s="1" t="s">
        <v>140</v>
      </c>
      <c r="C4096" s="1" t="s">
        <v>9</v>
      </c>
      <c r="D4096" s="5">
        <v>2</v>
      </c>
      <c r="E4096" s="8">
        <v>1.3344907407407409E-3</v>
      </c>
      <c r="F4096" s="5">
        <v>23</v>
      </c>
      <c r="G4096" s="5">
        <v>228</v>
      </c>
      <c r="H4096" s="33">
        <f t="shared" si="63"/>
        <v>0</v>
      </c>
    </row>
    <row r="4097" spans="1:8" ht="13" hidden="1" thickBot="1">
      <c r="A4097" s="3">
        <v>43748</v>
      </c>
      <c r="B4097" s="1" t="s">
        <v>140</v>
      </c>
      <c r="C4097" s="1" t="s">
        <v>9</v>
      </c>
      <c r="D4097" s="5">
        <v>3</v>
      </c>
      <c r="E4097" s="8">
        <v>1.396990740740741E-3</v>
      </c>
      <c r="F4097" s="5">
        <v>21</v>
      </c>
      <c r="G4097" s="5">
        <v>199</v>
      </c>
      <c r="H4097" s="33">
        <f t="shared" si="63"/>
        <v>0</v>
      </c>
    </row>
    <row r="4098" spans="1:8" ht="13" thickBot="1">
      <c r="A4098" s="3">
        <v>43748</v>
      </c>
      <c r="B4098" s="1" t="s">
        <v>140</v>
      </c>
      <c r="C4098" s="1" t="s">
        <v>9</v>
      </c>
      <c r="D4098" s="5">
        <v>4</v>
      </c>
      <c r="E4098" s="8">
        <v>1.3865740740740739E-3</v>
      </c>
      <c r="F4098" s="5">
        <v>22</v>
      </c>
      <c r="G4098" s="5">
        <v>204</v>
      </c>
      <c r="H4098" s="33">
        <f t="shared" si="63"/>
        <v>1</v>
      </c>
    </row>
    <row r="4099" spans="1:8" ht="13" hidden="1" thickBot="1">
      <c r="A4099" s="3">
        <v>43748</v>
      </c>
      <c r="B4099" s="1" t="s">
        <v>136</v>
      </c>
      <c r="C4099" s="1" t="s">
        <v>9</v>
      </c>
      <c r="D4099" s="5">
        <v>1</v>
      </c>
      <c r="E4099" s="8">
        <v>1.2870370370370373E-3</v>
      </c>
      <c r="F4099" s="5">
        <v>21</v>
      </c>
      <c r="G4099" s="5">
        <v>255</v>
      </c>
      <c r="H4099" s="33">
        <f t="shared" si="63"/>
        <v>0</v>
      </c>
    </row>
    <row r="4100" spans="1:8" ht="13" hidden="1" thickBot="1">
      <c r="A4100" s="3">
        <v>43748</v>
      </c>
      <c r="B4100" s="1" t="s">
        <v>136</v>
      </c>
      <c r="C4100" s="1" t="s">
        <v>9</v>
      </c>
      <c r="D4100" s="5">
        <v>2</v>
      </c>
      <c r="E4100" s="8">
        <v>1.267361111111111E-3</v>
      </c>
      <c r="F4100" s="5">
        <v>23</v>
      </c>
      <c r="G4100" s="5">
        <v>267</v>
      </c>
      <c r="H4100" s="33">
        <f t="shared" ref="H4100:H4163" si="64">IF(D4100&lt;D4101,0,1)</f>
        <v>0</v>
      </c>
    </row>
    <row r="4101" spans="1:8" ht="13" hidden="1" thickBot="1">
      <c r="A4101" s="3">
        <v>43748</v>
      </c>
      <c r="B4101" s="1" t="s">
        <v>136</v>
      </c>
      <c r="C4101" s="1" t="s">
        <v>9</v>
      </c>
      <c r="D4101" s="5">
        <v>3</v>
      </c>
      <c r="E4101" s="8">
        <v>1.2858796296296297E-3</v>
      </c>
      <c r="F4101" s="5">
        <v>22</v>
      </c>
      <c r="G4101" s="5">
        <v>255</v>
      </c>
      <c r="H4101" s="33">
        <f t="shared" si="64"/>
        <v>0</v>
      </c>
    </row>
    <row r="4102" spans="1:8" ht="13" hidden="1" thickBot="1">
      <c r="A4102" s="3">
        <v>43748</v>
      </c>
      <c r="B4102" s="1" t="s">
        <v>136</v>
      </c>
      <c r="C4102" s="1" t="s">
        <v>9</v>
      </c>
      <c r="D4102" s="5">
        <v>4</v>
      </c>
      <c r="E4102" s="8">
        <v>1.2766203703703705E-3</v>
      </c>
      <c r="F4102" s="5">
        <v>23</v>
      </c>
      <c r="G4102" s="5">
        <v>260</v>
      </c>
      <c r="H4102" s="33">
        <f t="shared" si="64"/>
        <v>0</v>
      </c>
    </row>
    <row r="4103" spans="1:8" ht="13" hidden="1" thickBot="1">
      <c r="A4103" s="3">
        <v>43748</v>
      </c>
      <c r="B4103" s="1" t="s">
        <v>136</v>
      </c>
      <c r="C4103" s="1" t="s">
        <v>9</v>
      </c>
      <c r="D4103" s="5">
        <v>5</v>
      </c>
      <c r="E4103" s="8">
        <v>1.2951388888888889E-3</v>
      </c>
      <c r="F4103" s="5">
        <v>21</v>
      </c>
      <c r="G4103" s="5">
        <v>249</v>
      </c>
      <c r="H4103" s="33">
        <f t="shared" si="64"/>
        <v>0</v>
      </c>
    </row>
    <row r="4104" spans="1:8" ht="13" hidden="1" thickBot="1">
      <c r="A4104" s="3">
        <v>43748</v>
      </c>
      <c r="B4104" s="1" t="s">
        <v>136</v>
      </c>
      <c r="C4104" s="1" t="s">
        <v>9</v>
      </c>
      <c r="D4104" s="5">
        <v>6</v>
      </c>
      <c r="E4104" s="8">
        <v>1.2847222222222223E-3</v>
      </c>
      <c r="F4104" s="5">
        <v>23</v>
      </c>
      <c r="G4104" s="5">
        <v>256</v>
      </c>
      <c r="H4104" s="33">
        <f t="shared" si="64"/>
        <v>0</v>
      </c>
    </row>
    <row r="4105" spans="1:8" ht="13" hidden="1" thickBot="1">
      <c r="A4105" s="3">
        <v>43748</v>
      </c>
      <c r="B4105" s="1" t="s">
        <v>136</v>
      </c>
      <c r="C4105" s="1" t="s">
        <v>9</v>
      </c>
      <c r="D4105" s="5">
        <v>7</v>
      </c>
      <c r="E4105" s="8">
        <v>1.3217592592592593E-3</v>
      </c>
      <c r="F4105" s="5">
        <v>22</v>
      </c>
      <c r="G4105" s="5">
        <v>235</v>
      </c>
      <c r="H4105" s="33">
        <f t="shared" si="64"/>
        <v>0</v>
      </c>
    </row>
    <row r="4106" spans="1:8" ht="13" hidden="1" thickBot="1">
      <c r="A4106" s="3">
        <v>43748</v>
      </c>
      <c r="B4106" s="1" t="s">
        <v>136</v>
      </c>
      <c r="C4106" s="1" t="s">
        <v>9</v>
      </c>
      <c r="D4106" s="5">
        <v>8</v>
      </c>
      <c r="E4106" s="8">
        <v>1.3194444444444443E-3</v>
      </c>
      <c r="F4106" s="5">
        <v>23</v>
      </c>
      <c r="G4106" s="5">
        <v>236</v>
      </c>
      <c r="H4106" s="33">
        <f t="shared" si="64"/>
        <v>0</v>
      </c>
    </row>
    <row r="4107" spans="1:8" ht="13" hidden="1" thickBot="1">
      <c r="A4107" s="3">
        <v>43748</v>
      </c>
      <c r="B4107" s="1" t="s">
        <v>136</v>
      </c>
      <c r="C4107" s="1" t="s">
        <v>9</v>
      </c>
      <c r="D4107" s="5">
        <v>9</v>
      </c>
      <c r="E4107" s="8">
        <v>1.3263888888888891E-3</v>
      </c>
      <c r="F4107" s="5">
        <v>22</v>
      </c>
      <c r="G4107" s="5">
        <v>234</v>
      </c>
      <c r="H4107" s="33">
        <f t="shared" si="64"/>
        <v>0</v>
      </c>
    </row>
    <row r="4108" spans="1:8" ht="13" thickBot="1">
      <c r="A4108" s="3">
        <v>43748</v>
      </c>
      <c r="B4108" s="1" t="s">
        <v>136</v>
      </c>
      <c r="C4108" s="1" t="s">
        <v>9</v>
      </c>
      <c r="D4108" s="5">
        <v>10</v>
      </c>
      <c r="E4108" s="8">
        <v>1.2986111111111113E-3</v>
      </c>
      <c r="F4108" s="5">
        <v>23</v>
      </c>
      <c r="G4108" s="5">
        <v>248</v>
      </c>
      <c r="H4108" s="33">
        <f t="shared" si="64"/>
        <v>1</v>
      </c>
    </row>
    <row r="4109" spans="1:8" ht="15" hidden="1" thickBot="1">
      <c r="A4109" s="3">
        <v>43755</v>
      </c>
      <c r="B4109" s="10" t="s">
        <v>27</v>
      </c>
      <c r="C4109" s="10" t="s">
        <v>9</v>
      </c>
      <c r="D4109" s="9">
        <v>1</v>
      </c>
      <c r="E4109" s="11">
        <v>1.1851851851851852E-3</v>
      </c>
      <c r="F4109" s="9">
        <v>22</v>
      </c>
      <c r="G4109" s="9">
        <v>326</v>
      </c>
      <c r="H4109" s="33">
        <f t="shared" si="64"/>
        <v>0</v>
      </c>
    </row>
    <row r="4110" spans="1:8" ht="15" hidden="1" thickBot="1">
      <c r="A4110" s="3">
        <v>43755</v>
      </c>
      <c r="B4110" s="10" t="s">
        <v>27</v>
      </c>
      <c r="C4110" s="10" t="s">
        <v>9</v>
      </c>
      <c r="D4110" s="9">
        <v>2</v>
      </c>
      <c r="E4110" s="11">
        <v>1.1666666666666668E-3</v>
      </c>
      <c r="F4110" s="9">
        <v>24</v>
      </c>
      <c r="G4110" s="9">
        <v>342</v>
      </c>
      <c r="H4110" s="33">
        <f t="shared" si="64"/>
        <v>0</v>
      </c>
    </row>
    <row r="4111" spans="1:8" ht="15" hidden="1" thickBot="1">
      <c r="A4111" s="3">
        <v>43755</v>
      </c>
      <c r="B4111" s="10" t="s">
        <v>27</v>
      </c>
      <c r="C4111" s="10" t="s">
        <v>9</v>
      </c>
      <c r="D4111" s="9">
        <v>3</v>
      </c>
      <c r="E4111" s="11">
        <v>1.175925925925926E-3</v>
      </c>
      <c r="F4111" s="9">
        <v>22</v>
      </c>
      <c r="G4111" s="9">
        <v>334</v>
      </c>
      <c r="H4111" s="33">
        <f t="shared" si="64"/>
        <v>0</v>
      </c>
    </row>
    <row r="4112" spans="1:8" ht="15" hidden="1" thickBot="1">
      <c r="A4112" s="3">
        <v>43755</v>
      </c>
      <c r="B4112" s="10" t="s">
        <v>27</v>
      </c>
      <c r="C4112" s="10" t="s">
        <v>9</v>
      </c>
      <c r="D4112" s="9">
        <v>4</v>
      </c>
      <c r="E4112" s="11">
        <v>1.1678240740740739E-3</v>
      </c>
      <c r="F4112" s="9">
        <v>24</v>
      </c>
      <c r="G4112" s="9">
        <v>341</v>
      </c>
      <c r="H4112" s="33">
        <f t="shared" si="64"/>
        <v>0</v>
      </c>
    </row>
    <row r="4113" spans="1:8" ht="15" hidden="1" thickBot="1">
      <c r="A4113" s="3">
        <v>43755</v>
      </c>
      <c r="B4113" s="10" t="s">
        <v>27</v>
      </c>
      <c r="C4113" s="10" t="s">
        <v>9</v>
      </c>
      <c r="D4113" s="9">
        <v>5</v>
      </c>
      <c r="E4113" s="11">
        <v>1.1782407407407408E-3</v>
      </c>
      <c r="F4113" s="9">
        <v>23</v>
      </c>
      <c r="G4113" s="9">
        <v>332</v>
      </c>
      <c r="H4113" s="33">
        <f t="shared" si="64"/>
        <v>0</v>
      </c>
    </row>
    <row r="4114" spans="1:8" ht="15" hidden="1" thickBot="1">
      <c r="A4114" s="3">
        <v>43755</v>
      </c>
      <c r="B4114" s="10" t="s">
        <v>27</v>
      </c>
      <c r="C4114" s="10" t="s">
        <v>9</v>
      </c>
      <c r="D4114" s="9">
        <v>6</v>
      </c>
      <c r="E4114" s="11">
        <v>1.1678240740740739E-3</v>
      </c>
      <c r="F4114" s="9">
        <v>24</v>
      </c>
      <c r="G4114" s="9">
        <v>341</v>
      </c>
      <c r="H4114" s="33">
        <f t="shared" si="64"/>
        <v>0</v>
      </c>
    </row>
    <row r="4115" spans="1:8" ht="15" hidden="1" thickBot="1">
      <c r="A4115" s="3">
        <v>43755</v>
      </c>
      <c r="B4115" s="10" t="s">
        <v>27</v>
      </c>
      <c r="C4115" s="10" t="s">
        <v>9</v>
      </c>
      <c r="D4115" s="9">
        <v>7</v>
      </c>
      <c r="E4115" s="11">
        <v>1.179398148148148E-3</v>
      </c>
      <c r="F4115" s="9">
        <v>23</v>
      </c>
      <c r="G4115" s="9">
        <v>331</v>
      </c>
      <c r="H4115" s="33">
        <f t="shared" si="64"/>
        <v>0</v>
      </c>
    </row>
    <row r="4116" spans="1:8" ht="15" hidden="1" thickBot="1">
      <c r="A4116" s="3">
        <v>43755</v>
      </c>
      <c r="B4116" s="10" t="s">
        <v>27</v>
      </c>
      <c r="C4116" s="10" t="s">
        <v>9</v>
      </c>
      <c r="D4116" s="9">
        <v>8</v>
      </c>
      <c r="E4116" s="11">
        <v>1.170138888888889E-3</v>
      </c>
      <c r="F4116" s="9">
        <v>24</v>
      </c>
      <c r="G4116" s="9">
        <v>339</v>
      </c>
      <c r="H4116" s="33">
        <f t="shared" si="64"/>
        <v>0</v>
      </c>
    </row>
    <row r="4117" spans="1:8" ht="15" hidden="1" thickBot="1">
      <c r="A4117" s="3">
        <v>43755</v>
      </c>
      <c r="B4117" s="10" t="s">
        <v>27</v>
      </c>
      <c r="C4117" s="10" t="s">
        <v>9</v>
      </c>
      <c r="D4117" s="9">
        <v>9</v>
      </c>
      <c r="E4117" s="11">
        <v>1.1770833333333334E-3</v>
      </c>
      <c r="F4117" s="9">
        <v>24</v>
      </c>
      <c r="G4117" s="9">
        <v>333</v>
      </c>
      <c r="H4117" s="33">
        <f t="shared" si="64"/>
        <v>0</v>
      </c>
    </row>
    <row r="4118" spans="1:8" ht="15" thickBot="1">
      <c r="A4118" s="3">
        <v>43755</v>
      </c>
      <c r="B4118" s="10" t="s">
        <v>27</v>
      </c>
      <c r="C4118" s="10" t="s">
        <v>9</v>
      </c>
      <c r="D4118" s="9">
        <v>10</v>
      </c>
      <c r="E4118" s="11">
        <v>1.1481481481481481E-3</v>
      </c>
      <c r="F4118" s="9">
        <v>25</v>
      </c>
      <c r="G4118" s="9">
        <v>359</v>
      </c>
      <c r="H4118" s="33">
        <f t="shared" si="64"/>
        <v>1</v>
      </c>
    </row>
    <row r="4119" spans="1:8" ht="15" hidden="1" thickBot="1">
      <c r="A4119" s="3">
        <v>43755</v>
      </c>
      <c r="B4119" s="10" t="s">
        <v>90</v>
      </c>
      <c r="C4119" s="10" t="s">
        <v>9</v>
      </c>
      <c r="D4119" s="9">
        <v>1</v>
      </c>
      <c r="E4119" s="11">
        <v>1.1736111111111112E-3</v>
      </c>
      <c r="F4119" s="9">
        <v>22</v>
      </c>
      <c r="G4119" s="9">
        <v>336</v>
      </c>
      <c r="H4119" s="33">
        <f t="shared" si="64"/>
        <v>0</v>
      </c>
    </row>
    <row r="4120" spans="1:8" ht="15" hidden="1" thickBot="1">
      <c r="A4120" s="3">
        <v>43755</v>
      </c>
      <c r="B4120" s="10" t="s">
        <v>90</v>
      </c>
      <c r="C4120" s="10" t="s">
        <v>9</v>
      </c>
      <c r="D4120" s="9">
        <v>2</v>
      </c>
      <c r="E4120" s="11">
        <v>1.1666666666666668E-3</v>
      </c>
      <c r="F4120" s="9">
        <v>24</v>
      </c>
      <c r="G4120" s="9">
        <v>342</v>
      </c>
      <c r="H4120" s="33">
        <f t="shared" si="64"/>
        <v>0</v>
      </c>
    </row>
    <row r="4121" spans="1:8" ht="15" hidden="1" thickBot="1">
      <c r="A4121" s="3">
        <v>43755</v>
      </c>
      <c r="B4121" s="10" t="s">
        <v>90</v>
      </c>
      <c r="C4121" s="10" t="s">
        <v>9</v>
      </c>
      <c r="D4121" s="9">
        <v>3</v>
      </c>
      <c r="E4121" s="11">
        <v>1.175925925925926E-3</v>
      </c>
      <c r="F4121" s="9">
        <v>23</v>
      </c>
      <c r="G4121" s="9">
        <v>334</v>
      </c>
      <c r="H4121" s="33">
        <f t="shared" si="64"/>
        <v>0</v>
      </c>
    </row>
    <row r="4122" spans="1:8" ht="15" hidden="1" thickBot="1">
      <c r="A4122" s="3">
        <v>43755</v>
      </c>
      <c r="B4122" s="10" t="s">
        <v>90</v>
      </c>
      <c r="C4122" s="10" t="s">
        <v>9</v>
      </c>
      <c r="D4122" s="9">
        <v>4</v>
      </c>
      <c r="E4122" s="11">
        <v>1.1782407407407408E-3</v>
      </c>
      <c r="F4122" s="9">
        <v>24</v>
      </c>
      <c r="G4122" s="9">
        <v>332</v>
      </c>
      <c r="H4122" s="33">
        <f t="shared" si="64"/>
        <v>0</v>
      </c>
    </row>
    <row r="4123" spans="1:8" ht="15" hidden="1" thickBot="1">
      <c r="A4123" s="3">
        <v>43755</v>
      </c>
      <c r="B4123" s="10" t="s">
        <v>90</v>
      </c>
      <c r="C4123" s="10" t="s">
        <v>9</v>
      </c>
      <c r="D4123" s="9">
        <v>5</v>
      </c>
      <c r="E4123" s="11">
        <v>1.181712962962963E-3</v>
      </c>
      <c r="F4123" s="9">
        <v>23</v>
      </c>
      <c r="G4123" s="9">
        <v>329</v>
      </c>
      <c r="H4123" s="33">
        <f t="shared" si="64"/>
        <v>0</v>
      </c>
    </row>
    <row r="4124" spans="1:8" ht="15" hidden="1" thickBot="1">
      <c r="A4124" s="3">
        <v>43755</v>
      </c>
      <c r="B4124" s="10" t="s">
        <v>90</v>
      </c>
      <c r="C4124" s="10" t="s">
        <v>9</v>
      </c>
      <c r="D4124" s="9">
        <v>6</v>
      </c>
      <c r="E4124" s="11">
        <v>1.1736111111111112E-3</v>
      </c>
      <c r="F4124" s="9">
        <v>24</v>
      </c>
      <c r="G4124" s="9">
        <v>336</v>
      </c>
      <c r="H4124" s="33">
        <f t="shared" si="64"/>
        <v>0</v>
      </c>
    </row>
    <row r="4125" spans="1:8" ht="15" hidden="1" thickBot="1">
      <c r="A4125" s="3">
        <v>43755</v>
      </c>
      <c r="B4125" s="10" t="s">
        <v>90</v>
      </c>
      <c r="C4125" s="10" t="s">
        <v>9</v>
      </c>
      <c r="D4125" s="9">
        <v>7</v>
      </c>
      <c r="E4125" s="11">
        <v>1.1828703703703704E-3</v>
      </c>
      <c r="F4125" s="9">
        <v>23</v>
      </c>
      <c r="G4125" s="9">
        <v>328</v>
      </c>
      <c r="H4125" s="33">
        <f t="shared" si="64"/>
        <v>0</v>
      </c>
    </row>
    <row r="4126" spans="1:8" ht="15" hidden="1" thickBot="1">
      <c r="A4126" s="3">
        <v>43755</v>
      </c>
      <c r="B4126" s="10" t="s">
        <v>90</v>
      </c>
      <c r="C4126" s="10" t="s">
        <v>9</v>
      </c>
      <c r="D4126" s="9">
        <v>8</v>
      </c>
      <c r="E4126" s="11">
        <v>1.1805555555555556E-3</v>
      </c>
      <c r="F4126" s="9">
        <v>24</v>
      </c>
      <c r="G4126" s="9">
        <v>330</v>
      </c>
      <c r="H4126" s="33">
        <f t="shared" si="64"/>
        <v>0</v>
      </c>
    </row>
    <row r="4127" spans="1:8" ht="15" hidden="1" thickBot="1">
      <c r="A4127" s="3">
        <v>43755</v>
      </c>
      <c r="B4127" s="10" t="s">
        <v>90</v>
      </c>
      <c r="C4127" s="10" t="s">
        <v>9</v>
      </c>
      <c r="D4127" s="9">
        <v>9</v>
      </c>
      <c r="E4127" s="11">
        <v>1.1875E-3</v>
      </c>
      <c r="F4127" s="9">
        <v>24</v>
      </c>
      <c r="G4127" s="9">
        <v>324</v>
      </c>
      <c r="H4127" s="33">
        <f t="shared" si="64"/>
        <v>0</v>
      </c>
    </row>
    <row r="4128" spans="1:8" ht="15" thickBot="1">
      <c r="A4128" s="3">
        <v>43755</v>
      </c>
      <c r="B4128" s="10" t="s">
        <v>90</v>
      </c>
      <c r="C4128" s="10" t="s">
        <v>9</v>
      </c>
      <c r="D4128" s="9">
        <v>10</v>
      </c>
      <c r="E4128" s="11">
        <v>1.1747685185185186E-3</v>
      </c>
      <c r="F4128" s="9">
        <v>25</v>
      </c>
      <c r="G4128" s="9">
        <v>335</v>
      </c>
      <c r="H4128" s="33">
        <f t="shared" si="64"/>
        <v>1</v>
      </c>
    </row>
    <row r="4129" spans="1:8" ht="15" hidden="1" thickBot="1">
      <c r="A4129" s="3">
        <v>43755</v>
      </c>
      <c r="B4129" s="10" t="s">
        <v>132</v>
      </c>
      <c r="C4129" s="10" t="s">
        <v>9</v>
      </c>
      <c r="D4129" s="9">
        <v>1</v>
      </c>
      <c r="E4129" s="11">
        <v>1.199074074074074E-3</v>
      </c>
      <c r="F4129" s="9">
        <v>22</v>
      </c>
      <c r="G4129" s="9">
        <v>315</v>
      </c>
      <c r="H4129" s="33">
        <f t="shared" si="64"/>
        <v>0</v>
      </c>
    </row>
    <row r="4130" spans="1:8" ht="15" hidden="1" thickBot="1">
      <c r="A4130" s="3">
        <v>43755</v>
      </c>
      <c r="B4130" s="10" t="s">
        <v>132</v>
      </c>
      <c r="C4130" s="10" t="s">
        <v>9</v>
      </c>
      <c r="D4130" s="9">
        <v>2</v>
      </c>
      <c r="E4130" s="11">
        <v>1.1770833333333334E-3</v>
      </c>
      <c r="F4130" s="9">
        <v>24</v>
      </c>
      <c r="G4130" s="9">
        <v>333</v>
      </c>
      <c r="H4130" s="33">
        <f t="shared" si="64"/>
        <v>0</v>
      </c>
    </row>
    <row r="4131" spans="1:8" ht="15" hidden="1" thickBot="1">
      <c r="A4131" s="3">
        <v>43755</v>
      </c>
      <c r="B4131" s="10" t="s">
        <v>132</v>
      </c>
      <c r="C4131" s="10" t="s">
        <v>9</v>
      </c>
      <c r="D4131" s="9">
        <v>3</v>
      </c>
      <c r="E4131" s="11">
        <v>1.2002314814814816E-3</v>
      </c>
      <c r="F4131" s="9">
        <v>22</v>
      </c>
      <c r="G4131" s="9">
        <v>314</v>
      </c>
      <c r="H4131" s="33">
        <f t="shared" si="64"/>
        <v>0</v>
      </c>
    </row>
    <row r="4132" spans="1:8" ht="15" hidden="1" thickBot="1">
      <c r="A4132" s="3">
        <v>43755</v>
      </c>
      <c r="B4132" s="10" t="s">
        <v>132</v>
      </c>
      <c r="C4132" s="10" t="s">
        <v>9</v>
      </c>
      <c r="D4132" s="9">
        <v>4</v>
      </c>
      <c r="E4132" s="11">
        <v>1.1736111111111112E-3</v>
      </c>
      <c r="F4132" s="9">
        <v>24</v>
      </c>
      <c r="G4132" s="9">
        <v>336</v>
      </c>
      <c r="H4132" s="33">
        <f t="shared" si="64"/>
        <v>0</v>
      </c>
    </row>
    <row r="4133" spans="1:8" ht="15" hidden="1" thickBot="1">
      <c r="A4133" s="3">
        <v>43755</v>
      </c>
      <c r="B4133" s="10" t="s">
        <v>132</v>
      </c>
      <c r="C4133" s="10" t="s">
        <v>9</v>
      </c>
      <c r="D4133" s="9">
        <v>5</v>
      </c>
      <c r="E4133" s="11">
        <v>1.193287037037037E-3</v>
      </c>
      <c r="F4133" s="9">
        <v>22</v>
      </c>
      <c r="G4133" s="9">
        <v>319</v>
      </c>
      <c r="H4133" s="33">
        <f t="shared" si="64"/>
        <v>0</v>
      </c>
    </row>
    <row r="4134" spans="1:8" ht="15" hidden="1" thickBot="1">
      <c r="A4134" s="3">
        <v>43755</v>
      </c>
      <c r="B4134" s="10" t="s">
        <v>132</v>
      </c>
      <c r="C4134" s="10" t="s">
        <v>9</v>
      </c>
      <c r="D4134" s="9">
        <v>6</v>
      </c>
      <c r="E4134" s="11">
        <v>1.1770833333333334E-3</v>
      </c>
      <c r="F4134" s="9">
        <v>24</v>
      </c>
      <c r="G4134" s="9">
        <v>333</v>
      </c>
      <c r="H4134" s="33">
        <f t="shared" si="64"/>
        <v>0</v>
      </c>
    </row>
    <row r="4135" spans="1:8" ht="15" hidden="1" thickBot="1">
      <c r="A4135" s="3">
        <v>43755</v>
      </c>
      <c r="B4135" s="10" t="s">
        <v>132</v>
      </c>
      <c r="C4135" s="10" t="s">
        <v>9</v>
      </c>
      <c r="D4135" s="9">
        <v>7</v>
      </c>
      <c r="E4135" s="11">
        <v>1.199074074074074E-3</v>
      </c>
      <c r="F4135" s="9">
        <v>23</v>
      </c>
      <c r="G4135" s="9">
        <v>315</v>
      </c>
      <c r="H4135" s="33">
        <f t="shared" si="64"/>
        <v>0</v>
      </c>
    </row>
    <row r="4136" spans="1:8" ht="15" hidden="1" thickBot="1">
      <c r="A4136" s="3">
        <v>43755</v>
      </c>
      <c r="B4136" s="10" t="s">
        <v>132</v>
      </c>
      <c r="C4136" s="10" t="s">
        <v>9</v>
      </c>
      <c r="D4136" s="9">
        <v>8</v>
      </c>
      <c r="E4136" s="11">
        <v>1.1875E-3</v>
      </c>
      <c r="F4136" s="9">
        <v>24</v>
      </c>
      <c r="G4136" s="9">
        <v>324</v>
      </c>
      <c r="H4136" s="33">
        <f t="shared" si="64"/>
        <v>0</v>
      </c>
    </row>
    <row r="4137" spans="1:8" ht="15" hidden="1" thickBot="1">
      <c r="A4137" s="3">
        <v>43755</v>
      </c>
      <c r="B4137" s="10" t="s">
        <v>132</v>
      </c>
      <c r="C4137" s="10" t="s">
        <v>9</v>
      </c>
      <c r="D4137" s="9">
        <v>9</v>
      </c>
      <c r="E4137" s="11">
        <v>1.2013888888888888E-3</v>
      </c>
      <c r="F4137" s="9">
        <v>22</v>
      </c>
      <c r="G4137" s="9">
        <v>313</v>
      </c>
      <c r="H4137" s="33">
        <f t="shared" si="64"/>
        <v>0</v>
      </c>
    </row>
    <row r="4138" spans="1:8" ht="15" thickBot="1">
      <c r="A4138" s="3">
        <v>43755</v>
      </c>
      <c r="B4138" s="10" t="s">
        <v>132</v>
      </c>
      <c r="C4138" s="10" t="s">
        <v>9</v>
      </c>
      <c r="D4138" s="9">
        <v>10</v>
      </c>
      <c r="E4138" s="11">
        <v>1.193287037037037E-3</v>
      </c>
      <c r="F4138" s="9">
        <v>24</v>
      </c>
      <c r="G4138" s="9">
        <v>319</v>
      </c>
      <c r="H4138" s="33">
        <f t="shared" si="64"/>
        <v>1</v>
      </c>
    </row>
    <row r="4139" spans="1:8" ht="15" hidden="1" thickBot="1">
      <c r="A4139" s="3">
        <v>43755</v>
      </c>
      <c r="B4139" s="10" t="s">
        <v>133</v>
      </c>
      <c r="C4139" s="10" t="s">
        <v>9</v>
      </c>
      <c r="D4139" s="9">
        <v>1</v>
      </c>
      <c r="E4139" s="11">
        <v>1.224537037037037E-3</v>
      </c>
      <c r="F4139" s="9">
        <v>22</v>
      </c>
      <c r="G4139" s="9">
        <v>296</v>
      </c>
      <c r="H4139" s="33">
        <f t="shared" si="64"/>
        <v>0</v>
      </c>
    </row>
    <row r="4140" spans="1:8" ht="15" hidden="1" thickBot="1">
      <c r="A4140" s="3">
        <v>43755</v>
      </c>
      <c r="B4140" s="10" t="s">
        <v>133</v>
      </c>
      <c r="C4140" s="10" t="s">
        <v>9</v>
      </c>
      <c r="D4140" s="9">
        <v>2</v>
      </c>
      <c r="E4140" s="11">
        <v>1.2141203703703704E-3</v>
      </c>
      <c r="F4140" s="9">
        <v>23</v>
      </c>
      <c r="G4140" s="9">
        <v>303</v>
      </c>
      <c r="H4140" s="33">
        <f t="shared" si="64"/>
        <v>0</v>
      </c>
    </row>
    <row r="4141" spans="1:8" ht="15" hidden="1" thickBot="1">
      <c r="A4141" s="3">
        <v>43755</v>
      </c>
      <c r="B4141" s="10" t="s">
        <v>133</v>
      </c>
      <c r="C4141" s="10" t="s">
        <v>9</v>
      </c>
      <c r="D4141" s="9">
        <v>3</v>
      </c>
      <c r="E4141" s="11">
        <v>1.2256944444444444E-3</v>
      </c>
      <c r="F4141" s="9">
        <v>22</v>
      </c>
      <c r="G4141" s="9">
        <v>295</v>
      </c>
      <c r="H4141" s="33">
        <f t="shared" si="64"/>
        <v>0</v>
      </c>
    </row>
    <row r="4142" spans="1:8" ht="15" hidden="1" thickBot="1">
      <c r="A4142" s="3">
        <v>43755</v>
      </c>
      <c r="B4142" s="10" t="s">
        <v>133</v>
      </c>
      <c r="C4142" s="10" t="s">
        <v>9</v>
      </c>
      <c r="D4142" s="9">
        <v>4</v>
      </c>
      <c r="E4142" s="11">
        <v>1.199074074074074E-3</v>
      </c>
      <c r="F4142" s="9">
        <v>23</v>
      </c>
      <c r="G4142" s="9">
        <v>315</v>
      </c>
      <c r="H4142" s="33">
        <f t="shared" si="64"/>
        <v>0</v>
      </c>
    </row>
    <row r="4143" spans="1:8" ht="15" hidden="1" thickBot="1">
      <c r="A4143" s="3">
        <v>43755</v>
      </c>
      <c r="B4143" s="10" t="s">
        <v>133</v>
      </c>
      <c r="C4143" s="10" t="s">
        <v>9</v>
      </c>
      <c r="D4143" s="9">
        <v>5</v>
      </c>
      <c r="E4143" s="11">
        <v>1.2083333333333334E-3</v>
      </c>
      <c r="F4143" s="9">
        <v>22</v>
      </c>
      <c r="G4143" s="9">
        <v>308</v>
      </c>
      <c r="H4143" s="33">
        <f t="shared" si="64"/>
        <v>0</v>
      </c>
    </row>
    <row r="4144" spans="1:8" ht="15" hidden="1" thickBot="1">
      <c r="A4144" s="3">
        <v>43755</v>
      </c>
      <c r="B4144" s="10" t="s">
        <v>133</v>
      </c>
      <c r="C4144" s="10" t="s">
        <v>9</v>
      </c>
      <c r="D4144" s="9">
        <v>6</v>
      </c>
      <c r="E4144" s="11">
        <v>1.1967592592592592E-3</v>
      </c>
      <c r="F4144" s="9">
        <v>23</v>
      </c>
      <c r="G4144" s="9">
        <v>317</v>
      </c>
      <c r="H4144" s="33">
        <f t="shared" si="64"/>
        <v>0</v>
      </c>
    </row>
    <row r="4145" spans="1:8" ht="15" hidden="1" thickBot="1">
      <c r="A4145" s="3">
        <v>43755</v>
      </c>
      <c r="B4145" s="10" t="s">
        <v>133</v>
      </c>
      <c r="C4145" s="10" t="s">
        <v>9</v>
      </c>
      <c r="D4145" s="9">
        <v>7</v>
      </c>
      <c r="E4145" s="11">
        <v>1.2129629629629628E-3</v>
      </c>
      <c r="F4145" s="9">
        <v>21</v>
      </c>
      <c r="G4145" s="9">
        <v>304</v>
      </c>
      <c r="H4145" s="33">
        <f t="shared" si="64"/>
        <v>0</v>
      </c>
    </row>
    <row r="4146" spans="1:8" ht="15" hidden="1" thickBot="1">
      <c r="A4146" s="3">
        <v>43755</v>
      </c>
      <c r="B4146" s="10" t="s">
        <v>133</v>
      </c>
      <c r="C4146" s="10" t="s">
        <v>9</v>
      </c>
      <c r="D4146" s="9">
        <v>8</v>
      </c>
      <c r="E4146" s="11">
        <v>1.1840277777777778E-3</v>
      </c>
      <c r="F4146" s="9">
        <v>23</v>
      </c>
      <c r="G4146" s="9">
        <v>327</v>
      </c>
      <c r="H4146" s="33">
        <f t="shared" si="64"/>
        <v>0</v>
      </c>
    </row>
    <row r="4147" spans="1:8" ht="15" hidden="1" thickBot="1">
      <c r="A4147" s="3">
        <v>43755</v>
      </c>
      <c r="B4147" s="10" t="s">
        <v>133</v>
      </c>
      <c r="C4147" s="10" t="s">
        <v>9</v>
      </c>
      <c r="D4147" s="9">
        <v>9</v>
      </c>
      <c r="E4147" s="11">
        <v>1.2025462962962964E-3</v>
      </c>
      <c r="F4147" s="9">
        <v>21</v>
      </c>
      <c r="G4147" s="9">
        <v>312</v>
      </c>
      <c r="H4147" s="33">
        <f t="shared" si="64"/>
        <v>0</v>
      </c>
    </row>
    <row r="4148" spans="1:8" ht="15" thickBot="1">
      <c r="A4148" s="3">
        <v>43755</v>
      </c>
      <c r="B4148" s="10" t="s">
        <v>133</v>
      </c>
      <c r="C4148" s="10" t="s">
        <v>9</v>
      </c>
      <c r="D4148" s="9">
        <v>10</v>
      </c>
      <c r="E4148" s="11">
        <v>1.1666666666666668E-3</v>
      </c>
      <c r="F4148" s="9">
        <v>23</v>
      </c>
      <c r="G4148" s="9">
        <v>342</v>
      </c>
      <c r="H4148" s="33">
        <f t="shared" si="64"/>
        <v>1</v>
      </c>
    </row>
    <row r="4149" spans="1:8" ht="15" hidden="1" thickBot="1">
      <c r="A4149" s="3">
        <v>43755</v>
      </c>
      <c r="B4149" s="10" t="s">
        <v>129</v>
      </c>
      <c r="C4149" s="10" t="s">
        <v>9</v>
      </c>
      <c r="D4149" s="9">
        <v>1</v>
      </c>
      <c r="E4149" s="11">
        <v>1.2129629629629628E-3</v>
      </c>
      <c r="F4149" s="9">
        <v>21</v>
      </c>
      <c r="G4149" s="9">
        <v>304</v>
      </c>
      <c r="H4149" s="33">
        <f t="shared" si="64"/>
        <v>0</v>
      </c>
    </row>
    <row r="4150" spans="1:8" ht="15" hidden="1" thickBot="1">
      <c r="A4150" s="3">
        <v>43755</v>
      </c>
      <c r="B4150" s="10" t="s">
        <v>129</v>
      </c>
      <c r="C4150" s="10" t="s">
        <v>9</v>
      </c>
      <c r="D4150" s="9">
        <v>2</v>
      </c>
      <c r="E4150" s="11">
        <v>1.1851851851851852E-3</v>
      </c>
      <c r="F4150" s="9">
        <v>23</v>
      </c>
      <c r="G4150" s="9">
        <v>326</v>
      </c>
      <c r="H4150" s="33">
        <f t="shared" si="64"/>
        <v>0</v>
      </c>
    </row>
    <row r="4151" spans="1:8" ht="15" hidden="1" thickBot="1">
      <c r="A4151" s="3">
        <v>43755</v>
      </c>
      <c r="B4151" s="10" t="s">
        <v>129</v>
      </c>
      <c r="C4151" s="10" t="s">
        <v>9</v>
      </c>
      <c r="D4151" s="9">
        <v>3</v>
      </c>
      <c r="E4151" s="11">
        <v>1.21875E-3</v>
      </c>
      <c r="F4151" s="9">
        <v>21</v>
      </c>
      <c r="G4151" s="9">
        <v>300</v>
      </c>
      <c r="H4151" s="33">
        <f t="shared" si="64"/>
        <v>0</v>
      </c>
    </row>
    <row r="4152" spans="1:8" ht="15" hidden="1" thickBot="1">
      <c r="A4152" s="3">
        <v>43755</v>
      </c>
      <c r="B4152" s="10" t="s">
        <v>129</v>
      </c>
      <c r="C4152" s="10" t="s">
        <v>9</v>
      </c>
      <c r="D4152" s="9">
        <v>4</v>
      </c>
      <c r="E4152" s="11">
        <v>1.1909722222222222E-3</v>
      </c>
      <c r="F4152" s="9">
        <v>23</v>
      </c>
      <c r="G4152" s="9">
        <v>321</v>
      </c>
      <c r="H4152" s="33">
        <f t="shared" si="64"/>
        <v>0</v>
      </c>
    </row>
    <row r="4153" spans="1:8" ht="15" hidden="1" thickBot="1">
      <c r="A4153" s="3">
        <v>43755</v>
      </c>
      <c r="B4153" s="10" t="s">
        <v>129</v>
      </c>
      <c r="C4153" s="10" t="s">
        <v>9</v>
      </c>
      <c r="D4153" s="9">
        <v>5</v>
      </c>
      <c r="E4153" s="11">
        <v>1.2199074074074074E-3</v>
      </c>
      <c r="F4153" s="9">
        <v>21</v>
      </c>
      <c r="G4153" s="9">
        <v>299</v>
      </c>
      <c r="H4153" s="33">
        <f t="shared" si="64"/>
        <v>0</v>
      </c>
    </row>
    <row r="4154" spans="1:8" ht="15" hidden="1" thickBot="1">
      <c r="A4154" s="3">
        <v>43755</v>
      </c>
      <c r="B4154" s="10" t="s">
        <v>129</v>
      </c>
      <c r="C4154" s="10" t="s">
        <v>9</v>
      </c>
      <c r="D4154" s="9">
        <v>6</v>
      </c>
      <c r="E4154" s="11">
        <v>1.1921296296296296E-3</v>
      </c>
      <c r="F4154" s="9">
        <v>23</v>
      </c>
      <c r="G4154" s="9">
        <v>320</v>
      </c>
      <c r="H4154" s="33">
        <f t="shared" si="64"/>
        <v>0</v>
      </c>
    </row>
    <row r="4155" spans="1:8" ht="15" hidden="1" thickBot="1">
      <c r="A4155" s="3">
        <v>43755</v>
      </c>
      <c r="B4155" s="10" t="s">
        <v>129</v>
      </c>
      <c r="C4155" s="10" t="s">
        <v>9</v>
      </c>
      <c r="D4155" s="9">
        <v>7</v>
      </c>
      <c r="E4155" s="11">
        <v>1.2233796296296296E-3</v>
      </c>
      <c r="F4155" s="9">
        <v>22</v>
      </c>
      <c r="G4155" s="9">
        <v>296</v>
      </c>
      <c r="H4155" s="33">
        <f t="shared" si="64"/>
        <v>0</v>
      </c>
    </row>
    <row r="4156" spans="1:8" ht="15" hidden="1" thickBot="1">
      <c r="A4156" s="3">
        <v>43755</v>
      </c>
      <c r="B4156" s="10" t="s">
        <v>129</v>
      </c>
      <c r="C4156" s="10" t="s">
        <v>9</v>
      </c>
      <c r="D4156" s="9">
        <v>8</v>
      </c>
      <c r="E4156" s="11">
        <v>1.2002314814814816E-3</v>
      </c>
      <c r="F4156" s="9">
        <v>24</v>
      </c>
      <c r="G4156" s="9">
        <v>314</v>
      </c>
      <c r="H4156" s="33">
        <f t="shared" si="64"/>
        <v>0</v>
      </c>
    </row>
    <row r="4157" spans="1:8" ht="15" hidden="1" thickBot="1">
      <c r="A4157" s="3">
        <v>43755</v>
      </c>
      <c r="B4157" s="10" t="s">
        <v>129</v>
      </c>
      <c r="C4157" s="10" t="s">
        <v>9</v>
      </c>
      <c r="D4157" s="9">
        <v>9</v>
      </c>
      <c r="E4157" s="11">
        <v>1.2233796296296296E-3</v>
      </c>
      <c r="F4157" s="9">
        <v>22</v>
      </c>
      <c r="G4157" s="9">
        <v>296</v>
      </c>
      <c r="H4157" s="33">
        <f t="shared" si="64"/>
        <v>0</v>
      </c>
    </row>
    <row r="4158" spans="1:8" ht="15" thickBot="1">
      <c r="A4158" s="3">
        <v>43755</v>
      </c>
      <c r="B4158" s="10" t="s">
        <v>129</v>
      </c>
      <c r="C4158" s="10" t="s">
        <v>9</v>
      </c>
      <c r="D4158" s="9">
        <v>10</v>
      </c>
      <c r="E4158" s="11">
        <v>1.2037037037037038E-3</v>
      </c>
      <c r="F4158" s="9">
        <v>24</v>
      </c>
      <c r="G4158" s="9">
        <v>311</v>
      </c>
      <c r="H4158" s="33">
        <f t="shared" si="64"/>
        <v>1</v>
      </c>
    </row>
    <row r="4159" spans="1:8" ht="15" hidden="1" thickBot="1">
      <c r="A4159" s="3">
        <v>43755</v>
      </c>
      <c r="B4159" s="10" t="s">
        <v>31</v>
      </c>
      <c r="C4159" s="10" t="s">
        <v>9</v>
      </c>
      <c r="D4159" s="9">
        <v>1</v>
      </c>
      <c r="E4159" s="11">
        <v>1.2384259259259258E-3</v>
      </c>
      <c r="F4159" s="9">
        <v>21</v>
      </c>
      <c r="G4159" s="9">
        <v>286</v>
      </c>
      <c r="H4159" s="33">
        <f t="shared" si="64"/>
        <v>0</v>
      </c>
    </row>
    <row r="4160" spans="1:8" ht="15" hidden="1" thickBot="1">
      <c r="A4160" s="3">
        <v>43755</v>
      </c>
      <c r="B4160" s="10" t="s">
        <v>31</v>
      </c>
      <c r="C4160" s="10" t="s">
        <v>9</v>
      </c>
      <c r="D4160" s="9">
        <v>2</v>
      </c>
      <c r="E4160" s="11">
        <v>1.2152777777777778E-3</v>
      </c>
      <c r="F4160" s="9">
        <v>23</v>
      </c>
      <c r="G4160" s="9">
        <v>302</v>
      </c>
      <c r="H4160" s="33">
        <f t="shared" si="64"/>
        <v>0</v>
      </c>
    </row>
    <row r="4161" spans="1:8" ht="15" hidden="1" thickBot="1">
      <c r="A4161" s="3">
        <v>43755</v>
      </c>
      <c r="B4161" s="10" t="s">
        <v>31</v>
      </c>
      <c r="C4161" s="10" t="s">
        <v>9</v>
      </c>
      <c r="D4161" s="9">
        <v>3</v>
      </c>
      <c r="E4161" s="11">
        <v>1.2384259259259258E-3</v>
      </c>
      <c r="F4161" s="9">
        <v>21</v>
      </c>
      <c r="G4161" s="9">
        <v>286</v>
      </c>
      <c r="H4161" s="33">
        <f t="shared" si="64"/>
        <v>0</v>
      </c>
    </row>
    <row r="4162" spans="1:8" ht="15" hidden="1" thickBot="1">
      <c r="A4162" s="3">
        <v>43755</v>
      </c>
      <c r="B4162" s="10" t="s">
        <v>31</v>
      </c>
      <c r="C4162" s="10" t="s">
        <v>9</v>
      </c>
      <c r="D4162" s="9">
        <v>4</v>
      </c>
      <c r="E4162" s="11">
        <v>1.2141203703703704E-3</v>
      </c>
      <c r="F4162" s="9">
        <v>22</v>
      </c>
      <c r="G4162" s="9">
        <v>303</v>
      </c>
      <c r="H4162" s="33">
        <f t="shared" si="64"/>
        <v>0</v>
      </c>
    </row>
    <row r="4163" spans="1:8" ht="15" hidden="1" thickBot="1">
      <c r="A4163" s="3">
        <v>43755</v>
      </c>
      <c r="B4163" s="10" t="s">
        <v>31</v>
      </c>
      <c r="C4163" s="10" t="s">
        <v>9</v>
      </c>
      <c r="D4163" s="9">
        <v>5</v>
      </c>
      <c r="E4163" s="11">
        <v>1.2372685185185186E-3</v>
      </c>
      <c r="F4163" s="9">
        <v>21</v>
      </c>
      <c r="G4163" s="9">
        <v>287</v>
      </c>
      <c r="H4163" s="33">
        <f t="shared" si="64"/>
        <v>0</v>
      </c>
    </row>
    <row r="4164" spans="1:8" ht="15" hidden="1" thickBot="1">
      <c r="A4164" s="3">
        <v>43755</v>
      </c>
      <c r="B4164" s="10" t="s">
        <v>31</v>
      </c>
      <c r="C4164" s="10" t="s">
        <v>9</v>
      </c>
      <c r="D4164" s="9">
        <v>6</v>
      </c>
      <c r="E4164" s="11">
        <v>1.2152777777777778E-3</v>
      </c>
      <c r="F4164" s="9">
        <v>23</v>
      </c>
      <c r="G4164" s="9">
        <v>302</v>
      </c>
      <c r="H4164" s="33">
        <f t="shared" ref="H4164:H4227" si="65">IF(D4164&lt;D4165,0,1)</f>
        <v>0</v>
      </c>
    </row>
    <row r="4165" spans="1:8" ht="15" hidden="1" thickBot="1">
      <c r="A4165" s="3">
        <v>43755</v>
      </c>
      <c r="B4165" s="10" t="s">
        <v>31</v>
      </c>
      <c r="C4165" s="10" t="s">
        <v>9</v>
      </c>
      <c r="D4165" s="9">
        <v>7</v>
      </c>
      <c r="E4165" s="11">
        <v>1.2372685185185186E-3</v>
      </c>
      <c r="F4165" s="9">
        <v>21</v>
      </c>
      <c r="G4165" s="9">
        <v>287</v>
      </c>
      <c r="H4165" s="33">
        <f t="shared" si="65"/>
        <v>0</v>
      </c>
    </row>
    <row r="4166" spans="1:8" ht="15" hidden="1" thickBot="1">
      <c r="A4166" s="3">
        <v>43755</v>
      </c>
      <c r="B4166" s="10" t="s">
        <v>31</v>
      </c>
      <c r="C4166" s="10" t="s">
        <v>9</v>
      </c>
      <c r="D4166" s="9">
        <v>8</v>
      </c>
      <c r="E4166" s="11">
        <v>1.2141203703703704E-3</v>
      </c>
      <c r="F4166" s="9">
        <v>23</v>
      </c>
      <c r="G4166" s="9">
        <v>303</v>
      </c>
      <c r="H4166" s="33">
        <f t="shared" si="65"/>
        <v>0</v>
      </c>
    </row>
    <row r="4167" spans="1:8" ht="15" hidden="1" thickBot="1">
      <c r="A4167" s="3">
        <v>43755</v>
      </c>
      <c r="B4167" s="10" t="s">
        <v>31</v>
      </c>
      <c r="C4167" s="10" t="s">
        <v>9</v>
      </c>
      <c r="D4167" s="9">
        <v>9</v>
      </c>
      <c r="E4167" s="11">
        <v>1.236111111111111E-3</v>
      </c>
      <c r="F4167" s="9">
        <v>21</v>
      </c>
      <c r="G4167" s="9">
        <v>287</v>
      </c>
      <c r="H4167" s="33">
        <f t="shared" si="65"/>
        <v>0</v>
      </c>
    </row>
    <row r="4168" spans="1:8" ht="15" thickBot="1">
      <c r="A4168" s="3">
        <v>43755</v>
      </c>
      <c r="B4168" s="10" t="s">
        <v>31</v>
      </c>
      <c r="C4168" s="10" t="s">
        <v>9</v>
      </c>
      <c r="D4168" s="9">
        <v>10</v>
      </c>
      <c r="E4168" s="11">
        <v>1.2118055555555556E-3</v>
      </c>
      <c r="F4168" s="9">
        <v>23</v>
      </c>
      <c r="G4168" s="9">
        <v>305</v>
      </c>
      <c r="H4168" s="33">
        <f t="shared" si="65"/>
        <v>1</v>
      </c>
    </row>
    <row r="4169" spans="1:8" ht="15" hidden="1" thickBot="1">
      <c r="A4169" s="3">
        <v>43755</v>
      </c>
      <c r="B4169" s="10" t="s">
        <v>76</v>
      </c>
      <c r="C4169" s="10" t="s">
        <v>9</v>
      </c>
      <c r="D4169" s="9">
        <v>1</v>
      </c>
      <c r="E4169" s="11">
        <v>1.2233796296296296E-3</v>
      </c>
      <c r="F4169" s="9">
        <v>22</v>
      </c>
      <c r="G4169" s="9">
        <v>296</v>
      </c>
      <c r="H4169" s="33">
        <f t="shared" si="65"/>
        <v>0</v>
      </c>
    </row>
    <row r="4170" spans="1:8" ht="15" hidden="1" thickBot="1">
      <c r="A4170" s="3">
        <v>43755</v>
      </c>
      <c r="B4170" s="10" t="s">
        <v>76</v>
      </c>
      <c r="C4170" s="10" t="s">
        <v>9</v>
      </c>
      <c r="D4170" s="9">
        <v>2</v>
      </c>
      <c r="E4170" s="11">
        <v>1.21875E-3</v>
      </c>
      <c r="F4170" s="9">
        <v>24</v>
      </c>
      <c r="G4170" s="9">
        <v>300</v>
      </c>
      <c r="H4170" s="33">
        <f t="shared" si="65"/>
        <v>0</v>
      </c>
    </row>
    <row r="4171" spans="1:8" ht="15" hidden="1" thickBot="1">
      <c r="A4171" s="3">
        <v>43755</v>
      </c>
      <c r="B4171" s="10" t="s">
        <v>76</v>
      </c>
      <c r="C4171" s="10" t="s">
        <v>9</v>
      </c>
      <c r="D4171" s="9">
        <v>3</v>
      </c>
      <c r="E4171" s="11">
        <v>1.2326388888888888E-3</v>
      </c>
      <c r="F4171" s="9">
        <v>22</v>
      </c>
      <c r="G4171" s="9">
        <v>290</v>
      </c>
      <c r="H4171" s="33">
        <f t="shared" si="65"/>
        <v>0</v>
      </c>
    </row>
    <row r="4172" spans="1:8" ht="15" hidden="1" thickBot="1">
      <c r="A4172" s="3">
        <v>43755</v>
      </c>
      <c r="B4172" s="10" t="s">
        <v>76</v>
      </c>
      <c r="C4172" s="10" t="s">
        <v>9</v>
      </c>
      <c r="D4172" s="9">
        <v>4</v>
      </c>
      <c r="E4172" s="11">
        <v>1.2280092592592592E-3</v>
      </c>
      <c r="F4172" s="9">
        <v>24</v>
      </c>
      <c r="G4172" s="9">
        <v>293</v>
      </c>
      <c r="H4172" s="33">
        <f t="shared" si="65"/>
        <v>0</v>
      </c>
    </row>
    <row r="4173" spans="1:8" ht="15" hidden="1" thickBot="1">
      <c r="A4173" s="3">
        <v>43755</v>
      </c>
      <c r="B4173" s="10" t="s">
        <v>76</v>
      </c>
      <c r="C4173" s="10" t="s">
        <v>9</v>
      </c>
      <c r="D4173" s="9">
        <v>5</v>
      </c>
      <c r="E4173" s="11">
        <v>1.2384259259259258E-3</v>
      </c>
      <c r="F4173" s="9">
        <v>22</v>
      </c>
      <c r="G4173" s="9">
        <v>286</v>
      </c>
      <c r="H4173" s="33">
        <f t="shared" si="65"/>
        <v>0</v>
      </c>
    </row>
    <row r="4174" spans="1:8" ht="15" hidden="1" thickBot="1">
      <c r="A4174" s="3">
        <v>43755</v>
      </c>
      <c r="B4174" s="10" t="s">
        <v>76</v>
      </c>
      <c r="C4174" s="10" t="s">
        <v>9</v>
      </c>
      <c r="D4174" s="9">
        <v>6</v>
      </c>
      <c r="E4174" s="11">
        <v>1.2337962962962964E-3</v>
      </c>
      <c r="F4174" s="9">
        <v>24</v>
      </c>
      <c r="G4174" s="9">
        <v>289</v>
      </c>
      <c r="H4174" s="33">
        <f t="shared" si="65"/>
        <v>0</v>
      </c>
    </row>
    <row r="4175" spans="1:8" ht="15" hidden="1" thickBot="1">
      <c r="A4175" s="3">
        <v>43755</v>
      </c>
      <c r="B4175" s="10" t="s">
        <v>76</v>
      </c>
      <c r="C4175" s="10" t="s">
        <v>9</v>
      </c>
      <c r="D4175" s="9">
        <v>7</v>
      </c>
      <c r="E4175" s="11">
        <v>1.2395833333333334E-3</v>
      </c>
      <c r="F4175" s="9">
        <v>22</v>
      </c>
      <c r="G4175" s="9">
        <v>285</v>
      </c>
      <c r="H4175" s="33">
        <f t="shared" si="65"/>
        <v>0</v>
      </c>
    </row>
    <row r="4176" spans="1:8" ht="15" hidden="1" thickBot="1">
      <c r="A4176" s="3">
        <v>43755</v>
      </c>
      <c r="B4176" s="10" t="s">
        <v>76</v>
      </c>
      <c r="C4176" s="10" t="s">
        <v>9</v>
      </c>
      <c r="D4176" s="9">
        <v>8</v>
      </c>
      <c r="E4176" s="11">
        <v>1.2372685185185186E-3</v>
      </c>
      <c r="F4176" s="9">
        <v>24</v>
      </c>
      <c r="G4176" s="9">
        <v>287</v>
      </c>
      <c r="H4176" s="33">
        <f t="shared" si="65"/>
        <v>0</v>
      </c>
    </row>
    <row r="4177" spans="1:8" ht="15" hidden="1" thickBot="1">
      <c r="A4177" s="3">
        <v>43755</v>
      </c>
      <c r="B4177" s="10" t="s">
        <v>76</v>
      </c>
      <c r="C4177" s="10" t="s">
        <v>9</v>
      </c>
      <c r="D4177" s="9">
        <v>9</v>
      </c>
      <c r="E4177" s="11">
        <v>1.2511574074074074E-3</v>
      </c>
      <c r="F4177" s="9">
        <v>22</v>
      </c>
      <c r="G4177" s="9">
        <v>277</v>
      </c>
      <c r="H4177" s="33">
        <f t="shared" si="65"/>
        <v>0</v>
      </c>
    </row>
    <row r="4178" spans="1:8" ht="15" thickBot="1">
      <c r="A4178" s="3">
        <v>43755</v>
      </c>
      <c r="B4178" s="10" t="s">
        <v>76</v>
      </c>
      <c r="C4178" s="10" t="s">
        <v>9</v>
      </c>
      <c r="D4178" s="9">
        <v>10</v>
      </c>
      <c r="E4178" s="11">
        <v>1.2268518518518518E-3</v>
      </c>
      <c r="F4178" s="9">
        <v>24</v>
      </c>
      <c r="G4178" s="9">
        <v>294</v>
      </c>
      <c r="H4178" s="33">
        <f t="shared" si="65"/>
        <v>1</v>
      </c>
    </row>
    <row r="4179" spans="1:8" ht="15" hidden="1" thickBot="1">
      <c r="A4179" s="3">
        <v>43755</v>
      </c>
      <c r="B4179" s="10" t="s">
        <v>13</v>
      </c>
      <c r="C4179" s="10" t="s">
        <v>9</v>
      </c>
      <c r="D4179" s="9">
        <v>1</v>
      </c>
      <c r="E4179" s="11">
        <v>1.2094907407407408E-3</v>
      </c>
      <c r="F4179" s="9">
        <v>24</v>
      </c>
      <c r="G4179" s="9">
        <v>307</v>
      </c>
      <c r="H4179" s="33">
        <f t="shared" si="65"/>
        <v>0</v>
      </c>
    </row>
    <row r="4180" spans="1:8" ht="15" hidden="1" thickBot="1">
      <c r="A4180" s="3">
        <v>43755</v>
      </c>
      <c r="B4180" s="10" t="s">
        <v>13</v>
      </c>
      <c r="C4180" s="10" t="s">
        <v>9</v>
      </c>
      <c r="D4180" s="9">
        <v>2</v>
      </c>
      <c r="E4180" s="11">
        <v>1.2337962962962964E-3</v>
      </c>
      <c r="F4180" s="9">
        <v>22</v>
      </c>
      <c r="G4180" s="9">
        <v>289</v>
      </c>
      <c r="H4180" s="33">
        <f t="shared" si="65"/>
        <v>0</v>
      </c>
    </row>
    <row r="4181" spans="1:8" ht="15" hidden="1" thickBot="1">
      <c r="A4181" s="3">
        <v>43755</v>
      </c>
      <c r="B4181" s="10" t="s">
        <v>13</v>
      </c>
      <c r="C4181" s="10" t="s">
        <v>9</v>
      </c>
      <c r="D4181" s="9">
        <v>3</v>
      </c>
      <c r="E4181" s="11">
        <v>1.2175925925925926E-3</v>
      </c>
      <c r="F4181" s="9">
        <v>24</v>
      </c>
      <c r="G4181" s="9">
        <v>301</v>
      </c>
      <c r="H4181" s="33">
        <f t="shared" si="65"/>
        <v>0</v>
      </c>
    </row>
    <row r="4182" spans="1:8" ht="15" hidden="1" thickBot="1">
      <c r="A4182" s="3">
        <v>43755</v>
      </c>
      <c r="B4182" s="10" t="s">
        <v>13</v>
      </c>
      <c r="C4182" s="10" t="s">
        <v>9</v>
      </c>
      <c r="D4182" s="9">
        <v>4</v>
      </c>
      <c r="E4182" s="11">
        <v>1.2407407407407408E-3</v>
      </c>
      <c r="F4182" s="9">
        <v>23</v>
      </c>
      <c r="G4182" s="9">
        <v>284</v>
      </c>
      <c r="H4182" s="33">
        <f t="shared" si="65"/>
        <v>0</v>
      </c>
    </row>
    <row r="4183" spans="1:8" ht="15" hidden="1" thickBot="1">
      <c r="A4183" s="3">
        <v>43755</v>
      </c>
      <c r="B4183" s="10" t="s">
        <v>13</v>
      </c>
      <c r="C4183" s="10" t="s">
        <v>9</v>
      </c>
      <c r="D4183" s="9">
        <v>5</v>
      </c>
      <c r="E4183" s="11">
        <v>1.2291666666666668E-3</v>
      </c>
      <c r="F4183" s="9">
        <v>23</v>
      </c>
      <c r="G4183" s="9">
        <v>292</v>
      </c>
      <c r="H4183" s="33">
        <f t="shared" si="65"/>
        <v>0</v>
      </c>
    </row>
    <row r="4184" spans="1:8" ht="15" hidden="1" thickBot="1">
      <c r="A4184" s="3">
        <v>43755</v>
      </c>
      <c r="B4184" s="10" t="s">
        <v>13</v>
      </c>
      <c r="C4184" s="10" t="s">
        <v>9</v>
      </c>
      <c r="D4184" s="9">
        <v>6</v>
      </c>
      <c r="E4184" s="11">
        <v>1.2430555555555556E-3</v>
      </c>
      <c r="F4184" s="9">
        <v>22</v>
      </c>
      <c r="G4184" s="9">
        <v>283</v>
      </c>
      <c r="H4184" s="33">
        <f t="shared" si="65"/>
        <v>0</v>
      </c>
    </row>
    <row r="4185" spans="1:8" ht="15" hidden="1" thickBot="1">
      <c r="A4185" s="3">
        <v>43755</v>
      </c>
      <c r="B4185" s="10" t="s">
        <v>13</v>
      </c>
      <c r="C4185" s="10" t="s">
        <v>9</v>
      </c>
      <c r="D4185" s="9">
        <v>7</v>
      </c>
      <c r="E4185" s="11">
        <v>1.2314814814814816E-3</v>
      </c>
      <c r="F4185" s="9">
        <v>24</v>
      </c>
      <c r="G4185" s="9">
        <v>291</v>
      </c>
      <c r="H4185" s="33">
        <f t="shared" si="65"/>
        <v>0</v>
      </c>
    </row>
    <row r="4186" spans="1:8" ht="15" hidden="1" thickBot="1">
      <c r="A4186" s="3">
        <v>43755</v>
      </c>
      <c r="B4186" s="10" t="s">
        <v>13</v>
      </c>
      <c r="C4186" s="10" t="s">
        <v>9</v>
      </c>
      <c r="D4186" s="9">
        <v>8</v>
      </c>
      <c r="E4186" s="11">
        <v>1.2488425925925926E-3</v>
      </c>
      <c r="F4186" s="9">
        <v>23</v>
      </c>
      <c r="G4186" s="9">
        <v>279</v>
      </c>
      <c r="H4186" s="33">
        <f t="shared" si="65"/>
        <v>0</v>
      </c>
    </row>
    <row r="4187" spans="1:8" ht="15" hidden="1" thickBot="1">
      <c r="A4187" s="3">
        <v>43755</v>
      </c>
      <c r="B4187" s="10" t="s">
        <v>13</v>
      </c>
      <c r="C4187" s="10" t="s">
        <v>9</v>
      </c>
      <c r="D4187" s="9">
        <v>9</v>
      </c>
      <c r="E4187" s="11">
        <v>1.2453703703703704E-3</v>
      </c>
      <c r="F4187" s="9">
        <v>24</v>
      </c>
      <c r="G4187" s="9">
        <v>281</v>
      </c>
      <c r="H4187" s="33">
        <f t="shared" si="65"/>
        <v>0</v>
      </c>
    </row>
    <row r="4188" spans="1:8" ht="15" thickBot="1">
      <c r="A4188" s="3">
        <v>43755</v>
      </c>
      <c r="B4188" s="10" t="s">
        <v>13</v>
      </c>
      <c r="C4188" s="10" t="s">
        <v>9</v>
      </c>
      <c r="D4188" s="9">
        <v>10</v>
      </c>
      <c r="E4188" s="11">
        <v>1.2442129629629628E-3</v>
      </c>
      <c r="F4188" s="9">
        <v>23</v>
      </c>
      <c r="G4188" s="9">
        <v>282</v>
      </c>
      <c r="H4188" s="33">
        <f t="shared" si="65"/>
        <v>1</v>
      </c>
    </row>
    <row r="4189" spans="1:8" ht="15" hidden="1" thickBot="1">
      <c r="A4189" s="3">
        <v>43755</v>
      </c>
      <c r="B4189" s="10" t="s">
        <v>128</v>
      </c>
      <c r="C4189" s="10" t="s">
        <v>9</v>
      </c>
      <c r="D4189" s="9">
        <v>1</v>
      </c>
      <c r="E4189" s="11">
        <v>1.2638888888888888E-3</v>
      </c>
      <c r="F4189" s="9">
        <v>22</v>
      </c>
      <c r="G4189" s="9">
        <v>269</v>
      </c>
      <c r="H4189" s="33">
        <f t="shared" si="65"/>
        <v>0</v>
      </c>
    </row>
    <row r="4190" spans="1:8" ht="15" hidden="1" thickBot="1">
      <c r="A4190" s="3">
        <v>43755</v>
      </c>
      <c r="B4190" s="10" t="s">
        <v>128</v>
      </c>
      <c r="C4190" s="10" t="s">
        <v>9</v>
      </c>
      <c r="D4190" s="9">
        <v>2</v>
      </c>
      <c r="E4190" s="11">
        <v>1.2488425925925926E-3</v>
      </c>
      <c r="F4190" s="9">
        <v>24</v>
      </c>
      <c r="G4190" s="9">
        <v>279</v>
      </c>
      <c r="H4190" s="33">
        <f t="shared" si="65"/>
        <v>0</v>
      </c>
    </row>
    <row r="4191" spans="1:8" ht="15" hidden="1" thickBot="1">
      <c r="A4191" s="3">
        <v>43755</v>
      </c>
      <c r="B4191" s="10" t="s">
        <v>128</v>
      </c>
      <c r="C4191" s="10" t="s">
        <v>9</v>
      </c>
      <c r="D4191" s="9">
        <v>3</v>
      </c>
      <c r="E4191" s="11">
        <v>1.261574074074074E-3</v>
      </c>
      <c r="F4191" s="9">
        <v>22</v>
      </c>
      <c r="G4191" s="9">
        <v>270</v>
      </c>
      <c r="H4191" s="33">
        <f t="shared" si="65"/>
        <v>0</v>
      </c>
    </row>
    <row r="4192" spans="1:8" ht="15" hidden="1" thickBot="1">
      <c r="A4192" s="3">
        <v>43755</v>
      </c>
      <c r="B4192" s="10" t="s">
        <v>128</v>
      </c>
      <c r="C4192" s="10" t="s">
        <v>9</v>
      </c>
      <c r="D4192" s="9">
        <v>4</v>
      </c>
      <c r="E4192" s="11">
        <v>1.2488425925925926E-3</v>
      </c>
      <c r="F4192" s="9">
        <v>24</v>
      </c>
      <c r="G4192" s="9">
        <v>279</v>
      </c>
      <c r="H4192" s="33">
        <f t="shared" si="65"/>
        <v>0</v>
      </c>
    </row>
    <row r="4193" spans="1:8" ht="15" hidden="1" thickBot="1">
      <c r="A4193" s="3">
        <v>43755</v>
      </c>
      <c r="B4193" s="10" t="s">
        <v>128</v>
      </c>
      <c r="C4193" s="10" t="s">
        <v>9</v>
      </c>
      <c r="D4193" s="9">
        <v>5</v>
      </c>
      <c r="E4193" s="11">
        <v>1.2592592592592592E-3</v>
      </c>
      <c r="F4193" s="9">
        <v>22</v>
      </c>
      <c r="G4193" s="9">
        <v>272</v>
      </c>
      <c r="H4193" s="33">
        <f t="shared" si="65"/>
        <v>0</v>
      </c>
    </row>
    <row r="4194" spans="1:8" ht="15" hidden="1" thickBot="1">
      <c r="A4194" s="3">
        <v>43755</v>
      </c>
      <c r="B4194" s="10" t="s">
        <v>128</v>
      </c>
      <c r="C4194" s="10" t="s">
        <v>9</v>
      </c>
      <c r="D4194" s="9">
        <v>6</v>
      </c>
      <c r="E4194" s="11">
        <v>1.2476851851851852E-3</v>
      </c>
      <c r="F4194" s="9">
        <v>24</v>
      </c>
      <c r="G4194" s="9">
        <v>279</v>
      </c>
      <c r="H4194" s="33">
        <f t="shared" si="65"/>
        <v>0</v>
      </c>
    </row>
    <row r="4195" spans="1:8" ht="15" hidden="1" thickBot="1">
      <c r="A4195" s="3">
        <v>43755</v>
      </c>
      <c r="B4195" s="10" t="s">
        <v>128</v>
      </c>
      <c r="C4195" s="10" t="s">
        <v>9</v>
      </c>
      <c r="D4195" s="9">
        <v>7</v>
      </c>
      <c r="E4195" s="11">
        <v>1.258101851851852E-3</v>
      </c>
      <c r="F4195" s="9">
        <v>22</v>
      </c>
      <c r="G4195" s="9">
        <v>273</v>
      </c>
      <c r="H4195" s="33">
        <f t="shared" si="65"/>
        <v>0</v>
      </c>
    </row>
    <row r="4196" spans="1:8" ht="15" hidden="1" thickBot="1">
      <c r="A4196" s="3">
        <v>43755</v>
      </c>
      <c r="B4196" s="10" t="s">
        <v>128</v>
      </c>
      <c r="C4196" s="10" t="s">
        <v>9</v>
      </c>
      <c r="D4196" s="9">
        <v>8</v>
      </c>
      <c r="E4196" s="11">
        <v>1.2337962962962964E-3</v>
      </c>
      <c r="F4196" s="9">
        <v>24</v>
      </c>
      <c r="G4196" s="9">
        <v>289</v>
      </c>
      <c r="H4196" s="33">
        <f t="shared" si="65"/>
        <v>0</v>
      </c>
    </row>
    <row r="4197" spans="1:8" ht="15" hidden="1" thickBot="1">
      <c r="A4197" s="3">
        <v>43755</v>
      </c>
      <c r="B4197" s="10" t="s">
        <v>128</v>
      </c>
      <c r="C4197" s="10" t="s">
        <v>9</v>
      </c>
      <c r="D4197" s="9">
        <v>9</v>
      </c>
      <c r="E4197" s="11">
        <v>1.2592592592592592E-3</v>
      </c>
      <c r="F4197" s="9">
        <v>23</v>
      </c>
      <c r="G4197" s="9">
        <v>272</v>
      </c>
      <c r="H4197" s="33">
        <f t="shared" si="65"/>
        <v>0</v>
      </c>
    </row>
    <row r="4198" spans="1:8" ht="15" thickBot="1">
      <c r="A4198" s="3">
        <v>43755</v>
      </c>
      <c r="B4198" s="10" t="s">
        <v>128</v>
      </c>
      <c r="C4198" s="10" t="s">
        <v>9</v>
      </c>
      <c r="D4198" s="9">
        <v>10</v>
      </c>
      <c r="E4198" s="11">
        <v>1.2442129629629628E-3</v>
      </c>
      <c r="F4198" s="9">
        <v>24</v>
      </c>
      <c r="G4198" s="9">
        <v>282</v>
      </c>
      <c r="H4198" s="33">
        <f t="shared" si="65"/>
        <v>1</v>
      </c>
    </row>
    <row r="4199" spans="1:8" ht="15" hidden="1" thickBot="1">
      <c r="A4199" s="3">
        <v>43755</v>
      </c>
      <c r="B4199" s="10" t="s">
        <v>73</v>
      </c>
      <c r="C4199" s="10" t="s">
        <v>9</v>
      </c>
      <c r="D4199" s="9">
        <v>1</v>
      </c>
      <c r="E4199" s="11">
        <v>1.2685185185185184E-3</v>
      </c>
      <c r="F4199" s="9">
        <v>22</v>
      </c>
      <c r="G4199" s="9">
        <v>266</v>
      </c>
      <c r="H4199" s="33">
        <f t="shared" si="65"/>
        <v>0</v>
      </c>
    </row>
    <row r="4200" spans="1:8" ht="15" hidden="1" thickBot="1">
      <c r="A4200" s="3">
        <v>43755</v>
      </c>
      <c r="B4200" s="10" t="s">
        <v>73</v>
      </c>
      <c r="C4200" s="10" t="s">
        <v>9</v>
      </c>
      <c r="D4200" s="9">
        <v>2</v>
      </c>
      <c r="E4200" s="11">
        <v>1.2638888888888888E-3</v>
      </c>
      <c r="F4200" s="9">
        <v>24</v>
      </c>
      <c r="G4200" s="9">
        <v>269</v>
      </c>
      <c r="H4200" s="33">
        <f t="shared" si="65"/>
        <v>0</v>
      </c>
    </row>
    <row r="4201" spans="1:8" ht="15" hidden="1" thickBot="1">
      <c r="A4201" s="3">
        <v>43755</v>
      </c>
      <c r="B4201" s="10" t="s">
        <v>73</v>
      </c>
      <c r="C4201" s="10" t="s">
        <v>9</v>
      </c>
      <c r="D4201" s="9">
        <v>3</v>
      </c>
      <c r="E4201" s="11">
        <v>1.2662037037037036E-3</v>
      </c>
      <c r="F4201" s="9">
        <v>22</v>
      </c>
      <c r="G4201" s="9">
        <v>267</v>
      </c>
      <c r="H4201" s="33">
        <f t="shared" si="65"/>
        <v>0</v>
      </c>
    </row>
    <row r="4202" spans="1:8" ht="15" hidden="1" thickBot="1">
      <c r="A4202" s="3">
        <v>43755</v>
      </c>
      <c r="B4202" s="10" t="s">
        <v>73</v>
      </c>
      <c r="C4202" s="10" t="s">
        <v>9</v>
      </c>
      <c r="D4202" s="9">
        <v>4</v>
      </c>
      <c r="E4202" s="11">
        <v>1.2650462962962964E-3</v>
      </c>
      <c r="F4202" s="9">
        <v>24</v>
      </c>
      <c r="G4202" s="9">
        <v>268</v>
      </c>
      <c r="H4202" s="33">
        <f t="shared" si="65"/>
        <v>0</v>
      </c>
    </row>
    <row r="4203" spans="1:8" ht="15" hidden="1" thickBot="1">
      <c r="A4203" s="3">
        <v>43755</v>
      </c>
      <c r="B4203" s="10" t="s">
        <v>73</v>
      </c>
      <c r="C4203" s="10" t="s">
        <v>9</v>
      </c>
      <c r="D4203" s="9">
        <v>5</v>
      </c>
      <c r="E4203" s="11">
        <v>1.267361111111111E-3</v>
      </c>
      <c r="F4203" s="9">
        <v>23</v>
      </c>
      <c r="G4203" s="9">
        <v>267</v>
      </c>
      <c r="H4203" s="33">
        <f t="shared" si="65"/>
        <v>0</v>
      </c>
    </row>
    <row r="4204" spans="1:8" ht="15" hidden="1" thickBot="1">
      <c r="A4204" s="3">
        <v>43755</v>
      </c>
      <c r="B4204" s="10" t="s">
        <v>73</v>
      </c>
      <c r="C4204" s="10" t="s">
        <v>9</v>
      </c>
      <c r="D4204" s="9">
        <v>6</v>
      </c>
      <c r="E4204" s="11">
        <v>1.2650462962962964E-3</v>
      </c>
      <c r="F4204" s="9">
        <v>24</v>
      </c>
      <c r="G4204" s="9">
        <v>268</v>
      </c>
      <c r="H4204" s="33">
        <f t="shared" si="65"/>
        <v>0</v>
      </c>
    </row>
    <row r="4205" spans="1:8" ht="15" hidden="1" thickBot="1">
      <c r="A4205" s="3">
        <v>43755</v>
      </c>
      <c r="B4205" s="10" t="s">
        <v>73</v>
      </c>
      <c r="C4205" s="10" t="s">
        <v>9</v>
      </c>
      <c r="D4205" s="9">
        <v>7</v>
      </c>
      <c r="E4205" s="11">
        <v>1.2650462962962964E-3</v>
      </c>
      <c r="F4205" s="9">
        <v>24</v>
      </c>
      <c r="G4205" s="9">
        <v>268</v>
      </c>
      <c r="H4205" s="33">
        <f t="shared" si="65"/>
        <v>0</v>
      </c>
    </row>
    <row r="4206" spans="1:8" ht="15" hidden="1" thickBot="1">
      <c r="A4206" s="3">
        <v>43755</v>
      </c>
      <c r="B4206" s="10" t="s">
        <v>73</v>
      </c>
      <c r="C4206" s="10" t="s">
        <v>9</v>
      </c>
      <c r="D4206" s="9">
        <v>8</v>
      </c>
      <c r="E4206" s="11">
        <v>1.2685185185185184E-3</v>
      </c>
      <c r="F4206" s="9">
        <v>24</v>
      </c>
      <c r="G4206" s="9">
        <v>266</v>
      </c>
      <c r="H4206" s="33">
        <f t="shared" si="65"/>
        <v>0</v>
      </c>
    </row>
    <row r="4207" spans="1:8" ht="15" hidden="1" thickBot="1">
      <c r="A4207" s="3">
        <v>43755</v>
      </c>
      <c r="B4207" s="10" t="s">
        <v>73</v>
      </c>
      <c r="C4207" s="10" t="s">
        <v>9</v>
      </c>
      <c r="D4207" s="9">
        <v>9</v>
      </c>
      <c r="E4207" s="11">
        <v>1.2662037037037036E-3</v>
      </c>
      <c r="F4207" s="9">
        <v>24</v>
      </c>
      <c r="G4207" s="9">
        <v>267</v>
      </c>
      <c r="H4207" s="33">
        <f t="shared" si="65"/>
        <v>0</v>
      </c>
    </row>
    <row r="4208" spans="1:8" ht="15" thickBot="1">
      <c r="A4208" s="3">
        <v>43755</v>
      </c>
      <c r="B4208" s="10" t="s">
        <v>73</v>
      </c>
      <c r="C4208" s="10" t="s">
        <v>9</v>
      </c>
      <c r="D4208" s="9">
        <v>10</v>
      </c>
      <c r="E4208" s="11">
        <v>1.2569444444444444E-3</v>
      </c>
      <c r="F4208" s="9">
        <v>24</v>
      </c>
      <c r="G4208" s="9">
        <v>273</v>
      </c>
      <c r="H4208" s="33">
        <f t="shared" si="65"/>
        <v>1</v>
      </c>
    </row>
    <row r="4209" spans="1:8" ht="15" hidden="1" thickBot="1">
      <c r="A4209" s="3">
        <v>43755</v>
      </c>
      <c r="B4209" s="10" t="s">
        <v>81</v>
      </c>
      <c r="C4209" s="10" t="s">
        <v>9</v>
      </c>
      <c r="D4209" s="9">
        <v>1</v>
      </c>
      <c r="E4209" s="11">
        <v>1.2708333333333335E-3</v>
      </c>
      <c r="F4209" s="9">
        <v>22</v>
      </c>
      <c r="G4209" s="9">
        <v>264</v>
      </c>
      <c r="H4209" s="33">
        <f t="shared" si="65"/>
        <v>0</v>
      </c>
    </row>
    <row r="4210" spans="1:8" ht="15" hidden="1" thickBot="1">
      <c r="A4210" s="3">
        <v>43755</v>
      </c>
      <c r="B4210" s="10" t="s">
        <v>81</v>
      </c>
      <c r="C4210" s="10" t="s">
        <v>9</v>
      </c>
      <c r="D4210" s="9">
        <v>2</v>
      </c>
      <c r="E4210" s="11">
        <v>1.2662037037037036E-3</v>
      </c>
      <c r="F4210" s="9">
        <v>25</v>
      </c>
      <c r="G4210" s="9">
        <v>267</v>
      </c>
      <c r="H4210" s="33">
        <f t="shared" si="65"/>
        <v>0</v>
      </c>
    </row>
    <row r="4211" spans="1:8" ht="15" hidden="1" thickBot="1">
      <c r="A4211" s="3">
        <v>43755</v>
      </c>
      <c r="B4211" s="10" t="s">
        <v>81</v>
      </c>
      <c r="C4211" s="10" t="s">
        <v>9</v>
      </c>
      <c r="D4211" s="9">
        <v>3</v>
      </c>
      <c r="E4211" s="11">
        <v>1.2893518518518519E-3</v>
      </c>
      <c r="F4211" s="9">
        <v>22</v>
      </c>
      <c r="G4211" s="9">
        <v>253</v>
      </c>
      <c r="H4211" s="33">
        <f t="shared" si="65"/>
        <v>0</v>
      </c>
    </row>
    <row r="4212" spans="1:8" ht="15" hidden="1" thickBot="1">
      <c r="A4212" s="3">
        <v>43755</v>
      </c>
      <c r="B4212" s="10" t="s">
        <v>81</v>
      </c>
      <c r="C4212" s="10" t="s">
        <v>9</v>
      </c>
      <c r="D4212" s="9">
        <v>4</v>
      </c>
      <c r="E4212" s="11">
        <v>1.2870370370370373E-3</v>
      </c>
      <c r="F4212" s="9">
        <v>24</v>
      </c>
      <c r="G4212" s="9">
        <v>255</v>
      </c>
      <c r="H4212" s="33">
        <f t="shared" si="65"/>
        <v>0</v>
      </c>
    </row>
    <row r="4213" spans="1:8" ht="15" hidden="1" thickBot="1">
      <c r="A4213" s="3">
        <v>43755</v>
      </c>
      <c r="B4213" s="10" t="s">
        <v>81</v>
      </c>
      <c r="C4213" s="10" t="s">
        <v>9</v>
      </c>
      <c r="D4213" s="9">
        <v>5</v>
      </c>
      <c r="E4213" s="11">
        <v>1.3032407407407409E-3</v>
      </c>
      <c r="F4213" s="9">
        <v>22</v>
      </c>
      <c r="G4213" s="9">
        <v>245</v>
      </c>
      <c r="H4213" s="33">
        <f t="shared" si="65"/>
        <v>0</v>
      </c>
    </row>
    <row r="4214" spans="1:8" ht="15" hidden="1" thickBot="1">
      <c r="A4214" s="3">
        <v>43755</v>
      </c>
      <c r="B4214" s="10" t="s">
        <v>81</v>
      </c>
      <c r="C4214" s="10" t="s">
        <v>9</v>
      </c>
      <c r="D4214" s="9">
        <v>6</v>
      </c>
      <c r="E4214" s="11">
        <v>1.2986111111111113E-3</v>
      </c>
      <c r="F4214" s="9">
        <v>24</v>
      </c>
      <c r="G4214" s="9">
        <v>248</v>
      </c>
      <c r="H4214" s="33">
        <f t="shared" si="65"/>
        <v>0</v>
      </c>
    </row>
    <row r="4215" spans="1:8" ht="15" hidden="1" thickBot="1">
      <c r="A4215" s="3">
        <v>43755</v>
      </c>
      <c r="B4215" s="10" t="s">
        <v>81</v>
      </c>
      <c r="C4215" s="10" t="s">
        <v>9</v>
      </c>
      <c r="D4215" s="9">
        <v>7</v>
      </c>
      <c r="E4215" s="11">
        <v>1.3067129629629629E-3</v>
      </c>
      <c r="F4215" s="9">
        <v>22</v>
      </c>
      <c r="G4215" s="9">
        <v>243</v>
      </c>
      <c r="H4215" s="33">
        <f t="shared" si="65"/>
        <v>0</v>
      </c>
    </row>
    <row r="4216" spans="1:8" ht="15" hidden="1" thickBot="1">
      <c r="A4216" s="3">
        <v>43755</v>
      </c>
      <c r="B4216" s="10" t="s">
        <v>81</v>
      </c>
      <c r="C4216" s="10" t="s">
        <v>9</v>
      </c>
      <c r="D4216" s="9">
        <v>8</v>
      </c>
      <c r="E4216" s="11">
        <v>1.3032407407407409E-3</v>
      </c>
      <c r="F4216" s="9">
        <v>23</v>
      </c>
      <c r="G4216" s="9">
        <v>245</v>
      </c>
      <c r="H4216" s="33">
        <f t="shared" si="65"/>
        <v>0</v>
      </c>
    </row>
    <row r="4217" spans="1:8" ht="15" hidden="1" thickBot="1">
      <c r="A4217" s="3">
        <v>43755</v>
      </c>
      <c r="B4217" s="10" t="s">
        <v>81</v>
      </c>
      <c r="C4217" s="10" t="s">
        <v>9</v>
      </c>
      <c r="D4217" s="9">
        <v>9</v>
      </c>
      <c r="E4217" s="11">
        <v>1.3090277777777779E-3</v>
      </c>
      <c r="F4217" s="9">
        <v>22</v>
      </c>
      <c r="G4217" s="9">
        <v>242</v>
      </c>
      <c r="H4217" s="33">
        <f t="shared" si="65"/>
        <v>0</v>
      </c>
    </row>
    <row r="4218" spans="1:8" ht="15" thickBot="1">
      <c r="A4218" s="3">
        <v>43755</v>
      </c>
      <c r="B4218" s="10" t="s">
        <v>81</v>
      </c>
      <c r="C4218" s="10" t="s">
        <v>9</v>
      </c>
      <c r="D4218" s="9">
        <v>10</v>
      </c>
      <c r="E4218" s="11">
        <v>1.2893518518518519E-3</v>
      </c>
      <c r="F4218" s="9">
        <v>24</v>
      </c>
      <c r="G4218" s="9">
        <v>253</v>
      </c>
      <c r="H4218" s="33">
        <f t="shared" si="65"/>
        <v>1</v>
      </c>
    </row>
    <row r="4219" spans="1:8" ht="15" hidden="1" thickBot="1">
      <c r="A4219" s="3">
        <v>43755</v>
      </c>
      <c r="B4219" s="10" t="s">
        <v>134</v>
      </c>
      <c r="C4219" s="10" t="s">
        <v>9</v>
      </c>
      <c r="D4219" s="9">
        <v>1</v>
      </c>
      <c r="E4219" s="11">
        <v>1.2997685185185185E-3</v>
      </c>
      <c r="F4219" s="9">
        <v>22</v>
      </c>
      <c r="G4219" s="9">
        <v>247</v>
      </c>
      <c r="H4219" s="33">
        <f t="shared" si="65"/>
        <v>0</v>
      </c>
    </row>
    <row r="4220" spans="1:8" ht="15" hidden="1" thickBot="1">
      <c r="A4220" s="3">
        <v>43755</v>
      </c>
      <c r="B4220" s="10" t="s">
        <v>134</v>
      </c>
      <c r="C4220" s="10" t="s">
        <v>9</v>
      </c>
      <c r="D4220" s="9">
        <v>2</v>
      </c>
      <c r="E4220" s="11">
        <v>1.2870370370370373E-3</v>
      </c>
      <c r="F4220" s="9">
        <v>23</v>
      </c>
      <c r="G4220" s="9">
        <v>255</v>
      </c>
      <c r="H4220" s="33">
        <f t="shared" si="65"/>
        <v>0</v>
      </c>
    </row>
    <row r="4221" spans="1:8" ht="15" hidden="1" thickBot="1">
      <c r="A4221" s="3">
        <v>43755</v>
      </c>
      <c r="B4221" s="10" t="s">
        <v>134</v>
      </c>
      <c r="C4221" s="10" t="s">
        <v>9</v>
      </c>
      <c r="D4221" s="9">
        <v>3</v>
      </c>
      <c r="E4221" s="11">
        <v>1.2939814814814815E-3</v>
      </c>
      <c r="F4221" s="9">
        <v>22</v>
      </c>
      <c r="G4221" s="9">
        <v>250</v>
      </c>
      <c r="H4221" s="33">
        <f t="shared" si="65"/>
        <v>0</v>
      </c>
    </row>
    <row r="4222" spans="1:8" ht="15" hidden="1" thickBot="1">
      <c r="A4222" s="3">
        <v>43755</v>
      </c>
      <c r="B4222" s="10" t="s">
        <v>134</v>
      </c>
      <c r="C4222" s="10" t="s">
        <v>9</v>
      </c>
      <c r="D4222" s="9">
        <v>4</v>
      </c>
      <c r="E4222" s="11">
        <v>1.2951388888888889E-3</v>
      </c>
      <c r="F4222" s="9">
        <v>23</v>
      </c>
      <c r="G4222" s="9">
        <v>250</v>
      </c>
      <c r="H4222" s="33">
        <f t="shared" si="65"/>
        <v>0</v>
      </c>
    </row>
    <row r="4223" spans="1:8" ht="15" hidden="1" thickBot="1">
      <c r="A4223" s="3">
        <v>43755</v>
      </c>
      <c r="B4223" s="10" t="s">
        <v>134</v>
      </c>
      <c r="C4223" s="10" t="s">
        <v>9</v>
      </c>
      <c r="D4223" s="9">
        <v>5</v>
      </c>
      <c r="E4223" s="11">
        <v>1.3043981481481483E-3</v>
      </c>
      <c r="F4223" s="9">
        <v>22</v>
      </c>
      <c r="G4223" s="9">
        <v>245</v>
      </c>
      <c r="H4223" s="33">
        <f t="shared" si="65"/>
        <v>0</v>
      </c>
    </row>
    <row r="4224" spans="1:8" ht="15" hidden="1" thickBot="1">
      <c r="A4224" s="3">
        <v>43755</v>
      </c>
      <c r="B4224" s="10" t="s">
        <v>134</v>
      </c>
      <c r="C4224" s="10" t="s">
        <v>9</v>
      </c>
      <c r="D4224" s="9">
        <v>6</v>
      </c>
      <c r="E4224" s="11">
        <v>1.3009259259259259E-3</v>
      </c>
      <c r="F4224" s="9">
        <v>23</v>
      </c>
      <c r="G4224" s="9">
        <v>246</v>
      </c>
      <c r="H4224" s="33">
        <f t="shared" si="65"/>
        <v>0</v>
      </c>
    </row>
    <row r="4225" spans="1:8" ht="15" hidden="1" thickBot="1">
      <c r="A4225" s="3">
        <v>43755</v>
      </c>
      <c r="B4225" s="10" t="s">
        <v>134</v>
      </c>
      <c r="C4225" s="10" t="s">
        <v>9</v>
      </c>
      <c r="D4225" s="9">
        <v>7</v>
      </c>
      <c r="E4225" s="11">
        <v>1.2986111111111113E-3</v>
      </c>
      <c r="F4225" s="9">
        <v>23</v>
      </c>
      <c r="G4225" s="9">
        <v>248</v>
      </c>
      <c r="H4225" s="33">
        <f t="shared" si="65"/>
        <v>0</v>
      </c>
    </row>
    <row r="4226" spans="1:8" ht="15" hidden="1" thickBot="1">
      <c r="A4226" s="3">
        <v>43755</v>
      </c>
      <c r="B4226" s="10" t="s">
        <v>134</v>
      </c>
      <c r="C4226" s="10" t="s">
        <v>9</v>
      </c>
      <c r="D4226" s="9">
        <v>8</v>
      </c>
      <c r="E4226" s="11">
        <v>1.3055555555555555E-3</v>
      </c>
      <c r="F4226" s="9">
        <v>23</v>
      </c>
      <c r="G4226" s="9">
        <v>244</v>
      </c>
      <c r="H4226" s="33">
        <f t="shared" si="65"/>
        <v>0</v>
      </c>
    </row>
    <row r="4227" spans="1:8" ht="15" hidden="1" thickBot="1">
      <c r="A4227" s="3">
        <v>43755</v>
      </c>
      <c r="B4227" s="10" t="s">
        <v>134</v>
      </c>
      <c r="C4227" s="10" t="s">
        <v>9</v>
      </c>
      <c r="D4227" s="9">
        <v>9</v>
      </c>
      <c r="E4227" s="11">
        <v>1.3078703703703705E-3</v>
      </c>
      <c r="F4227" s="9">
        <v>23</v>
      </c>
      <c r="G4227" s="9">
        <v>243</v>
      </c>
      <c r="H4227" s="33">
        <f t="shared" si="65"/>
        <v>0</v>
      </c>
    </row>
    <row r="4228" spans="1:8" ht="15" thickBot="1">
      <c r="A4228" s="3">
        <v>43755</v>
      </c>
      <c r="B4228" s="10" t="s">
        <v>134</v>
      </c>
      <c r="C4228" s="10" t="s">
        <v>9</v>
      </c>
      <c r="D4228" s="9">
        <v>10</v>
      </c>
      <c r="E4228" s="11">
        <v>1.3020833333333333E-3</v>
      </c>
      <c r="F4228" s="9">
        <v>23</v>
      </c>
      <c r="G4228" s="9">
        <v>246</v>
      </c>
      <c r="H4228" s="33">
        <f t="shared" ref="H4228:H4291" si="66">IF(D4228&lt;D4229,0,1)</f>
        <v>1</v>
      </c>
    </row>
    <row r="4229" spans="1:8" ht="15" hidden="1" thickBot="1">
      <c r="A4229" s="3">
        <v>43755</v>
      </c>
      <c r="B4229" s="10" t="s">
        <v>102</v>
      </c>
      <c r="C4229" s="10" t="s">
        <v>9</v>
      </c>
      <c r="D4229" s="9">
        <v>1</v>
      </c>
      <c r="E4229" s="11">
        <v>1.2708333333333335E-3</v>
      </c>
      <c r="F4229" s="9">
        <v>23</v>
      </c>
      <c r="G4229" s="9">
        <v>264</v>
      </c>
      <c r="H4229" s="33">
        <f t="shared" si="66"/>
        <v>0</v>
      </c>
    </row>
    <row r="4230" spans="1:8" ht="15" hidden="1" thickBot="1">
      <c r="A4230" s="3">
        <v>43755</v>
      </c>
      <c r="B4230" s="10" t="s">
        <v>102</v>
      </c>
      <c r="C4230" s="10" t="s">
        <v>9</v>
      </c>
      <c r="D4230" s="9">
        <v>2</v>
      </c>
      <c r="E4230" s="11">
        <v>1.2592592592592592E-3</v>
      </c>
      <c r="F4230" s="9">
        <v>24</v>
      </c>
      <c r="G4230" s="9">
        <v>272</v>
      </c>
      <c r="H4230" s="33">
        <f t="shared" si="66"/>
        <v>0</v>
      </c>
    </row>
    <row r="4231" spans="1:8" ht="15" hidden="1" thickBot="1">
      <c r="A4231" s="3">
        <v>43755</v>
      </c>
      <c r="B4231" s="10" t="s">
        <v>102</v>
      </c>
      <c r="C4231" s="10" t="s">
        <v>9</v>
      </c>
      <c r="D4231" s="9">
        <v>3</v>
      </c>
      <c r="E4231" s="11">
        <v>1.2685185185185184E-3</v>
      </c>
      <c r="F4231" s="9">
        <v>24</v>
      </c>
      <c r="G4231" s="9">
        <v>266</v>
      </c>
      <c r="H4231" s="33">
        <f t="shared" si="66"/>
        <v>0</v>
      </c>
    </row>
    <row r="4232" spans="1:8" ht="15" hidden="1" thickBot="1">
      <c r="A4232" s="3">
        <v>43755</v>
      </c>
      <c r="B4232" s="10" t="s">
        <v>102</v>
      </c>
      <c r="C4232" s="10" t="s">
        <v>9</v>
      </c>
      <c r="D4232" s="9">
        <v>4</v>
      </c>
      <c r="E4232" s="11">
        <v>1.2488425925925926E-3</v>
      </c>
      <c r="F4232" s="9">
        <v>25</v>
      </c>
      <c r="G4232" s="9">
        <v>279</v>
      </c>
      <c r="H4232" s="33">
        <f t="shared" si="66"/>
        <v>0</v>
      </c>
    </row>
    <row r="4233" spans="1:8" ht="15" hidden="1" thickBot="1">
      <c r="A4233" s="3">
        <v>43755</v>
      </c>
      <c r="B4233" s="10" t="s">
        <v>102</v>
      </c>
      <c r="C4233" s="10" t="s">
        <v>9</v>
      </c>
      <c r="D4233" s="9">
        <v>5</v>
      </c>
      <c r="E4233" s="11">
        <v>1.2638888888888888E-3</v>
      </c>
      <c r="F4233" s="9">
        <v>24</v>
      </c>
      <c r="G4233" s="9">
        <v>269</v>
      </c>
      <c r="H4233" s="33">
        <f t="shared" si="66"/>
        <v>0</v>
      </c>
    </row>
    <row r="4234" spans="1:8" ht="15" hidden="1" thickBot="1">
      <c r="A4234" s="3">
        <v>43755</v>
      </c>
      <c r="B4234" s="10" t="s">
        <v>102</v>
      </c>
      <c r="C4234" s="10" t="s">
        <v>9</v>
      </c>
      <c r="D4234" s="9">
        <v>6</v>
      </c>
      <c r="E4234" s="11">
        <v>1.2476851851851852E-3</v>
      </c>
      <c r="F4234" s="9">
        <v>25</v>
      </c>
      <c r="G4234" s="9">
        <v>279</v>
      </c>
      <c r="H4234" s="33">
        <f t="shared" si="66"/>
        <v>0</v>
      </c>
    </row>
    <row r="4235" spans="1:8" ht="15" hidden="1" thickBot="1">
      <c r="A4235" s="3">
        <v>43755</v>
      </c>
      <c r="B4235" s="10" t="s">
        <v>102</v>
      </c>
      <c r="C4235" s="10" t="s">
        <v>9</v>
      </c>
      <c r="D4235" s="9">
        <v>7</v>
      </c>
      <c r="E4235" s="11">
        <v>1.2627314814814814E-3</v>
      </c>
      <c r="F4235" s="9">
        <v>25</v>
      </c>
      <c r="G4235" s="9">
        <v>270</v>
      </c>
      <c r="H4235" s="33">
        <f t="shared" si="66"/>
        <v>0</v>
      </c>
    </row>
    <row r="4236" spans="1:8" ht="15" thickBot="1">
      <c r="A4236" s="3">
        <v>43755</v>
      </c>
      <c r="B4236" s="10" t="s">
        <v>102</v>
      </c>
      <c r="C4236" s="10" t="s">
        <v>9</v>
      </c>
      <c r="D4236" s="9">
        <v>8</v>
      </c>
      <c r="E4236" s="11">
        <v>1.2523148148148148E-3</v>
      </c>
      <c r="F4236" s="9">
        <v>26</v>
      </c>
      <c r="G4236" s="9">
        <v>276</v>
      </c>
      <c r="H4236" s="33">
        <f t="shared" si="66"/>
        <v>1</v>
      </c>
    </row>
    <row r="4237" spans="1:8" ht="15" hidden="1" thickBot="1">
      <c r="A4237" s="3">
        <v>43755</v>
      </c>
      <c r="B4237" s="10" t="s">
        <v>145</v>
      </c>
      <c r="C4237" s="10" t="s">
        <v>9</v>
      </c>
      <c r="D4237" s="9">
        <v>1</v>
      </c>
      <c r="E4237" s="11">
        <v>1.2685185185185184E-3</v>
      </c>
      <c r="F4237" s="9">
        <v>20</v>
      </c>
      <c r="G4237" s="9">
        <v>266</v>
      </c>
      <c r="H4237" s="33">
        <f t="shared" si="66"/>
        <v>0</v>
      </c>
    </row>
    <row r="4238" spans="1:8" ht="15" hidden="1" thickBot="1">
      <c r="A4238" s="3">
        <v>43755</v>
      </c>
      <c r="B4238" s="10" t="s">
        <v>145</v>
      </c>
      <c r="C4238" s="10" t="s">
        <v>9</v>
      </c>
      <c r="D4238" s="9">
        <v>2</v>
      </c>
      <c r="E4238" s="11">
        <v>1.2569444444444444E-3</v>
      </c>
      <c r="F4238" s="9">
        <v>23</v>
      </c>
      <c r="G4238" s="9">
        <v>273</v>
      </c>
      <c r="H4238" s="33">
        <f t="shared" si="66"/>
        <v>0</v>
      </c>
    </row>
    <row r="4239" spans="1:8" ht="15" hidden="1" thickBot="1">
      <c r="A4239" s="3">
        <v>43755</v>
      </c>
      <c r="B4239" s="10" t="s">
        <v>145</v>
      </c>
      <c r="C4239" s="10" t="s">
        <v>9</v>
      </c>
      <c r="D4239" s="9">
        <v>3</v>
      </c>
      <c r="E4239" s="11">
        <v>1.2708333333333335E-3</v>
      </c>
      <c r="F4239" s="9">
        <v>21</v>
      </c>
      <c r="G4239" s="9">
        <v>264</v>
      </c>
      <c r="H4239" s="33">
        <f t="shared" si="66"/>
        <v>0</v>
      </c>
    </row>
    <row r="4240" spans="1:8" ht="15" thickBot="1">
      <c r="A4240" s="3">
        <v>43755</v>
      </c>
      <c r="B4240" s="10" t="s">
        <v>145</v>
      </c>
      <c r="C4240" s="10" t="s">
        <v>9</v>
      </c>
      <c r="D4240" s="9">
        <v>4</v>
      </c>
      <c r="E4240" s="11">
        <v>1.2604166666666666E-3</v>
      </c>
      <c r="F4240" s="9">
        <v>23</v>
      </c>
      <c r="G4240" s="9">
        <v>271</v>
      </c>
      <c r="H4240" s="33">
        <f t="shared" si="66"/>
        <v>1</v>
      </c>
    </row>
    <row r="4241" spans="1:8" ht="15" hidden="1" thickBot="1">
      <c r="A4241" s="3">
        <v>43755</v>
      </c>
      <c r="B4241" s="10" t="s">
        <v>44</v>
      </c>
      <c r="C4241" s="10" t="s">
        <v>9</v>
      </c>
      <c r="D4241" s="9">
        <v>1</v>
      </c>
      <c r="E4241" s="11">
        <v>1.2210648148148148E-3</v>
      </c>
      <c r="F4241" s="9">
        <v>23</v>
      </c>
      <c r="G4241" s="9">
        <v>298</v>
      </c>
      <c r="H4241" s="33">
        <f t="shared" si="66"/>
        <v>0</v>
      </c>
    </row>
    <row r="4242" spans="1:8" ht="15" hidden="1" thickBot="1">
      <c r="A4242" s="3">
        <v>43755</v>
      </c>
      <c r="B4242" s="10" t="s">
        <v>44</v>
      </c>
      <c r="C4242" s="10" t="s">
        <v>9</v>
      </c>
      <c r="D4242" s="9">
        <v>2</v>
      </c>
      <c r="E4242" s="11">
        <v>1.2222222222222222E-3</v>
      </c>
      <c r="F4242" s="9">
        <v>24</v>
      </c>
      <c r="G4242" s="9">
        <v>297</v>
      </c>
      <c r="H4242" s="33">
        <f t="shared" si="66"/>
        <v>0</v>
      </c>
    </row>
    <row r="4243" spans="1:8" ht="15" hidden="1" thickBot="1">
      <c r="A4243" s="3">
        <v>43755</v>
      </c>
      <c r="B4243" s="10" t="s">
        <v>44</v>
      </c>
      <c r="C4243" s="10" t="s">
        <v>9</v>
      </c>
      <c r="D4243" s="9">
        <v>3</v>
      </c>
      <c r="E4243" s="11">
        <v>1.2222222222222222E-3</v>
      </c>
      <c r="F4243" s="9">
        <v>24</v>
      </c>
      <c r="G4243" s="9">
        <v>297</v>
      </c>
      <c r="H4243" s="33">
        <f t="shared" si="66"/>
        <v>0</v>
      </c>
    </row>
    <row r="4244" spans="1:8" ht="15" hidden="1" thickBot="1">
      <c r="A4244" s="3">
        <v>43755</v>
      </c>
      <c r="B4244" s="10" t="s">
        <v>44</v>
      </c>
      <c r="C4244" s="10" t="s">
        <v>9</v>
      </c>
      <c r="D4244" s="9">
        <v>4</v>
      </c>
      <c r="E4244" s="11">
        <v>1.230324074074074E-3</v>
      </c>
      <c r="F4244" s="9">
        <v>24</v>
      </c>
      <c r="G4244" s="9">
        <v>291</v>
      </c>
      <c r="H4244" s="33">
        <f t="shared" si="66"/>
        <v>0</v>
      </c>
    </row>
    <row r="4245" spans="1:8" ht="15" hidden="1" thickBot="1">
      <c r="A4245" s="3">
        <v>43755</v>
      </c>
      <c r="B4245" s="10" t="s">
        <v>44</v>
      </c>
      <c r="C4245" s="10" t="s">
        <v>9</v>
      </c>
      <c r="D4245" s="9">
        <v>5</v>
      </c>
      <c r="E4245" s="11">
        <v>1.224537037037037E-3</v>
      </c>
      <c r="F4245" s="9">
        <v>24</v>
      </c>
      <c r="G4245" s="9">
        <v>296</v>
      </c>
      <c r="H4245" s="33">
        <f t="shared" si="66"/>
        <v>0</v>
      </c>
    </row>
    <row r="4246" spans="1:8" ht="15" hidden="1" thickBot="1">
      <c r="A4246" s="3">
        <v>43755</v>
      </c>
      <c r="B4246" s="10" t="s">
        <v>44</v>
      </c>
      <c r="C4246" s="10" t="s">
        <v>9</v>
      </c>
      <c r="D4246" s="9">
        <v>6</v>
      </c>
      <c r="E4246" s="11">
        <v>1.224537037037037E-3</v>
      </c>
      <c r="F4246" s="9">
        <v>25</v>
      </c>
      <c r="G4246" s="9">
        <v>296</v>
      </c>
      <c r="H4246" s="33">
        <f t="shared" si="66"/>
        <v>0</v>
      </c>
    </row>
    <row r="4247" spans="1:8" ht="15" hidden="1" thickBot="1">
      <c r="A4247" s="3">
        <v>43755</v>
      </c>
      <c r="B4247" s="10" t="s">
        <v>44</v>
      </c>
      <c r="C4247" s="10" t="s">
        <v>9</v>
      </c>
      <c r="D4247" s="9">
        <v>7</v>
      </c>
      <c r="E4247" s="11">
        <v>1.2349537037037036E-3</v>
      </c>
      <c r="F4247" s="9">
        <v>24</v>
      </c>
      <c r="G4247" s="9">
        <v>288</v>
      </c>
      <c r="H4247" s="33">
        <f t="shared" si="66"/>
        <v>0</v>
      </c>
    </row>
    <row r="4248" spans="1:8" ht="15" thickBot="1">
      <c r="A4248" s="3">
        <v>43755</v>
      </c>
      <c r="B4248" s="10" t="s">
        <v>44</v>
      </c>
      <c r="C4248" s="10" t="s">
        <v>9</v>
      </c>
      <c r="D4248" s="9">
        <v>8</v>
      </c>
      <c r="E4248" s="11">
        <v>1.2280092592592592E-3</v>
      </c>
      <c r="F4248" s="9">
        <v>25</v>
      </c>
      <c r="G4248" s="9">
        <v>293</v>
      </c>
      <c r="H4248" s="33">
        <f t="shared" si="66"/>
        <v>1</v>
      </c>
    </row>
    <row r="4249" spans="1:8" ht="15" hidden="1" thickBot="1">
      <c r="A4249" s="3">
        <v>43755</v>
      </c>
      <c r="B4249" s="10" t="s">
        <v>19</v>
      </c>
      <c r="C4249" s="10" t="s">
        <v>9</v>
      </c>
      <c r="D4249" s="9">
        <v>1</v>
      </c>
      <c r="E4249" s="11">
        <v>1.2164351851851852E-3</v>
      </c>
      <c r="F4249" s="9">
        <v>21</v>
      </c>
      <c r="G4249" s="9">
        <v>301</v>
      </c>
      <c r="H4249" s="33">
        <f t="shared" si="66"/>
        <v>0</v>
      </c>
    </row>
    <row r="4250" spans="1:8" ht="15" hidden="1" thickBot="1">
      <c r="A4250" s="3">
        <v>43755</v>
      </c>
      <c r="B4250" s="10" t="s">
        <v>19</v>
      </c>
      <c r="C4250" s="10" t="s">
        <v>9</v>
      </c>
      <c r="D4250" s="9">
        <v>2</v>
      </c>
      <c r="E4250" s="11">
        <v>1.195601851851852E-3</v>
      </c>
      <c r="F4250" s="9">
        <v>24</v>
      </c>
      <c r="G4250" s="9">
        <v>318</v>
      </c>
      <c r="H4250" s="33">
        <f t="shared" si="66"/>
        <v>0</v>
      </c>
    </row>
    <row r="4251" spans="1:8" ht="15" hidden="1" thickBot="1">
      <c r="A4251" s="3">
        <v>43755</v>
      </c>
      <c r="B4251" s="10" t="s">
        <v>19</v>
      </c>
      <c r="C4251" s="10" t="s">
        <v>9</v>
      </c>
      <c r="D4251" s="9">
        <v>3</v>
      </c>
      <c r="E4251" s="11">
        <v>1.2280092592592592E-3</v>
      </c>
      <c r="F4251" s="9">
        <v>21</v>
      </c>
      <c r="G4251" s="9">
        <v>293</v>
      </c>
      <c r="H4251" s="33">
        <f t="shared" si="66"/>
        <v>0</v>
      </c>
    </row>
    <row r="4252" spans="1:8" ht="15" hidden="1" thickBot="1">
      <c r="A4252" s="3">
        <v>43755</v>
      </c>
      <c r="B4252" s="10" t="s">
        <v>19</v>
      </c>
      <c r="C4252" s="10" t="s">
        <v>9</v>
      </c>
      <c r="D4252" s="9">
        <v>4</v>
      </c>
      <c r="E4252" s="11">
        <v>1.2256944444444444E-3</v>
      </c>
      <c r="F4252" s="9">
        <v>23</v>
      </c>
      <c r="G4252" s="9">
        <v>295</v>
      </c>
      <c r="H4252" s="33">
        <f t="shared" si="66"/>
        <v>0</v>
      </c>
    </row>
    <row r="4253" spans="1:8" ht="15" hidden="1" thickBot="1">
      <c r="A4253" s="3">
        <v>43755</v>
      </c>
      <c r="B4253" s="10" t="s">
        <v>19</v>
      </c>
      <c r="C4253" s="10" t="s">
        <v>9</v>
      </c>
      <c r="D4253" s="9">
        <v>5</v>
      </c>
      <c r="E4253" s="11">
        <v>1.2488425925925926E-3</v>
      </c>
      <c r="F4253" s="9">
        <v>21</v>
      </c>
      <c r="G4253" s="9">
        <v>279</v>
      </c>
      <c r="H4253" s="33">
        <f t="shared" si="66"/>
        <v>0</v>
      </c>
    </row>
    <row r="4254" spans="1:8" ht="15" hidden="1" thickBot="1">
      <c r="A4254" s="3">
        <v>43755</v>
      </c>
      <c r="B4254" s="10" t="s">
        <v>19</v>
      </c>
      <c r="C4254" s="10" t="s">
        <v>9</v>
      </c>
      <c r="D4254" s="9">
        <v>6</v>
      </c>
      <c r="E4254" s="11">
        <v>1.2326388888888888E-3</v>
      </c>
      <c r="F4254" s="9">
        <v>23</v>
      </c>
      <c r="G4254" s="9">
        <v>290</v>
      </c>
      <c r="H4254" s="33">
        <f t="shared" si="66"/>
        <v>0</v>
      </c>
    </row>
    <row r="4255" spans="1:8" ht="15" hidden="1" thickBot="1">
      <c r="A4255" s="3">
        <v>43755</v>
      </c>
      <c r="B4255" s="10" t="s">
        <v>19</v>
      </c>
      <c r="C4255" s="10" t="s">
        <v>9</v>
      </c>
      <c r="D4255" s="9">
        <v>7</v>
      </c>
      <c r="E4255" s="11">
        <v>1.2511574074074074E-3</v>
      </c>
      <c r="F4255" s="9">
        <v>22</v>
      </c>
      <c r="G4255" s="9">
        <v>277</v>
      </c>
      <c r="H4255" s="33">
        <f t="shared" si="66"/>
        <v>0</v>
      </c>
    </row>
    <row r="4256" spans="1:8" ht="15" thickBot="1">
      <c r="A4256" s="3">
        <v>43755</v>
      </c>
      <c r="B4256" s="10" t="s">
        <v>19</v>
      </c>
      <c r="C4256" s="10" t="s">
        <v>9</v>
      </c>
      <c r="D4256" s="9">
        <v>8</v>
      </c>
      <c r="E4256" s="11">
        <v>1.2442129629629628E-3</v>
      </c>
      <c r="F4256" s="9">
        <v>23</v>
      </c>
      <c r="G4256" s="9">
        <v>282</v>
      </c>
      <c r="H4256" s="33">
        <f t="shared" si="66"/>
        <v>1</v>
      </c>
    </row>
    <row r="4257" spans="1:8" ht="15" hidden="1" thickBot="1">
      <c r="A4257" s="3">
        <v>43755</v>
      </c>
      <c r="B4257" s="10" t="s">
        <v>144</v>
      </c>
      <c r="C4257" s="10" t="s">
        <v>9</v>
      </c>
      <c r="D4257" s="9">
        <v>1</v>
      </c>
      <c r="E4257" s="11">
        <v>1.2708333333333335E-3</v>
      </c>
      <c r="F4257" s="9">
        <v>22</v>
      </c>
      <c r="G4257" s="9">
        <v>264</v>
      </c>
      <c r="H4257" s="33">
        <f t="shared" si="66"/>
        <v>0</v>
      </c>
    </row>
    <row r="4258" spans="1:8" ht="15" hidden="1" thickBot="1">
      <c r="A4258" s="3">
        <v>43755</v>
      </c>
      <c r="B4258" s="10" t="s">
        <v>144</v>
      </c>
      <c r="C4258" s="10" t="s">
        <v>9</v>
      </c>
      <c r="D4258" s="9">
        <v>2</v>
      </c>
      <c r="E4258" s="11">
        <v>1.2569444444444444E-3</v>
      </c>
      <c r="F4258" s="9">
        <v>24</v>
      </c>
      <c r="G4258" s="9">
        <v>273</v>
      </c>
      <c r="H4258" s="33">
        <f t="shared" si="66"/>
        <v>0</v>
      </c>
    </row>
    <row r="4259" spans="1:8" ht="15" hidden="1" thickBot="1">
      <c r="A4259" s="3">
        <v>43755</v>
      </c>
      <c r="B4259" s="10" t="s">
        <v>144</v>
      </c>
      <c r="C4259" s="10" t="s">
        <v>9</v>
      </c>
      <c r="D4259" s="9">
        <v>3</v>
      </c>
      <c r="E4259" s="11">
        <v>1.2708333333333335E-3</v>
      </c>
      <c r="F4259" s="9">
        <v>22</v>
      </c>
      <c r="G4259" s="9">
        <v>264</v>
      </c>
      <c r="H4259" s="33">
        <f t="shared" si="66"/>
        <v>0</v>
      </c>
    </row>
    <row r="4260" spans="1:8" ht="15" hidden="1" thickBot="1">
      <c r="A4260" s="3">
        <v>43755</v>
      </c>
      <c r="B4260" s="10" t="s">
        <v>144</v>
      </c>
      <c r="C4260" s="10" t="s">
        <v>9</v>
      </c>
      <c r="D4260" s="9">
        <v>4</v>
      </c>
      <c r="E4260" s="11">
        <v>1.258101851851852E-3</v>
      </c>
      <c r="F4260" s="9">
        <v>24</v>
      </c>
      <c r="G4260" s="9">
        <v>273</v>
      </c>
      <c r="H4260" s="33">
        <f t="shared" si="66"/>
        <v>0</v>
      </c>
    </row>
    <row r="4261" spans="1:8" ht="15" hidden="1" thickBot="1">
      <c r="A4261" s="3">
        <v>43755</v>
      </c>
      <c r="B4261" s="10" t="s">
        <v>144</v>
      </c>
      <c r="C4261" s="10" t="s">
        <v>9</v>
      </c>
      <c r="D4261" s="9">
        <v>5</v>
      </c>
      <c r="E4261" s="11">
        <v>1.2708333333333335E-3</v>
      </c>
      <c r="F4261" s="9">
        <v>22</v>
      </c>
      <c r="G4261" s="9">
        <v>264</v>
      </c>
      <c r="H4261" s="33">
        <f t="shared" si="66"/>
        <v>0</v>
      </c>
    </row>
    <row r="4262" spans="1:8" ht="15" hidden="1" thickBot="1">
      <c r="A4262" s="3">
        <v>43755</v>
      </c>
      <c r="B4262" s="10" t="s">
        <v>144</v>
      </c>
      <c r="C4262" s="10" t="s">
        <v>9</v>
      </c>
      <c r="D4262" s="9">
        <v>6</v>
      </c>
      <c r="E4262" s="11">
        <v>1.25E-3</v>
      </c>
      <c r="F4262" s="9">
        <v>24</v>
      </c>
      <c r="G4262" s="9">
        <v>278</v>
      </c>
      <c r="H4262" s="33">
        <f t="shared" si="66"/>
        <v>0</v>
      </c>
    </row>
    <row r="4263" spans="1:8" ht="15" hidden="1" thickBot="1">
      <c r="A4263" s="3">
        <v>43755</v>
      </c>
      <c r="B4263" s="10" t="s">
        <v>144</v>
      </c>
      <c r="C4263" s="10" t="s">
        <v>9</v>
      </c>
      <c r="D4263" s="9">
        <v>7</v>
      </c>
      <c r="E4263" s="11">
        <v>1.2708333333333335E-3</v>
      </c>
      <c r="F4263" s="9">
        <v>23</v>
      </c>
      <c r="G4263" s="9">
        <v>264</v>
      </c>
      <c r="H4263" s="33">
        <f t="shared" si="66"/>
        <v>0</v>
      </c>
    </row>
    <row r="4264" spans="1:8" ht="15" thickBot="1">
      <c r="A4264" s="3">
        <v>43755</v>
      </c>
      <c r="B4264" s="10" t="s">
        <v>144</v>
      </c>
      <c r="C4264" s="10" t="s">
        <v>9</v>
      </c>
      <c r="D4264" s="9">
        <v>8</v>
      </c>
      <c r="E4264" s="11">
        <v>1.2476851851851852E-3</v>
      </c>
      <c r="F4264" s="9">
        <v>25</v>
      </c>
      <c r="G4264" s="9">
        <v>279</v>
      </c>
      <c r="H4264" s="33">
        <f t="shared" si="66"/>
        <v>1</v>
      </c>
    </row>
    <row r="4265" spans="1:8" ht="15" hidden="1" thickBot="1">
      <c r="A4265" s="3">
        <v>43755</v>
      </c>
      <c r="B4265" s="10" t="s">
        <v>49</v>
      </c>
      <c r="C4265" s="10" t="s">
        <v>9</v>
      </c>
      <c r="D4265" s="9">
        <v>1</v>
      </c>
      <c r="E4265" s="11">
        <v>1.2337962962962964E-3</v>
      </c>
      <c r="F4265" s="9">
        <v>22</v>
      </c>
      <c r="G4265" s="9">
        <v>289</v>
      </c>
      <c r="H4265" s="33">
        <f t="shared" si="66"/>
        <v>0</v>
      </c>
    </row>
    <row r="4266" spans="1:8" ht="15" hidden="1" thickBot="1">
      <c r="A4266" s="3">
        <v>43755</v>
      </c>
      <c r="B4266" s="10" t="s">
        <v>49</v>
      </c>
      <c r="C4266" s="10" t="s">
        <v>9</v>
      </c>
      <c r="D4266" s="9">
        <v>2</v>
      </c>
      <c r="E4266" s="11">
        <v>1.2256944444444444E-3</v>
      </c>
      <c r="F4266" s="9">
        <v>23</v>
      </c>
      <c r="G4266" s="9">
        <v>295</v>
      </c>
      <c r="H4266" s="33">
        <f t="shared" si="66"/>
        <v>0</v>
      </c>
    </row>
    <row r="4267" spans="1:8" ht="15" hidden="1" thickBot="1">
      <c r="A4267" s="3">
        <v>43755</v>
      </c>
      <c r="B4267" s="10" t="s">
        <v>49</v>
      </c>
      <c r="C4267" s="10" t="s">
        <v>9</v>
      </c>
      <c r="D4267" s="9">
        <v>3</v>
      </c>
      <c r="E4267" s="11">
        <v>1.2858796296296297E-3</v>
      </c>
      <c r="F4267" s="9">
        <v>21</v>
      </c>
      <c r="G4267" s="9">
        <v>255</v>
      </c>
      <c r="H4267" s="33">
        <f t="shared" si="66"/>
        <v>0</v>
      </c>
    </row>
    <row r="4268" spans="1:8" ht="15" hidden="1" thickBot="1">
      <c r="A4268" s="3">
        <v>43755</v>
      </c>
      <c r="B4268" s="10" t="s">
        <v>49</v>
      </c>
      <c r="C4268" s="10" t="s">
        <v>9</v>
      </c>
      <c r="D4268" s="9">
        <v>4</v>
      </c>
      <c r="E4268" s="11">
        <v>1.267361111111111E-3</v>
      </c>
      <c r="F4268" s="9">
        <v>23</v>
      </c>
      <c r="G4268" s="9">
        <v>267</v>
      </c>
      <c r="H4268" s="33">
        <f t="shared" si="66"/>
        <v>0</v>
      </c>
    </row>
    <row r="4269" spans="1:8" ht="15" hidden="1" thickBot="1">
      <c r="A4269" s="3">
        <v>43755</v>
      </c>
      <c r="B4269" s="10" t="s">
        <v>49</v>
      </c>
      <c r="C4269" s="10" t="s">
        <v>9</v>
      </c>
      <c r="D4269" s="9">
        <v>5</v>
      </c>
      <c r="E4269" s="11">
        <v>1.2951388888888889E-3</v>
      </c>
      <c r="F4269" s="9">
        <v>21</v>
      </c>
      <c r="G4269" s="9">
        <v>250</v>
      </c>
      <c r="H4269" s="33">
        <f t="shared" si="66"/>
        <v>0</v>
      </c>
    </row>
    <row r="4270" spans="1:8" ht="15" hidden="1" thickBot="1">
      <c r="A4270" s="3">
        <v>43755</v>
      </c>
      <c r="B4270" s="10" t="s">
        <v>49</v>
      </c>
      <c r="C4270" s="10" t="s">
        <v>9</v>
      </c>
      <c r="D4270" s="9">
        <v>6</v>
      </c>
      <c r="E4270" s="11">
        <v>1.2754629629629628E-3</v>
      </c>
      <c r="F4270" s="9">
        <v>23</v>
      </c>
      <c r="G4270" s="9">
        <v>262</v>
      </c>
      <c r="H4270" s="33">
        <f t="shared" si="66"/>
        <v>0</v>
      </c>
    </row>
    <row r="4271" spans="1:8" ht="15" hidden="1" thickBot="1">
      <c r="A4271" s="3">
        <v>43755</v>
      </c>
      <c r="B4271" s="10" t="s">
        <v>49</v>
      </c>
      <c r="C4271" s="10" t="s">
        <v>9</v>
      </c>
      <c r="D4271" s="9">
        <v>7</v>
      </c>
      <c r="E4271" s="11">
        <v>1.2812500000000001E-3</v>
      </c>
      <c r="F4271" s="9">
        <v>22</v>
      </c>
      <c r="G4271" s="9">
        <v>258</v>
      </c>
      <c r="H4271" s="33">
        <f t="shared" si="66"/>
        <v>0</v>
      </c>
    </row>
    <row r="4272" spans="1:8" ht="15" thickBot="1">
      <c r="A4272" s="3">
        <v>43755</v>
      </c>
      <c r="B4272" s="10" t="s">
        <v>49</v>
      </c>
      <c r="C4272" s="10" t="s">
        <v>9</v>
      </c>
      <c r="D4272" s="9">
        <v>8</v>
      </c>
      <c r="E4272" s="11">
        <v>1.2627314814814814E-3</v>
      </c>
      <c r="F4272" s="9">
        <v>23</v>
      </c>
      <c r="G4272" s="9">
        <v>270</v>
      </c>
      <c r="H4272" s="33">
        <f t="shared" si="66"/>
        <v>1</v>
      </c>
    </row>
    <row r="4273" spans="1:8" ht="15" hidden="1" thickBot="1">
      <c r="A4273" s="3">
        <v>43755</v>
      </c>
      <c r="B4273" s="10" t="s">
        <v>137</v>
      </c>
      <c r="C4273" s="10" t="s">
        <v>9</v>
      </c>
      <c r="D4273" s="9">
        <v>1</v>
      </c>
      <c r="E4273" s="11">
        <v>1.3391203703703705E-3</v>
      </c>
      <c r="F4273" s="9">
        <v>23</v>
      </c>
      <c r="G4273" s="9">
        <v>226</v>
      </c>
      <c r="H4273" s="33">
        <f t="shared" si="66"/>
        <v>0</v>
      </c>
    </row>
    <row r="4274" spans="1:8" ht="15" hidden="1" thickBot="1">
      <c r="A4274" s="3">
        <v>43755</v>
      </c>
      <c r="B4274" s="10" t="s">
        <v>137</v>
      </c>
      <c r="C4274" s="10" t="s">
        <v>9</v>
      </c>
      <c r="D4274" s="9">
        <v>2</v>
      </c>
      <c r="E4274" s="11">
        <v>1.3402777777777777E-3</v>
      </c>
      <c r="F4274" s="9">
        <v>23</v>
      </c>
      <c r="G4274" s="9">
        <v>225</v>
      </c>
      <c r="H4274" s="33">
        <f t="shared" si="66"/>
        <v>0</v>
      </c>
    </row>
    <row r="4275" spans="1:8" ht="15" hidden="1" thickBot="1">
      <c r="A4275" s="3">
        <v>43755</v>
      </c>
      <c r="B4275" s="10" t="s">
        <v>137</v>
      </c>
      <c r="C4275" s="10" t="s">
        <v>9</v>
      </c>
      <c r="D4275" s="9">
        <v>3</v>
      </c>
      <c r="E4275" s="11">
        <v>1.3402777777777777E-3</v>
      </c>
      <c r="F4275" s="9">
        <v>23</v>
      </c>
      <c r="G4275" s="9">
        <v>225</v>
      </c>
      <c r="H4275" s="33">
        <f t="shared" si="66"/>
        <v>0</v>
      </c>
    </row>
    <row r="4276" spans="1:8" ht="15" hidden="1" thickBot="1">
      <c r="A4276" s="3">
        <v>43755</v>
      </c>
      <c r="B4276" s="10" t="s">
        <v>137</v>
      </c>
      <c r="C4276" s="10" t="s">
        <v>9</v>
      </c>
      <c r="D4276" s="9">
        <v>4</v>
      </c>
      <c r="E4276" s="11">
        <v>1.3645833333333331E-3</v>
      </c>
      <c r="F4276" s="9">
        <v>23</v>
      </c>
      <c r="G4276" s="9">
        <v>214</v>
      </c>
      <c r="H4276" s="33">
        <f t="shared" si="66"/>
        <v>0</v>
      </c>
    </row>
    <row r="4277" spans="1:8" ht="15" hidden="1" thickBot="1">
      <c r="A4277" s="3">
        <v>43755</v>
      </c>
      <c r="B4277" s="10" t="s">
        <v>137</v>
      </c>
      <c r="C4277" s="10" t="s">
        <v>9</v>
      </c>
      <c r="D4277" s="9">
        <v>5</v>
      </c>
      <c r="E4277" s="11">
        <v>1.3738425925925925E-3</v>
      </c>
      <c r="F4277" s="9">
        <v>23</v>
      </c>
      <c r="G4277" s="9">
        <v>209</v>
      </c>
      <c r="H4277" s="33">
        <f t="shared" si="66"/>
        <v>0</v>
      </c>
    </row>
    <row r="4278" spans="1:8" ht="15" hidden="1" thickBot="1">
      <c r="A4278" s="3">
        <v>43755</v>
      </c>
      <c r="B4278" s="10" t="s">
        <v>137</v>
      </c>
      <c r="C4278" s="10" t="s">
        <v>9</v>
      </c>
      <c r="D4278" s="9">
        <v>6</v>
      </c>
      <c r="E4278" s="11">
        <v>1.3831018518518517E-3</v>
      </c>
      <c r="F4278" s="9">
        <v>23</v>
      </c>
      <c r="G4278" s="9">
        <v>205</v>
      </c>
      <c r="H4278" s="33">
        <f t="shared" si="66"/>
        <v>0</v>
      </c>
    </row>
    <row r="4279" spans="1:8" ht="15" hidden="1" thickBot="1">
      <c r="A4279" s="3">
        <v>43755</v>
      </c>
      <c r="B4279" s="10" t="s">
        <v>137</v>
      </c>
      <c r="C4279" s="10" t="s">
        <v>9</v>
      </c>
      <c r="D4279" s="9">
        <v>7</v>
      </c>
      <c r="E4279" s="11">
        <v>1.3819444444444443E-3</v>
      </c>
      <c r="F4279" s="9">
        <v>23</v>
      </c>
      <c r="G4279" s="9">
        <v>206</v>
      </c>
      <c r="H4279" s="33">
        <f t="shared" si="66"/>
        <v>0</v>
      </c>
    </row>
    <row r="4280" spans="1:8" ht="15" thickBot="1">
      <c r="A4280" s="3">
        <v>43755</v>
      </c>
      <c r="B4280" s="10" t="s">
        <v>137</v>
      </c>
      <c r="C4280" s="10" t="s">
        <v>9</v>
      </c>
      <c r="D4280" s="9">
        <v>8</v>
      </c>
      <c r="E4280" s="11">
        <v>1.3483796296296297E-3</v>
      </c>
      <c r="F4280" s="9">
        <v>24</v>
      </c>
      <c r="G4280" s="9">
        <v>221</v>
      </c>
      <c r="H4280" s="33">
        <f t="shared" si="66"/>
        <v>1</v>
      </c>
    </row>
    <row r="4281" spans="1:8" ht="15" hidden="1" thickBot="1">
      <c r="A4281" s="3">
        <v>43755</v>
      </c>
      <c r="B4281" s="10" t="s">
        <v>87</v>
      </c>
      <c r="C4281" s="10" t="s">
        <v>9</v>
      </c>
      <c r="D4281" s="9">
        <v>1</v>
      </c>
      <c r="E4281" s="11">
        <v>1.2847222222222223E-3</v>
      </c>
      <c r="F4281" s="9">
        <v>22</v>
      </c>
      <c r="G4281" s="9">
        <v>256</v>
      </c>
      <c r="H4281" s="33">
        <f t="shared" si="66"/>
        <v>0</v>
      </c>
    </row>
    <row r="4282" spans="1:8" ht="15" hidden="1" thickBot="1">
      <c r="A4282" s="3">
        <v>43755</v>
      </c>
      <c r="B4282" s="10" t="s">
        <v>87</v>
      </c>
      <c r="C4282" s="10" t="s">
        <v>9</v>
      </c>
      <c r="D4282" s="9">
        <v>2</v>
      </c>
      <c r="E4282" s="11">
        <v>1.2708333333333335E-3</v>
      </c>
      <c r="F4282" s="9">
        <v>23</v>
      </c>
      <c r="G4282" s="9">
        <v>264</v>
      </c>
      <c r="H4282" s="33">
        <f t="shared" si="66"/>
        <v>0</v>
      </c>
    </row>
    <row r="4283" spans="1:8" ht="15" hidden="1" thickBot="1">
      <c r="A4283" s="3">
        <v>43755</v>
      </c>
      <c r="B4283" s="10" t="s">
        <v>87</v>
      </c>
      <c r="C4283" s="10" t="s">
        <v>9</v>
      </c>
      <c r="D4283" s="9">
        <v>3</v>
      </c>
      <c r="E4283" s="11">
        <v>1.3148148148148147E-3</v>
      </c>
      <c r="F4283" s="9">
        <v>22</v>
      </c>
      <c r="G4283" s="9">
        <v>239</v>
      </c>
      <c r="H4283" s="33">
        <f t="shared" si="66"/>
        <v>0</v>
      </c>
    </row>
    <row r="4284" spans="1:8" ht="15" thickBot="1">
      <c r="A4284" s="3">
        <v>43755</v>
      </c>
      <c r="B4284" s="10" t="s">
        <v>87</v>
      </c>
      <c r="C4284" s="10" t="s">
        <v>9</v>
      </c>
      <c r="D4284" s="9">
        <v>4</v>
      </c>
      <c r="E4284" s="11">
        <v>1.2870370370370373E-3</v>
      </c>
      <c r="F4284" s="9">
        <v>23</v>
      </c>
      <c r="G4284" s="9">
        <v>255</v>
      </c>
      <c r="H4284" s="33">
        <f t="shared" si="66"/>
        <v>1</v>
      </c>
    </row>
    <row r="4285" spans="1:8" ht="15" hidden="1" thickBot="1">
      <c r="A4285" s="3">
        <v>43755</v>
      </c>
      <c r="B4285" s="10" t="s">
        <v>147</v>
      </c>
      <c r="C4285" s="10" t="s">
        <v>9</v>
      </c>
      <c r="D4285" s="9">
        <v>1</v>
      </c>
      <c r="E4285" s="11">
        <v>1.2638888888888888E-3</v>
      </c>
      <c r="F4285" s="9">
        <v>23</v>
      </c>
      <c r="G4285" s="9">
        <v>269</v>
      </c>
      <c r="H4285" s="33">
        <f t="shared" si="66"/>
        <v>0</v>
      </c>
    </row>
    <row r="4286" spans="1:8" ht="15" thickBot="1">
      <c r="A4286" s="3">
        <v>43755</v>
      </c>
      <c r="B4286" s="10" t="s">
        <v>147</v>
      </c>
      <c r="C4286" s="10" t="s">
        <v>9</v>
      </c>
      <c r="D4286" s="9">
        <v>2</v>
      </c>
      <c r="E4286" s="11">
        <v>1.2824074074074075E-3</v>
      </c>
      <c r="F4286" s="9">
        <v>24</v>
      </c>
      <c r="G4286" s="9">
        <v>257</v>
      </c>
      <c r="H4286" s="33">
        <f t="shared" si="66"/>
        <v>1</v>
      </c>
    </row>
    <row r="4287" spans="1:8" ht="15" hidden="1" thickBot="1">
      <c r="A4287" s="3">
        <v>43755</v>
      </c>
      <c r="B4287" s="10" t="s">
        <v>22</v>
      </c>
      <c r="C4287" s="10" t="s">
        <v>9</v>
      </c>
      <c r="D4287" s="9">
        <v>1</v>
      </c>
      <c r="E4287" s="11">
        <v>1.2129629629629628E-3</v>
      </c>
      <c r="F4287" s="9">
        <v>23</v>
      </c>
      <c r="G4287" s="9">
        <v>304</v>
      </c>
      <c r="H4287" s="33">
        <f t="shared" si="66"/>
        <v>0</v>
      </c>
    </row>
    <row r="4288" spans="1:8" ht="15" hidden="1" thickBot="1">
      <c r="A4288" s="3">
        <v>43755</v>
      </c>
      <c r="B4288" s="10" t="s">
        <v>22</v>
      </c>
      <c r="C4288" s="10" t="s">
        <v>9</v>
      </c>
      <c r="D4288" s="9">
        <v>2</v>
      </c>
      <c r="E4288" s="11">
        <v>1.2013888888888888E-3</v>
      </c>
      <c r="F4288" s="9">
        <v>24</v>
      </c>
      <c r="G4288" s="9">
        <v>313</v>
      </c>
      <c r="H4288" s="33">
        <f t="shared" si="66"/>
        <v>0</v>
      </c>
    </row>
    <row r="4289" spans="1:8" ht="15" hidden="1" thickBot="1">
      <c r="A4289" s="3">
        <v>43755</v>
      </c>
      <c r="B4289" s="10" t="s">
        <v>22</v>
      </c>
      <c r="C4289" s="10" t="s">
        <v>9</v>
      </c>
      <c r="D4289" s="9">
        <v>3</v>
      </c>
      <c r="E4289" s="11">
        <v>1.2118055555555556E-3</v>
      </c>
      <c r="F4289" s="9">
        <v>23</v>
      </c>
      <c r="G4289" s="9">
        <v>305</v>
      </c>
      <c r="H4289" s="33">
        <f t="shared" si="66"/>
        <v>0</v>
      </c>
    </row>
    <row r="4290" spans="1:8" ht="15" hidden="1" thickBot="1">
      <c r="A4290" s="3">
        <v>43755</v>
      </c>
      <c r="B4290" s="10" t="s">
        <v>22</v>
      </c>
      <c r="C4290" s="10" t="s">
        <v>9</v>
      </c>
      <c r="D4290" s="9">
        <v>4</v>
      </c>
      <c r="E4290" s="11">
        <v>1.2013888888888888E-3</v>
      </c>
      <c r="F4290" s="9">
        <v>24</v>
      </c>
      <c r="G4290" s="9">
        <v>313</v>
      </c>
      <c r="H4290" s="33">
        <f t="shared" si="66"/>
        <v>0</v>
      </c>
    </row>
    <row r="4291" spans="1:8" ht="15" hidden="1" thickBot="1">
      <c r="A4291" s="3">
        <v>43755</v>
      </c>
      <c r="B4291" s="10" t="s">
        <v>22</v>
      </c>
      <c r="C4291" s="10" t="s">
        <v>9</v>
      </c>
      <c r="D4291" s="9">
        <v>5</v>
      </c>
      <c r="E4291" s="11">
        <v>1.2118055555555556E-3</v>
      </c>
      <c r="F4291" s="9">
        <v>23</v>
      </c>
      <c r="G4291" s="9">
        <v>305</v>
      </c>
      <c r="H4291" s="33">
        <f t="shared" si="66"/>
        <v>0</v>
      </c>
    </row>
    <row r="4292" spans="1:8" ht="15" thickBot="1">
      <c r="A4292" s="3">
        <v>43755</v>
      </c>
      <c r="B4292" s="10" t="s">
        <v>22</v>
      </c>
      <c r="C4292" s="10" t="s">
        <v>9</v>
      </c>
      <c r="D4292" s="9">
        <v>6</v>
      </c>
      <c r="E4292" s="11">
        <v>1.2002314814814816E-3</v>
      </c>
      <c r="F4292" s="9">
        <v>24</v>
      </c>
      <c r="G4292" s="9">
        <v>314</v>
      </c>
      <c r="H4292" s="33">
        <f t="shared" ref="H4292:H4355" si="67">IF(D4292&lt;D4293,0,1)</f>
        <v>1</v>
      </c>
    </row>
    <row r="4293" spans="1:8" ht="15" hidden="1" thickBot="1">
      <c r="A4293" s="3">
        <v>43755</v>
      </c>
      <c r="B4293" s="10" t="s">
        <v>140</v>
      </c>
      <c r="C4293" s="10" t="s">
        <v>9</v>
      </c>
      <c r="D4293" s="9">
        <v>1</v>
      </c>
      <c r="E4293" s="11">
        <v>1.3368055555555555E-3</v>
      </c>
      <c r="F4293" s="9">
        <v>21</v>
      </c>
      <c r="G4293" s="9">
        <v>227</v>
      </c>
      <c r="H4293" s="33">
        <f t="shared" si="67"/>
        <v>0</v>
      </c>
    </row>
    <row r="4294" spans="1:8" ht="15" hidden="1" thickBot="1">
      <c r="A4294" s="3">
        <v>43755</v>
      </c>
      <c r="B4294" s="10" t="s">
        <v>140</v>
      </c>
      <c r="C4294" s="10" t="s">
        <v>9</v>
      </c>
      <c r="D4294" s="9">
        <v>2</v>
      </c>
      <c r="E4294" s="11">
        <v>1.3402777777777777E-3</v>
      </c>
      <c r="F4294" s="9">
        <v>23</v>
      </c>
      <c r="G4294" s="9">
        <v>225</v>
      </c>
      <c r="H4294" s="33">
        <f t="shared" si="67"/>
        <v>0</v>
      </c>
    </row>
    <row r="4295" spans="1:8" ht="15" hidden="1" thickBot="1">
      <c r="A4295" s="3">
        <v>43755</v>
      </c>
      <c r="B4295" s="10" t="s">
        <v>140</v>
      </c>
      <c r="C4295" s="10" t="s">
        <v>9</v>
      </c>
      <c r="D4295" s="9">
        <v>3</v>
      </c>
      <c r="E4295" s="11">
        <v>1.3564814814814813E-3</v>
      </c>
      <c r="F4295" s="9">
        <v>21</v>
      </c>
      <c r="G4295" s="9">
        <v>217</v>
      </c>
      <c r="H4295" s="33">
        <f t="shared" si="67"/>
        <v>0</v>
      </c>
    </row>
    <row r="4296" spans="1:8" ht="15" hidden="1" thickBot="1">
      <c r="A4296" s="3">
        <v>43755</v>
      </c>
      <c r="B4296" s="10" t="s">
        <v>140</v>
      </c>
      <c r="C4296" s="10" t="s">
        <v>9</v>
      </c>
      <c r="D4296" s="9">
        <v>4</v>
      </c>
      <c r="E4296" s="11">
        <v>1.3622685185185185E-3</v>
      </c>
      <c r="F4296" s="9">
        <v>23</v>
      </c>
      <c r="G4296" s="9">
        <v>215</v>
      </c>
      <c r="H4296" s="33">
        <f t="shared" si="67"/>
        <v>0</v>
      </c>
    </row>
    <row r="4297" spans="1:8" ht="15" hidden="1" thickBot="1">
      <c r="A4297" s="3">
        <v>43755</v>
      </c>
      <c r="B4297" s="10" t="s">
        <v>140</v>
      </c>
      <c r="C4297" s="10" t="s">
        <v>9</v>
      </c>
      <c r="D4297" s="9">
        <v>5</v>
      </c>
      <c r="E4297" s="11">
        <v>1.3842592592592593E-3</v>
      </c>
      <c r="F4297" s="9">
        <v>22</v>
      </c>
      <c r="G4297" s="9">
        <v>205</v>
      </c>
      <c r="H4297" s="33">
        <f t="shared" si="67"/>
        <v>0</v>
      </c>
    </row>
    <row r="4298" spans="1:8" ht="15" thickBot="1">
      <c r="A4298" s="3">
        <v>43755</v>
      </c>
      <c r="B4298" s="10" t="s">
        <v>140</v>
      </c>
      <c r="C4298" s="10" t="s">
        <v>9</v>
      </c>
      <c r="D4298" s="9">
        <v>6</v>
      </c>
      <c r="E4298" s="11">
        <v>1.3784722222222221E-3</v>
      </c>
      <c r="F4298" s="9">
        <v>23</v>
      </c>
      <c r="G4298" s="9">
        <v>207</v>
      </c>
      <c r="H4298" s="33">
        <f t="shared" si="67"/>
        <v>1</v>
      </c>
    </row>
    <row r="4299" spans="1:8" ht="15" hidden="1" thickBot="1">
      <c r="A4299" s="3">
        <v>43762</v>
      </c>
      <c r="B4299" s="10" t="s">
        <v>19</v>
      </c>
      <c r="C4299" s="10" t="s">
        <v>9</v>
      </c>
      <c r="D4299" s="9">
        <v>1</v>
      </c>
      <c r="E4299" s="11">
        <v>1.2175925925925926E-3</v>
      </c>
      <c r="F4299" s="9">
        <v>21</v>
      </c>
      <c r="G4299" s="9">
        <v>301</v>
      </c>
      <c r="H4299" s="33">
        <f t="shared" si="67"/>
        <v>0</v>
      </c>
    </row>
    <row r="4300" spans="1:8" ht="15" hidden="1" thickBot="1">
      <c r="A4300" s="3">
        <v>43762</v>
      </c>
      <c r="B4300" s="10" t="s">
        <v>19</v>
      </c>
      <c r="C4300" s="10" t="s">
        <v>9</v>
      </c>
      <c r="D4300" s="9">
        <v>2</v>
      </c>
      <c r="E4300" s="11">
        <v>1.1979166666666668E-3</v>
      </c>
      <c r="F4300" s="9">
        <v>23</v>
      </c>
      <c r="G4300" s="9">
        <v>316</v>
      </c>
      <c r="H4300" s="33">
        <f t="shared" si="67"/>
        <v>0</v>
      </c>
    </row>
    <row r="4301" spans="1:8" ht="15" hidden="1" thickBot="1">
      <c r="A4301" s="3">
        <v>43762</v>
      </c>
      <c r="B4301" s="10" t="s">
        <v>19</v>
      </c>
      <c r="C4301" s="10" t="s">
        <v>9</v>
      </c>
      <c r="D4301" s="9">
        <v>3</v>
      </c>
      <c r="E4301" s="11">
        <v>1.224537037037037E-3</v>
      </c>
      <c r="F4301" s="9">
        <v>21</v>
      </c>
      <c r="G4301" s="9">
        <v>296</v>
      </c>
      <c r="H4301" s="33">
        <f t="shared" si="67"/>
        <v>0</v>
      </c>
    </row>
    <row r="4302" spans="1:8" ht="15" hidden="1" thickBot="1">
      <c r="A4302" s="3">
        <v>43762</v>
      </c>
      <c r="B4302" s="10" t="s">
        <v>19</v>
      </c>
      <c r="C4302" s="10" t="s">
        <v>9</v>
      </c>
      <c r="D4302" s="9">
        <v>4</v>
      </c>
      <c r="E4302" s="11">
        <v>1.2013888888888888E-3</v>
      </c>
      <c r="F4302" s="9">
        <v>23</v>
      </c>
      <c r="G4302" s="9">
        <v>313</v>
      </c>
      <c r="H4302" s="33">
        <f t="shared" si="67"/>
        <v>0</v>
      </c>
    </row>
    <row r="4303" spans="1:8" ht="15" hidden="1" thickBot="1">
      <c r="A4303" s="3">
        <v>43762</v>
      </c>
      <c r="B4303" s="10" t="s">
        <v>19</v>
      </c>
      <c r="C4303" s="10" t="s">
        <v>9</v>
      </c>
      <c r="D4303" s="9">
        <v>5</v>
      </c>
      <c r="E4303" s="11">
        <v>1.230324074074074E-3</v>
      </c>
      <c r="F4303" s="9">
        <v>21</v>
      </c>
      <c r="G4303" s="9">
        <v>291</v>
      </c>
      <c r="H4303" s="33">
        <f t="shared" si="67"/>
        <v>0</v>
      </c>
    </row>
    <row r="4304" spans="1:8" ht="15" hidden="1" thickBot="1">
      <c r="A4304" s="3">
        <v>43762</v>
      </c>
      <c r="B4304" s="10" t="s">
        <v>19</v>
      </c>
      <c r="C4304" s="10" t="s">
        <v>9</v>
      </c>
      <c r="D4304" s="9">
        <v>6</v>
      </c>
      <c r="E4304" s="11">
        <v>1.2129629629629628E-3</v>
      </c>
      <c r="F4304" s="9">
        <v>23</v>
      </c>
      <c r="G4304" s="9">
        <v>304</v>
      </c>
      <c r="H4304" s="33">
        <f t="shared" si="67"/>
        <v>0</v>
      </c>
    </row>
    <row r="4305" spans="1:8" ht="15" hidden="1" thickBot="1">
      <c r="A4305" s="3">
        <v>43762</v>
      </c>
      <c r="B4305" s="10" t="s">
        <v>19</v>
      </c>
      <c r="C4305" s="10" t="s">
        <v>9</v>
      </c>
      <c r="D4305" s="9">
        <v>7</v>
      </c>
      <c r="E4305" s="11">
        <v>1.2314814814814816E-3</v>
      </c>
      <c r="F4305" s="9">
        <v>22</v>
      </c>
      <c r="G4305" s="9">
        <v>291</v>
      </c>
      <c r="H4305" s="33">
        <f t="shared" si="67"/>
        <v>0</v>
      </c>
    </row>
    <row r="4306" spans="1:8" ht="15" hidden="1" thickBot="1">
      <c r="A4306" s="3">
        <v>43762</v>
      </c>
      <c r="B4306" s="10" t="s">
        <v>19</v>
      </c>
      <c r="C4306" s="10" t="s">
        <v>9</v>
      </c>
      <c r="D4306" s="9">
        <v>8</v>
      </c>
      <c r="E4306" s="11">
        <v>1.2175925925925926E-3</v>
      </c>
      <c r="F4306" s="9">
        <v>23</v>
      </c>
      <c r="G4306" s="9">
        <v>301</v>
      </c>
      <c r="H4306" s="33">
        <f t="shared" si="67"/>
        <v>0</v>
      </c>
    </row>
    <row r="4307" spans="1:8" ht="15" hidden="1" thickBot="1">
      <c r="A4307" s="3">
        <v>43762</v>
      </c>
      <c r="B4307" s="10" t="s">
        <v>19</v>
      </c>
      <c r="C4307" s="10" t="s">
        <v>9</v>
      </c>
      <c r="D4307" s="9">
        <v>9</v>
      </c>
      <c r="E4307" s="11">
        <v>1.2280092592592592E-3</v>
      </c>
      <c r="F4307" s="9">
        <v>22</v>
      </c>
      <c r="G4307" s="9">
        <v>293</v>
      </c>
      <c r="H4307" s="33">
        <f t="shared" si="67"/>
        <v>0</v>
      </c>
    </row>
    <row r="4308" spans="1:8" ht="15" thickBot="1">
      <c r="A4308" s="3">
        <v>43762</v>
      </c>
      <c r="B4308" s="10" t="s">
        <v>19</v>
      </c>
      <c r="C4308" s="10" t="s">
        <v>9</v>
      </c>
      <c r="D4308" s="9">
        <v>10</v>
      </c>
      <c r="E4308" s="11">
        <v>1.2175925925925926E-3</v>
      </c>
      <c r="F4308" s="9">
        <v>23</v>
      </c>
      <c r="G4308" s="9">
        <v>301</v>
      </c>
      <c r="H4308" s="33">
        <f t="shared" si="67"/>
        <v>1</v>
      </c>
    </row>
    <row r="4309" spans="1:8" ht="15" hidden="1" thickBot="1">
      <c r="A4309" s="3">
        <v>43762</v>
      </c>
      <c r="B4309" s="10" t="s">
        <v>144</v>
      </c>
      <c r="C4309" s="10" t="s">
        <v>9</v>
      </c>
      <c r="D4309" s="9">
        <v>1</v>
      </c>
      <c r="E4309" s="11">
        <v>1.2708333333333335E-3</v>
      </c>
      <c r="F4309" s="9">
        <v>21</v>
      </c>
      <c r="G4309" s="9">
        <v>264</v>
      </c>
      <c r="H4309" s="33">
        <f t="shared" si="67"/>
        <v>0</v>
      </c>
    </row>
    <row r="4310" spans="1:8" ht="15" hidden="1" thickBot="1">
      <c r="A4310" s="3">
        <v>43762</v>
      </c>
      <c r="B4310" s="10" t="s">
        <v>144</v>
      </c>
      <c r="C4310" s="10" t="s">
        <v>9</v>
      </c>
      <c r="D4310" s="9">
        <v>2</v>
      </c>
      <c r="E4310" s="11">
        <v>1.255787037037037E-3</v>
      </c>
      <c r="F4310" s="9">
        <v>23</v>
      </c>
      <c r="G4310" s="9">
        <v>274</v>
      </c>
      <c r="H4310" s="33">
        <f t="shared" si="67"/>
        <v>0</v>
      </c>
    </row>
    <row r="4311" spans="1:8" ht="15" hidden="1" thickBot="1">
      <c r="A4311" s="3">
        <v>43762</v>
      </c>
      <c r="B4311" s="10" t="s">
        <v>144</v>
      </c>
      <c r="C4311" s="10" t="s">
        <v>9</v>
      </c>
      <c r="D4311" s="9">
        <v>3</v>
      </c>
      <c r="E4311" s="11">
        <v>1.2824074074074075E-3</v>
      </c>
      <c r="F4311" s="9">
        <v>21</v>
      </c>
      <c r="G4311" s="9">
        <v>257</v>
      </c>
      <c r="H4311" s="33">
        <f t="shared" si="67"/>
        <v>0</v>
      </c>
    </row>
    <row r="4312" spans="1:8" ht="15" hidden="1" thickBot="1">
      <c r="A4312" s="3">
        <v>43762</v>
      </c>
      <c r="B4312" s="10" t="s">
        <v>144</v>
      </c>
      <c r="C4312" s="10" t="s">
        <v>9</v>
      </c>
      <c r="D4312" s="9">
        <v>4</v>
      </c>
      <c r="E4312" s="11">
        <v>1.258101851851852E-3</v>
      </c>
      <c r="F4312" s="9">
        <v>23</v>
      </c>
      <c r="G4312" s="9">
        <v>273</v>
      </c>
      <c r="H4312" s="33">
        <f t="shared" si="67"/>
        <v>0</v>
      </c>
    </row>
    <row r="4313" spans="1:8" ht="15" hidden="1" thickBot="1">
      <c r="A4313" s="3">
        <v>43762</v>
      </c>
      <c r="B4313" s="10" t="s">
        <v>144</v>
      </c>
      <c r="C4313" s="10" t="s">
        <v>9</v>
      </c>
      <c r="D4313" s="9">
        <v>5</v>
      </c>
      <c r="E4313" s="11">
        <v>1.2824074074074075E-3</v>
      </c>
      <c r="F4313" s="9">
        <v>21</v>
      </c>
      <c r="G4313" s="9">
        <v>257</v>
      </c>
      <c r="H4313" s="33">
        <f t="shared" si="67"/>
        <v>0</v>
      </c>
    </row>
    <row r="4314" spans="1:8" ht="15" hidden="1" thickBot="1">
      <c r="A4314" s="3">
        <v>43762</v>
      </c>
      <c r="B4314" s="10" t="s">
        <v>144</v>
      </c>
      <c r="C4314" s="10" t="s">
        <v>9</v>
      </c>
      <c r="D4314" s="9">
        <v>6</v>
      </c>
      <c r="E4314" s="11">
        <v>1.2534722222222222E-3</v>
      </c>
      <c r="F4314" s="9">
        <v>23</v>
      </c>
      <c r="G4314" s="9">
        <v>276</v>
      </c>
      <c r="H4314" s="33">
        <f t="shared" si="67"/>
        <v>0</v>
      </c>
    </row>
    <row r="4315" spans="1:8" ht="15" hidden="1" thickBot="1">
      <c r="A4315" s="3">
        <v>43762</v>
      </c>
      <c r="B4315" s="10" t="s">
        <v>144</v>
      </c>
      <c r="C4315" s="10" t="s">
        <v>9</v>
      </c>
      <c r="D4315" s="9">
        <v>7</v>
      </c>
      <c r="E4315" s="11">
        <v>1.2905092592592593E-3</v>
      </c>
      <c r="F4315" s="9">
        <v>22</v>
      </c>
      <c r="G4315" s="9">
        <v>252</v>
      </c>
      <c r="H4315" s="33">
        <f t="shared" si="67"/>
        <v>0</v>
      </c>
    </row>
    <row r="4316" spans="1:8" ht="15" hidden="1" thickBot="1">
      <c r="A4316" s="3">
        <v>43762</v>
      </c>
      <c r="B4316" s="10" t="s">
        <v>144</v>
      </c>
      <c r="C4316" s="10" t="s">
        <v>9</v>
      </c>
      <c r="D4316" s="9">
        <v>8</v>
      </c>
      <c r="E4316" s="11">
        <v>1.2534722222222222E-3</v>
      </c>
      <c r="F4316" s="9">
        <v>23</v>
      </c>
      <c r="G4316" s="9">
        <v>276</v>
      </c>
      <c r="H4316" s="33">
        <f t="shared" si="67"/>
        <v>0</v>
      </c>
    </row>
    <row r="4317" spans="1:8" ht="15" hidden="1" thickBot="1">
      <c r="A4317" s="3">
        <v>43762</v>
      </c>
      <c r="B4317" s="10" t="s">
        <v>144</v>
      </c>
      <c r="C4317" s="10" t="s">
        <v>9</v>
      </c>
      <c r="D4317" s="9">
        <v>9</v>
      </c>
      <c r="E4317" s="11">
        <v>1.3101851851851853E-3</v>
      </c>
      <c r="F4317" s="9">
        <v>22</v>
      </c>
      <c r="G4317" s="9">
        <v>241</v>
      </c>
      <c r="H4317" s="33">
        <f t="shared" si="67"/>
        <v>0</v>
      </c>
    </row>
    <row r="4318" spans="1:8" ht="15" thickBot="1">
      <c r="A4318" s="3">
        <v>43762</v>
      </c>
      <c r="B4318" s="10" t="s">
        <v>144</v>
      </c>
      <c r="C4318" s="10" t="s">
        <v>9</v>
      </c>
      <c r="D4318" s="9">
        <v>10</v>
      </c>
      <c r="E4318" s="11">
        <v>1.2789351851851853E-3</v>
      </c>
      <c r="F4318" s="9">
        <v>24</v>
      </c>
      <c r="G4318" s="9">
        <v>259</v>
      </c>
      <c r="H4318" s="33">
        <f t="shared" si="67"/>
        <v>1</v>
      </c>
    </row>
    <row r="4319" spans="1:8" ht="15" hidden="1" thickBot="1">
      <c r="A4319" s="3">
        <v>43762</v>
      </c>
      <c r="B4319" s="10" t="s">
        <v>136</v>
      </c>
      <c r="C4319" s="10" t="s">
        <v>9</v>
      </c>
      <c r="D4319" s="9">
        <v>1</v>
      </c>
      <c r="E4319" s="11">
        <v>1.2754629629629628E-3</v>
      </c>
      <c r="F4319" s="9">
        <v>21</v>
      </c>
      <c r="G4319" s="9">
        <v>262</v>
      </c>
      <c r="H4319" s="33">
        <f t="shared" si="67"/>
        <v>0</v>
      </c>
    </row>
    <row r="4320" spans="1:8" ht="15" hidden="1" thickBot="1">
      <c r="A4320" s="3">
        <v>43762</v>
      </c>
      <c r="B4320" s="10" t="s">
        <v>136</v>
      </c>
      <c r="C4320" s="10" t="s">
        <v>9</v>
      </c>
      <c r="D4320" s="9">
        <v>2</v>
      </c>
      <c r="E4320" s="11">
        <v>1.2592592592592592E-3</v>
      </c>
      <c r="F4320" s="9">
        <v>23</v>
      </c>
      <c r="G4320" s="9">
        <v>272</v>
      </c>
      <c r="H4320" s="33">
        <f t="shared" si="67"/>
        <v>0</v>
      </c>
    </row>
    <row r="4321" spans="1:8" ht="15" hidden="1" thickBot="1">
      <c r="A4321" s="3">
        <v>43762</v>
      </c>
      <c r="B4321" s="10" t="s">
        <v>136</v>
      </c>
      <c r="C4321" s="10" t="s">
        <v>9</v>
      </c>
      <c r="D4321" s="9">
        <v>3</v>
      </c>
      <c r="E4321" s="11">
        <v>1.2743055555555557E-3</v>
      </c>
      <c r="F4321" s="9">
        <v>23</v>
      </c>
      <c r="G4321" s="9">
        <v>262</v>
      </c>
      <c r="H4321" s="33">
        <f t="shared" si="67"/>
        <v>0</v>
      </c>
    </row>
    <row r="4322" spans="1:8" ht="15" hidden="1" thickBot="1">
      <c r="A4322" s="3">
        <v>43762</v>
      </c>
      <c r="B4322" s="10" t="s">
        <v>136</v>
      </c>
      <c r="C4322" s="10" t="s">
        <v>9</v>
      </c>
      <c r="D4322" s="9">
        <v>4</v>
      </c>
      <c r="E4322" s="11">
        <v>1.2731481481481483E-3</v>
      </c>
      <c r="F4322" s="9">
        <v>23</v>
      </c>
      <c r="G4322" s="9">
        <v>263</v>
      </c>
      <c r="H4322" s="33">
        <f t="shared" si="67"/>
        <v>0</v>
      </c>
    </row>
    <row r="4323" spans="1:8" ht="15" hidden="1" thickBot="1">
      <c r="A4323" s="3">
        <v>43762</v>
      </c>
      <c r="B4323" s="10" t="s">
        <v>136</v>
      </c>
      <c r="C4323" s="10" t="s">
        <v>9</v>
      </c>
      <c r="D4323" s="9">
        <v>5</v>
      </c>
      <c r="E4323" s="11">
        <v>1.2824074074074075E-3</v>
      </c>
      <c r="F4323" s="9">
        <v>23</v>
      </c>
      <c r="G4323" s="9">
        <v>257</v>
      </c>
      <c r="H4323" s="33">
        <f t="shared" si="67"/>
        <v>0</v>
      </c>
    </row>
    <row r="4324" spans="1:8" ht="15" hidden="1" thickBot="1">
      <c r="A4324" s="3">
        <v>43762</v>
      </c>
      <c r="B4324" s="10" t="s">
        <v>136</v>
      </c>
      <c r="C4324" s="10" t="s">
        <v>9</v>
      </c>
      <c r="D4324" s="9">
        <v>6</v>
      </c>
      <c r="E4324" s="11">
        <v>1.2777777777777776E-3</v>
      </c>
      <c r="F4324" s="9">
        <v>23</v>
      </c>
      <c r="G4324" s="9">
        <v>260</v>
      </c>
      <c r="H4324" s="33">
        <f t="shared" si="67"/>
        <v>0</v>
      </c>
    </row>
    <row r="4325" spans="1:8" ht="15" hidden="1" thickBot="1">
      <c r="A4325" s="3">
        <v>43762</v>
      </c>
      <c r="B4325" s="10" t="s">
        <v>136</v>
      </c>
      <c r="C4325" s="10" t="s">
        <v>9</v>
      </c>
      <c r="D4325" s="9">
        <v>7</v>
      </c>
      <c r="E4325" s="11">
        <v>1.2824074074074075E-3</v>
      </c>
      <c r="F4325" s="9">
        <v>22</v>
      </c>
      <c r="G4325" s="9">
        <v>257</v>
      </c>
      <c r="H4325" s="33">
        <f t="shared" si="67"/>
        <v>0</v>
      </c>
    </row>
    <row r="4326" spans="1:8" ht="15" hidden="1" thickBot="1">
      <c r="A4326" s="3">
        <v>43762</v>
      </c>
      <c r="B4326" s="10" t="s">
        <v>136</v>
      </c>
      <c r="C4326" s="10" t="s">
        <v>9</v>
      </c>
      <c r="D4326" s="9">
        <v>8</v>
      </c>
      <c r="E4326" s="11">
        <v>1.2777777777777776E-3</v>
      </c>
      <c r="F4326" s="9">
        <v>24</v>
      </c>
      <c r="G4326" s="9">
        <v>260</v>
      </c>
      <c r="H4326" s="33">
        <f t="shared" si="67"/>
        <v>0</v>
      </c>
    </row>
    <row r="4327" spans="1:8" ht="15" hidden="1" thickBot="1">
      <c r="A4327" s="3">
        <v>43762</v>
      </c>
      <c r="B4327" s="10" t="s">
        <v>136</v>
      </c>
      <c r="C4327" s="10" t="s">
        <v>9</v>
      </c>
      <c r="D4327" s="9">
        <v>9</v>
      </c>
      <c r="E4327" s="11">
        <v>1.2824074074074075E-3</v>
      </c>
      <c r="F4327" s="9">
        <v>23</v>
      </c>
      <c r="G4327" s="9">
        <v>257</v>
      </c>
      <c r="H4327" s="33">
        <f t="shared" si="67"/>
        <v>0</v>
      </c>
    </row>
    <row r="4328" spans="1:8" ht="15" thickBot="1">
      <c r="A4328" s="3">
        <v>43762</v>
      </c>
      <c r="B4328" s="10" t="s">
        <v>136</v>
      </c>
      <c r="C4328" s="10" t="s">
        <v>9</v>
      </c>
      <c r="D4328" s="9">
        <v>10</v>
      </c>
      <c r="E4328" s="11">
        <v>1.2569444444444444E-3</v>
      </c>
      <c r="F4328" s="9">
        <v>24</v>
      </c>
      <c r="G4328" s="9">
        <v>273</v>
      </c>
      <c r="H4328" s="33">
        <f t="shared" si="67"/>
        <v>1</v>
      </c>
    </row>
    <row r="4329" spans="1:8" ht="15" hidden="1" thickBot="1">
      <c r="A4329" s="3">
        <v>43762</v>
      </c>
      <c r="B4329" s="10" t="s">
        <v>42</v>
      </c>
      <c r="C4329" s="10" t="s">
        <v>9</v>
      </c>
      <c r="D4329" s="9">
        <v>1</v>
      </c>
      <c r="E4329" s="11">
        <v>1.2754629629629628E-3</v>
      </c>
      <c r="F4329" s="9">
        <v>23</v>
      </c>
      <c r="G4329" s="9">
        <v>262</v>
      </c>
      <c r="H4329" s="33">
        <f t="shared" si="67"/>
        <v>0</v>
      </c>
    </row>
    <row r="4330" spans="1:8" ht="15" hidden="1" thickBot="1">
      <c r="A4330" s="3">
        <v>43762</v>
      </c>
      <c r="B4330" s="10" t="s">
        <v>42</v>
      </c>
      <c r="C4330" s="10" t="s">
        <v>9</v>
      </c>
      <c r="D4330" s="9">
        <v>2</v>
      </c>
      <c r="E4330" s="11">
        <v>1.2789351851851853E-3</v>
      </c>
      <c r="F4330" s="9">
        <v>23</v>
      </c>
      <c r="G4330" s="9">
        <v>259</v>
      </c>
      <c r="H4330" s="33">
        <f t="shared" si="67"/>
        <v>0</v>
      </c>
    </row>
    <row r="4331" spans="1:8" ht="15" hidden="1" thickBot="1">
      <c r="A4331" s="3">
        <v>43762</v>
      </c>
      <c r="B4331" s="10" t="s">
        <v>42</v>
      </c>
      <c r="C4331" s="10" t="s">
        <v>9</v>
      </c>
      <c r="D4331" s="9">
        <v>3</v>
      </c>
      <c r="E4331" s="11">
        <v>1.2708333333333335E-3</v>
      </c>
      <c r="F4331" s="9">
        <v>23</v>
      </c>
      <c r="G4331" s="9">
        <v>264</v>
      </c>
      <c r="H4331" s="33">
        <f t="shared" si="67"/>
        <v>0</v>
      </c>
    </row>
    <row r="4332" spans="1:8" ht="15" hidden="1" thickBot="1">
      <c r="A4332" s="3">
        <v>43762</v>
      </c>
      <c r="B4332" s="10" t="s">
        <v>42</v>
      </c>
      <c r="C4332" s="10" t="s">
        <v>9</v>
      </c>
      <c r="D4332" s="9">
        <v>4</v>
      </c>
      <c r="E4332" s="11">
        <v>1.2708333333333335E-3</v>
      </c>
      <c r="F4332" s="9">
        <v>23</v>
      </c>
      <c r="G4332" s="9">
        <v>264</v>
      </c>
      <c r="H4332" s="33">
        <f t="shared" si="67"/>
        <v>0</v>
      </c>
    </row>
    <row r="4333" spans="1:8" ht="15" hidden="1" thickBot="1">
      <c r="A4333" s="3">
        <v>43762</v>
      </c>
      <c r="B4333" s="10" t="s">
        <v>42</v>
      </c>
      <c r="C4333" s="10" t="s">
        <v>9</v>
      </c>
      <c r="D4333" s="9">
        <v>5</v>
      </c>
      <c r="E4333" s="11">
        <v>1.2754629629629628E-3</v>
      </c>
      <c r="F4333" s="9">
        <v>23</v>
      </c>
      <c r="G4333" s="9">
        <v>262</v>
      </c>
      <c r="H4333" s="33">
        <f t="shared" si="67"/>
        <v>0</v>
      </c>
    </row>
    <row r="4334" spans="1:8" ht="15" hidden="1" thickBot="1">
      <c r="A4334" s="3">
        <v>43762</v>
      </c>
      <c r="B4334" s="10" t="s">
        <v>42</v>
      </c>
      <c r="C4334" s="10" t="s">
        <v>9</v>
      </c>
      <c r="D4334" s="9">
        <v>6</v>
      </c>
      <c r="E4334" s="11">
        <v>1.2777777777777776E-3</v>
      </c>
      <c r="F4334" s="9">
        <v>24</v>
      </c>
      <c r="G4334" s="9">
        <v>260</v>
      </c>
      <c r="H4334" s="33">
        <f t="shared" si="67"/>
        <v>0</v>
      </c>
    </row>
    <row r="4335" spans="1:8" ht="15" hidden="1" thickBot="1">
      <c r="A4335" s="3">
        <v>43762</v>
      </c>
      <c r="B4335" s="10" t="s">
        <v>42</v>
      </c>
      <c r="C4335" s="10" t="s">
        <v>9</v>
      </c>
      <c r="D4335" s="9">
        <v>7</v>
      </c>
      <c r="E4335" s="11">
        <v>1.2719907407407406E-3</v>
      </c>
      <c r="F4335" s="9">
        <v>24</v>
      </c>
      <c r="G4335" s="9">
        <v>264</v>
      </c>
      <c r="H4335" s="33">
        <f t="shared" si="67"/>
        <v>0</v>
      </c>
    </row>
    <row r="4336" spans="1:8" ht="15" hidden="1" thickBot="1">
      <c r="A4336" s="3">
        <v>43762</v>
      </c>
      <c r="B4336" s="10" t="s">
        <v>42</v>
      </c>
      <c r="C4336" s="10" t="s">
        <v>9</v>
      </c>
      <c r="D4336" s="9">
        <v>8</v>
      </c>
      <c r="E4336" s="11">
        <v>1.2800925925925924E-3</v>
      </c>
      <c r="F4336" s="9">
        <v>24</v>
      </c>
      <c r="G4336" s="9">
        <v>259</v>
      </c>
      <c r="H4336" s="33">
        <f t="shared" si="67"/>
        <v>0</v>
      </c>
    </row>
    <row r="4337" spans="1:8" ht="15" hidden="1" thickBot="1">
      <c r="A4337" s="3">
        <v>43762</v>
      </c>
      <c r="B4337" s="10" t="s">
        <v>42</v>
      </c>
      <c r="C4337" s="10" t="s">
        <v>9</v>
      </c>
      <c r="D4337" s="9">
        <v>9</v>
      </c>
      <c r="E4337" s="11">
        <v>1.2789351851851853E-3</v>
      </c>
      <c r="F4337" s="9">
        <v>24</v>
      </c>
      <c r="G4337" s="9">
        <v>259</v>
      </c>
      <c r="H4337" s="33">
        <f t="shared" si="67"/>
        <v>0</v>
      </c>
    </row>
    <row r="4338" spans="1:8" ht="15" thickBot="1">
      <c r="A4338" s="3">
        <v>43762</v>
      </c>
      <c r="B4338" s="10" t="s">
        <v>42</v>
      </c>
      <c r="C4338" s="10" t="s">
        <v>9</v>
      </c>
      <c r="D4338" s="9">
        <v>10</v>
      </c>
      <c r="E4338" s="11">
        <v>1.2719907407407406E-3</v>
      </c>
      <c r="F4338" s="9">
        <v>24</v>
      </c>
      <c r="G4338" s="9">
        <v>264</v>
      </c>
      <c r="H4338" s="33">
        <f t="shared" si="67"/>
        <v>1</v>
      </c>
    </row>
    <row r="4339" spans="1:8" ht="15" hidden="1" thickBot="1">
      <c r="A4339" s="3">
        <v>43762</v>
      </c>
      <c r="B4339" s="10" t="s">
        <v>137</v>
      </c>
      <c r="C4339" s="10" t="s">
        <v>9</v>
      </c>
      <c r="D4339" s="9">
        <v>1</v>
      </c>
      <c r="E4339" s="11">
        <v>1.3287037037037037E-3</v>
      </c>
      <c r="F4339" s="9">
        <v>23</v>
      </c>
      <c r="G4339" s="9">
        <v>231</v>
      </c>
      <c r="H4339" s="33">
        <f t="shared" si="67"/>
        <v>0</v>
      </c>
    </row>
    <row r="4340" spans="1:8" ht="15" hidden="1" thickBot="1">
      <c r="A4340" s="3">
        <v>43762</v>
      </c>
      <c r="B4340" s="10" t="s">
        <v>137</v>
      </c>
      <c r="C4340" s="10" t="s">
        <v>9</v>
      </c>
      <c r="D4340" s="9">
        <v>2</v>
      </c>
      <c r="E4340" s="11">
        <v>1.3368055555555555E-3</v>
      </c>
      <c r="F4340" s="9">
        <v>23</v>
      </c>
      <c r="G4340" s="9">
        <v>227</v>
      </c>
      <c r="H4340" s="33">
        <f t="shared" si="67"/>
        <v>0</v>
      </c>
    </row>
    <row r="4341" spans="1:8" ht="15" hidden="1" thickBot="1">
      <c r="A4341" s="3">
        <v>43762</v>
      </c>
      <c r="B4341" s="10" t="s">
        <v>137</v>
      </c>
      <c r="C4341" s="10" t="s">
        <v>9</v>
      </c>
      <c r="D4341" s="9">
        <v>3</v>
      </c>
      <c r="E4341" s="11">
        <v>1.3483796296296297E-3</v>
      </c>
      <c r="F4341" s="9">
        <v>23</v>
      </c>
      <c r="G4341" s="9">
        <v>221</v>
      </c>
      <c r="H4341" s="33">
        <f t="shared" si="67"/>
        <v>0</v>
      </c>
    </row>
    <row r="4342" spans="1:8" ht="15" hidden="1" thickBot="1">
      <c r="A4342" s="3">
        <v>43762</v>
      </c>
      <c r="B4342" s="10" t="s">
        <v>137</v>
      </c>
      <c r="C4342" s="10" t="s">
        <v>9</v>
      </c>
      <c r="D4342" s="9">
        <v>4</v>
      </c>
      <c r="E4342" s="11">
        <v>1.3680555555555557E-3</v>
      </c>
      <c r="F4342" s="9">
        <v>23</v>
      </c>
      <c r="G4342" s="9">
        <v>212</v>
      </c>
      <c r="H4342" s="33">
        <f t="shared" si="67"/>
        <v>0</v>
      </c>
    </row>
    <row r="4343" spans="1:8" ht="15" hidden="1" thickBot="1">
      <c r="A4343" s="3">
        <v>43762</v>
      </c>
      <c r="B4343" s="10" t="s">
        <v>137</v>
      </c>
      <c r="C4343" s="10" t="s">
        <v>9</v>
      </c>
      <c r="D4343" s="9">
        <v>5</v>
      </c>
      <c r="E4343" s="11">
        <v>1.3750000000000001E-3</v>
      </c>
      <c r="F4343" s="9">
        <v>23</v>
      </c>
      <c r="G4343" s="9">
        <v>209</v>
      </c>
      <c r="H4343" s="33">
        <f t="shared" si="67"/>
        <v>0</v>
      </c>
    </row>
    <row r="4344" spans="1:8" ht="15" hidden="1" thickBot="1">
      <c r="A4344" s="3">
        <v>43762</v>
      </c>
      <c r="B4344" s="10" t="s">
        <v>137</v>
      </c>
      <c r="C4344" s="10" t="s">
        <v>9</v>
      </c>
      <c r="D4344" s="9">
        <v>6</v>
      </c>
      <c r="E4344" s="11">
        <v>1.3854166666666667E-3</v>
      </c>
      <c r="F4344" s="9">
        <v>23</v>
      </c>
      <c r="G4344" s="9">
        <v>204</v>
      </c>
      <c r="H4344" s="33">
        <f t="shared" si="67"/>
        <v>0</v>
      </c>
    </row>
    <row r="4345" spans="1:8" ht="15" hidden="1" thickBot="1">
      <c r="A4345" s="3">
        <v>43762</v>
      </c>
      <c r="B4345" s="10" t="s">
        <v>137</v>
      </c>
      <c r="C4345" s="10" t="s">
        <v>9</v>
      </c>
      <c r="D4345" s="9">
        <v>7</v>
      </c>
      <c r="E4345" s="11">
        <v>1.3680555555555557E-3</v>
      </c>
      <c r="F4345" s="9">
        <v>24</v>
      </c>
      <c r="G4345" s="9">
        <v>212</v>
      </c>
      <c r="H4345" s="33">
        <f t="shared" si="67"/>
        <v>0</v>
      </c>
    </row>
    <row r="4346" spans="1:8" ht="15" hidden="1" thickBot="1">
      <c r="A4346" s="3">
        <v>43762</v>
      </c>
      <c r="B4346" s="10" t="s">
        <v>137</v>
      </c>
      <c r="C4346" s="10" t="s">
        <v>9</v>
      </c>
      <c r="D4346" s="9">
        <v>8</v>
      </c>
      <c r="E4346" s="11">
        <v>1.3703703703703701E-3</v>
      </c>
      <c r="F4346" s="9">
        <v>24</v>
      </c>
      <c r="G4346" s="9">
        <v>211</v>
      </c>
      <c r="H4346" s="33">
        <f t="shared" si="67"/>
        <v>0</v>
      </c>
    </row>
    <row r="4347" spans="1:8" ht="15" hidden="1" thickBot="1">
      <c r="A4347" s="3">
        <v>43762</v>
      </c>
      <c r="B4347" s="10" t="s">
        <v>137</v>
      </c>
      <c r="C4347" s="10" t="s">
        <v>9</v>
      </c>
      <c r="D4347" s="9">
        <v>9</v>
      </c>
      <c r="E4347" s="11">
        <v>1.3726851851851851E-3</v>
      </c>
      <c r="F4347" s="9">
        <v>23</v>
      </c>
      <c r="G4347" s="9">
        <v>210</v>
      </c>
      <c r="H4347" s="33">
        <f t="shared" si="67"/>
        <v>0</v>
      </c>
    </row>
    <row r="4348" spans="1:8" ht="15" thickBot="1">
      <c r="A4348" s="3">
        <v>43762</v>
      </c>
      <c r="B4348" s="10" t="s">
        <v>137</v>
      </c>
      <c r="C4348" s="10" t="s">
        <v>9</v>
      </c>
      <c r="D4348" s="9">
        <v>10</v>
      </c>
      <c r="E4348" s="11">
        <v>1.3576388888888889E-3</v>
      </c>
      <c r="F4348" s="9">
        <v>24</v>
      </c>
      <c r="G4348" s="9">
        <v>217</v>
      </c>
      <c r="H4348" s="33">
        <f t="shared" si="67"/>
        <v>1</v>
      </c>
    </row>
    <row r="4349" spans="1:8" ht="15" hidden="1" thickBot="1">
      <c r="A4349" s="3">
        <v>43762</v>
      </c>
      <c r="B4349" s="10" t="s">
        <v>22</v>
      </c>
      <c r="C4349" s="10" t="s">
        <v>9</v>
      </c>
      <c r="D4349" s="9">
        <v>1</v>
      </c>
      <c r="E4349" s="11">
        <v>1.2141203703703704E-3</v>
      </c>
      <c r="F4349" s="9">
        <v>22</v>
      </c>
      <c r="G4349" s="9">
        <v>303</v>
      </c>
      <c r="H4349" s="33">
        <f t="shared" si="67"/>
        <v>0</v>
      </c>
    </row>
    <row r="4350" spans="1:8" ht="15" hidden="1" thickBot="1">
      <c r="A4350" s="3">
        <v>43762</v>
      </c>
      <c r="B4350" s="10" t="s">
        <v>22</v>
      </c>
      <c r="C4350" s="10" t="s">
        <v>9</v>
      </c>
      <c r="D4350" s="9">
        <v>2</v>
      </c>
      <c r="E4350" s="11">
        <v>1.2106481481481482E-3</v>
      </c>
      <c r="F4350" s="9">
        <v>23</v>
      </c>
      <c r="G4350" s="9">
        <v>306</v>
      </c>
      <c r="H4350" s="33">
        <f t="shared" si="67"/>
        <v>0</v>
      </c>
    </row>
    <row r="4351" spans="1:8" ht="15" hidden="1" thickBot="1">
      <c r="A4351" s="3">
        <v>43762</v>
      </c>
      <c r="B4351" s="10" t="s">
        <v>22</v>
      </c>
      <c r="C4351" s="10" t="s">
        <v>9</v>
      </c>
      <c r="D4351" s="9">
        <v>3</v>
      </c>
      <c r="E4351" s="11">
        <v>1.2175925925925926E-3</v>
      </c>
      <c r="F4351" s="9">
        <v>22</v>
      </c>
      <c r="G4351" s="9">
        <v>301</v>
      </c>
      <c r="H4351" s="33">
        <f t="shared" si="67"/>
        <v>0</v>
      </c>
    </row>
    <row r="4352" spans="1:8" ht="15" hidden="1" thickBot="1">
      <c r="A4352" s="3">
        <v>43762</v>
      </c>
      <c r="B4352" s="10" t="s">
        <v>22</v>
      </c>
      <c r="C4352" s="10" t="s">
        <v>9</v>
      </c>
      <c r="D4352" s="9">
        <v>4</v>
      </c>
      <c r="E4352" s="11">
        <v>1.2106481481481482E-3</v>
      </c>
      <c r="F4352" s="9">
        <v>23</v>
      </c>
      <c r="G4352" s="9">
        <v>306</v>
      </c>
      <c r="H4352" s="33">
        <f t="shared" si="67"/>
        <v>0</v>
      </c>
    </row>
    <row r="4353" spans="1:8" ht="15" hidden="1" thickBot="1">
      <c r="A4353" s="3">
        <v>43762</v>
      </c>
      <c r="B4353" s="10" t="s">
        <v>22</v>
      </c>
      <c r="C4353" s="10" t="s">
        <v>9</v>
      </c>
      <c r="D4353" s="9">
        <v>5</v>
      </c>
      <c r="E4353" s="11">
        <v>1.2175925925925926E-3</v>
      </c>
      <c r="F4353" s="9">
        <v>22</v>
      </c>
      <c r="G4353" s="9">
        <v>301</v>
      </c>
      <c r="H4353" s="33">
        <f t="shared" si="67"/>
        <v>0</v>
      </c>
    </row>
    <row r="4354" spans="1:8" ht="15" hidden="1" thickBot="1">
      <c r="A4354" s="3">
        <v>43762</v>
      </c>
      <c r="B4354" s="10" t="s">
        <v>22</v>
      </c>
      <c r="C4354" s="10" t="s">
        <v>9</v>
      </c>
      <c r="D4354" s="9">
        <v>6</v>
      </c>
      <c r="E4354" s="11">
        <v>1.2164351851851852E-3</v>
      </c>
      <c r="F4354" s="9">
        <v>24</v>
      </c>
      <c r="G4354" s="9">
        <v>301</v>
      </c>
      <c r="H4354" s="33">
        <f t="shared" si="67"/>
        <v>0</v>
      </c>
    </row>
    <row r="4355" spans="1:8" ht="15" hidden="1" thickBot="1">
      <c r="A4355" s="3">
        <v>43762</v>
      </c>
      <c r="B4355" s="10" t="s">
        <v>22</v>
      </c>
      <c r="C4355" s="10" t="s">
        <v>9</v>
      </c>
      <c r="D4355" s="9">
        <v>7</v>
      </c>
      <c r="E4355" s="11">
        <v>1.21875E-3</v>
      </c>
      <c r="F4355" s="9">
        <v>22</v>
      </c>
      <c r="G4355" s="9">
        <v>300</v>
      </c>
      <c r="H4355" s="33">
        <f t="shared" si="67"/>
        <v>0</v>
      </c>
    </row>
    <row r="4356" spans="1:8" ht="15" thickBot="1">
      <c r="A4356" s="3">
        <v>43762</v>
      </c>
      <c r="B4356" s="10" t="s">
        <v>22</v>
      </c>
      <c r="C4356" s="10" t="s">
        <v>9</v>
      </c>
      <c r="D4356" s="9">
        <v>8</v>
      </c>
      <c r="E4356" s="11">
        <v>1.2118055555555556E-3</v>
      </c>
      <c r="F4356" s="9">
        <v>24</v>
      </c>
      <c r="G4356" s="9">
        <v>305</v>
      </c>
      <c r="H4356" s="33">
        <f t="shared" ref="H4356:H4419" si="68">IF(D4356&lt;D4357,0,1)</f>
        <v>1</v>
      </c>
    </row>
    <row r="4357" spans="1:8" ht="15" hidden="1" thickBot="1">
      <c r="A4357" s="3">
        <v>43762</v>
      </c>
      <c r="B4357" s="10" t="s">
        <v>146</v>
      </c>
      <c r="C4357" s="10" t="s">
        <v>9</v>
      </c>
      <c r="D4357" s="9">
        <v>1</v>
      </c>
      <c r="E4357" s="11">
        <v>1.2731481481481483E-3</v>
      </c>
      <c r="F4357" s="9">
        <v>22</v>
      </c>
      <c r="G4357" s="9">
        <v>263</v>
      </c>
      <c r="H4357" s="33">
        <f t="shared" si="68"/>
        <v>0</v>
      </c>
    </row>
    <row r="4358" spans="1:8" ht="15" hidden="1" thickBot="1">
      <c r="A4358" s="3">
        <v>43762</v>
      </c>
      <c r="B4358" s="10" t="s">
        <v>146</v>
      </c>
      <c r="C4358" s="10" t="s">
        <v>9</v>
      </c>
      <c r="D4358" s="9">
        <v>2</v>
      </c>
      <c r="E4358" s="11">
        <v>1.269675925925926E-3</v>
      </c>
      <c r="F4358" s="9">
        <v>24</v>
      </c>
      <c r="G4358" s="9">
        <v>265</v>
      </c>
      <c r="H4358" s="33">
        <f t="shared" si="68"/>
        <v>0</v>
      </c>
    </row>
    <row r="4359" spans="1:8" ht="15" hidden="1" thickBot="1">
      <c r="A4359" s="3">
        <v>43762</v>
      </c>
      <c r="B4359" s="10" t="s">
        <v>146</v>
      </c>
      <c r="C4359" s="10" t="s">
        <v>9</v>
      </c>
      <c r="D4359" s="9">
        <v>3</v>
      </c>
      <c r="E4359" s="11">
        <v>1.2777777777777776E-3</v>
      </c>
      <c r="F4359" s="9">
        <v>22</v>
      </c>
      <c r="G4359" s="9">
        <v>260</v>
      </c>
      <c r="H4359" s="33">
        <f t="shared" si="68"/>
        <v>0</v>
      </c>
    </row>
    <row r="4360" spans="1:8" ht="15" hidden="1" thickBot="1">
      <c r="A4360" s="3">
        <v>43762</v>
      </c>
      <c r="B4360" s="10" t="s">
        <v>146</v>
      </c>
      <c r="C4360" s="10" t="s">
        <v>9</v>
      </c>
      <c r="D4360" s="9">
        <v>4</v>
      </c>
      <c r="E4360" s="11">
        <v>1.2777777777777776E-3</v>
      </c>
      <c r="F4360" s="9">
        <v>25</v>
      </c>
      <c r="G4360" s="9">
        <v>260</v>
      </c>
      <c r="H4360" s="33">
        <f t="shared" si="68"/>
        <v>0</v>
      </c>
    </row>
    <row r="4361" spans="1:8" ht="15" hidden="1" thickBot="1">
      <c r="A4361" s="3">
        <v>43762</v>
      </c>
      <c r="B4361" s="10" t="s">
        <v>146</v>
      </c>
      <c r="C4361" s="10" t="s">
        <v>9</v>
      </c>
      <c r="D4361" s="9">
        <v>5</v>
      </c>
      <c r="E4361" s="11">
        <v>1.2997685185185185E-3</v>
      </c>
      <c r="F4361" s="9">
        <v>23</v>
      </c>
      <c r="G4361" s="9">
        <v>247</v>
      </c>
      <c r="H4361" s="33">
        <f t="shared" si="68"/>
        <v>0</v>
      </c>
    </row>
    <row r="4362" spans="1:8" ht="15" hidden="1" thickBot="1">
      <c r="A4362" s="3">
        <v>43762</v>
      </c>
      <c r="B4362" s="10" t="s">
        <v>146</v>
      </c>
      <c r="C4362" s="10" t="s">
        <v>9</v>
      </c>
      <c r="D4362" s="9">
        <v>6</v>
      </c>
      <c r="E4362" s="11">
        <v>1.2939814814814815E-3</v>
      </c>
      <c r="F4362" s="9">
        <v>24</v>
      </c>
      <c r="G4362" s="9">
        <v>250</v>
      </c>
      <c r="H4362" s="33">
        <f t="shared" si="68"/>
        <v>0</v>
      </c>
    </row>
    <row r="4363" spans="1:8" ht="15" hidden="1" thickBot="1">
      <c r="A4363" s="3">
        <v>43762</v>
      </c>
      <c r="B4363" s="10" t="s">
        <v>146</v>
      </c>
      <c r="C4363" s="10" t="s">
        <v>9</v>
      </c>
      <c r="D4363" s="9">
        <v>7</v>
      </c>
      <c r="E4363" s="11">
        <v>1.2939814814814815E-3</v>
      </c>
      <c r="F4363" s="9">
        <v>24</v>
      </c>
      <c r="G4363" s="9">
        <v>250</v>
      </c>
      <c r="H4363" s="33">
        <f t="shared" si="68"/>
        <v>0</v>
      </c>
    </row>
    <row r="4364" spans="1:8" ht="15" thickBot="1">
      <c r="A4364" s="3">
        <v>43762</v>
      </c>
      <c r="B4364" s="10" t="s">
        <v>146</v>
      </c>
      <c r="C4364" s="10" t="s">
        <v>9</v>
      </c>
      <c r="D4364" s="9">
        <v>8</v>
      </c>
      <c r="E4364" s="11">
        <v>1.2627314814814814E-3</v>
      </c>
      <c r="F4364" s="9">
        <v>26</v>
      </c>
      <c r="G4364" s="9">
        <v>270</v>
      </c>
      <c r="H4364" s="33">
        <f t="shared" si="68"/>
        <v>1</v>
      </c>
    </row>
    <row r="4365" spans="1:8" ht="15" hidden="1" thickBot="1">
      <c r="A4365" s="3">
        <v>43762</v>
      </c>
      <c r="B4365" s="10" t="s">
        <v>141</v>
      </c>
      <c r="C4365" s="10" t="s">
        <v>9</v>
      </c>
      <c r="D4365" s="9">
        <v>1</v>
      </c>
      <c r="E4365" s="11">
        <v>1.3148148148148147E-3</v>
      </c>
      <c r="F4365" s="9">
        <v>22</v>
      </c>
      <c r="G4365" s="9">
        <v>239</v>
      </c>
      <c r="H4365" s="33">
        <f t="shared" si="68"/>
        <v>0</v>
      </c>
    </row>
    <row r="4366" spans="1:8" ht="15" hidden="1" thickBot="1">
      <c r="A4366" s="3">
        <v>43762</v>
      </c>
      <c r="B4366" s="10" t="s">
        <v>141</v>
      </c>
      <c r="C4366" s="10" t="s">
        <v>9</v>
      </c>
      <c r="D4366" s="9">
        <v>2</v>
      </c>
      <c r="E4366" s="11">
        <v>1.3217592592592593E-3</v>
      </c>
      <c r="F4366" s="9">
        <v>23</v>
      </c>
      <c r="G4366" s="9">
        <v>235</v>
      </c>
      <c r="H4366" s="33">
        <f t="shared" si="68"/>
        <v>0</v>
      </c>
    </row>
    <row r="4367" spans="1:8" ht="15" hidden="1" thickBot="1">
      <c r="A4367" s="3">
        <v>43762</v>
      </c>
      <c r="B4367" s="10" t="s">
        <v>141</v>
      </c>
      <c r="C4367" s="10" t="s">
        <v>9</v>
      </c>
      <c r="D4367" s="9">
        <v>3</v>
      </c>
      <c r="E4367" s="11">
        <v>1.3495370370370371E-3</v>
      </c>
      <c r="F4367" s="9">
        <v>24</v>
      </c>
      <c r="G4367" s="9">
        <v>221</v>
      </c>
      <c r="H4367" s="33">
        <f t="shared" si="68"/>
        <v>0</v>
      </c>
    </row>
    <row r="4368" spans="1:8" ht="15" hidden="1" thickBot="1">
      <c r="A4368" s="3">
        <v>43762</v>
      </c>
      <c r="B4368" s="10" t="s">
        <v>141</v>
      </c>
      <c r="C4368" s="10" t="s">
        <v>9</v>
      </c>
      <c r="D4368" s="9">
        <v>4</v>
      </c>
      <c r="E4368" s="11">
        <v>1.3159722222222221E-3</v>
      </c>
      <c r="F4368" s="9">
        <v>24</v>
      </c>
      <c r="G4368" s="9">
        <v>238</v>
      </c>
      <c r="H4368" s="33">
        <f t="shared" si="68"/>
        <v>0</v>
      </c>
    </row>
    <row r="4369" spans="1:8" ht="15" hidden="1" thickBot="1">
      <c r="A4369" s="3">
        <v>43762</v>
      </c>
      <c r="B4369" s="10" t="s">
        <v>141</v>
      </c>
      <c r="C4369" s="10" t="s">
        <v>9</v>
      </c>
      <c r="D4369" s="9">
        <v>5</v>
      </c>
      <c r="E4369" s="11">
        <v>1.3240740740740741E-3</v>
      </c>
      <c r="F4369" s="9">
        <v>23</v>
      </c>
      <c r="G4369" s="9">
        <v>234</v>
      </c>
      <c r="H4369" s="33">
        <f t="shared" si="68"/>
        <v>0</v>
      </c>
    </row>
    <row r="4370" spans="1:8" ht="15" hidden="1" thickBot="1">
      <c r="A4370" s="3">
        <v>43762</v>
      </c>
      <c r="B4370" s="10" t="s">
        <v>141</v>
      </c>
      <c r="C4370" s="10" t="s">
        <v>9</v>
      </c>
      <c r="D4370" s="9">
        <v>6</v>
      </c>
      <c r="E4370" s="11">
        <v>1.3136574074074075E-3</v>
      </c>
      <c r="F4370" s="9">
        <v>23</v>
      </c>
      <c r="G4370" s="9">
        <v>239</v>
      </c>
      <c r="H4370" s="33">
        <f t="shared" si="68"/>
        <v>0</v>
      </c>
    </row>
    <row r="4371" spans="1:8" ht="15" hidden="1" thickBot="1">
      <c r="A4371" s="3">
        <v>43762</v>
      </c>
      <c r="B4371" s="10" t="s">
        <v>141</v>
      </c>
      <c r="C4371" s="10" t="s">
        <v>9</v>
      </c>
      <c r="D4371" s="9">
        <v>7</v>
      </c>
      <c r="E4371" s="11">
        <v>1.3159722222222221E-3</v>
      </c>
      <c r="F4371" s="9">
        <v>23</v>
      </c>
      <c r="G4371" s="9">
        <v>238</v>
      </c>
      <c r="H4371" s="33">
        <f t="shared" si="68"/>
        <v>0</v>
      </c>
    </row>
    <row r="4372" spans="1:8" ht="15" thickBot="1">
      <c r="A4372" s="3">
        <v>43762</v>
      </c>
      <c r="B4372" s="10" t="s">
        <v>141</v>
      </c>
      <c r="C4372" s="10" t="s">
        <v>9</v>
      </c>
      <c r="D4372" s="9">
        <v>8</v>
      </c>
      <c r="E4372" s="11">
        <v>1.3078703703703705E-3</v>
      </c>
      <c r="F4372" s="9">
        <v>24</v>
      </c>
      <c r="G4372" s="9">
        <v>243</v>
      </c>
      <c r="H4372" s="33">
        <f t="shared" si="68"/>
        <v>1</v>
      </c>
    </row>
    <row r="4373" spans="1:8" ht="15" hidden="1" thickBot="1">
      <c r="A4373" s="3">
        <v>43762</v>
      </c>
      <c r="B4373" s="10" t="s">
        <v>140</v>
      </c>
      <c r="C4373" s="10" t="s">
        <v>9</v>
      </c>
      <c r="D4373" s="9">
        <v>1</v>
      </c>
      <c r="E4373" s="11">
        <v>1.3321759259259259E-3</v>
      </c>
      <c r="F4373" s="9">
        <v>21</v>
      </c>
      <c r="G4373" s="9">
        <v>230</v>
      </c>
      <c r="H4373" s="33">
        <f t="shared" si="68"/>
        <v>0</v>
      </c>
    </row>
    <row r="4374" spans="1:8" ht="15" hidden="1" thickBot="1">
      <c r="A4374" s="3">
        <v>43762</v>
      </c>
      <c r="B4374" s="10" t="s">
        <v>140</v>
      </c>
      <c r="C4374" s="10" t="s">
        <v>9</v>
      </c>
      <c r="D4374" s="9">
        <v>2</v>
      </c>
      <c r="E4374" s="11">
        <v>1.3449074074074075E-3</v>
      </c>
      <c r="F4374" s="9">
        <v>23</v>
      </c>
      <c r="G4374" s="9">
        <v>223</v>
      </c>
      <c r="H4374" s="33">
        <f t="shared" si="68"/>
        <v>0</v>
      </c>
    </row>
    <row r="4375" spans="1:8" ht="15" hidden="1" thickBot="1">
      <c r="A4375" s="3">
        <v>43762</v>
      </c>
      <c r="B4375" s="10" t="s">
        <v>140</v>
      </c>
      <c r="C4375" s="10" t="s">
        <v>9</v>
      </c>
      <c r="D4375" s="9">
        <v>3</v>
      </c>
      <c r="E4375" s="11">
        <v>1.3483796296296297E-3</v>
      </c>
      <c r="F4375" s="9">
        <v>22</v>
      </c>
      <c r="G4375" s="9">
        <v>221</v>
      </c>
      <c r="H4375" s="33">
        <f t="shared" si="68"/>
        <v>0</v>
      </c>
    </row>
    <row r="4376" spans="1:8" ht="15" hidden="1" thickBot="1">
      <c r="A4376" s="3">
        <v>43762</v>
      </c>
      <c r="B4376" s="10" t="s">
        <v>140</v>
      </c>
      <c r="C4376" s="10" t="s">
        <v>9</v>
      </c>
      <c r="D4376" s="9">
        <v>4</v>
      </c>
      <c r="E4376" s="11">
        <v>1.3564814814814813E-3</v>
      </c>
      <c r="F4376" s="9">
        <v>23</v>
      </c>
      <c r="G4376" s="9">
        <v>217</v>
      </c>
      <c r="H4376" s="33">
        <f t="shared" si="68"/>
        <v>0</v>
      </c>
    </row>
    <row r="4377" spans="1:8" ht="15" hidden="1" thickBot="1">
      <c r="A4377" s="3">
        <v>43762</v>
      </c>
      <c r="B4377" s="10" t="s">
        <v>140</v>
      </c>
      <c r="C4377" s="10" t="s">
        <v>9</v>
      </c>
      <c r="D4377" s="9">
        <v>5</v>
      </c>
      <c r="E4377" s="11">
        <v>1.3784722222222221E-3</v>
      </c>
      <c r="F4377" s="9">
        <v>22</v>
      </c>
      <c r="G4377" s="9">
        <v>207</v>
      </c>
      <c r="H4377" s="33">
        <f t="shared" si="68"/>
        <v>0</v>
      </c>
    </row>
    <row r="4378" spans="1:8" ht="15" hidden="1" thickBot="1">
      <c r="A4378" s="3">
        <v>43762</v>
      </c>
      <c r="B4378" s="10" t="s">
        <v>140</v>
      </c>
      <c r="C4378" s="10" t="s">
        <v>9</v>
      </c>
      <c r="D4378" s="9">
        <v>6</v>
      </c>
      <c r="E4378" s="11">
        <v>1.3668981481481481E-3</v>
      </c>
      <c r="F4378" s="9">
        <v>24</v>
      </c>
      <c r="G4378" s="9">
        <v>212</v>
      </c>
      <c r="H4378" s="33">
        <f t="shared" si="68"/>
        <v>0</v>
      </c>
    </row>
    <row r="4379" spans="1:8" ht="15" hidden="1" thickBot="1">
      <c r="A4379" s="3">
        <v>43762</v>
      </c>
      <c r="B4379" s="10" t="s">
        <v>140</v>
      </c>
      <c r="C4379" s="10" t="s">
        <v>9</v>
      </c>
      <c r="D4379" s="9">
        <v>7</v>
      </c>
      <c r="E4379" s="11">
        <v>1.3958333333333331E-3</v>
      </c>
      <c r="F4379" s="9">
        <v>22</v>
      </c>
      <c r="G4379" s="9">
        <v>200</v>
      </c>
      <c r="H4379" s="33">
        <f t="shared" si="68"/>
        <v>0</v>
      </c>
    </row>
    <row r="4380" spans="1:8" ht="15" thickBot="1">
      <c r="A4380" s="3">
        <v>43762</v>
      </c>
      <c r="B4380" s="10" t="s">
        <v>140</v>
      </c>
      <c r="C4380" s="10" t="s">
        <v>9</v>
      </c>
      <c r="D4380" s="9">
        <v>8</v>
      </c>
      <c r="E4380" s="11">
        <v>1.3854166666666667E-3</v>
      </c>
      <c r="F4380" s="9">
        <v>24</v>
      </c>
      <c r="G4380" s="9">
        <v>204</v>
      </c>
      <c r="H4380" s="33">
        <f t="shared" si="68"/>
        <v>1</v>
      </c>
    </row>
    <row r="4381" spans="1:8" ht="15" hidden="1" thickBot="1">
      <c r="A4381" s="3">
        <v>43762</v>
      </c>
      <c r="B4381" s="10" t="s">
        <v>27</v>
      </c>
      <c r="C4381" s="10" t="s">
        <v>9</v>
      </c>
      <c r="D4381" s="9">
        <v>1</v>
      </c>
      <c r="E4381" s="11">
        <v>1.1724537037037035E-3</v>
      </c>
      <c r="F4381" s="9">
        <v>23</v>
      </c>
      <c r="G4381" s="9">
        <v>337</v>
      </c>
      <c r="H4381" s="33">
        <f t="shared" si="68"/>
        <v>0</v>
      </c>
    </row>
    <row r="4382" spans="1:8" ht="15" hidden="1" thickBot="1">
      <c r="A4382" s="3">
        <v>43762</v>
      </c>
      <c r="B4382" s="10" t="s">
        <v>27</v>
      </c>
      <c r="C4382" s="10" t="s">
        <v>9</v>
      </c>
      <c r="D4382" s="9">
        <v>2</v>
      </c>
      <c r="E4382" s="11">
        <v>1.1597222222222221E-3</v>
      </c>
      <c r="F4382" s="9">
        <v>24</v>
      </c>
      <c r="G4382" s="9">
        <v>348</v>
      </c>
      <c r="H4382" s="33">
        <f t="shared" si="68"/>
        <v>0</v>
      </c>
    </row>
    <row r="4383" spans="1:8" ht="15" hidden="1" thickBot="1">
      <c r="A4383" s="3">
        <v>43762</v>
      </c>
      <c r="B4383" s="10" t="s">
        <v>27</v>
      </c>
      <c r="C4383" s="10" t="s">
        <v>9</v>
      </c>
      <c r="D4383" s="9">
        <v>3</v>
      </c>
      <c r="E4383" s="11">
        <v>1.1736111111111112E-3</v>
      </c>
      <c r="F4383" s="9">
        <v>23</v>
      </c>
      <c r="G4383" s="9">
        <v>336</v>
      </c>
      <c r="H4383" s="33">
        <f t="shared" si="68"/>
        <v>0</v>
      </c>
    </row>
    <row r="4384" spans="1:8" ht="15" hidden="1" thickBot="1">
      <c r="A4384" s="3">
        <v>43762</v>
      </c>
      <c r="B4384" s="10" t="s">
        <v>27</v>
      </c>
      <c r="C4384" s="10" t="s">
        <v>9</v>
      </c>
      <c r="D4384" s="9">
        <v>4</v>
      </c>
      <c r="E4384" s="11">
        <v>1.1631944444444443E-3</v>
      </c>
      <c r="F4384" s="9">
        <v>24</v>
      </c>
      <c r="G4384" s="9">
        <v>345</v>
      </c>
      <c r="H4384" s="33">
        <f t="shared" si="68"/>
        <v>0</v>
      </c>
    </row>
    <row r="4385" spans="1:8" ht="15" hidden="1" thickBot="1">
      <c r="A4385" s="3">
        <v>43762</v>
      </c>
      <c r="B4385" s="10" t="s">
        <v>27</v>
      </c>
      <c r="C4385" s="10" t="s">
        <v>9</v>
      </c>
      <c r="D4385" s="9">
        <v>5</v>
      </c>
      <c r="E4385" s="11">
        <v>1.181712962962963E-3</v>
      </c>
      <c r="F4385" s="9">
        <v>23</v>
      </c>
      <c r="G4385" s="9">
        <v>329</v>
      </c>
      <c r="H4385" s="33">
        <f t="shared" si="68"/>
        <v>0</v>
      </c>
    </row>
    <row r="4386" spans="1:8" ht="15" hidden="1" thickBot="1">
      <c r="A4386" s="3">
        <v>43762</v>
      </c>
      <c r="B4386" s="10" t="s">
        <v>27</v>
      </c>
      <c r="C4386" s="10" t="s">
        <v>9</v>
      </c>
      <c r="D4386" s="9">
        <v>6</v>
      </c>
      <c r="E4386" s="11">
        <v>1.170138888888889E-3</v>
      </c>
      <c r="F4386" s="9">
        <v>24</v>
      </c>
      <c r="G4386" s="9">
        <v>339</v>
      </c>
      <c r="H4386" s="33">
        <f t="shared" si="68"/>
        <v>0</v>
      </c>
    </row>
    <row r="4387" spans="1:8" ht="15" hidden="1" thickBot="1">
      <c r="A4387" s="3">
        <v>43762</v>
      </c>
      <c r="B4387" s="10" t="s">
        <v>27</v>
      </c>
      <c r="C4387" s="10" t="s">
        <v>9</v>
      </c>
      <c r="D4387" s="9">
        <v>7</v>
      </c>
      <c r="E4387" s="11">
        <v>1.181712962962963E-3</v>
      </c>
      <c r="F4387" s="9">
        <v>23</v>
      </c>
      <c r="G4387" s="9">
        <v>329</v>
      </c>
      <c r="H4387" s="33">
        <f t="shared" si="68"/>
        <v>0</v>
      </c>
    </row>
    <row r="4388" spans="1:8" ht="15" hidden="1" thickBot="1">
      <c r="A4388" s="3">
        <v>43762</v>
      </c>
      <c r="B4388" s="10" t="s">
        <v>27</v>
      </c>
      <c r="C4388" s="10" t="s">
        <v>9</v>
      </c>
      <c r="D4388" s="9">
        <v>8</v>
      </c>
      <c r="E4388" s="11">
        <v>1.1724537037037035E-3</v>
      </c>
      <c r="F4388" s="9">
        <v>24</v>
      </c>
      <c r="G4388" s="9">
        <v>337</v>
      </c>
      <c r="H4388" s="33">
        <f t="shared" si="68"/>
        <v>0</v>
      </c>
    </row>
    <row r="4389" spans="1:8" ht="15" hidden="1" thickBot="1">
      <c r="A4389" s="3">
        <v>43762</v>
      </c>
      <c r="B4389" s="10" t="s">
        <v>27</v>
      </c>
      <c r="C4389" s="10" t="s">
        <v>9</v>
      </c>
      <c r="D4389" s="9">
        <v>9</v>
      </c>
      <c r="E4389" s="11">
        <v>1.1851851851851852E-3</v>
      </c>
      <c r="F4389" s="9">
        <v>23</v>
      </c>
      <c r="G4389" s="9">
        <v>326</v>
      </c>
      <c r="H4389" s="33">
        <f t="shared" si="68"/>
        <v>0</v>
      </c>
    </row>
    <row r="4390" spans="1:8" ht="15" hidden="1" thickBot="1">
      <c r="A4390" s="3">
        <v>43762</v>
      </c>
      <c r="B4390" s="10" t="s">
        <v>27</v>
      </c>
      <c r="C4390" s="10" t="s">
        <v>9</v>
      </c>
      <c r="D4390" s="9">
        <v>10</v>
      </c>
      <c r="E4390" s="11">
        <v>1.1724537037037035E-3</v>
      </c>
      <c r="F4390" s="9">
        <v>24</v>
      </c>
      <c r="G4390" s="9">
        <v>337</v>
      </c>
      <c r="H4390" s="33">
        <f t="shared" si="68"/>
        <v>0</v>
      </c>
    </row>
    <row r="4391" spans="1:8" ht="15" hidden="1" thickBot="1">
      <c r="A4391" s="3">
        <v>43762</v>
      </c>
      <c r="B4391" s="10" t="s">
        <v>27</v>
      </c>
      <c r="C4391" s="10" t="s">
        <v>9</v>
      </c>
      <c r="D4391" s="9">
        <v>11</v>
      </c>
      <c r="E4391" s="11">
        <v>1.1898148148148148E-3</v>
      </c>
      <c r="F4391" s="9">
        <v>23</v>
      </c>
      <c r="G4391" s="9">
        <v>322</v>
      </c>
      <c r="H4391" s="33">
        <f t="shared" si="68"/>
        <v>0</v>
      </c>
    </row>
    <row r="4392" spans="1:8" ht="15" thickBot="1">
      <c r="A4392" s="3">
        <v>43762</v>
      </c>
      <c r="B4392" s="10" t="s">
        <v>27</v>
      </c>
      <c r="C4392" s="10" t="s">
        <v>9</v>
      </c>
      <c r="D4392" s="9">
        <v>12</v>
      </c>
      <c r="E4392" s="11">
        <v>1.1655092592592591E-3</v>
      </c>
      <c r="F4392" s="9">
        <v>25</v>
      </c>
      <c r="G4392" s="9">
        <v>343</v>
      </c>
      <c r="H4392" s="33">
        <f t="shared" si="68"/>
        <v>1</v>
      </c>
    </row>
    <row r="4393" spans="1:8" ht="15" hidden="1" thickBot="1">
      <c r="A4393" s="3">
        <v>43762</v>
      </c>
      <c r="B4393" s="10" t="s">
        <v>90</v>
      </c>
      <c r="C4393" s="10" t="s">
        <v>9</v>
      </c>
      <c r="D4393" s="9">
        <v>1</v>
      </c>
      <c r="E4393" s="11">
        <v>1.1782407407407408E-3</v>
      </c>
      <c r="F4393" s="9">
        <v>22</v>
      </c>
      <c r="G4393" s="9">
        <v>332</v>
      </c>
      <c r="H4393" s="33">
        <f t="shared" si="68"/>
        <v>0</v>
      </c>
    </row>
    <row r="4394" spans="1:8" ht="15" hidden="1" thickBot="1">
      <c r="A4394" s="3">
        <v>43762</v>
      </c>
      <c r="B4394" s="10" t="s">
        <v>90</v>
      </c>
      <c r="C4394" s="10" t="s">
        <v>9</v>
      </c>
      <c r="D4394" s="9">
        <v>2</v>
      </c>
      <c r="E4394" s="11">
        <v>1.1712962962962964E-3</v>
      </c>
      <c r="F4394" s="9">
        <v>24</v>
      </c>
      <c r="G4394" s="9">
        <v>338</v>
      </c>
      <c r="H4394" s="33">
        <f t="shared" si="68"/>
        <v>0</v>
      </c>
    </row>
    <row r="4395" spans="1:8" ht="15" hidden="1" thickBot="1">
      <c r="A4395" s="3">
        <v>43762</v>
      </c>
      <c r="B4395" s="10" t="s">
        <v>90</v>
      </c>
      <c r="C4395" s="10" t="s">
        <v>9</v>
      </c>
      <c r="D4395" s="9">
        <v>3</v>
      </c>
      <c r="E4395" s="11">
        <v>1.1782407407407408E-3</v>
      </c>
      <c r="F4395" s="9">
        <v>23</v>
      </c>
      <c r="G4395" s="9">
        <v>332</v>
      </c>
      <c r="H4395" s="33">
        <f t="shared" si="68"/>
        <v>0</v>
      </c>
    </row>
    <row r="4396" spans="1:8" ht="15" hidden="1" thickBot="1">
      <c r="A4396" s="3">
        <v>43762</v>
      </c>
      <c r="B4396" s="10" t="s">
        <v>90</v>
      </c>
      <c r="C4396" s="10" t="s">
        <v>9</v>
      </c>
      <c r="D4396" s="9">
        <v>4</v>
      </c>
      <c r="E4396" s="11">
        <v>1.1736111111111112E-3</v>
      </c>
      <c r="F4396" s="9">
        <v>24</v>
      </c>
      <c r="G4396" s="9">
        <v>336</v>
      </c>
      <c r="H4396" s="33">
        <f t="shared" si="68"/>
        <v>0</v>
      </c>
    </row>
    <row r="4397" spans="1:8" ht="15" hidden="1" thickBot="1">
      <c r="A4397" s="3">
        <v>43762</v>
      </c>
      <c r="B4397" s="10" t="s">
        <v>90</v>
      </c>
      <c r="C4397" s="10" t="s">
        <v>9</v>
      </c>
      <c r="D4397" s="9">
        <v>5</v>
      </c>
      <c r="E4397" s="11">
        <v>1.1805555555555556E-3</v>
      </c>
      <c r="F4397" s="9">
        <v>23</v>
      </c>
      <c r="G4397" s="9">
        <v>330</v>
      </c>
      <c r="H4397" s="33">
        <f t="shared" si="68"/>
        <v>0</v>
      </c>
    </row>
    <row r="4398" spans="1:8" ht="15" hidden="1" thickBot="1">
      <c r="A4398" s="3">
        <v>43762</v>
      </c>
      <c r="B4398" s="10" t="s">
        <v>90</v>
      </c>
      <c r="C4398" s="10" t="s">
        <v>9</v>
      </c>
      <c r="D4398" s="9">
        <v>6</v>
      </c>
      <c r="E4398" s="11">
        <v>1.1747685185185186E-3</v>
      </c>
      <c r="F4398" s="9">
        <v>24</v>
      </c>
      <c r="G4398" s="9">
        <v>335</v>
      </c>
      <c r="H4398" s="33">
        <f t="shared" si="68"/>
        <v>0</v>
      </c>
    </row>
    <row r="4399" spans="1:8" ht="15" hidden="1" thickBot="1">
      <c r="A4399" s="3">
        <v>43762</v>
      </c>
      <c r="B4399" s="10" t="s">
        <v>90</v>
      </c>
      <c r="C4399" s="10" t="s">
        <v>9</v>
      </c>
      <c r="D4399" s="9">
        <v>7</v>
      </c>
      <c r="E4399" s="11">
        <v>1.1828703703703704E-3</v>
      </c>
      <c r="F4399" s="9">
        <v>23</v>
      </c>
      <c r="G4399" s="9">
        <v>328</v>
      </c>
      <c r="H4399" s="33">
        <f t="shared" si="68"/>
        <v>0</v>
      </c>
    </row>
    <row r="4400" spans="1:8" ht="15" hidden="1" thickBot="1">
      <c r="A4400" s="3">
        <v>43762</v>
      </c>
      <c r="B4400" s="10" t="s">
        <v>90</v>
      </c>
      <c r="C4400" s="10" t="s">
        <v>9</v>
      </c>
      <c r="D4400" s="9">
        <v>8</v>
      </c>
      <c r="E4400" s="11">
        <v>1.1782407407407408E-3</v>
      </c>
      <c r="F4400" s="9">
        <v>24</v>
      </c>
      <c r="G4400" s="9">
        <v>332</v>
      </c>
      <c r="H4400" s="33">
        <f t="shared" si="68"/>
        <v>0</v>
      </c>
    </row>
    <row r="4401" spans="1:8" ht="15" hidden="1" thickBot="1">
      <c r="A4401" s="3">
        <v>43762</v>
      </c>
      <c r="B4401" s="10" t="s">
        <v>90</v>
      </c>
      <c r="C4401" s="10" t="s">
        <v>9</v>
      </c>
      <c r="D4401" s="9">
        <v>9</v>
      </c>
      <c r="E4401" s="11">
        <v>1.1921296296296296E-3</v>
      </c>
      <c r="F4401" s="9">
        <v>23</v>
      </c>
      <c r="G4401" s="9">
        <v>320</v>
      </c>
      <c r="H4401" s="33">
        <f t="shared" si="68"/>
        <v>0</v>
      </c>
    </row>
    <row r="4402" spans="1:8" ht="15" hidden="1" thickBot="1">
      <c r="A4402" s="3">
        <v>43762</v>
      </c>
      <c r="B4402" s="10" t="s">
        <v>90</v>
      </c>
      <c r="C4402" s="10" t="s">
        <v>9</v>
      </c>
      <c r="D4402" s="9">
        <v>10</v>
      </c>
      <c r="E4402" s="11">
        <v>1.1805555555555556E-3</v>
      </c>
      <c r="F4402" s="9">
        <v>24</v>
      </c>
      <c r="G4402" s="9">
        <v>330</v>
      </c>
      <c r="H4402" s="33">
        <f t="shared" si="68"/>
        <v>0</v>
      </c>
    </row>
    <row r="4403" spans="1:8" ht="15" hidden="1" thickBot="1">
      <c r="A4403" s="3">
        <v>43762</v>
      </c>
      <c r="B4403" s="10" t="s">
        <v>90</v>
      </c>
      <c r="C4403" s="10" t="s">
        <v>9</v>
      </c>
      <c r="D4403" s="9">
        <v>11</v>
      </c>
      <c r="E4403" s="11">
        <v>1.1898148148148148E-3</v>
      </c>
      <c r="F4403" s="9">
        <v>22</v>
      </c>
      <c r="G4403" s="9">
        <v>322</v>
      </c>
      <c r="H4403" s="33">
        <f t="shared" si="68"/>
        <v>0</v>
      </c>
    </row>
    <row r="4404" spans="1:8" ht="15" thickBot="1">
      <c r="A4404" s="3">
        <v>43762</v>
      </c>
      <c r="B4404" s="10" t="s">
        <v>90</v>
      </c>
      <c r="C4404" s="10" t="s">
        <v>9</v>
      </c>
      <c r="D4404" s="9">
        <v>12</v>
      </c>
      <c r="E4404" s="11">
        <v>1.175925925925926E-3</v>
      </c>
      <c r="F4404" s="9">
        <v>24</v>
      </c>
      <c r="G4404" s="9">
        <v>334</v>
      </c>
      <c r="H4404" s="33">
        <f t="shared" si="68"/>
        <v>1</v>
      </c>
    </row>
    <row r="4405" spans="1:8" ht="15" hidden="1" thickBot="1">
      <c r="A4405" s="3">
        <v>43762</v>
      </c>
      <c r="B4405" s="10" t="s">
        <v>132</v>
      </c>
      <c r="C4405" s="10" t="s">
        <v>9</v>
      </c>
      <c r="D4405" s="9">
        <v>1</v>
      </c>
      <c r="E4405" s="11">
        <v>1.181712962962963E-3</v>
      </c>
      <c r="F4405" s="9">
        <v>24</v>
      </c>
      <c r="G4405" s="9">
        <v>329</v>
      </c>
      <c r="H4405" s="33">
        <f t="shared" si="68"/>
        <v>0</v>
      </c>
    </row>
    <row r="4406" spans="1:8" ht="15" hidden="1" thickBot="1">
      <c r="A4406" s="3">
        <v>43762</v>
      </c>
      <c r="B4406" s="10" t="s">
        <v>132</v>
      </c>
      <c r="C4406" s="10" t="s">
        <v>9</v>
      </c>
      <c r="D4406" s="9">
        <v>2</v>
      </c>
      <c r="E4406" s="11">
        <v>1.199074074074074E-3</v>
      </c>
      <c r="F4406" s="9">
        <v>22</v>
      </c>
      <c r="G4406" s="9">
        <v>315</v>
      </c>
      <c r="H4406" s="33">
        <f t="shared" si="68"/>
        <v>0</v>
      </c>
    </row>
    <row r="4407" spans="1:8" ht="15" hidden="1" thickBot="1">
      <c r="A4407" s="3">
        <v>43762</v>
      </c>
      <c r="B4407" s="10" t="s">
        <v>132</v>
      </c>
      <c r="C4407" s="10" t="s">
        <v>9</v>
      </c>
      <c r="D4407" s="9">
        <v>3</v>
      </c>
      <c r="E4407" s="11">
        <v>1.179398148148148E-3</v>
      </c>
      <c r="F4407" s="9">
        <v>24</v>
      </c>
      <c r="G4407" s="9">
        <v>331</v>
      </c>
      <c r="H4407" s="33">
        <f t="shared" si="68"/>
        <v>0</v>
      </c>
    </row>
    <row r="4408" spans="1:8" ht="15" hidden="1" thickBot="1">
      <c r="A4408" s="3">
        <v>43762</v>
      </c>
      <c r="B4408" s="10" t="s">
        <v>132</v>
      </c>
      <c r="C4408" s="10" t="s">
        <v>9</v>
      </c>
      <c r="D4408" s="9">
        <v>4</v>
      </c>
      <c r="E4408" s="11">
        <v>1.2002314814814816E-3</v>
      </c>
      <c r="F4408" s="9">
        <v>22</v>
      </c>
      <c r="G4408" s="9">
        <v>314</v>
      </c>
      <c r="H4408" s="33">
        <f t="shared" si="68"/>
        <v>0</v>
      </c>
    </row>
    <row r="4409" spans="1:8" ht="15" hidden="1" thickBot="1">
      <c r="A4409" s="3">
        <v>43762</v>
      </c>
      <c r="B4409" s="10" t="s">
        <v>132</v>
      </c>
      <c r="C4409" s="10" t="s">
        <v>9</v>
      </c>
      <c r="D4409" s="9">
        <v>5</v>
      </c>
      <c r="E4409" s="11">
        <v>1.1736111111111112E-3</v>
      </c>
      <c r="F4409" s="9">
        <v>23</v>
      </c>
      <c r="G4409" s="9">
        <v>336</v>
      </c>
      <c r="H4409" s="33">
        <f t="shared" si="68"/>
        <v>0</v>
      </c>
    </row>
    <row r="4410" spans="1:8" ht="15" hidden="1" thickBot="1">
      <c r="A4410" s="3">
        <v>43762</v>
      </c>
      <c r="B4410" s="10" t="s">
        <v>132</v>
      </c>
      <c r="C4410" s="10" t="s">
        <v>9</v>
      </c>
      <c r="D4410" s="9">
        <v>6</v>
      </c>
      <c r="E4410" s="11">
        <v>1.199074074074074E-3</v>
      </c>
      <c r="F4410" s="9">
        <v>23</v>
      </c>
      <c r="G4410" s="9">
        <v>315</v>
      </c>
      <c r="H4410" s="33">
        <f t="shared" si="68"/>
        <v>0</v>
      </c>
    </row>
    <row r="4411" spans="1:8" ht="15" hidden="1" thickBot="1">
      <c r="A4411" s="3">
        <v>43762</v>
      </c>
      <c r="B4411" s="10" t="s">
        <v>132</v>
      </c>
      <c r="C4411" s="10" t="s">
        <v>9</v>
      </c>
      <c r="D4411" s="9">
        <v>7</v>
      </c>
      <c r="E4411" s="11">
        <v>1.1840277777777778E-3</v>
      </c>
      <c r="F4411" s="9">
        <v>24</v>
      </c>
      <c r="G4411" s="9">
        <v>327</v>
      </c>
      <c r="H4411" s="33">
        <f t="shared" si="68"/>
        <v>0</v>
      </c>
    </row>
    <row r="4412" spans="1:8" ht="15" hidden="1" thickBot="1">
      <c r="A4412" s="3">
        <v>43762</v>
      </c>
      <c r="B4412" s="10" t="s">
        <v>132</v>
      </c>
      <c r="C4412" s="10" t="s">
        <v>9</v>
      </c>
      <c r="D4412" s="9">
        <v>8</v>
      </c>
      <c r="E4412" s="11">
        <v>1.2002314814814816E-3</v>
      </c>
      <c r="F4412" s="9">
        <v>22</v>
      </c>
      <c r="G4412" s="9">
        <v>314</v>
      </c>
      <c r="H4412" s="33">
        <f t="shared" si="68"/>
        <v>0</v>
      </c>
    </row>
    <row r="4413" spans="1:8" ht="15" hidden="1" thickBot="1">
      <c r="A4413" s="3">
        <v>43762</v>
      </c>
      <c r="B4413" s="10" t="s">
        <v>132</v>
      </c>
      <c r="C4413" s="10" t="s">
        <v>9</v>
      </c>
      <c r="D4413" s="9">
        <v>9</v>
      </c>
      <c r="E4413" s="11">
        <v>1.1875E-3</v>
      </c>
      <c r="F4413" s="9">
        <v>24</v>
      </c>
      <c r="G4413" s="9">
        <v>324</v>
      </c>
      <c r="H4413" s="33">
        <f t="shared" si="68"/>
        <v>0</v>
      </c>
    </row>
    <row r="4414" spans="1:8" ht="15" hidden="1" thickBot="1">
      <c r="A4414" s="3">
        <v>43762</v>
      </c>
      <c r="B4414" s="10" t="s">
        <v>132</v>
      </c>
      <c r="C4414" s="10" t="s">
        <v>9</v>
      </c>
      <c r="D4414" s="9">
        <v>10</v>
      </c>
      <c r="E4414" s="11">
        <v>1.2083333333333334E-3</v>
      </c>
      <c r="F4414" s="9">
        <v>22</v>
      </c>
      <c r="G4414" s="9">
        <v>308</v>
      </c>
      <c r="H4414" s="33">
        <f t="shared" si="68"/>
        <v>0</v>
      </c>
    </row>
    <row r="4415" spans="1:8" ht="15" hidden="1" thickBot="1">
      <c r="A4415" s="3">
        <v>43762</v>
      </c>
      <c r="B4415" s="10" t="s">
        <v>132</v>
      </c>
      <c r="C4415" s="10" t="s">
        <v>9</v>
      </c>
      <c r="D4415" s="9">
        <v>11</v>
      </c>
      <c r="E4415" s="11">
        <v>1.193287037037037E-3</v>
      </c>
      <c r="F4415" s="9">
        <v>24</v>
      </c>
      <c r="G4415" s="9">
        <v>319</v>
      </c>
      <c r="H4415" s="33">
        <f t="shared" si="68"/>
        <v>0</v>
      </c>
    </row>
    <row r="4416" spans="1:8" ht="15" thickBot="1">
      <c r="A4416" s="3">
        <v>43762</v>
      </c>
      <c r="B4416" s="10" t="s">
        <v>132</v>
      </c>
      <c r="C4416" s="10" t="s">
        <v>9</v>
      </c>
      <c r="D4416" s="9">
        <v>12</v>
      </c>
      <c r="E4416" s="11">
        <v>1.195601851851852E-3</v>
      </c>
      <c r="F4416" s="9">
        <v>24</v>
      </c>
      <c r="G4416" s="9">
        <v>318</v>
      </c>
      <c r="H4416" s="33">
        <f t="shared" si="68"/>
        <v>1</v>
      </c>
    </row>
    <row r="4417" spans="1:8" ht="15" hidden="1" thickBot="1">
      <c r="A4417" s="3">
        <v>43762</v>
      </c>
      <c r="B4417" s="10" t="s">
        <v>133</v>
      </c>
      <c r="C4417" s="10" t="s">
        <v>9</v>
      </c>
      <c r="D4417" s="9">
        <v>1</v>
      </c>
      <c r="E4417" s="11">
        <v>1.2106481481481482E-3</v>
      </c>
      <c r="F4417" s="9">
        <v>22</v>
      </c>
      <c r="G4417" s="9">
        <v>306</v>
      </c>
      <c r="H4417" s="33">
        <f t="shared" si="68"/>
        <v>0</v>
      </c>
    </row>
    <row r="4418" spans="1:8" ht="15" hidden="1" thickBot="1">
      <c r="A4418" s="3">
        <v>43762</v>
      </c>
      <c r="B4418" s="10" t="s">
        <v>133</v>
      </c>
      <c r="C4418" s="10" t="s">
        <v>9</v>
      </c>
      <c r="D4418" s="9">
        <v>2</v>
      </c>
      <c r="E4418" s="11">
        <v>1.1921296296296296E-3</v>
      </c>
      <c r="F4418" s="9">
        <v>23</v>
      </c>
      <c r="G4418" s="9">
        <v>320</v>
      </c>
      <c r="H4418" s="33">
        <f t="shared" si="68"/>
        <v>0</v>
      </c>
    </row>
    <row r="4419" spans="1:8" ht="15" hidden="1" thickBot="1">
      <c r="A4419" s="3">
        <v>43762</v>
      </c>
      <c r="B4419" s="10" t="s">
        <v>133</v>
      </c>
      <c r="C4419" s="10" t="s">
        <v>9</v>
      </c>
      <c r="D4419" s="9">
        <v>3</v>
      </c>
      <c r="E4419" s="11">
        <v>1.2141203703703704E-3</v>
      </c>
      <c r="F4419" s="9">
        <v>22</v>
      </c>
      <c r="G4419" s="9">
        <v>303</v>
      </c>
      <c r="H4419" s="33">
        <f t="shared" si="68"/>
        <v>0</v>
      </c>
    </row>
    <row r="4420" spans="1:8" ht="15" hidden="1" thickBot="1">
      <c r="A4420" s="3">
        <v>43762</v>
      </c>
      <c r="B4420" s="10" t="s">
        <v>133</v>
      </c>
      <c r="C4420" s="10" t="s">
        <v>9</v>
      </c>
      <c r="D4420" s="9">
        <v>4</v>
      </c>
      <c r="E4420" s="11">
        <v>1.1909722222222222E-3</v>
      </c>
      <c r="F4420" s="9">
        <v>23</v>
      </c>
      <c r="G4420" s="9">
        <v>321</v>
      </c>
      <c r="H4420" s="33">
        <f t="shared" ref="H4420:H4483" si="69">IF(D4420&lt;D4421,0,1)</f>
        <v>0</v>
      </c>
    </row>
    <row r="4421" spans="1:8" ht="15" hidden="1" thickBot="1">
      <c r="A4421" s="3">
        <v>43762</v>
      </c>
      <c r="B4421" s="10" t="s">
        <v>133</v>
      </c>
      <c r="C4421" s="10" t="s">
        <v>9</v>
      </c>
      <c r="D4421" s="9">
        <v>5</v>
      </c>
      <c r="E4421" s="11">
        <v>1.2083333333333334E-3</v>
      </c>
      <c r="F4421" s="9">
        <v>21</v>
      </c>
      <c r="G4421" s="9">
        <v>308</v>
      </c>
      <c r="H4421" s="33">
        <f t="shared" si="69"/>
        <v>0</v>
      </c>
    </row>
    <row r="4422" spans="1:8" ht="15" hidden="1" thickBot="1">
      <c r="A4422" s="3">
        <v>43762</v>
      </c>
      <c r="B4422" s="10" t="s">
        <v>133</v>
      </c>
      <c r="C4422" s="10" t="s">
        <v>9</v>
      </c>
      <c r="D4422" s="9">
        <v>6</v>
      </c>
      <c r="E4422" s="11">
        <v>1.1886574074074074E-3</v>
      </c>
      <c r="F4422" s="9">
        <v>23</v>
      </c>
      <c r="G4422" s="9">
        <v>323</v>
      </c>
      <c r="H4422" s="33">
        <f t="shared" si="69"/>
        <v>0</v>
      </c>
    </row>
    <row r="4423" spans="1:8" ht="15" hidden="1" thickBot="1">
      <c r="A4423" s="3">
        <v>43762</v>
      </c>
      <c r="B4423" s="10" t="s">
        <v>133</v>
      </c>
      <c r="C4423" s="10" t="s">
        <v>9</v>
      </c>
      <c r="D4423" s="9">
        <v>7</v>
      </c>
      <c r="E4423" s="11">
        <v>1.2094907407407408E-3</v>
      </c>
      <c r="F4423" s="9">
        <v>21</v>
      </c>
      <c r="G4423" s="9">
        <v>307</v>
      </c>
      <c r="H4423" s="33">
        <f t="shared" si="69"/>
        <v>0</v>
      </c>
    </row>
    <row r="4424" spans="1:8" ht="15" hidden="1" thickBot="1">
      <c r="A4424" s="3">
        <v>43762</v>
      </c>
      <c r="B4424" s="10" t="s">
        <v>133</v>
      </c>
      <c r="C4424" s="10" t="s">
        <v>9</v>
      </c>
      <c r="D4424" s="9">
        <v>8</v>
      </c>
      <c r="E4424" s="11">
        <v>1.1886574074074074E-3</v>
      </c>
      <c r="F4424" s="9">
        <v>23</v>
      </c>
      <c r="G4424" s="9">
        <v>323</v>
      </c>
      <c r="H4424" s="33">
        <f t="shared" si="69"/>
        <v>0</v>
      </c>
    </row>
    <row r="4425" spans="1:8" ht="15" hidden="1" thickBot="1">
      <c r="A4425" s="3">
        <v>43762</v>
      </c>
      <c r="B4425" s="10" t="s">
        <v>133</v>
      </c>
      <c r="C4425" s="10" t="s">
        <v>9</v>
      </c>
      <c r="D4425" s="9">
        <v>9</v>
      </c>
      <c r="E4425" s="11">
        <v>1.2106481481481482E-3</v>
      </c>
      <c r="F4425" s="9">
        <v>21</v>
      </c>
      <c r="G4425" s="9">
        <v>306</v>
      </c>
      <c r="H4425" s="33">
        <f t="shared" si="69"/>
        <v>0</v>
      </c>
    </row>
    <row r="4426" spans="1:8" ht="15" hidden="1" thickBot="1">
      <c r="A4426" s="3">
        <v>43762</v>
      </c>
      <c r="B4426" s="10" t="s">
        <v>133</v>
      </c>
      <c r="C4426" s="10" t="s">
        <v>9</v>
      </c>
      <c r="D4426" s="9">
        <v>10</v>
      </c>
      <c r="E4426" s="11">
        <v>1.1909722222222222E-3</v>
      </c>
      <c r="F4426" s="9">
        <v>23</v>
      </c>
      <c r="G4426" s="9">
        <v>321</v>
      </c>
      <c r="H4426" s="33">
        <f t="shared" si="69"/>
        <v>0</v>
      </c>
    </row>
    <row r="4427" spans="1:8" ht="15" hidden="1" thickBot="1">
      <c r="A4427" s="3">
        <v>43762</v>
      </c>
      <c r="B4427" s="10" t="s">
        <v>133</v>
      </c>
      <c r="C4427" s="10" t="s">
        <v>9</v>
      </c>
      <c r="D4427" s="9">
        <v>11</v>
      </c>
      <c r="E4427" s="11">
        <v>1.2152777777777778E-3</v>
      </c>
      <c r="F4427" s="9">
        <v>21</v>
      </c>
      <c r="G4427" s="9">
        <v>302</v>
      </c>
      <c r="H4427" s="33">
        <f t="shared" si="69"/>
        <v>0</v>
      </c>
    </row>
    <row r="4428" spans="1:8" ht="15" thickBot="1">
      <c r="A4428" s="3">
        <v>43762</v>
      </c>
      <c r="B4428" s="10" t="s">
        <v>133</v>
      </c>
      <c r="C4428" s="10" t="s">
        <v>9</v>
      </c>
      <c r="D4428" s="9">
        <v>12</v>
      </c>
      <c r="E4428" s="11">
        <v>1.1840277777777778E-3</v>
      </c>
      <c r="F4428" s="9">
        <v>23</v>
      </c>
      <c r="G4428" s="9">
        <v>327</v>
      </c>
      <c r="H4428" s="33">
        <f t="shared" si="69"/>
        <v>1</v>
      </c>
    </row>
    <row r="4429" spans="1:8" ht="15" hidden="1" thickBot="1">
      <c r="A4429" s="3">
        <v>43762</v>
      </c>
      <c r="B4429" s="10" t="s">
        <v>13</v>
      </c>
      <c r="C4429" s="10" t="s">
        <v>9</v>
      </c>
      <c r="D4429" s="9">
        <v>1</v>
      </c>
      <c r="E4429" s="11">
        <v>1.199074074074074E-3</v>
      </c>
      <c r="F4429" s="9">
        <v>23</v>
      </c>
      <c r="G4429" s="9">
        <v>315</v>
      </c>
      <c r="H4429" s="33">
        <f t="shared" si="69"/>
        <v>0</v>
      </c>
    </row>
    <row r="4430" spans="1:8" ht="15" hidden="1" thickBot="1">
      <c r="A4430" s="3">
        <v>43762</v>
      </c>
      <c r="B4430" s="10" t="s">
        <v>13</v>
      </c>
      <c r="C4430" s="10" t="s">
        <v>9</v>
      </c>
      <c r="D4430" s="9">
        <v>2</v>
      </c>
      <c r="E4430" s="11">
        <v>1.1875E-3</v>
      </c>
      <c r="F4430" s="9">
        <v>24</v>
      </c>
      <c r="G4430" s="9">
        <v>324</v>
      </c>
      <c r="H4430" s="33">
        <f t="shared" si="69"/>
        <v>0</v>
      </c>
    </row>
    <row r="4431" spans="1:8" ht="15" hidden="1" thickBot="1">
      <c r="A4431" s="3">
        <v>43762</v>
      </c>
      <c r="B4431" s="10" t="s">
        <v>13</v>
      </c>
      <c r="C4431" s="10" t="s">
        <v>9</v>
      </c>
      <c r="D4431" s="9">
        <v>3</v>
      </c>
      <c r="E4431" s="11">
        <v>1.2060185185185186E-3</v>
      </c>
      <c r="F4431" s="9">
        <v>23</v>
      </c>
      <c r="G4431" s="9">
        <v>309</v>
      </c>
      <c r="H4431" s="33">
        <f t="shared" si="69"/>
        <v>0</v>
      </c>
    </row>
    <row r="4432" spans="1:8" ht="15" hidden="1" thickBot="1">
      <c r="A4432" s="3">
        <v>43762</v>
      </c>
      <c r="B4432" s="10" t="s">
        <v>13</v>
      </c>
      <c r="C4432" s="10" t="s">
        <v>9</v>
      </c>
      <c r="D4432" s="9">
        <v>4</v>
      </c>
      <c r="E4432" s="11">
        <v>1.1944444444444446E-3</v>
      </c>
      <c r="F4432" s="9">
        <v>24</v>
      </c>
      <c r="G4432" s="9">
        <v>318</v>
      </c>
      <c r="H4432" s="33">
        <f t="shared" si="69"/>
        <v>0</v>
      </c>
    </row>
    <row r="4433" spans="1:8" ht="15" hidden="1" thickBot="1">
      <c r="A4433" s="3">
        <v>43762</v>
      </c>
      <c r="B4433" s="10" t="s">
        <v>13</v>
      </c>
      <c r="C4433" s="10" t="s">
        <v>9</v>
      </c>
      <c r="D4433" s="9">
        <v>5</v>
      </c>
      <c r="E4433" s="11">
        <v>1.2083333333333334E-3</v>
      </c>
      <c r="F4433" s="9">
        <v>23</v>
      </c>
      <c r="G4433" s="9">
        <v>308</v>
      </c>
      <c r="H4433" s="33">
        <f t="shared" si="69"/>
        <v>0</v>
      </c>
    </row>
    <row r="4434" spans="1:8" ht="15" hidden="1" thickBot="1">
      <c r="A4434" s="3">
        <v>43762</v>
      </c>
      <c r="B4434" s="10" t="s">
        <v>13</v>
      </c>
      <c r="C4434" s="10" t="s">
        <v>9</v>
      </c>
      <c r="D4434" s="9">
        <v>6</v>
      </c>
      <c r="E4434" s="11">
        <v>1.1979166666666668E-3</v>
      </c>
      <c r="F4434" s="9">
        <v>24</v>
      </c>
      <c r="G4434" s="9">
        <v>316</v>
      </c>
      <c r="H4434" s="33">
        <f t="shared" si="69"/>
        <v>0</v>
      </c>
    </row>
    <row r="4435" spans="1:8" ht="15" hidden="1" thickBot="1">
      <c r="A4435" s="3">
        <v>43762</v>
      </c>
      <c r="B4435" s="10" t="s">
        <v>13</v>
      </c>
      <c r="C4435" s="10" t="s">
        <v>9</v>
      </c>
      <c r="D4435" s="9">
        <v>7</v>
      </c>
      <c r="E4435" s="11">
        <v>1.2118055555555556E-3</v>
      </c>
      <c r="F4435" s="9">
        <v>23</v>
      </c>
      <c r="G4435" s="9">
        <v>305</v>
      </c>
      <c r="H4435" s="33">
        <f t="shared" si="69"/>
        <v>0</v>
      </c>
    </row>
    <row r="4436" spans="1:8" ht="15" hidden="1" thickBot="1">
      <c r="A4436" s="3">
        <v>43762</v>
      </c>
      <c r="B4436" s="10" t="s">
        <v>13</v>
      </c>
      <c r="C4436" s="10" t="s">
        <v>9</v>
      </c>
      <c r="D4436" s="9">
        <v>8</v>
      </c>
      <c r="E4436" s="11">
        <v>1.2025462962962964E-3</v>
      </c>
      <c r="F4436" s="9">
        <v>24</v>
      </c>
      <c r="G4436" s="9">
        <v>312</v>
      </c>
      <c r="H4436" s="33">
        <f t="shared" si="69"/>
        <v>0</v>
      </c>
    </row>
    <row r="4437" spans="1:8" ht="15" hidden="1" thickBot="1">
      <c r="A4437" s="3">
        <v>43762</v>
      </c>
      <c r="B4437" s="10" t="s">
        <v>13</v>
      </c>
      <c r="C4437" s="10" t="s">
        <v>9</v>
      </c>
      <c r="D4437" s="9">
        <v>9</v>
      </c>
      <c r="E4437" s="11">
        <v>1.2268518518518518E-3</v>
      </c>
      <c r="F4437" s="9">
        <v>23</v>
      </c>
      <c r="G4437" s="9">
        <v>294</v>
      </c>
      <c r="H4437" s="33">
        <f t="shared" si="69"/>
        <v>0</v>
      </c>
    </row>
    <row r="4438" spans="1:8" ht="15" hidden="1" thickBot="1">
      <c r="A4438" s="3">
        <v>43762</v>
      </c>
      <c r="B4438" s="10" t="s">
        <v>13</v>
      </c>
      <c r="C4438" s="10" t="s">
        <v>9</v>
      </c>
      <c r="D4438" s="9">
        <v>10</v>
      </c>
      <c r="E4438" s="11">
        <v>1.2129629629629628E-3</v>
      </c>
      <c r="F4438" s="9">
        <v>24</v>
      </c>
      <c r="G4438" s="9">
        <v>304</v>
      </c>
      <c r="H4438" s="33">
        <f t="shared" si="69"/>
        <v>0</v>
      </c>
    </row>
    <row r="4439" spans="1:8" ht="15" hidden="1" thickBot="1">
      <c r="A4439" s="3">
        <v>43762</v>
      </c>
      <c r="B4439" s="10" t="s">
        <v>13</v>
      </c>
      <c r="C4439" s="10" t="s">
        <v>9</v>
      </c>
      <c r="D4439" s="9">
        <v>11</v>
      </c>
      <c r="E4439" s="11">
        <v>1.2280092592592592E-3</v>
      </c>
      <c r="F4439" s="9">
        <v>23</v>
      </c>
      <c r="G4439" s="9">
        <v>293</v>
      </c>
      <c r="H4439" s="33">
        <f t="shared" si="69"/>
        <v>0</v>
      </c>
    </row>
    <row r="4440" spans="1:8" ht="15" thickBot="1">
      <c r="A4440" s="3">
        <v>43762</v>
      </c>
      <c r="B4440" s="10" t="s">
        <v>13</v>
      </c>
      <c r="C4440" s="10" t="s">
        <v>9</v>
      </c>
      <c r="D4440" s="9">
        <v>12</v>
      </c>
      <c r="E4440" s="11">
        <v>1.2175925925925926E-3</v>
      </c>
      <c r="F4440" s="9">
        <v>24</v>
      </c>
      <c r="G4440" s="9">
        <v>301</v>
      </c>
      <c r="H4440" s="33">
        <f t="shared" si="69"/>
        <v>1</v>
      </c>
    </row>
    <row r="4441" spans="1:8" ht="15" hidden="1" thickBot="1">
      <c r="A4441" s="3">
        <v>43762</v>
      </c>
      <c r="B4441" s="10" t="s">
        <v>31</v>
      </c>
      <c r="C4441" s="10" t="s">
        <v>9</v>
      </c>
      <c r="D4441" s="9">
        <v>1</v>
      </c>
      <c r="E4441" s="11">
        <v>1.2256944444444444E-3</v>
      </c>
      <c r="F4441" s="9">
        <v>21</v>
      </c>
      <c r="G4441" s="9">
        <v>295</v>
      </c>
      <c r="H4441" s="33">
        <f t="shared" si="69"/>
        <v>0</v>
      </c>
    </row>
    <row r="4442" spans="1:8" ht="15" hidden="1" thickBot="1">
      <c r="A4442" s="3">
        <v>43762</v>
      </c>
      <c r="B4442" s="10" t="s">
        <v>31</v>
      </c>
      <c r="C4442" s="10" t="s">
        <v>9</v>
      </c>
      <c r="D4442" s="9">
        <v>2</v>
      </c>
      <c r="E4442" s="11">
        <v>1.2025462962962964E-3</v>
      </c>
      <c r="F4442" s="9">
        <v>23</v>
      </c>
      <c r="G4442" s="9">
        <v>312</v>
      </c>
      <c r="H4442" s="33">
        <f t="shared" si="69"/>
        <v>0</v>
      </c>
    </row>
    <row r="4443" spans="1:8" ht="15" hidden="1" thickBot="1">
      <c r="A4443" s="3">
        <v>43762</v>
      </c>
      <c r="B4443" s="10" t="s">
        <v>31</v>
      </c>
      <c r="C4443" s="10" t="s">
        <v>9</v>
      </c>
      <c r="D4443" s="9">
        <v>3</v>
      </c>
      <c r="E4443" s="11">
        <v>1.2256944444444444E-3</v>
      </c>
      <c r="F4443" s="9">
        <v>21</v>
      </c>
      <c r="G4443" s="9">
        <v>295</v>
      </c>
      <c r="H4443" s="33">
        <f t="shared" si="69"/>
        <v>0</v>
      </c>
    </row>
    <row r="4444" spans="1:8" ht="15" hidden="1" thickBot="1">
      <c r="A4444" s="3">
        <v>43762</v>
      </c>
      <c r="B4444" s="10" t="s">
        <v>31</v>
      </c>
      <c r="C4444" s="10" t="s">
        <v>9</v>
      </c>
      <c r="D4444" s="9">
        <v>4</v>
      </c>
      <c r="E4444" s="11">
        <v>1.2013888888888888E-3</v>
      </c>
      <c r="F4444" s="9">
        <v>23</v>
      </c>
      <c r="G4444" s="9">
        <v>313</v>
      </c>
      <c r="H4444" s="33">
        <f t="shared" si="69"/>
        <v>0</v>
      </c>
    </row>
    <row r="4445" spans="1:8" ht="15" hidden="1" thickBot="1">
      <c r="A4445" s="3">
        <v>43762</v>
      </c>
      <c r="B4445" s="10" t="s">
        <v>31</v>
      </c>
      <c r="C4445" s="10" t="s">
        <v>9</v>
      </c>
      <c r="D4445" s="9">
        <v>5</v>
      </c>
      <c r="E4445" s="11">
        <v>1.224537037037037E-3</v>
      </c>
      <c r="F4445" s="9">
        <v>21</v>
      </c>
      <c r="G4445" s="9">
        <v>296</v>
      </c>
      <c r="H4445" s="33">
        <f t="shared" si="69"/>
        <v>0</v>
      </c>
    </row>
    <row r="4446" spans="1:8" ht="15" hidden="1" thickBot="1">
      <c r="A4446" s="3">
        <v>43762</v>
      </c>
      <c r="B4446" s="10" t="s">
        <v>31</v>
      </c>
      <c r="C4446" s="10" t="s">
        <v>9</v>
      </c>
      <c r="D4446" s="9">
        <v>6</v>
      </c>
      <c r="E4446" s="11">
        <v>1.2013888888888888E-3</v>
      </c>
      <c r="F4446" s="9">
        <v>23</v>
      </c>
      <c r="G4446" s="9">
        <v>313</v>
      </c>
      <c r="H4446" s="33">
        <f t="shared" si="69"/>
        <v>0</v>
      </c>
    </row>
    <row r="4447" spans="1:8" ht="15" hidden="1" thickBot="1">
      <c r="A4447" s="3">
        <v>43762</v>
      </c>
      <c r="B4447" s="10" t="s">
        <v>31</v>
      </c>
      <c r="C4447" s="10" t="s">
        <v>9</v>
      </c>
      <c r="D4447" s="9">
        <v>7</v>
      </c>
      <c r="E4447" s="11">
        <v>1.224537037037037E-3</v>
      </c>
      <c r="F4447" s="9">
        <v>21</v>
      </c>
      <c r="G4447" s="9">
        <v>296</v>
      </c>
      <c r="H4447" s="33">
        <f t="shared" si="69"/>
        <v>0</v>
      </c>
    </row>
    <row r="4448" spans="1:8" ht="15" hidden="1" thickBot="1">
      <c r="A4448" s="3">
        <v>43762</v>
      </c>
      <c r="B4448" s="10" t="s">
        <v>31</v>
      </c>
      <c r="C4448" s="10" t="s">
        <v>9</v>
      </c>
      <c r="D4448" s="9">
        <v>8</v>
      </c>
      <c r="E4448" s="11">
        <v>1.2025462962962964E-3</v>
      </c>
      <c r="F4448" s="9">
        <v>23</v>
      </c>
      <c r="G4448" s="9">
        <v>312</v>
      </c>
      <c r="H4448" s="33">
        <f t="shared" si="69"/>
        <v>0</v>
      </c>
    </row>
    <row r="4449" spans="1:8" ht="15" hidden="1" thickBot="1">
      <c r="A4449" s="3">
        <v>43762</v>
      </c>
      <c r="B4449" s="10" t="s">
        <v>31</v>
      </c>
      <c r="C4449" s="10" t="s">
        <v>9</v>
      </c>
      <c r="D4449" s="9">
        <v>9</v>
      </c>
      <c r="E4449" s="11">
        <v>1.224537037037037E-3</v>
      </c>
      <c r="F4449" s="9">
        <v>21</v>
      </c>
      <c r="G4449" s="9">
        <v>296</v>
      </c>
      <c r="H4449" s="33">
        <f t="shared" si="69"/>
        <v>0</v>
      </c>
    </row>
    <row r="4450" spans="1:8" ht="15" hidden="1" thickBot="1">
      <c r="A4450" s="3">
        <v>43762</v>
      </c>
      <c r="B4450" s="10" t="s">
        <v>31</v>
      </c>
      <c r="C4450" s="10" t="s">
        <v>9</v>
      </c>
      <c r="D4450" s="9">
        <v>10</v>
      </c>
      <c r="E4450" s="11">
        <v>1.2025462962962964E-3</v>
      </c>
      <c r="F4450" s="9">
        <v>23</v>
      </c>
      <c r="G4450" s="9">
        <v>312</v>
      </c>
      <c r="H4450" s="33">
        <f t="shared" si="69"/>
        <v>0</v>
      </c>
    </row>
    <row r="4451" spans="1:8" ht="15" hidden="1" thickBot="1">
      <c r="A4451" s="3">
        <v>43762</v>
      </c>
      <c r="B4451" s="10" t="s">
        <v>31</v>
      </c>
      <c r="C4451" s="10" t="s">
        <v>9</v>
      </c>
      <c r="D4451" s="9">
        <v>11</v>
      </c>
      <c r="E4451" s="11">
        <v>1.2256944444444444E-3</v>
      </c>
      <c r="F4451" s="9">
        <v>21</v>
      </c>
      <c r="G4451" s="9">
        <v>295</v>
      </c>
      <c r="H4451" s="33">
        <f t="shared" si="69"/>
        <v>0</v>
      </c>
    </row>
    <row r="4452" spans="1:8" ht="15" thickBot="1">
      <c r="A4452" s="3">
        <v>43762</v>
      </c>
      <c r="B4452" s="10" t="s">
        <v>31</v>
      </c>
      <c r="C4452" s="10" t="s">
        <v>9</v>
      </c>
      <c r="D4452" s="9">
        <v>12</v>
      </c>
      <c r="E4452" s="11">
        <v>1.199074074074074E-3</v>
      </c>
      <c r="F4452" s="9">
        <v>23</v>
      </c>
      <c r="G4452" s="9">
        <v>315</v>
      </c>
      <c r="H4452" s="33">
        <f t="shared" si="69"/>
        <v>1</v>
      </c>
    </row>
    <row r="4453" spans="1:8" ht="15" hidden="1" thickBot="1">
      <c r="A4453" s="3">
        <v>43762</v>
      </c>
      <c r="B4453" s="10" t="s">
        <v>143</v>
      </c>
      <c r="C4453" s="10" t="s">
        <v>9</v>
      </c>
      <c r="D4453" s="9">
        <v>1</v>
      </c>
      <c r="E4453" s="11">
        <v>1.2592592592592592E-3</v>
      </c>
      <c r="F4453" s="9">
        <v>24</v>
      </c>
      <c r="G4453" s="9">
        <v>272</v>
      </c>
      <c r="H4453" s="33">
        <f t="shared" si="69"/>
        <v>0</v>
      </c>
    </row>
    <row r="4454" spans="1:8" ht="15" hidden="1" thickBot="1">
      <c r="A4454" s="3">
        <v>43762</v>
      </c>
      <c r="B4454" s="10" t="s">
        <v>143</v>
      </c>
      <c r="C4454" s="10" t="s">
        <v>9</v>
      </c>
      <c r="D4454" s="9">
        <v>2</v>
      </c>
      <c r="E4454" s="11">
        <v>1.2476851851851852E-3</v>
      </c>
      <c r="F4454" s="9">
        <v>24</v>
      </c>
      <c r="G4454" s="9">
        <v>279</v>
      </c>
      <c r="H4454" s="33">
        <f t="shared" si="69"/>
        <v>0</v>
      </c>
    </row>
    <row r="4455" spans="1:8" ht="15" hidden="1" thickBot="1">
      <c r="A4455" s="3">
        <v>43762</v>
      </c>
      <c r="B4455" s="10" t="s">
        <v>143</v>
      </c>
      <c r="C4455" s="10" t="s">
        <v>9</v>
      </c>
      <c r="D4455" s="9">
        <v>3</v>
      </c>
      <c r="E4455" s="11">
        <v>1.2569444444444444E-3</v>
      </c>
      <c r="F4455" s="9">
        <v>23</v>
      </c>
      <c r="G4455" s="9">
        <v>273</v>
      </c>
      <c r="H4455" s="33">
        <f t="shared" si="69"/>
        <v>0</v>
      </c>
    </row>
    <row r="4456" spans="1:8" ht="15" hidden="1" thickBot="1">
      <c r="A4456" s="3">
        <v>43762</v>
      </c>
      <c r="B4456" s="10" t="s">
        <v>143</v>
      </c>
      <c r="C4456" s="10" t="s">
        <v>9</v>
      </c>
      <c r="D4456" s="9">
        <v>4</v>
      </c>
      <c r="E4456" s="11">
        <v>1.2453703703703704E-3</v>
      </c>
      <c r="F4456" s="9">
        <v>25</v>
      </c>
      <c r="G4456" s="9">
        <v>281</v>
      </c>
      <c r="H4456" s="33">
        <f t="shared" si="69"/>
        <v>0</v>
      </c>
    </row>
    <row r="4457" spans="1:8" ht="15" hidden="1" thickBot="1">
      <c r="A4457" s="3">
        <v>43762</v>
      </c>
      <c r="B4457" s="10" t="s">
        <v>143</v>
      </c>
      <c r="C4457" s="10" t="s">
        <v>9</v>
      </c>
      <c r="D4457" s="9">
        <v>5</v>
      </c>
      <c r="E4457" s="11">
        <v>1.255787037037037E-3</v>
      </c>
      <c r="F4457" s="9">
        <v>23</v>
      </c>
      <c r="G4457" s="9">
        <v>274</v>
      </c>
      <c r="H4457" s="33">
        <f t="shared" si="69"/>
        <v>0</v>
      </c>
    </row>
    <row r="4458" spans="1:8" ht="15" hidden="1" thickBot="1">
      <c r="A4458" s="3">
        <v>43762</v>
      </c>
      <c r="B4458" s="10" t="s">
        <v>143</v>
      </c>
      <c r="C4458" s="10" t="s">
        <v>9</v>
      </c>
      <c r="D4458" s="9">
        <v>6</v>
      </c>
      <c r="E4458" s="11">
        <v>1.2430555555555556E-3</v>
      </c>
      <c r="F4458" s="9">
        <v>25</v>
      </c>
      <c r="G4458" s="9">
        <v>283</v>
      </c>
      <c r="H4458" s="33">
        <f t="shared" si="69"/>
        <v>0</v>
      </c>
    </row>
    <row r="4459" spans="1:8" ht="15" hidden="1" thickBot="1">
      <c r="A4459" s="3">
        <v>43762</v>
      </c>
      <c r="B4459" s="10" t="s">
        <v>143</v>
      </c>
      <c r="C4459" s="10" t="s">
        <v>9</v>
      </c>
      <c r="D4459" s="9">
        <v>7</v>
      </c>
      <c r="E4459" s="11">
        <v>1.2546296296296296E-3</v>
      </c>
      <c r="F4459" s="9">
        <v>24</v>
      </c>
      <c r="G4459" s="9">
        <v>275</v>
      </c>
      <c r="H4459" s="33">
        <f t="shared" si="69"/>
        <v>0</v>
      </c>
    </row>
    <row r="4460" spans="1:8" ht="15" hidden="1" thickBot="1">
      <c r="A4460" s="3">
        <v>43762</v>
      </c>
      <c r="B4460" s="10" t="s">
        <v>143</v>
      </c>
      <c r="C4460" s="10" t="s">
        <v>9</v>
      </c>
      <c r="D4460" s="9">
        <v>8</v>
      </c>
      <c r="E4460" s="11">
        <v>1.2407407407407408E-3</v>
      </c>
      <c r="F4460" s="9">
        <v>25</v>
      </c>
      <c r="G4460" s="9">
        <v>284</v>
      </c>
      <c r="H4460" s="33">
        <f t="shared" si="69"/>
        <v>0</v>
      </c>
    </row>
    <row r="4461" spans="1:8" ht="15" hidden="1" thickBot="1">
      <c r="A4461" s="3">
        <v>43762</v>
      </c>
      <c r="B4461" s="10" t="s">
        <v>143</v>
      </c>
      <c r="C4461" s="10" t="s">
        <v>9</v>
      </c>
      <c r="D4461" s="9">
        <v>9</v>
      </c>
      <c r="E4461" s="11">
        <v>1.255787037037037E-3</v>
      </c>
      <c r="F4461" s="9">
        <v>25</v>
      </c>
      <c r="G4461" s="9">
        <v>274</v>
      </c>
      <c r="H4461" s="33">
        <f t="shared" si="69"/>
        <v>0</v>
      </c>
    </row>
    <row r="4462" spans="1:8" ht="15" hidden="1" thickBot="1">
      <c r="A4462" s="3">
        <v>43762</v>
      </c>
      <c r="B4462" s="10" t="s">
        <v>143</v>
      </c>
      <c r="C4462" s="10" t="s">
        <v>9</v>
      </c>
      <c r="D4462" s="9">
        <v>10</v>
      </c>
      <c r="E4462" s="11">
        <v>1.2465277777777776E-3</v>
      </c>
      <c r="F4462" s="9">
        <v>25</v>
      </c>
      <c r="G4462" s="9">
        <v>280</v>
      </c>
      <c r="H4462" s="33">
        <f t="shared" si="69"/>
        <v>0</v>
      </c>
    </row>
    <row r="4463" spans="1:8" ht="15" hidden="1" thickBot="1">
      <c r="A4463" s="3">
        <v>43762</v>
      </c>
      <c r="B4463" s="10" t="s">
        <v>143</v>
      </c>
      <c r="C4463" s="10" t="s">
        <v>9</v>
      </c>
      <c r="D4463" s="9">
        <v>11</v>
      </c>
      <c r="E4463" s="11">
        <v>1.2465277777777776E-3</v>
      </c>
      <c r="F4463" s="9">
        <v>26</v>
      </c>
      <c r="G4463" s="9">
        <v>280</v>
      </c>
      <c r="H4463" s="33">
        <f t="shared" si="69"/>
        <v>0</v>
      </c>
    </row>
    <row r="4464" spans="1:8" ht="15" thickBot="1">
      <c r="A4464" s="3">
        <v>43762</v>
      </c>
      <c r="B4464" s="10" t="s">
        <v>143</v>
      </c>
      <c r="C4464" s="10" t="s">
        <v>9</v>
      </c>
      <c r="D4464" s="9">
        <v>12</v>
      </c>
      <c r="E4464" s="11">
        <v>1.2210648148148148E-3</v>
      </c>
      <c r="F4464" s="9">
        <v>28</v>
      </c>
      <c r="G4464" s="9">
        <v>298</v>
      </c>
      <c r="H4464" s="33">
        <f t="shared" si="69"/>
        <v>1</v>
      </c>
    </row>
    <row r="4465" spans="1:8" ht="15" hidden="1" thickBot="1">
      <c r="A4465" s="3">
        <v>43762</v>
      </c>
      <c r="B4465" s="10" t="s">
        <v>39</v>
      </c>
      <c r="C4465" s="10" t="s">
        <v>9</v>
      </c>
      <c r="D4465" s="9">
        <v>1</v>
      </c>
      <c r="E4465" s="11">
        <v>1.2569444444444444E-3</v>
      </c>
      <c r="F4465" s="9">
        <v>23</v>
      </c>
      <c r="G4465" s="9">
        <v>273</v>
      </c>
      <c r="H4465" s="33">
        <f t="shared" si="69"/>
        <v>0</v>
      </c>
    </row>
    <row r="4466" spans="1:8" ht="15" hidden="1" thickBot="1">
      <c r="A4466" s="3">
        <v>43762</v>
      </c>
      <c r="B4466" s="10" t="s">
        <v>39</v>
      </c>
      <c r="C4466" s="10" t="s">
        <v>9</v>
      </c>
      <c r="D4466" s="9">
        <v>2</v>
      </c>
      <c r="E4466" s="11">
        <v>1.2384259259259258E-3</v>
      </c>
      <c r="F4466" s="9">
        <v>24</v>
      </c>
      <c r="G4466" s="9">
        <v>286</v>
      </c>
      <c r="H4466" s="33">
        <f t="shared" si="69"/>
        <v>0</v>
      </c>
    </row>
    <row r="4467" spans="1:8" ht="15" hidden="1" thickBot="1">
      <c r="A4467" s="3">
        <v>43762</v>
      </c>
      <c r="B4467" s="10" t="s">
        <v>39</v>
      </c>
      <c r="C4467" s="10" t="s">
        <v>9</v>
      </c>
      <c r="D4467" s="9">
        <v>3</v>
      </c>
      <c r="E4467" s="11">
        <v>1.255787037037037E-3</v>
      </c>
      <c r="F4467" s="9">
        <v>23</v>
      </c>
      <c r="G4467" s="9">
        <v>274</v>
      </c>
      <c r="H4467" s="33">
        <f t="shared" si="69"/>
        <v>0</v>
      </c>
    </row>
    <row r="4468" spans="1:8" ht="15" hidden="1" thickBot="1">
      <c r="A4468" s="3">
        <v>43762</v>
      </c>
      <c r="B4468" s="10" t="s">
        <v>39</v>
      </c>
      <c r="C4468" s="10" t="s">
        <v>9</v>
      </c>
      <c r="D4468" s="9">
        <v>4</v>
      </c>
      <c r="E4468" s="11">
        <v>1.236111111111111E-3</v>
      </c>
      <c r="F4468" s="9">
        <v>24</v>
      </c>
      <c r="G4468" s="9">
        <v>287</v>
      </c>
      <c r="H4468" s="33">
        <f t="shared" si="69"/>
        <v>0</v>
      </c>
    </row>
    <row r="4469" spans="1:8" ht="15" hidden="1" thickBot="1">
      <c r="A4469" s="3">
        <v>43762</v>
      </c>
      <c r="B4469" s="10" t="s">
        <v>39</v>
      </c>
      <c r="C4469" s="10" t="s">
        <v>9</v>
      </c>
      <c r="D4469" s="9">
        <v>5</v>
      </c>
      <c r="E4469" s="11">
        <v>1.2488425925925926E-3</v>
      </c>
      <c r="F4469" s="9">
        <v>24</v>
      </c>
      <c r="G4469" s="9">
        <v>279</v>
      </c>
      <c r="H4469" s="33">
        <f t="shared" si="69"/>
        <v>0</v>
      </c>
    </row>
    <row r="4470" spans="1:8" ht="15" hidden="1" thickBot="1">
      <c r="A4470" s="3">
        <v>43762</v>
      </c>
      <c r="B4470" s="10" t="s">
        <v>39</v>
      </c>
      <c r="C4470" s="10" t="s">
        <v>9</v>
      </c>
      <c r="D4470" s="9">
        <v>6</v>
      </c>
      <c r="E4470" s="11">
        <v>1.2395833333333334E-3</v>
      </c>
      <c r="F4470" s="9">
        <v>25</v>
      </c>
      <c r="G4470" s="9">
        <v>285</v>
      </c>
      <c r="H4470" s="33">
        <f t="shared" si="69"/>
        <v>0</v>
      </c>
    </row>
    <row r="4471" spans="1:8" ht="15" hidden="1" thickBot="1">
      <c r="A4471" s="3">
        <v>43762</v>
      </c>
      <c r="B4471" s="10" t="s">
        <v>39</v>
      </c>
      <c r="C4471" s="10" t="s">
        <v>9</v>
      </c>
      <c r="D4471" s="9">
        <v>7</v>
      </c>
      <c r="E4471" s="11">
        <v>1.258101851851852E-3</v>
      </c>
      <c r="F4471" s="9">
        <v>24</v>
      </c>
      <c r="G4471" s="9">
        <v>273</v>
      </c>
      <c r="H4471" s="33">
        <f t="shared" si="69"/>
        <v>0</v>
      </c>
    </row>
    <row r="4472" spans="1:8" ht="15" hidden="1" thickBot="1">
      <c r="A4472" s="3">
        <v>43762</v>
      </c>
      <c r="B4472" s="10" t="s">
        <v>39</v>
      </c>
      <c r="C4472" s="10" t="s">
        <v>9</v>
      </c>
      <c r="D4472" s="9">
        <v>8</v>
      </c>
      <c r="E4472" s="11">
        <v>1.2546296296296296E-3</v>
      </c>
      <c r="F4472" s="9">
        <v>25</v>
      </c>
      <c r="G4472" s="9">
        <v>275</v>
      </c>
      <c r="H4472" s="33">
        <f t="shared" si="69"/>
        <v>0</v>
      </c>
    </row>
    <row r="4473" spans="1:8" ht="15" hidden="1" thickBot="1">
      <c r="A4473" s="3">
        <v>43762</v>
      </c>
      <c r="B4473" s="10" t="s">
        <v>39</v>
      </c>
      <c r="C4473" s="10" t="s">
        <v>9</v>
      </c>
      <c r="D4473" s="9">
        <v>9</v>
      </c>
      <c r="E4473" s="11">
        <v>1.261574074074074E-3</v>
      </c>
      <c r="F4473" s="9">
        <v>24</v>
      </c>
      <c r="G4473" s="9">
        <v>270</v>
      </c>
      <c r="H4473" s="33">
        <f t="shared" si="69"/>
        <v>0</v>
      </c>
    </row>
    <row r="4474" spans="1:8" ht="15" hidden="1" thickBot="1">
      <c r="A4474" s="3">
        <v>43762</v>
      </c>
      <c r="B4474" s="10" t="s">
        <v>39</v>
      </c>
      <c r="C4474" s="10" t="s">
        <v>9</v>
      </c>
      <c r="D4474" s="9">
        <v>10</v>
      </c>
      <c r="E4474" s="11">
        <v>1.2488425925925926E-3</v>
      </c>
      <c r="F4474" s="9">
        <v>26</v>
      </c>
      <c r="G4474" s="9">
        <v>279</v>
      </c>
      <c r="H4474" s="33">
        <f t="shared" si="69"/>
        <v>0</v>
      </c>
    </row>
    <row r="4475" spans="1:8" ht="15" hidden="1" thickBot="1">
      <c r="A4475" s="3">
        <v>43762</v>
      </c>
      <c r="B4475" s="10" t="s">
        <v>39</v>
      </c>
      <c r="C4475" s="10" t="s">
        <v>9</v>
      </c>
      <c r="D4475" s="9">
        <v>11</v>
      </c>
      <c r="E4475" s="11">
        <v>1.2627314814814814E-3</v>
      </c>
      <c r="F4475" s="9">
        <v>25</v>
      </c>
      <c r="G4475" s="9">
        <v>270</v>
      </c>
      <c r="H4475" s="33">
        <f t="shared" si="69"/>
        <v>0</v>
      </c>
    </row>
    <row r="4476" spans="1:8" ht="15" thickBot="1">
      <c r="A4476" s="3">
        <v>43762</v>
      </c>
      <c r="B4476" s="10" t="s">
        <v>39</v>
      </c>
      <c r="C4476" s="10" t="s">
        <v>9</v>
      </c>
      <c r="D4476" s="9">
        <v>12</v>
      </c>
      <c r="E4476" s="11">
        <v>1.2233796296296296E-3</v>
      </c>
      <c r="F4476" s="9">
        <v>27</v>
      </c>
      <c r="G4476" s="9">
        <v>296</v>
      </c>
      <c r="H4476" s="33">
        <f t="shared" si="69"/>
        <v>1</v>
      </c>
    </row>
    <row r="4477" spans="1:8" ht="15" hidden="1" thickBot="1">
      <c r="A4477" s="3">
        <v>43762</v>
      </c>
      <c r="B4477" s="10" t="s">
        <v>128</v>
      </c>
      <c r="C4477" s="10" t="s">
        <v>9</v>
      </c>
      <c r="D4477" s="9">
        <v>1</v>
      </c>
      <c r="E4477" s="11">
        <v>1.2569444444444444E-3</v>
      </c>
      <c r="F4477" s="9">
        <v>22</v>
      </c>
      <c r="G4477" s="9">
        <v>273</v>
      </c>
      <c r="H4477" s="33">
        <f t="shared" si="69"/>
        <v>0</v>
      </c>
    </row>
    <row r="4478" spans="1:8" ht="15" hidden="1" thickBot="1">
      <c r="A4478" s="3">
        <v>43762</v>
      </c>
      <c r="B4478" s="10" t="s">
        <v>128</v>
      </c>
      <c r="C4478" s="10" t="s">
        <v>9</v>
      </c>
      <c r="D4478" s="9">
        <v>2</v>
      </c>
      <c r="E4478" s="11">
        <v>1.2430555555555556E-3</v>
      </c>
      <c r="F4478" s="9">
        <v>24</v>
      </c>
      <c r="G4478" s="9">
        <v>283</v>
      </c>
      <c r="H4478" s="33">
        <f t="shared" si="69"/>
        <v>0</v>
      </c>
    </row>
    <row r="4479" spans="1:8" ht="15" hidden="1" thickBot="1">
      <c r="A4479" s="3">
        <v>43762</v>
      </c>
      <c r="B4479" s="10" t="s">
        <v>128</v>
      </c>
      <c r="C4479" s="10" t="s">
        <v>9</v>
      </c>
      <c r="D4479" s="9">
        <v>3</v>
      </c>
      <c r="E4479" s="11">
        <v>1.261574074074074E-3</v>
      </c>
      <c r="F4479" s="9">
        <v>22</v>
      </c>
      <c r="G4479" s="9">
        <v>270</v>
      </c>
      <c r="H4479" s="33">
        <f t="shared" si="69"/>
        <v>0</v>
      </c>
    </row>
    <row r="4480" spans="1:8" ht="15" hidden="1" thickBot="1">
      <c r="A4480" s="3">
        <v>43762</v>
      </c>
      <c r="B4480" s="10" t="s">
        <v>128</v>
      </c>
      <c r="C4480" s="10" t="s">
        <v>9</v>
      </c>
      <c r="D4480" s="9">
        <v>4</v>
      </c>
      <c r="E4480" s="11">
        <v>1.261574074074074E-3</v>
      </c>
      <c r="F4480" s="9">
        <v>24</v>
      </c>
      <c r="G4480" s="9">
        <v>270</v>
      </c>
      <c r="H4480" s="33">
        <f t="shared" si="69"/>
        <v>0</v>
      </c>
    </row>
    <row r="4481" spans="1:8" ht="15" hidden="1" thickBot="1">
      <c r="A4481" s="3">
        <v>43762</v>
      </c>
      <c r="B4481" s="10" t="s">
        <v>128</v>
      </c>
      <c r="C4481" s="10" t="s">
        <v>9</v>
      </c>
      <c r="D4481" s="9">
        <v>5</v>
      </c>
      <c r="E4481" s="11">
        <v>1.2766203703703705E-3</v>
      </c>
      <c r="F4481" s="9">
        <v>23</v>
      </c>
      <c r="G4481" s="9">
        <v>261</v>
      </c>
      <c r="H4481" s="33">
        <f t="shared" si="69"/>
        <v>0</v>
      </c>
    </row>
    <row r="4482" spans="1:8" ht="15" hidden="1" thickBot="1">
      <c r="A4482" s="3">
        <v>43762</v>
      </c>
      <c r="B4482" s="10" t="s">
        <v>128</v>
      </c>
      <c r="C4482" s="10" t="s">
        <v>9</v>
      </c>
      <c r="D4482" s="9">
        <v>6</v>
      </c>
      <c r="E4482" s="11">
        <v>1.2662037037037036E-3</v>
      </c>
      <c r="F4482" s="9">
        <v>24</v>
      </c>
      <c r="G4482" s="9">
        <v>267</v>
      </c>
      <c r="H4482" s="33">
        <f t="shared" si="69"/>
        <v>0</v>
      </c>
    </row>
    <row r="4483" spans="1:8" ht="15" hidden="1" thickBot="1">
      <c r="A4483" s="3">
        <v>43762</v>
      </c>
      <c r="B4483" s="10" t="s">
        <v>128</v>
      </c>
      <c r="C4483" s="10" t="s">
        <v>9</v>
      </c>
      <c r="D4483" s="9">
        <v>7</v>
      </c>
      <c r="E4483" s="11">
        <v>1.2662037037037036E-3</v>
      </c>
      <c r="F4483" s="9">
        <v>23</v>
      </c>
      <c r="G4483" s="9">
        <v>267</v>
      </c>
      <c r="H4483" s="33">
        <f t="shared" si="69"/>
        <v>0</v>
      </c>
    </row>
    <row r="4484" spans="1:8" ht="15" hidden="1" thickBot="1">
      <c r="A4484" s="3">
        <v>43762</v>
      </c>
      <c r="B4484" s="10" t="s">
        <v>128</v>
      </c>
      <c r="C4484" s="10" t="s">
        <v>9</v>
      </c>
      <c r="D4484" s="9">
        <v>8</v>
      </c>
      <c r="E4484" s="11">
        <v>1.267361111111111E-3</v>
      </c>
      <c r="F4484" s="9">
        <v>24</v>
      </c>
      <c r="G4484" s="9">
        <v>267</v>
      </c>
      <c r="H4484" s="33">
        <f t="shared" ref="H4484:H4547" si="70">IF(D4484&lt;D4485,0,1)</f>
        <v>0</v>
      </c>
    </row>
    <row r="4485" spans="1:8" ht="15" hidden="1" thickBot="1">
      <c r="A4485" s="3">
        <v>43762</v>
      </c>
      <c r="B4485" s="10" t="s">
        <v>128</v>
      </c>
      <c r="C4485" s="10" t="s">
        <v>9</v>
      </c>
      <c r="D4485" s="9">
        <v>9</v>
      </c>
      <c r="E4485" s="11">
        <v>1.2627314814814814E-3</v>
      </c>
      <c r="F4485" s="9">
        <v>24</v>
      </c>
      <c r="G4485" s="9">
        <v>270</v>
      </c>
      <c r="H4485" s="33">
        <f t="shared" si="70"/>
        <v>0</v>
      </c>
    </row>
    <row r="4486" spans="1:8" ht="15" hidden="1" thickBot="1">
      <c r="A4486" s="3">
        <v>43762</v>
      </c>
      <c r="B4486" s="10" t="s">
        <v>128</v>
      </c>
      <c r="C4486" s="10" t="s">
        <v>9</v>
      </c>
      <c r="D4486" s="9">
        <v>10</v>
      </c>
      <c r="E4486" s="11">
        <v>1.261574074074074E-3</v>
      </c>
      <c r="F4486" s="9">
        <v>24</v>
      </c>
      <c r="G4486" s="9">
        <v>270</v>
      </c>
      <c r="H4486" s="33">
        <f t="shared" si="70"/>
        <v>0</v>
      </c>
    </row>
    <row r="4487" spans="1:8" ht="15" hidden="1" thickBot="1">
      <c r="A4487" s="3">
        <v>43762</v>
      </c>
      <c r="B4487" s="10" t="s">
        <v>128</v>
      </c>
      <c r="C4487" s="10" t="s">
        <v>9</v>
      </c>
      <c r="D4487" s="9">
        <v>11</v>
      </c>
      <c r="E4487" s="11">
        <v>1.261574074074074E-3</v>
      </c>
      <c r="F4487" s="9">
        <v>24</v>
      </c>
      <c r="G4487" s="9">
        <v>270</v>
      </c>
      <c r="H4487" s="33">
        <f t="shared" si="70"/>
        <v>0</v>
      </c>
    </row>
    <row r="4488" spans="1:8" ht="15" thickBot="1">
      <c r="A4488" s="3">
        <v>43762</v>
      </c>
      <c r="B4488" s="10" t="s">
        <v>128</v>
      </c>
      <c r="C4488" s="10" t="s">
        <v>9</v>
      </c>
      <c r="D4488" s="9">
        <v>12</v>
      </c>
      <c r="E4488" s="11">
        <v>1.2291666666666668E-3</v>
      </c>
      <c r="F4488" s="9">
        <v>25</v>
      </c>
      <c r="G4488" s="9">
        <v>292</v>
      </c>
      <c r="H4488" s="33">
        <f t="shared" si="70"/>
        <v>1</v>
      </c>
    </row>
    <row r="4489" spans="1:8" ht="15" hidden="1" thickBot="1">
      <c r="A4489" s="3">
        <v>43762</v>
      </c>
      <c r="B4489" s="10" t="s">
        <v>73</v>
      </c>
      <c r="C4489" s="10" t="s">
        <v>9</v>
      </c>
      <c r="D4489" s="9">
        <v>1</v>
      </c>
      <c r="E4489" s="11">
        <v>1.267361111111111E-3</v>
      </c>
      <c r="F4489" s="9">
        <v>22</v>
      </c>
      <c r="G4489" s="9">
        <v>267</v>
      </c>
      <c r="H4489" s="33">
        <f t="shared" si="70"/>
        <v>0</v>
      </c>
    </row>
    <row r="4490" spans="1:8" ht="15" hidden="1" thickBot="1">
      <c r="A4490" s="3">
        <v>43762</v>
      </c>
      <c r="B4490" s="10" t="s">
        <v>73</v>
      </c>
      <c r="C4490" s="10" t="s">
        <v>9</v>
      </c>
      <c r="D4490" s="9">
        <v>2</v>
      </c>
      <c r="E4490" s="11">
        <v>1.2627314814814814E-3</v>
      </c>
      <c r="F4490" s="9">
        <v>24</v>
      </c>
      <c r="G4490" s="9">
        <v>270</v>
      </c>
      <c r="H4490" s="33">
        <f t="shared" si="70"/>
        <v>0</v>
      </c>
    </row>
    <row r="4491" spans="1:8" ht="15" hidden="1" thickBot="1">
      <c r="A4491" s="3">
        <v>43762</v>
      </c>
      <c r="B4491" s="10" t="s">
        <v>73</v>
      </c>
      <c r="C4491" s="10" t="s">
        <v>9</v>
      </c>
      <c r="D4491" s="9">
        <v>3</v>
      </c>
      <c r="E4491" s="11">
        <v>1.2650462962962964E-3</v>
      </c>
      <c r="F4491" s="9">
        <v>22</v>
      </c>
      <c r="G4491" s="9">
        <v>268</v>
      </c>
      <c r="H4491" s="33">
        <f t="shared" si="70"/>
        <v>0</v>
      </c>
    </row>
    <row r="4492" spans="1:8" ht="15" hidden="1" thickBot="1">
      <c r="A4492" s="3">
        <v>43762</v>
      </c>
      <c r="B4492" s="10" t="s">
        <v>73</v>
      </c>
      <c r="C4492" s="10" t="s">
        <v>9</v>
      </c>
      <c r="D4492" s="9">
        <v>4</v>
      </c>
      <c r="E4492" s="11">
        <v>1.2627314814814814E-3</v>
      </c>
      <c r="F4492" s="9">
        <v>24</v>
      </c>
      <c r="G4492" s="9">
        <v>270</v>
      </c>
      <c r="H4492" s="33">
        <f t="shared" si="70"/>
        <v>0</v>
      </c>
    </row>
    <row r="4493" spans="1:8" ht="15" hidden="1" thickBot="1">
      <c r="A4493" s="3">
        <v>43762</v>
      </c>
      <c r="B4493" s="10" t="s">
        <v>73</v>
      </c>
      <c r="C4493" s="10" t="s">
        <v>9</v>
      </c>
      <c r="D4493" s="9">
        <v>5</v>
      </c>
      <c r="E4493" s="11">
        <v>1.267361111111111E-3</v>
      </c>
      <c r="F4493" s="9">
        <v>23</v>
      </c>
      <c r="G4493" s="9">
        <v>267</v>
      </c>
      <c r="H4493" s="33">
        <f t="shared" si="70"/>
        <v>0</v>
      </c>
    </row>
    <row r="4494" spans="1:8" ht="15" hidden="1" thickBot="1">
      <c r="A4494" s="3">
        <v>43762</v>
      </c>
      <c r="B4494" s="10" t="s">
        <v>73</v>
      </c>
      <c r="C4494" s="10" t="s">
        <v>9</v>
      </c>
      <c r="D4494" s="9">
        <v>6</v>
      </c>
      <c r="E4494" s="11">
        <v>1.2650462962962964E-3</v>
      </c>
      <c r="F4494" s="9">
        <v>24</v>
      </c>
      <c r="G4494" s="9">
        <v>268</v>
      </c>
      <c r="H4494" s="33">
        <f t="shared" si="70"/>
        <v>0</v>
      </c>
    </row>
    <row r="4495" spans="1:8" ht="15" hidden="1" thickBot="1">
      <c r="A4495" s="3">
        <v>43762</v>
      </c>
      <c r="B4495" s="10" t="s">
        <v>73</v>
      </c>
      <c r="C4495" s="10" t="s">
        <v>9</v>
      </c>
      <c r="D4495" s="9">
        <v>7</v>
      </c>
      <c r="E4495" s="11">
        <v>1.2662037037037036E-3</v>
      </c>
      <c r="F4495" s="9">
        <v>23</v>
      </c>
      <c r="G4495" s="9">
        <v>267</v>
      </c>
      <c r="H4495" s="33">
        <f t="shared" si="70"/>
        <v>0</v>
      </c>
    </row>
    <row r="4496" spans="1:8" ht="15" hidden="1" thickBot="1">
      <c r="A4496" s="3">
        <v>43762</v>
      </c>
      <c r="B4496" s="10" t="s">
        <v>73</v>
      </c>
      <c r="C4496" s="10" t="s">
        <v>9</v>
      </c>
      <c r="D4496" s="9">
        <v>8</v>
      </c>
      <c r="E4496" s="11">
        <v>1.2650462962962964E-3</v>
      </c>
      <c r="F4496" s="9">
        <v>25</v>
      </c>
      <c r="G4496" s="9">
        <v>268</v>
      </c>
      <c r="H4496" s="33">
        <f t="shared" si="70"/>
        <v>0</v>
      </c>
    </row>
    <row r="4497" spans="1:8" ht="15" hidden="1" thickBot="1">
      <c r="A4497" s="3">
        <v>43762</v>
      </c>
      <c r="B4497" s="10" t="s">
        <v>73</v>
      </c>
      <c r="C4497" s="10" t="s">
        <v>9</v>
      </c>
      <c r="D4497" s="9">
        <v>9</v>
      </c>
      <c r="E4497" s="11">
        <v>1.2662037037037036E-3</v>
      </c>
      <c r="F4497" s="9">
        <v>24</v>
      </c>
      <c r="G4497" s="9">
        <v>267</v>
      </c>
      <c r="H4497" s="33">
        <f t="shared" si="70"/>
        <v>0</v>
      </c>
    </row>
    <row r="4498" spans="1:8" ht="15" hidden="1" thickBot="1">
      <c r="A4498" s="3">
        <v>43762</v>
      </c>
      <c r="B4498" s="10" t="s">
        <v>73</v>
      </c>
      <c r="C4498" s="10" t="s">
        <v>9</v>
      </c>
      <c r="D4498" s="9">
        <v>10</v>
      </c>
      <c r="E4498" s="11">
        <v>1.2662037037037036E-3</v>
      </c>
      <c r="F4498" s="9">
        <v>25</v>
      </c>
      <c r="G4498" s="9">
        <v>267</v>
      </c>
      <c r="H4498" s="33">
        <f t="shared" si="70"/>
        <v>0</v>
      </c>
    </row>
    <row r="4499" spans="1:8" ht="15" hidden="1" thickBot="1">
      <c r="A4499" s="3">
        <v>43762</v>
      </c>
      <c r="B4499" s="10" t="s">
        <v>73</v>
      </c>
      <c r="C4499" s="10" t="s">
        <v>9</v>
      </c>
      <c r="D4499" s="9">
        <v>11</v>
      </c>
      <c r="E4499" s="11">
        <v>1.2708333333333335E-3</v>
      </c>
      <c r="F4499" s="9">
        <v>25</v>
      </c>
      <c r="G4499" s="9">
        <v>264</v>
      </c>
      <c r="H4499" s="33">
        <f t="shared" si="70"/>
        <v>0</v>
      </c>
    </row>
    <row r="4500" spans="1:8" ht="15" thickBot="1">
      <c r="A4500" s="3">
        <v>43762</v>
      </c>
      <c r="B4500" s="10" t="s">
        <v>73</v>
      </c>
      <c r="C4500" s="10" t="s">
        <v>9</v>
      </c>
      <c r="D4500" s="9">
        <v>12</v>
      </c>
      <c r="E4500" s="11">
        <v>1.2627314814814814E-3</v>
      </c>
      <c r="F4500" s="9">
        <v>25</v>
      </c>
      <c r="G4500" s="9">
        <v>270</v>
      </c>
      <c r="H4500" s="33">
        <f t="shared" si="70"/>
        <v>1</v>
      </c>
    </row>
    <row r="4501" spans="1:8" ht="15" hidden="1" thickBot="1">
      <c r="A4501" s="3">
        <v>43762</v>
      </c>
      <c r="B4501" s="10" t="s">
        <v>102</v>
      </c>
      <c r="C4501" s="10" t="s">
        <v>9</v>
      </c>
      <c r="D4501" s="9">
        <v>1</v>
      </c>
      <c r="E4501" s="11">
        <v>1.2662037037037036E-3</v>
      </c>
      <c r="F4501" s="9">
        <v>24</v>
      </c>
      <c r="G4501" s="9">
        <v>267</v>
      </c>
      <c r="H4501" s="33">
        <f t="shared" si="70"/>
        <v>0</v>
      </c>
    </row>
    <row r="4502" spans="1:8" ht="15" hidden="1" thickBot="1">
      <c r="A4502" s="3">
        <v>43762</v>
      </c>
      <c r="B4502" s="10" t="s">
        <v>102</v>
      </c>
      <c r="C4502" s="10" t="s">
        <v>9</v>
      </c>
      <c r="D4502" s="9">
        <v>2</v>
      </c>
      <c r="E4502" s="11">
        <v>1.2534722222222222E-3</v>
      </c>
      <c r="F4502" s="9">
        <v>25</v>
      </c>
      <c r="G4502" s="9">
        <v>276</v>
      </c>
      <c r="H4502" s="33">
        <f t="shared" si="70"/>
        <v>0</v>
      </c>
    </row>
    <row r="4503" spans="1:8" ht="15" hidden="1" thickBot="1">
      <c r="A4503" s="3">
        <v>43762</v>
      </c>
      <c r="B4503" s="10" t="s">
        <v>102</v>
      </c>
      <c r="C4503" s="10" t="s">
        <v>9</v>
      </c>
      <c r="D4503" s="9">
        <v>3</v>
      </c>
      <c r="E4503" s="11">
        <v>1.2650462962962964E-3</v>
      </c>
      <c r="F4503" s="9">
        <v>24</v>
      </c>
      <c r="G4503" s="9">
        <v>268</v>
      </c>
      <c r="H4503" s="33">
        <f t="shared" si="70"/>
        <v>0</v>
      </c>
    </row>
    <row r="4504" spans="1:8" ht="15" hidden="1" thickBot="1">
      <c r="A4504" s="3">
        <v>43762</v>
      </c>
      <c r="B4504" s="10" t="s">
        <v>102</v>
      </c>
      <c r="C4504" s="10" t="s">
        <v>9</v>
      </c>
      <c r="D4504" s="9">
        <v>4</v>
      </c>
      <c r="E4504" s="11">
        <v>1.2511574074074074E-3</v>
      </c>
      <c r="F4504" s="9">
        <v>25</v>
      </c>
      <c r="G4504" s="9">
        <v>277</v>
      </c>
      <c r="H4504" s="33">
        <f t="shared" si="70"/>
        <v>0</v>
      </c>
    </row>
    <row r="4505" spans="1:8" ht="15" hidden="1" thickBot="1">
      <c r="A4505" s="3">
        <v>43762</v>
      </c>
      <c r="B4505" s="10" t="s">
        <v>102</v>
      </c>
      <c r="C4505" s="10" t="s">
        <v>9</v>
      </c>
      <c r="D4505" s="9">
        <v>5</v>
      </c>
      <c r="E4505" s="11">
        <v>1.267361111111111E-3</v>
      </c>
      <c r="F4505" s="9">
        <v>23</v>
      </c>
      <c r="G4505" s="9">
        <v>267</v>
      </c>
      <c r="H4505" s="33">
        <f t="shared" si="70"/>
        <v>0</v>
      </c>
    </row>
    <row r="4506" spans="1:8" ht="15" hidden="1" thickBot="1">
      <c r="A4506" s="3">
        <v>43762</v>
      </c>
      <c r="B4506" s="10" t="s">
        <v>102</v>
      </c>
      <c r="C4506" s="10" t="s">
        <v>9</v>
      </c>
      <c r="D4506" s="9">
        <v>6</v>
      </c>
      <c r="E4506" s="11">
        <v>1.2685185185185184E-3</v>
      </c>
      <c r="F4506" s="9">
        <v>25</v>
      </c>
      <c r="G4506" s="9">
        <v>266</v>
      </c>
      <c r="H4506" s="33">
        <f t="shared" si="70"/>
        <v>0</v>
      </c>
    </row>
    <row r="4507" spans="1:8" ht="15" hidden="1" thickBot="1">
      <c r="A4507" s="3">
        <v>43762</v>
      </c>
      <c r="B4507" s="10" t="s">
        <v>102</v>
      </c>
      <c r="C4507" s="10" t="s">
        <v>9</v>
      </c>
      <c r="D4507" s="9">
        <v>7</v>
      </c>
      <c r="E4507" s="11">
        <v>1.2812500000000001E-3</v>
      </c>
      <c r="F4507" s="9">
        <v>24</v>
      </c>
      <c r="G4507" s="9">
        <v>258</v>
      </c>
      <c r="H4507" s="33">
        <f t="shared" si="70"/>
        <v>0</v>
      </c>
    </row>
    <row r="4508" spans="1:8" ht="15" hidden="1" thickBot="1">
      <c r="A4508" s="3">
        <v>43762</v>
      </c>
      <c r="B4508" s="10" t="s">
        <v>102</v>
      </c>
      <c r="C4508" s="10" t="s">
        <v>9</v>
      </c>
      <c r="D4508" s="9">
        <v>8</v>
      </c>
      <c r="E4508" s="11">
        <v>1.2835648148148146E-3</v>
      </c>
      <c r="F4508" s="9">
        <v>25</v>
      </c>
      <c r="G4508" s="9">
        <v>257</v>
      </c>
      <c r="H4508" s="33">
        <f t="shared" si="70"/>
        <v>0</v>
      </c>
    </row>
    <row r="4509" spans="1:8" ht="15" hidden="1" thickBot="1">
      <c r="A4509" s="3">
        <v>43762</v>
      </c>
      <c r="B4509" s="10" t="s">
        <v>102</v>
      </c>
      <c r="C4509" s="10" t="s">
        <v>9</v>
      </c>
      <c r="D4509" s="9">
        <v>9</v>
      </c>
      <c r="E4509" s="11">
        <v>1.3055555555555555E-3</v>
      </c>
      <c r="F4509" s="9">
        <v>24</v>
      </c>
      <c r="G4509" s="9">
        <v>244</v>
      </c>
      <c r="H4509" s="33">
        <f t="shared" si="70"/>
        <v>0</v>
      </c>
    </row>
    <row r="4510" spans="1:8" ht="15" hidden="1" thickBot="1">
      <c r="A4510" s="3">
        <v>43762</v>
      </c>
      <c r="B4510" s="10" t="s">
        <v>102</v>
      </c>
      <c r="C4510" s="10" t="s">
        <v>9</v>
      </c>
      <c r="D4510" s="9">
        <v>10</v>
      </c>
      <c r="E4510" s="11">
        <v>1.3090277777777779E-3</v>
      </c>
      <c r="F4510" s="9">
        <v>23</v>
      </c>
      <c r="G4510" s="9">
        <v>242</v>
      </c>
      <c r="H4510" s="33">
        <f t="shared" si="70"/>
        <v>0</v>
      </c>
    </row>
    <row r="4511" spans="1:8" ht="15" hidden="1" thickBot="1">
      <c r="A4511" s="3">
        <v>43762</v>
      </c>
      <c r="B4511" s="10" t="s">
        <v>102</v>
      </c>
      <c r="C4511" s="10" t="s">
        <v>9</v>
      </c>
      <c r="D4511" s="9">
        <v>11</v>
      </c>
      <c r="E4511" s="11">
        <v>1.2858796296296297E-3</v>
      </c>
      <c r="F4511" s="9">
        <v>25</v>
      </c>
      <c r="G4511" s="9">
        <v>255</v>
      </c>
      <c r="H4511" s="33">
        <f t="shared" si="70"/>
        <v>0</v>
      </c>
    </row>
    <row r="4512" spans="1:8" ht="15" thickBot="1">
      <c r="A4512" s="3">
        <v>43762</v>
      </c>
      <c r="B4512" s="10" t="s">
        <v>102</v>
      </c>
      <c r="C4512" s="10" t="s">
        <v>9</v>
      </c>
      <c r="D4512" s="9">
        <v>12</v>
      </c>
      <c r="E4512" s="11">
        <v>1.2569444444444444E-3</v>
      </c>
      <c r="F4512" s="9">
        <v>26</v>
      </c>
      <c r="G4512" s="9">
        <v>273</v>
      </c>
      <c r="H4512" s="33">
        <f t="shared" si="70"/>
        <v>1</v>
      </c>
    </row>
    <row r="4513" spans="1:8" ht="15" hidden="1" thickBot="1">
      <c r="A4513" s="3">
        <v>43762</v>
      </c>
      <c r="B4513" s="10" t="s">
        <v>134</v>
      </c>
      <c r="C4513" s="10" t="s">
        <v>9</v>
      </c>
      <c r="D4513" s="9">
        <v>1</v>
      </c>
      <c r="E4513" s="11">
        <v>1.2997685185185185E-3</v>
      </c>
      <c r="F4513" s="9">
        <v>23</v>
      </c>
      <c r="G4513" s="9">
        <v>247</v>
      </c>
      <c r="H4513" s="33">
        <f t="shared" si="70"/>
        <v>0</v>
      </c>
    </row>
    <row r="4514" spans="1:8" ht="15" hidden="1" thickBot="1">
      <c r="A4514" s="3">
        <v>43762</v>
      </c>
      <c r="B4514" s="10" t="s">
        <v>134</v>
      </c>
      <c r="C4514" s="10" t="s">
        <v>9</v>
      </c>
      <c r="D4514" s="9">
        <v>2</v>
      </c>
      <c r="E4514" s="11">
        <v>1.2962962962962963E-3</v>
      </c>
      <c r="F4514" s="9">
        <v>23</v>
      </c>
      <c r="G4514" s="9">
        <v>249</v>
      </c>
      <c r="H4514" s="33">
        <f t="shared" si="70"/>
        <v>0</v>
      </c>
    </row>
    <row r="4515" spans="1:8" ht="15" hidden="1" thickBot="1">
      <c r="A4515" s="3">
        <v>43762</v>
      </c>
      <c r="B4515" s="10" t="s">
        <v>134</v>
      </c>
      <c r="C4515" s="10" t="s">
        <v>9</v>
      </c>
      <c r="D4515" s="9">
        <v>3</v>
      </c>
      <c r="E4515" s="11">
        <v>1.2962962962962963E-3</v>
      </c>
      <c r="F4515" s="9">
        <v>23</v>
      </c>
      <c r="G4515" s="9">
        <v>249</v>
      </c>
      <c r="H4515" s="33">
        <f t="shared" si="70"/>
        <v>0</v>
      </c>
    </row>
    <row r="4516" spans="1:8" ht="15" hidden="1" thickBot="1">
      <c r="A4516" s="3">
        <v>43762</v>
      </c>
      <c r="B4516" s="10" t="s">
        <v>134</v>
      </c>
      <c r="C4516" s="10" t="s">
        <v>9</v>
      </c>
      <c r="D4516" s="9">
        <v>4</v>
      </c>
      <c r="E4516" s="11">
        <v>1.2951388888888889E-3</v>
      </c>
      <c r="F4516" s="9">
        <v>24</v>
      </c>
      <c r="G4516" s="9">
        <v>250</v>
      </c>
      <c r="H4516" s="33">
        <f t="shared" si="70"/>
        <v>0</v>
      </c>
    </row>
    <row r="4517" spans="1:8" ht="15" hidden="1" thickBot="1">
      <c r="A4517" s="3">
        <v>43762</v>
      </c>
      <c r="B4517" s="10" t="s">
        <v>134</v>
      </c>
      <c r="C4517" s="10" t="s">
        <v>9</v>
      </c>
      <c r="D4517" s="9">
        <v>5</v>
      </c>
      <c r="E4517" s="11">
        <v>1.2986111111111113E-3</v>
      </c>
      <c r="F4517" s="9">
        <v>23</v>
      </c>
      <c r="G4517" s="9">
        <v>248</v>
      </c>
      <c r="H4517" s="33">
        <f t="shared" si="70"/>
        <v>0</v>
      </c>
    </row>
    <row r="4518" spans="1:8" ht="15" hidden="1" thickBot="1">
      <c r="A4518" s="3">
        <v>43762</v>
      </c>
      <c r="B4518" s="10" t="s">
        <v>134</v>
      </c>
      <c r="C4518" s="10" t="s">
        <v>9</v>
      </c>
      <c r="D4518" s="9">
        <v>6</v>
      </c>
      <c r="E4518" s="11">
        <v>1.2974537037037037E-3</v>
      </c>
      <c r="F4518" s="9">
        <v>23</v>
      </c>
      <c r="G4518" s="9">
        <v>248</v>
      </c>
      <c r="H4518" s="33">
        <f t="shared" si="70"/>
        <v>0</v>
      </c>
    </row>
    <row r="4519" spans="1:8" ht="15" hidden="1" thickBot="1">
      <c r="A4519" s="3">
        <v>43762</v>
      </c>
      <c r="B4519" s="10" t="s">
        <v>134</v>
      </c>
      <c r="C4519" s="10" t="s">
        <v>9</v>
      </c>
      <c r="D4519" s="9">
        <v>7</v>
      </c>
      <c r="E4519" s="11">
        <v>1.2986111111111113E-3</v>
      </c>
      <c r="F4519" s="9">
        <v>23</v>
      </c>
      <c r="G4519" s="9">
        <v>248</v>
      </c>
      <c r="H4519" s="33">
        <f t="shared" si="70"/>
        <v>0</v>
      </c>
    </row>
    <row r="4520" spans="1:8" ht="15" hidden="1" thickBot="1">
      <c r="A4520" s="3">
        <v>43762</v>
      </c>
      <c r="B4520" s="10" t="s">
        <v>134</v>
      </c>
      <c r="C4520" s="10" t="s">
        <v>9</v>
      </c>
      <c r="D4520" s="9">
        <v>8</v>
      </c>
      <c r="E4520" s="11">
        <v>1.2974537037037037E-3</v>
      </c>
      <c r="F4520" s="9">
        <v>24</v>
      </c>
      <c r="G4520" s="9">
        <v>248</v>
      </c>
      <c r="H4520" s="33">
        <f t="shared" si="70"/>
        <v>0</v>
      </c>
    </row>
    <row r="4521" spans="1:8" ht="15" hidden="1" thickBot="1">
      <c r="A4521" s="3">
        <v>43762</v>
      </c>
      <c r="B4521" s="10" t="s">
        <v>134</v>
      </c>
      <c r="C4521" s="10" t="s">
        <v>9</v>
      </c>
      <c r="D4521" s="9">
        <v>9</v>
      </c>
      <c r="E4521" s="11">
        <v>1.2997685185185185E-3</v>
      </c>
      <c r="F4521" s="9">
        <v>23</v>
      </c>
      <c r="G4521" s="9">
        <v>247</v>
      </c>
      <c r="H4521" s="33">
        <f t="shared" si="70"/>
        <v>0</v>
      </c>
    </row>
    <row r="4522" spans="1:8" ht="15" hidden="1" thickBot="1">
      <c r="A4522" s="3">
        <v>43762</v>
      </c>
      <c r="B4522" s="10" t="s">
        <v>134</v>
      </c>
      <c r="C4522" s="10" t="s">
        <v>9</v>
      </c>
      <c r="D4522" s="9">
        <v>10</v>
      </c>
      <c r="E4522" s="11">
        <v>1.2939814814814815E-3</v>
      </c>
      <c r="F4522" s="9">
        <v>24</v>
      </c>
      <c r="G4522" s="9">
        <v>250</v>
      </c>
      <c r="H4522" s="33">
        <f t="shared" si="70"/>
        <v>0</v>
      </c>
    </row>
    <row r="4523" spans="1:8" ht="15" hidden="1" thickBot="1">
      <c r="A4523" s="3">
        <v>43762</v>
      </c>
      <c r="B4523" s="10" t="s">
        <v>134</v>
      </c>
      <c r="C4523" s="10" t="s">
        <v>9</v>
      </c>
      <c r="D4523" s="9">
        <v>11</v>
      </c>
      <c r="E4523" s="11">
        <v>1.2939814814814815E-3</v>
      </c>
      <c r="F4523" s="9">
        <v>23</v>
      </c>
      <c r="G4523" s="9">
        <v>250</v>
      </c>
      <c r="H4523" s="33">
        <f t="shared" si="70"/>
        <v>0</v>
      </c>
    </row>
    <row r="4524" spans="1:8" ht="15" thickBot="1">
      <c r="A4524" s="3">
        <v>43762</v>
      </c>
      <c r="B4524" s="10" t="s">
        <v>134</v>
      </c>
      <c r="C4524" s="10" t="s">
        <v>9</v>
      </c>
      <c r="D4524" s="9">
        <v>12</v>
      </c>
      <c r="E4524" s="11">
        <v>1.2858796296296297E-3</v>
      </c>
      <c r="F4524" s="9">
        <v>24</v>
      </c>
      <c r="G4524" s="9">
        <v>255</v>
      </c>
      <c r="H4524" s="33">
        <f t="shared" si="70"/>
        <v>1</v>
      </c>
    </row>
    <row r="4525" spans="1:8" ht="15" hidden="1" thickBot="1">
      <c r="A4525" s="3">
        <v>43762</v>
      </c>
      <c r="B4525" s="10" t="s">
        <v>145</v>
      </c>
      <c r="C4525" s="10" t="s">
        <v>9</v>
      </c>
      <c r="D4525" s="9">
        <v>1</v>
      </c>
      <c r="E4525" s="11">
        <v>1.2314814814814816E-3</v>
      </c>
      <c r="F4525" s="9">
        <v>23</v>
      </c>
      <c r="G4525" s="9">
        <v>291</v>
      </c>
      <c r="H4525" s="33">
        <f t="shared" si="70"/>
        <v>0</v>
      </c>
    </row>
    <row r="4526" spans="1:8" ht="15" hidden="1" thickBot="1">
      <c r="A4526" s="3">
        <v>43762</v>
      </c>
      <c r="B4526" s="10" t="s">
        <v>145</v>
      </c>
      <c r="C4526" s="10" t="s">
        <v>9</v>
      </c>
      <c r="D4526" s="9">
        <v>2</v>
      </c>
      <c r="E4526" s="11">
        <v>1.2546296296296296E-3</v>
      </c>
      <c r="F4526" s="9">
        <v>21</v>
      </c>
      <c r="G4526" s="9">
        <v>275</v>
      </c>
      <c r="H4526" s="33">
        <f t="shared" si="70"/>
        <v>0</v>
      </c>
    </row>
    <row r="4527" spans="1:8" ht="15" hidden="1" thickBot="1">
      <c r="A4527" s="3">
        <v>43762</v>
      </c>
      <c r="B4527" s="10" t="s">
        <v>145</v>
      </c>
      <c r="C4527" s="10" t="s">
        <v>9</v>
      </c>
      <c r="D4527" s="9">
        <v>3</v>
      </c>
      <c r="E4527" s="11">
        <v>1.2349537037037036E-3</v>
      </c>
      <c r="F4527" s="9">
        <v>23</v>
      </c>
      <c r="G4527" s="9">
        <v>288</v>
      </c>
      <c r="H4527" s="33">
        <f t="shared" si="70"/>
        <v>0</v>
      </c>
    </row>
    <row r="4528" spans="1:8" ht="15" hidden="1" thickBot="1">
      <c r="A4528" s="3">
        <v>43762</v>
      </c>
      <c r="B4528" s="10" t="s">
        <v>145</v>
      </c>
      <c r="C4528" s="10" t="s">
        <v>9</v>
      </c>
      <c r="D4528" s="9">
        <v>4</v>
      </c>
      <c r="E4528" s="11">
        <v>1.25E-3</v>
      </c>
      <c r="F4528" s="9">
        <v>22</v>
      </c>
      <c r="G4528" s="9">
        <v>278</v>
      </c>
      <c r="H4528" s="33">
        <f t="shared" si="70"/>
        <v>0</v>
      </c>
    </row>
    <row r="4529" spans="1:8" ht="15" thickBot="1">
      <c r="A4529" s="3">
        <v>43762</v>
      </c>
      <c r="B4529" s="10" t="s">
        <v>145</v>
      </c>
      <c r="C4529" s="10" t="s">
        <v>9</v>
      </c>
      <c r="D4529" s="9">
        <v>5</v>
      </c>
      <c r="E4529" s="11">
        <v>1.2372685185185186E-3</v>
      </c>
      <c r="F4529" s="9">
        <v>23</v>
      </c>
      <c r="G4529" s="9">
        <v>287</v>
      </c>
      <c r="H4529" s="33">
        <f t="shared" si="70"/>
        <v>1</v>
      </c>
    </row>
    <row r="4530" spans="1:8" ht="15" hidden="1" thickBot="1">
      <c r="A4530" s="3">
        <v>43762</v>
      </c>
      <c r="B4530" s="10" t="s">
        <v>129</v>
      </c>
      <c r="C4530" s="10" t="s">
        <v>9</v>
      </c>
      <c r="D4530" s="9">
        <v>1</v>
      </c>
      <c r="E4530" s="11">
        <v>1.2141203703703704E-3</v>
      </c>
      <c r="F4530" s="9">
        <v>22</v>
      </c>
      <c r="G4530" s="9">
        <v>303</v>
      </c>
      <c r="H4530" s="33">
        <f t="shared" si="70"/>
        <v>0</v>
      </c>
    </row>
    <row r="4531" spans="1:8" ht="15" hidden="1" thickBot="1">
      <c r="A4531" s="3">
        <v>43762</v>
      </c>
      <c r="B4531" s="10" t="s">
        <v>129</v>
      </c>
      <c r="C4531" s="10" t="s">
        <v>9</v>
      </c>
      <c r="D4531" s="9">
        <v>2</v>
      </c>
      <c r="E4531" s="11">
        <v>1.1828703703703704E-3</v>
      </c>
      <c r="F4531" s="9">
        <v>23</v>
      </c>
      <c r="G4531" s="9">
        <v>328</v>
      </c>
      <c r="H4531" s="33">
        <f t="shared" si="70"/>
        <v>0</v>
      </c>
    </row>
    <row r="4532" spans="1:8" ht="15" hidden="1" thickBot="1">
      <c r="A4532" s="3">
        <v>43762</v>
      </c>
      <c r="B4532" s="10" t="s">
        <v>129</v>
      </c>
      <c r="C4532" s="10" t="s">
        <v>9</v>
      </c>
      <c r="D4532" s="9">
        <v>3</v>
      </c>
      <c r="E4532" s="11">
        <v>1.255787037037037E-3</v>
      </c>
      <c r="F4532" s="9">
        <v>22</v>
      </c>
      <c r="G4532" s="9">
        <v>274</v>
      </c>
      <c r="H4532" s="33">
        <f t="shared" si="70"/>
        <v>0</v>
      </c>
    </row>
    <row r="4533" spans="1:8" ht="15" hidden="1" thickBot="1">
      <c r="A4533" s="3">
        <v>43762</v>
      </c>
      <c r="B4533" s="10" t="s">
        <v>129</v>
      </c>
      <c r="C4533" s="10" t="s">
        <v>9</v>
      </c>
      <c r="D4533" s="9">
        <v>4</v>
      </c>
      <c r="E4533" s="11">
        <v>1.2337962962962964E-3</v>
      </c>
      <c r="F4533" s="9">
        <v>23</v>
      </c>
      <c r="G4533" s="9">
        <v>289</v>
      </c>
      <c r="H4533" s="33">
        <f t="shared" si="70"/>
        <v>0</v>
      </c>
    </row>
    <row r="4534" spans="1:8" ht="15" hidden="1" thickBot="1">
      <c r="A4534" s="3">
        <v>43762</v>
      </c>
      <c r="B4534" s="10" t="s">
        <v>129</v>
      </c>
      <c r="C4534" s="10" t="s">
        <v>9</v>
      </c>
      <c r="D4534" s="9">
        <v>5</v>
      </c>
      <c r="E4534" s="11">
        <v>1.261574074074074E-3</v>
      </c>
      <c r="F4534" s="9">
        <v>22</v>
      </c>
      <c r="G4534" s="9">
        <v>270</v>
      </c>
      <c r="H4534" s="33">
        <f t="shared" si="70"/>
        <v>0</v>
      </c>
    </row>
    <row r="4535" spans="1:8" ht="15" hidden="1" thickBot="1">
      <c r="A4535" s="3">
        <v>43762</v>
      </c>
      <c r="B4535" s="10" t="s">
        <v>129</v>
      </c>
      <c r="C4535" s="10" t="s">
        <v>9</v>
      </c>
      <c r="D4535" s="9">
        <v>6</v>
      </c>
      <c r="E4535" s="11">
        <v>1.2592592592592592E-3</v>
      </c>
      <c r="F4535" s="9">
        <v>23</v>
      </c>
      <c r="G4535" s="9">
        <v>272</v>
      </c>
      <c r="H4535" s="33">
        <f t="shared" si="70"/>
        <v>0</v>
      </c>
    </row>
    <row r="4536" spans="1:8" ht="15" hidden="1" thickBot="1">
      <c r="A4536" s="3">
        <v>43762</v>
      </c>
      <c r="B4536" s="10" t="s">
        <v>129</v>
      </c>
      <c r="C4536" s="10" t="s">
        <v>9</v>
      </c>
      <c r="D4536" s="9">
        <v>7</v>
      </c>
      <c r="E4536" s="11">
        <v>1.2800925925925924E-3</v>
      </c>
      <c r="F4536" s="9">
        <v>23</v>
      </c>
      <c r="G4536" s="9">
        <v>259</v>
      </c>
      <c r="H4536" s="33">
        <f t="shared" si="70"/>
        <v>0</v>
      </c>
    </row>
    <row r="4537" spans="1:8" ht="15" hidden="1" thickBot="1">
      <c r="A4537" s="3">
        <v>43762</v>
      </c>
      <c r="B4537" s="10" t="s">
        <v>129</v>
      </c>
      <c r="C4537" s="10" t="s">
        <v>9</v>
      </c>
      <c r="D4537" s="9">
        <v>8</v>
      </c>
      <c r="E4537" s="11">
        <v>1.2627314814814814E-3</v>
      </c>
      <c r="F4537" s="9">
        <v>23</v>
      </c>
      <c r="G4537" s="9">
        <v>270</v>
      </c>
      <c r="H4537" s="33">
        <f t="shared" si="70"/>
        <v>0</v>
      </c>
    </row>
    <row r="4538" spans="1:8" ht="15" hidden="1" thickBot="1">
      <c r="A4538" s="3">
        <v>43762</v>
      </c>
      <c r="B4538" s="10" t="s">
        <v>129</v>
      </c>
      <c r="C4538" s="10" t="s">
        <v>9</v>
      </c>
      <c r="D4538" s="9">
        <v>9</v>
      </c>
      <c r="E4538" s="11">
        <v>1.2708333333333335E-3</v>
      </c>
      <c r="F4538" s="9">
        <v>22</v>
      </c>
      <c r="G4538" s="9">
        <v>264</v>
      </c>
      <c r="H4538" s="33">
        <f t="shared" si="70"/>
        <v>0</v>
      </c>
    </row>
    <row r="4539" spans="1:8" ht="15" hidden="1" thickBot="1">
      <c r="A4539" s="3">
        <v>43762</v>
      </c>
      <c r="B4539" s="10" t="s">
        <v>129</v>
      </c>
      <c r="C4539" s="10" t="s">
        <v>9</v>
      </c>
      <c r="D4539" s="9">
        <v>10</v>
      </c>
      <c r="E4539" s="11">
        <v>1.2372685185185186E-3</v>
      </c>
      <c r="F4539" s="9">
        <v>23</v>
      </c>
      <c r="G4539" s="9">
        <v>287</v>
      </c>
      <c r="H4539" s="33">
        <f t="shared" si="70"/>
        <v>0</v>
      </c>
    </row>
    <row r="4540" spans="1:8" ht="15" hidden="1" thickBot="1">
      <c r="A4540" s="3">
        <v>43762</v>
      </c>
      <c r="B4540" s="10" t="s">
        <v>129</v>
      </c>
      <c r="C4540" s="10" t="s">
        <v>9</v>
      </c>
      <c r="D4540" s="9">
        <v>11</v>
      </c>
      <c r="E4540" s="11">
        <v>1.2650462962962964E-3</v>
      </c>
      <c r="F4540" s="9">
        <v>22</v>
      </c>
      <c r="G4540" s="9">
        <v>268</v>
      </c>
      <c r="H4540" s="33">
        <f t="shared" si="70"/>
        <v>0</v>
      </c>
    </row>
    <row r="4541" spans="1:8" ht="15" thickBot="1">
      <c r="A4541" s="3">
        <v>43762</v>
      </c>
      <c r="B4541" s="10" t="s">
        <v>129</v>
      </c>
      <c r="C4541" s="10" t="s">
        <v>9</v>
      </c>
      <c r="D4541" s="9">
        <v>12</v>
      </c>
      <c r="E4541" s="11">
        <v>1.224537037037037E-3</v>
      </c>
      <c r="F4541" s="9">
        <v>24</v>
      </c>
      <c r="G4541" s="9">
        <v>296</v>
      </c>
      <c r="H4541" s="33">
        <f t="shared" si="70"/>
        <v>1</v>
      </c>
    </row>
    <row r="4542" spans="1:8" ht="15" hidden="1" thickBot="1">
      <c r="A4542" s="3">
        <v>43769</v>
      </c>
      <c r="B4542" s="10" t="s">
        <v>19</v>
      </c>
      <c r="C4542" s="10" t="s">
        <v>9</v>
      </c>
      <c r="D4542" s="9">
        <v>1</v>
      </c>
      <c r="E4542" s="11">
        <v>1.2141203703703704E-3</v>
      </c>
      <c r="F4542" s="9">
        <v>21</v>
      </c>
      <c r="G4542" s="9">
        <v>303</v>
      </c>
      <c r="H4542" s="33">
        <f t="shared" si="70"/>
        <v>0</v>
      </c>
    </row>
    <row r="4543" spans="1:8" ht="15" hidden="1" thickBot="1">
      <c r="A4543" s="3">
        <v>43769</v>
      </c>
      <c r="B4543" s="10" t="s">
        <v>19</v>
      </c>
      <c r="C4543" s="10" t="s">
        <v>9</v>
      </c>
      <c r="D4543" s="9">
        <v>2</v>
      </c>
      <c r="E4543" s="11">
        <v>1.1944444444444446E-3</v>
      </c>
      <c r="F4543" s="9">
        <v>22</v>
      </c>
      <c r="G4543" s="9">
        <v>318</v>
      </c>
      <c r="H4543" s="33">
        <f t="shared" si="70"/>
        <v>0</v>
      </c>
    </row>
    <row r="4544" spans="1:8" ht="15" hidden="1" thickBot="1">
      <c r="A4544" s="3">
        <v>43769</v>
      </c>
      <c r="B4544" s="10" t="s">
        <v>19</v>
      </c>
      <c r="C4544" s="10" t="s">
        <v>9</v>
      </c>
      <c r="D4544" s="9">
        <v>3</v>
      </c>
      <c r="E4544" s="11">
        <v>1.21875E-3</v>
      </c>
      <c r="F4544" s="9">
        <v>21</v>
      </c>
      <c r="G4544" s="9">
        <v>300</v>
      </c>
      <c r="H4544" s="33">
        <f t="shared" si="70"/>
        <v>0</v>
      </c>
    </row>
    <row r="4545" spans="1:8" ht="15" hidden="1" thickBot="1">
      <c r="A4545" s="3">
        <v>43769</v>
      </c>
      <c r="B4545" s="10" t="s">
        <v>19</v>
      </c>
      <c r="C4545" s="10" t="s">
        <v>9</v>
      </c>
      <c r="D4545" s="9">
        <v>4</v>
      </c>
      <c r="E4545" s="11">
        <v>1.2013888888888888E-3</v>
      </c>
      <c r="F4545" s="9">
        <v>23</v>
      </c>
      <c r="G4545" s="9">
        <v>313</v>
      </c>
      <c r="H4545" s="33">
        <f t="shared" si="70"/>
        <v>0</v>
      </c>
    </row>
    <row r="4546" spans="1:8" ht="15" hidden="1" thickBot="1">
      <c r="A4546" s="3">
        <v>43769</v>
      </c>
      <c r="B4546" s="10" t="s">
        <v>19</v>
      </c>
      <c r="C4546" s="10" t="s">
        <v>9</v>
      </c>
      <c r="D4546" s="9">
        <v>5</v>
      </c>
      <c r="E4546" s="11">
        <v>1.2256944444444444E-3</v>
      </c>
      <c r="F4546" s="9">
        <v>21</v>
      </c>
      <c r="G4546" s="9">
        <v>295</v>
      </c>
      <c r="H4546" s="33">
        <f t="shared" si="70"/>
        <v>0</v>
      </c>
    </row>
    <row r="4547" spans="1:8" ht="15" hidden="1" thickBot="1">
      <c r="A4547" s="3">
        <v>43769</v>
      </c>
      <c r="B4547" s="10" t="s">
        <v>19</v>
      </c>
      <c r="C4547" s="10" t="s">
        <v>9</v>
      </c>
      <c r="D4547" s="9">
        <v>6</v>
      </c>
      <c r="E4547" s="11">
        <v>1.2083333333333334E-3</v>
      </c>
      <c r="F4547" s="9">
        <v>23</v>
      </c>
      <c r="G4547" s="9">
        <v>308</v>
      </c>
      <c r="H4547" s="33">
        <f t="shared" si="70"/>
        <v>0</v>
      </c>
    </row>
    <row r="4548" spans="1:8" ht="15" hidden="1" thickBot="1">
      <c r="A4548" s="3">
        <v>43769</v>
      </c>
      <c r="B4548" s="10" t="s">
        <v>19</v>
      </c>
      <c r="C4548" s="10" t="s">
        <v>9</v>
      </c>
      <c r="D4548" s="9">
        <v>7</v>
      </c>
      <c r="E4548" s="11">
        <v>1.224537037037037E-3</v>
      </c>
      <c r="F4548" s="9">
        <v>22</v>
      </c>
      <c r="G4548" s="9">
        <v>296</v>
      </c>
      <c r="H4548" s="33">
        <f t="shared" ref="H4548:H4611" si="71">IF(D4548&lt;D4549,0,1)</f>
        <v>0</v>
      </c>
    </row>
    <row r="4549" spans="1:8" ht="15" hidden="1" thickBot="1">
      <c r="A4549" s="3">
        <v>43769</v>
      </c>
      <c r="B4549" s="10" t="s">
        <v>19</v>
      </c>
      <c r="C4549" s="10" t="s">
        <v>9</v>
      </c>
      <c r="D4549" s="9">
        <v>8</v>
      </c>
      <c r="E4549" s="11">
        <v>1.21875E-3</v>
      </c>
      <c r="F4549" s="9">
        <v>23</v>
      </c>
      <c r="G4549" s="9">
        <v>300</v>
      </c>
      <c r="H4549" s="33">
        <f t="shared" si="71"/>
        <v>0</v>
      </c>
    </row>
    <row r="4550" spans="1:8" ht="15" hidden="1" thickBot="1">
      <c r="A4550" s="3">
        <v>43769</v>
      </c>
      <c r="B4550" s="10" t="s">
        <v>19</v>
      </c>
      <c r="C4550" s="10" t="s">
        <v>9</v>
      </c>
      <c r="D4550" s="9">
        <v>9</v>
      </c>
      <c r="E4550" s="11">
        <v>1.2314814814814816E-3</v>
      </c>
      <c r="F4550" s="9">
        <v>22</v>
      </c>
      <c r="G4550" s="9">
        <v>291</v>
      </c>
      <c r="H4550" s="33">
        <f t="shared" si="71"/>
        <v>0</v>
      </c>
    </row>
    <row r="4551" spans="1:8" ht="15" thickBot="1">
      <c r="A4551" s="3">
        <v>43769</v>
      </c>
      <c r="B4551" s="10" t="s">
        <v>19</v>
      </c>
      <c r="C4551" s="10" t="s">
        <v>9</v>
      </c>
      <c r="D4551" s="9">
        <v>10</v>
      </c>
      <c r="E4551" s="11">
        <v>1.2152777777777778E-3</v>
      </c>
      <c r="F4551" s="1"/>
      <c r="G4551" s="9">
        <v>302</v>
      </c>
      <c r="H4551" s="33">
        <f t="shared" si="71"/>
        <v>1</v>
      </c>
    </row>
    <row r="4552" spans="1:8" ht="15" hidden="1" thickBot="1">
      <c r="A4552" s="3">
        <v>43769</v>
      </c>
      <c r="B4552" s="10" t="s">
        <v>44</v>
      </c>
      <c r="C4552" s="10" t="s">
        <v>9</v>
      </c>
      <c r="D4552" s="9">
        <v>1</v>
      </c>
      <c r="E4552" s="11">
        <v>1.2465277777777776E-3</v>
      </c>
      <c r="F4552" s="9">
        <v>21</v>
      </c>
      <c r="G4552" s="9">
        <v>280</v>
      </c>
      <c r="H4552" s="33">
        <f t="shared" si="71"/>
        <v>0</v>
      </c>
    </row>
    <row r="4553" spans="1:8" ht="15" hidden="1" thickBot="1">
      <c r="A4553" s="3">
        <v>43769</v>
      </c>
      <c r="B4553" s="10" t="s">
        <v>44</v>
      </c>
      <c r="C4553" s="10" t="s">
        <v>9</v>
      </c>
      <c r="D4553" s="9">
        <v>2</v>
      </c>
      <c r="E4553" s="11">
        <v>1.2349537037037036E-3</v>
      </c>
      <c r="F4553" s="9">
        <v>22</v>
      </c>
      <c r="G4553" s="9">
        <v>288</v>
      </c>
      <c r="H4553" s="33">
        <f t="shared" si="71"/>
        <v>0</v>
      </c>
    </row>
    <row r="4554" spans="1:8" ht="15" hidden="1" thickBot="1">
      <c r="A4554" s="3">
        <v>43769</v>
      </c>
      <c r="B4554" s="10" t="s">
        <v>44</v>
      </c>
      <c r="C4554" s="10" t="s">
        <v>9</v>
      </c>
      <c r="D4554" s="9">
        <v>3</v>
      </c>
      <c r="E4554" s="11">
        <v>1.2453703703703704E-3</v>
      </c>
      <c r="F4554" s="9">
        <v>21</v>
      </c>
      <c r="G4554" s="9">
        <v>281</v>
      </c>
      <c r="H4554" s="33">
        <f t="shared" si="71"/>
        <v>0</v>
      </c>
    </row>
    <row r="4555" spans="1:8" ht="15" hidden="1" thickBot="1">
      <c r="A4555" s="3">
        <v>43769</v>
      </c>
      <c r="B4555" s="10" t="s">
        <v>44</v>
      </c>
      <c r="C4555" s="10" t="s">
        <v>9</v>
      </c>
      <c r="D4555" s="9">
        <v>4</v>
      </c>
      <c r="E4555" s="11">
        <v>1.2453703703703704E-3</v>
      </c>
      <c r="F4555" s="9">
        <v>22</v>
      </c>
      <c r="G4555" s="9">
        <v>281</v>
      </c>
      <c r="H4555" s="33">
        <f t="shared" si="71"/>
        <v>0</v>
      </c>
    </row>
    <row r="4556" spans="1:8" ht="15" hidden="1" thickBot="1">
      <c r="A4556" s="3">
        <v>43769</v>
      </c>
      <c r="B4556" s="10" t="s">
        <v>44</v>
      </c>
      <c r="C4556" s="10" t="s">
        <v>9</v>
      </c>
      <c r="D4556" s="9">
        <v>5</v>
      </c>
      <c r="E4556" s="11">
        <v>1.2476851851851852E-3</v>
      </c>
      <c r="F4556" s="9">
        <v>22</v>
      </c>
      <c r="G4556" s="9">
        <v>279</v>
      </c>
      <c r="H4556" s="33">
        <f t="shared" si="71"/>
        <v>0</v>
      </c>
    </row>
    <row r="4557" spans="1:8" ht="15" hidden="1" thickBot="1">
      <c r="A4557" s="3">
        <v>43769</v>
      </c>
      <c r="B4557" s="10" t="s">
        <v>44</v>
      </c>
      <c r="C4557" s="10" t="s">
        <v>9</v>
      </c>
      <c r="D4557" s="9">
        <v>6</v>
      </c>
      <c r="E4557" s="11">
        <v>1.2546296296296296E-3</v>
      </c>
      <c r="F4557" s="9">
        <v>23</v>
      </c>
      <c r="G4557" s="9">
        <v>275</v>
      </c>
      <c r="H4557" s="33">
        <f t="shared" si="71"/>
        <v>0</v>
      </c>
    </row>
    <row r="4558" spans="1:8" ht="15" hidden="1" thickBot="1">
      <c r="A4558" s="3">
        <v>43769</v>
      </c>
      <c r="B4558" s="10" t="s">
        <v>44</v>
      </c>
      <c r="C4558" s="10" t="s">
        <v>9</v>
      </c>
      <c r="D4558" s="9">
        <v>7</v>
      </c>
      <c r="E4558" s="11">
        <v>1.2476851851851852E-3</v>
      </c>
      <c r="F4558" s="9">
        <v>22</v>
      </c>
      <c r="G4558" s="9">
        <v>279</v>
      </c>
      <c r="H4558" s="33">
        <f t="shared" si="71"/>
        <v>0</v>
      </c>
    </row>
    <row r="4559" spans="1:8" ht="15" hidden="1" thickBot="1">
      <c r="A4559" s="3">
        <v>43769</v>
      </c>
      <c r="B4559" s="10" t="s">
        <v>44</v>
      </c>
      <c r="C4559" s="10" t="s">
        <v>9</v>
      </c>
      <c r="D4559" s="9">
        <v>8</v>
      </c>
      <c r="E4559" s="11">
        <v>1.2442129629629628E-3</v>
      </c>
      <c r="F4559" s="9">
        <v>23</v>
      </c>
      <c r="G4559" s="9">
        <v>282</v>
      </c>
      <c r="H4559" s="33">
        <f t="shared" si="71"/>
        <v>0</v>
      </c>
    </row>
    <row r="4560" spans="1:8" ht="15" hidden="1" thickBot="1">
      <c r="A4560" s="3">
        <v>43769</v>
      </c>
      <c r="B4560" s="10" t="s">
        <v>44</v>
      </c>
      <c r="C4560" s="10" t="s">
        <v>9</v>
      </c>
      <c r="D4560" s="9">
        <v>9</v>
      </c>
      <c r="E4560" s="11">
        <v>1.2465277777777776E-3</v>
      </c>
      <c r="F4560" s="9">
        <v>23</v>
      </c>
      <c r="G4560" s="9">
        <v>280</v>
      </c>
      <c r="H4560" s="33">
        <f t="shared" si="71"/>
        <v>0</v>
      </c>
    </row>
    <row r="4561" spans="1:8" ht="15" thickBot="1">
      <c r="A4561" s="3">
        <v>43769</v>
      </c>
      <c r="B4561" s="10" t="s">
        <v>44</v>
      </c>
      <c r="C4561" s="10" t="s">
        <v>9</v>
      </c>
      <c r="D4561" s="9">
        <v>10</v>
      </c>
      <c r="E4561" s="11">
        <v>1.2256944444444444E-3</v>
      </c>
      <c r="F4561" s="9">
        <v>25</v>
      </c>
      <c r="G4561" s="9">
        <v>295</v>
      </c>
      <c r="H4561" s="33">
        <f t="shared" si="71"/>
        <v>1</v>
      </c>
    </row>
    <row r="4562" spans="1:8" ht="15" hidden="1" thickBot="1">
      <c r="A4562" s="3">
        <v>43769</v>
      </c>
      <c r="B4562" s="10" t="s">
        <v>136</v>
      </c>
      <c r="C4562" s="10" t="s">
        <v>9</v>
      </c>
      <c r="D4562" s="9">
        <v>1</v>
      </c>
      <c r="E4562" s="11">
        <v>1.2604166666666666E-3</v>
      </c>
      <c r="F4562" s="9">
        <v>21</v>
      </c>
      <c r="G4562" s="9">
        <v>271</v>
      </c>
      <c r="H4562" s="33">
        <f t="shared" si="71"/>
        <v>0</v>
      </c>
    </row>
    <row r="4563" spans="1:8" ht="15" hidden="1" thickBot="1">
      <c r="A4563" s="3">
        <v>43769</v>
      </c>
      <c r="B4563" s="10" t="s">
        <v>136</v>
      </c>
      <c r="C4563" s="10" t="s">
        <v>9</v>
      </c>
      <c r="D4563" s="9">
        <v>2</v>
      </c>
      <c r="E4563" s="11">
        <v>1.2407407407407408E-3</v>
      </c>
      <c r="F4563" s="9">
        <v>23</v>
      </c>
      <c r="G4563" s="9">
        <v>284</v>
      </c>
      <c r="H4563" s="33">
        <f t="shared" si="71"/>
        <v>0</v>
      </c>
    </row>
    <row r="4564" spans="1:8" ht="15" hidden="1" thickBot="1">
      <c r="A4564" s="3">
        <v>43769</v>
      </c>
      <c r="B4564" s="10" t="s">
        <v>136</v>
      </c>
      <c r="C4564" s="10" t="s">
        <v>9</v>
      </c>
      <c r="D4564" s="9">
        <v>3</v>
      </c>
      <c r="E4564" s="11">
        <v>1.2627314814814814E-3</v>
      </c>
      <c r="F4564" s="9">
        <v>22</v>
      </c>
      <c r="G4564" s="9">
        <v>270</v>
      </c>
      <c r="H4564" s="33">
        <f t="shared" si="71"/>
        <v>0</v>
      </c>
    </row>
    <row r="4565" spans="1:8" ht="15" hidden="1" thickBot="1">
      <c r="A4565" s="3">
        <v>43769</v>
      </c>
      <c r="B4565" s="10" t="s">
        <v>136</v>
      </c>
      <c r="C4565" s="10" t="s">
        <v>9</v>
      </c>
      <c r="D4565" s="9">
        <v>4</v>
      </c>
      <c r="E4565" s="11">
        <v>1.2465277777777776E-3</v>
      </c>
      <c r="F4565" s="9">
        <v>23</v>
      </c>
      <c r="G4565" s="9">
        <v>280</v>
      </c>
      <c r="H4565" s="33">
        <f t="shared" si="71"/>
        <v>0</v>
      </c>
    </row>
    <row r="4566" spans="1:8" ht="15" hidden="1" thickBot="1">
      <c r="A4566" s="3">
        <v>43769</v>
      </c>
      <c r="B4566" s="10" t="s">
        <v>136</v>
      </c>
      <c r="C4566" s="10" t="s">
        <v>9</v>
      </c>
      <c r="D4566" s="9">
        <v>5</v>
      </c>
      <c r="E4566" s="11">
        <v>1.2743055555555557E-3</v>
      </c>
      <c r="F4566" s="9">
        <v>21</v>
      </c>
      <c r="G4566" s="9">
        <v>262</v>
      </c>
      <c r="H4566" s="33">
        <f t="shared" si="71"/>
        <v>0</v>
      </c>
    </row>
    <row r="4567" spans="1:8" ht="15" hidden="1" thickBot="1">
      <c r="A4567" s="3">
        <v>43769</v>
      </c>
      <c r="B4567" s="10" t="s">
        <v>136</v>
      </c>
      <c r="C4567" s="10" t="s">
        <v>9</v>
      </c>
      <c r="D4567" s="9">
        <v>6</v>
      </c>
      <c r="E4567" s="11">
        <v>1.2488425925925926E-3</v>
      </c>
      <c r="F4567" s="9">
        <v>23</v>
      </c>
      <c r="G4567" s="9">
        <v>279</v>
      </c>
      <c r="H4567" s="33">
        <f t="shared" si="71"/>
        <v>0</v>
      </c>
    </row>
    <row r="4568" spans="1:8" ht="15" hidden="1" thickBot="1">
      <c r="A4568" s="3">
        <v>43769</v>
      </c>
      <c r="B4568" s="10" t="s">
        <v>136</v>
      </c>
      <c r="C4568" s="10" t="s">
        <v>9</v>
      </c>
      <c r="D4568" s="9">
        <v>7</v>
      </c>
      <c r="E4568" s="11">
        <v>1.2743055555555557E-3</v>
      </c>
      <c r="F4568" s="9">
        <v>22</v>
      </c>
      <c r="G4568" s="9">
        <v>262</v>
      </c>
      <c r="H4568" s="33">
        <f t="shared" si="71"/>
        <v>0</v>
      </c>
    </row>
    <row r="4569" spans="1:8" ht="15" hidden="1" thickBot="1">
      <c r="A4569" s="3">
        <v>43769</v>
      </c>
      <c r="B4569" s="10" t="s">
        <v>136</v>
      </c>
      <c r="C4569" s="10" t="s">
        <v>9</v>
      </c>
      <c r="D4569" s="9">
        <v>8</v>
      </c>
      <c r="E4569" s="11">
        <v>1.2569444444444444E-3</v>
      </c>
      <c r="F4569" s="9">
        <v>23</v>
      </c>
      <c r="G4569" s="9">
        <v>273</v>
      </c>
      <c r="H4569" s="33">
        <f t="shared" si="71"/>
        <v>0</v>
      </c>
    </row>
    <row r="4570" spans="1:8" ht="15" hidden="1" thickBot="1">
      <c r="A4570" s="3">
        <v>43769</v>
      </c>
      <c r="B4570" s="10" t="s">
        <v>136</v>
      </c>
      <c r="C4570" s="10" t="s">
        <v>9</v>
      </c>
      <c r="D4570" s="9">
        <v>9</v>
      </c>
      <c r="E4570" s="11">
        <v>1.2789351851851853E-3</v>
      </c>
      <c r="F4570" s="9">
        <v>22</v>
      </c>
      <c r="G4570" s="9">
        <v>259</v>
      </c>
      <c r="H4570" s="33">
        <f t="shared" si="71"/>
        <v>0</v>
      </c>
    </row>
    <row r="4571" spans="1:8" ht="15" thickBot="1">
      <c r="A4571" s="3">
        <v>43769</v>
      </c>
      <c r="B4571" s="10" t="s">
        <v>136</v>
      </c>
      <c r="C4571" s="10" t="s">
        <v>9</v>
      </c>
      <c r="D4571" s="9">
        <v>10</v>
      </c>
      <c r="E4571" s="11">
        <v>1.2511574074074074E-3</v>
      </c>
      <c r="F4571" s="9">
        <v>23</v>
      </c>
      <c r="G4571" s="9">
        <v>277</v>
      </c>
      <c r="H4571" s="33">
        <f t="shared" si="71"/>
        <v>1</v>
      </c>
    </row>
    <row r="4572" spans="1:8" ht="15" hidden="1" thickBot="1">
      <c r="A4572" s="3">
        <v>43769</v>
      </c>
      <c r="B4572" s="10" t="s">
        <v>42</v>
      </c>
      <c r="C4572" s="10" t="s">
        <v>9</v>
      </c>
      <c r="D4572" s="9">
        <v>1</v>
      </c>
      <c r="E4572" s="11">
        <v>1.267361111111111E-3</v>
      </c>
      <c r="F4572" s="9">
        <v>22</v>
      </c>
      <c r="G4572" s="9">
        <v>267</v>
      </c>
      <c r="H4572" s="33">
        <f t="shared" si="71"/>
        <v>0</v>
      </c>
    </row>
    <row r="4573" spans="1:8" ht="15" hidden="1" thickBot="1">
      <c r="A4573" s="3">
        <v>43769</v>
      </c>
      <c r="B4573" s="10" t="s">
        <v>42</v>
      </c>
      <c r="C4573" s="10" t="s">
        <v>9</v>
      </c>
      <c r="D4573" s="9">
        <v>2</v>
      </c>
      <c r="E4573" s="11">
        <v>1.2708333333333335E-3</v>
      </c>
      <c r="F4573" s="9">
        <v>22</v>
      </c>
      <c r="G4573" s="9">
        <v>264</v>
      </c>
      <c r="H4573" s="33">
        <f t="shared" si="71"/>
        <v>0</v>
      </c>
    </row>
    <row r="4574" spans="1:8" ht="15" hidden="1" thickBot="1">
      <c r="A4574" s="3">
        <v>43769</v>
      </c>
      <c r="B4574" s="10" t="s">
        <v>42</v>
      </c>
      <c r="C4574" s="10" t="s">
        <v>9</v>
      </c>
      <c r="D4574" s="9">
        <v>3</v>
      </c>
      <c r="E4574" s="11">
        <v>1.2650462962962964E-3</v>
      </c>
      <c r="F4574" s="9">
        <v>22</v>
      </c>
      <c r="G4574" s="9">
        <v>268</v>
      </c>
      <c r="H4574" s="33">
        <f t="shared" si="71"/>
        <v>0</v>
      </c>
    </row>
    <row r="4575" spans="1:8" ht="15" hidden="1" thickBot="1">
      <c r="A4575" s="3">
        <v>43769</v>
      </c>
      <c r="B4575" s="10" t="s">
        <v>42</v>
      </c>
      <c r="C4575" s="10" t="s">
        <v>9</v>
      </c>
      <c r="D4575" s="9">
        <v>4</v>
      </c>
      <c r="E4575" s="11">
        <v>1.2685185185185184E-3</v>
      </c>
      <c r="F4575" s="9">
        <v>22</v>
      </c>
      <c r="G4575" s="9">
        <v>266</v>
      </c>
      <c r="H4575" s="33">
        <f t="shared" si="71"/>
        <v>0</v>
      </c>
    </row>
    <row r="4576" spans="1:8" ht="15" hidden="1" thickBot="1">
      <c r="A4576" s="3">
        <v>43769</v>
      </c>
      <c r="B4576" s="10" t="s">
        <v>42</v>
      </c>
      <c r="C4576" s="10" t="s">
        <v>9</v>
      </c>
      <c r="D4576" s="9">
        <v>5</v>
      </c>
      <c r="E4576" s="11">
        <v>1.269675925925926E-3</v>
      </c>
      <c r="F4576" s="9">
        <v>23</v>
      </c>
      <c r="G4576" s="9">
        <v>265</v>
      </c>
      <c r="H4576" s="33">
        <f t="shared" si="71"/>
        <v>0</v>
      </c>
    </row>
    <row r="4577" spans="1:8" ht="15" hidden="1" thickBot="1">
      <c r="A4577" s="3">
        <v>43769</v>
      </c>
      <c r="B4577" s="10" t="s">
        <v>42</v>
      </c>
      <c r="C4577" s="10" t="s">
        <v>9</v>
      </c>
      <c r="D4577" s="9">
        <v>6</v>
      </c>
      <c r="E4577" s="11">
        <v>1.2708333333333335E-3</v>
      </c>
      <c r="F4577" s="9">
        <v>23</v>
      </c>
      <c r="G4577" s="9">
        <v>264</v>
      </c>
      <c r="H4577" s="33">
        <f t="shared" si="71"/>
        <v>0</v>
      </c>
    </row>
    <row r="4578" spans="1:8" ht="15" hidden="1" thickBot="1">
      <c r="A4578" s="3">
        <v>43769</v>
      </c>
      <c r="B4578" s="10" t="s">
        <v>42</v>
      </c>
      <c r="C4578" s="10" t="s">
        <v>9</v>
      </c>
      <c r="D4578" s="9">
        <v>7</v>
      </c>
      <c r="E4578" s="11">
        <v>1.2662037037037036E-3</v>
      </c>
      <c r="F4578" s="9">
        <v>23</v>
      </c>
      <c r="G4578" s="9">
        <v>267</v>
      </c>
      <c r="H4578" s="33">
        <f t="shared" si="71"/>
        <v>0</v>
      </c>
    </row>
    <row r="4579" spans="1:8" ht="15" hidden="1" thickBot="1">
      <c r="A4579" s="3">
        <v>43769</v>
      </c>
      <c r="B4579" s="10" t="s">
        <v>42</v>
      </c>
      <c r="C4579" s="10" t="s">
        <v>9</v>
      </c>
      <c r="D4579" s="9">
        <v>8</v>
      </c>
      <c r="E4579" s="11">
        <v>1.2708333333333335E-3</v>
      </c>
      <c r="F4579" s="9">
        <v>23</v>
      </c>
      <c r="G4579" s="9">
        <v>264</v>
      </c>
      <c r="H4579" s="33">
        <f t="shared" si="71"/>
        <v>0</v>
      </c>
    </row>
    <row r="4580" spans="1:8" ht="15" hidden="1" thickBot="1">
      <c r="A4580" s="3">
        <v>43769</v>
      </c>
      <c r="B4580" s="10" t="s">
        <v>42</v>
      </c>
      <c r="C4580" s="10" t="s">
        <v>9</v>
      </c>
      <c r="D4580" s="9">
        <v>9</v>
      </c>
      <c r="E4580" s="11">
        <v>1.2638888888888888E-3</v>
      </c>
      <c r="F4580" s="9">
        <v>23</v>
      </c>
      <c r="G4580" s="9">
        <v>269</v>
      </c>
      <c r="H4580" s="33">
        <f t="shared" si="71"/>
        <v>0</v>
      </c>
    </row>
    <row r="4581" spans="1:8" ht="15" thickBot="1">
      <c r="A4581" s="3">
        <v>43769</v>
      </c>
      <c r="B4581" s="10" t="s">
        <v>42</v>
      </c>
      <c r="C4581" s="10" t="s">
        <v>9</v>
      </c>
      <c r="D4581" s="9">
        <v>10</v>
      </c>
      <c r="E4581" s="11">
        <v>1.2523148148148148E-3</v>
      </c>
      <c r="F4581" s="9">
        <v>24</v>
      </c>
      <c r="G4581" s="9">
        <v>276</v>
      </c>
      <c r="H4581" s="33">
        <f t="shared" si="71"/>
        <v>1</v>
      </c>
    </row>
    <row r="4582" spans="1:8" ht="15" hidden="1" thickBot="1">
      <c r="A4582" s="3">
        <v>43769</v>
      </c>
      <c r="B4582" s="10" t="s">
        <v>144</v>
      </c>
      <c r="C4582" s="10" t="s">
        <v>9</v>
      </c>
      <c r="D4582" s="9">
        <v>1</v>
      </c>
      <c r="E4582" s="11">
        <v>1.2685185185185184E-3</v>
      </c>
      <c r="F4582" s="9">
        <v>21</v>
      </c>
      <c r="G4582" s="9">
        <v>266</v>
      </c>
      <c r="H4582" s="33">
        <f t="shared" si="71"/>
        <v>0</v>
      </c>
    </row>
    <row r="4583" spans="1:8" ht="15" hidden="1" thickBot="1">
      <c r="A4583" s="3">
        <v>43769</v>
      </c>
      <c r="B4583" s="10" t="s">
        <v>144</v>
      </c>
      <c r="C4583" s="10" t="s">
        <v>9</v>
      </c>
      <c r="D4583" s="9">
        <v>2</v>
      </c>
      <c r="E4583" s="11">
        <v>1.258101851851852E-3</v>
      </c>
      <c r="F4583" s="9">
        <v>23</v>
      </c>
      <c r="G4583" s="9">
        <v>273</v>
      </c>
      <c r="H4583" s="33">
        <f t="shared" si="71"/>
        <v>0</v>
      </c>
    </row>
    <row r="4584" spans="1:8" ht="15" hidden="1" thickBot="1">
      <c r="A4584" s="3">
        <v>43769</v>
      </c>
      <c r="B4584" s="10" t="s">
        <v>144</v>
      </c>
      <c r="C4584" s="10" t="s">
        <v>9</v>
      </c>
      <c r="D4584" s="9">
        <v>3</v>
      </c>
      <c r="E4584" s="11">
        <v>1.2777777777777776E-3</v>
      </c>
      <c r="F4584" s="9">
        <v>21</v>
      </c>
      <c r="G4584" s="9">
        <v>260</v>
      </c>
      <c r="H4584" s="33">
        <f t="shared" si="71"/>
        <v>0</v>
      </c>
    </row>
    <row r="4585" spans="1:8" ht="15" hidden="1" thickBot="1">
      <c r="A4585" s="3">
        <v>43769</v>
      </c>
      <c r="B4585" s="10" t="s">
        <v>144</v>
      </c>
      <c r="C4585" s="10" t="s">
        <v>9</v>
      </c>
      <c r="D4585" s="9">
        <v>4</v>
      </c>
      <c r="E4585" s="11">
        <v>1.258101851851852E-3</v>
      </c>
      <c r="F4585" s="9">
        <v>24</v>
      </c>
      <c r="G4585" s="9">
        <v>273</v>
      </c>
      <c r="H4585" s="33">
        <f t="shared" si="71"/>
        <v>0</v>
      </c>
    </row>
    <row r="4586" spans="1:8" ht="15" hidden="1" thickBot="1">
      <c r="A4586" s="3">
        <v>43769</v>
      </c>
      <c r="B4586" s="10" t="s">
        <v>144</v>
      </c>
      <c r="C4586" s="10" t="s">
        <v>9</v>
      </c>
      <c r="D4586" s="9">
        <v>5</v>
      </c>
      <c r="E4586" s="11">
        <v>1.2777777777777776E-3</v>
      </c>
      <c r="F4586" s="9">
        <v>21</v>
      </c>
      <c r="G4586" s="9">
        <v>260</v>
      </c>
      <c r="H4586" s="33">
        <f t="shared" si="71"/>
        <v>0</v>
      </c>
    </row>
    <row r="4587" spans="1:8" ht="15" hidden="1" thickBot="1">
      <c r="A4587" s="3">
        <v>43769</v>
      </c>
      <c r="B4587" s="10" t="s">
        <v>144</v>
      </c>
      <c r="C4587" s="10" t="s">
        <v>9</v>
      </c>
      <c r="D4587" s="9">
        <v>6</v>
      </c>
      <c r="E4587" s="11">
        <v>1.2546296296296296E-3</v>
      </c>
      <c r="F4587" s="9">
        <v>24</v>
      </c>
      <c r="G4587" s="9">
        <v>275</v>
      </c>
      <c r="H4587" s="33">
        <f t="shared" si="71"/>
        <v>0</v>
      </c>
    </row>
    <row r="4588" spans="1:8" ht="15" thickBot="1">
      <c r="A4588" s="3">
        <v>43769</v>
      </c>
      <c r="B4588" s="10" t="s">
        <v>144</v>
      </c>
      <c r="C4588" s="10" t="s">
        <v>9</v>
      </c>
      <c r="D4588" s="9">
        <v>7</v>
      </c>
      <c r="E4588" s="11">
        <v>1.2789351851851853E-3</v>
      </c>
      <c r="F4588" s="9">
        <v>22</v>
      </c>
      <c r="G4588" s="9">
        <v>259</v>
      </c>
      <c r="H4588" s="33">
        <f t="shared" si="71"/>
        <v>1</v>
      </c>
    </row>
    <row r="4589" spans="1:8" ht="15" hidden="1" thickBot="1">
      <c r="A4589" s="3">
        <v>43769</v>
      </c>
      <c r="B4589" s="10" t="s">
        <v>87</v>
      </c>
      <c r="C4589" s="10" t="s">
        <v>9</v>
      </c>
      <c r="D4589" s="9">
        <v>1</v>
      </c>
      <c r="E4589" s="11">
        <v>1.2800925925925924E-3</v>
      </c>
      <c r="F4589" s="9">
        <v>23</v>
      </c>
      <c r="G4589" s="9">
        <v>259</v>
      </c>
      <c r="H4589" s="33">
        <f t="shared" si="71"/>
        <v>0</v>
      </c>
    </row>
    <row r="4590" spans="1:8" ht="15" hidden="1" thickBot="1">
      <c r="A4590" s="3">
        <v>43769</v>
      </c>
      <c r="B4590" s="10" t="s">
        <v>87</v>
      </c>
      <c r="C4590" s="10" t="s">
        <v>9</v>
      </c>
      <c r="D4590" s="9">
        <v>2</v>
      </c>
      <c r="E4590" s="11">
        <v>1.2627314814814814E-3</v>
      </c>
      <c r="F4590" s="9">
        <v>24</v>
      </c>
      <c r="G4590" s="9">
        <v>270</v>
      </c>
      <c r="H4590" s="33">
        <f t="shared" si="71"/>
        <v>0</v>
      </c>
    </row>
    <row r="4591" spans="1:8" ht="15" hidden="1" thickBot="1">
      <c r="A4591" s="3">
        <v>43769</v>
      </c>
      <c r="B4591" s="10" t="s">
        <v>87</v>
      </c>
      <c r="C4591" s="10" t="s">
        <v>9</v>
      </c>
      <c r="D4591" s="9">
        <v>3</v>
      </c>
      <c r="E4591" s="11">
        <v>1.2824074074074075E-3</v>
      </c>
      <c r="F4591" s="9">
        <v>24</v>
      </c>
      <c r="G4591" s="9">
        <v>257</v>
      </c>
      <c r="H4591" s="33">
        <f t="shared" si="71"/>
        <v>0</v>
      </c>
    </row>
    <row r="4592" spans="1:8" ht="15" hidden="1" thickBot="1">
      <c r="A4592" s="3">
        <v>43769</v>
      </c>
      <c r="B4592" s="10" t="s">
        <v>87</v>
      </c>
      <c r="C4592" s="10" t="s">
        <v>9</v>
      </c>
      <c r="D4592" s="9">
        <v>4</v>
      </c>
      <c r="E4592" s="11">
        <v>1.2592592592592592E-3</v>
      </c>
      <c r="F4592" s="9">
        <v>24</v>
      </c>
      <c r="G4592" s="9">
        <v>272</v>
      </c>
      <c r="H4592" s="33">
        <f t="shared" si="71"/>
        <v>0</v>
      </c>
    </row>
    <row r="4593" spans="1:8" ht="15" thickBot="1">
      <c r="A4593" s="3">
        <v>43769</v>
      </c>
      <c r="B4593" s="10" t="s">
        <v>87</v>
      </c>
      <c r="C4593" s="10" t="s">
        <v>9</v>
      </c>
      <c r="D4593" s="9">
        <v>5</v>
      </c>
      <c r="E4593" s="11">
        <v>1.269675925925926E-3</v>
      </c>
      <c r="F4593" s="9">
        <v>23</v>
      </c>
      <c r="G4593" s="9">
        <v>265</v>
      </c>
      <c r="H4593" s="33">
        <f t="shared" si="71"/>
        <v>1</v>
      </c>
    </row>
    <row r="4594" spans="1:8" ht="15" hidden="1" thickBot="1">
      <c r="A4594" s="3">
        <v>43769</v>
      </c>
      <c r="B4594" s="10" t="s">
        <v>49</v>
      </c>
      <c r="C4594" s="10" t="s">
        <v>9</v>
      </c>
      <c r="D4594" s="9">
        <v>1</v>
      </c>
      <c r="E4594" s="11">
        <v>1.241898148148148E-3</v>
      </c>
      <c r="F4594" s="9">
        <v>22</v>
      </c>
      <c r="G4594" s="9">
        <v>283</v>
      </c>
      <c r="H4594" s="33">
        <f t="shared" si="71"/>
        <v>0</v>
      </c>
    </row>
    <row r="4595" spans="1:8" ht="15" hidden="1" thickBot="1">
      <c r="A4595" s="3">
        <v>43769</v>
      </c>
      <c r="B4595" s="10" t="s">
        <v>49</v>
      </c>
      <c r="C4595" s="10" t="s">
        <v>9</v>
      </c>
      <c r="D4595" s="9">
        <v>2</v>
      </c>
      <c r="E4595" s="11">
        <v>1.224537037037037E-3</v>
      </c>
      <c r="F4595" s="9">
        <v>23</v>
      </c>
      <c r="G4595" s="9">
        <v>296</v>
      </c>
      <c r="H4595" s="33">
        <f t="shared" si="71"/>
        <v>0</v>
      </c>
    </row>
    <row r="4596" spans="1:8" ht="15" hidden="1" thickBot="1">
      <c r="A4596" s="3">
        <v>43769</v>
      </c>
      <c r="B4596" s="10" t="s">
        <v>49</v>
      </c>
      <c r="C4596" s="10" t="s">
        <v>9</v>
      </c>
      <c r="D4596" s="9">
        <v>3</v>
      </c>
      <c r="E4596" s="11">
        <v>1.2384259259259258E-3</v>
      </c>
      <c r="F4596" s="9">
        <v>22</v>
      </c>
      <c r="G4596" s="9">
        <v>286</v>
      </c>
      <c r="H4596" s="33">
        <f t="shared" si="71"/>
        <v>0</v>
      </c>
    </row>
    <row r="4597" spans="1:8" ht="15" thickBot="1">
      <c r="A4597" s="3">
        <v>43769</v>
      </c>
      <c r="B4597" s="10" t="s">
        <v>49</v>
      </c>
      <c r="C4597" s="10" t="s">
        <v>9</v>
      </c>
      <c r="D4597" s="9">
        <v>4</v>
      </c>
      <c r="E4597" s="11">
        <v>1.241898148148148E-3</v>
      </c>
      <c r="F4597" s="9">
        <v>24</v>
      </c>
      <c r="G4597" s="9">
        <v>283</v>
      </c>
      <c r="H4597" s="33">
        <f t="shared" si="71"/>
        <v>1</v>
      </c>
    </row>
    <row r="4598" spans="1:8" ht="15" hidden="1" thickBot="1">
      <c r="A4598" s="3">
        <v>43769</v>
      </c>
      <c r="B4598" s="10" t="s">
        <v>137</v>
      </c>
      <c r="C4598" s="10" t="s">
        <v>9</v>
      </c>
      <c r="D4598" s="9">
        <v>1</v>
      </c>
      <c r="E4598" s="11">
        <v>1.3287037037037037E-3</v>
      </c>
      <c r="F4598" s="9">
        <v>22</v>
      </c>
      <c r="G4598" s="9">
        <v>231</v>
      </c>
      <c r="H4598" s="33">
        <f t="shared" si="71"/>
        <v>0</v>
      </c>
    </row>
    <row r="4599" spans="1:8" ht="15" hidden="1" thickBot="1">
      <c r="A4599" s="3">
        <v>43769</v>
      </c>
      <c r="B4599" s="10" t="s">
        <v>137</v>
      </c>
      <c r="C4599" s="10" t="s">
        <v>9</v>
      </c>
      <c r="D4599" s="9">
        <v>2</v>
      </c>
      <c r="E4599" s="11">
        <v>1.3379629629629629E-3</v>
      </c>
      <c r="F4599" s="9">
        <v>23</v>
      </c>
      <c r="G4599" s="9">
        <v>227</v>
      </c>
      <c r="H4599" s="33">
        <f t="shared" si="71"/>
        <v>0</v>
      </c>
    </row>
    <row r="4600" spans="1:8" ht="15" thickBot="1">
      <c r="A4600" s="3">
        <v>43769</v>
      </c>
      <c r="B4600" s="10" t="s">
        <v>137</v>
      </c>
      <c r="C4600" s="10" t="s">
        <v>9</v>
      </c>
      <c r="D4600" s="9">
        <v>3</v>
      </c>
      <c r="E4600" s="11">
        <v>1.3576388888888889E-3</v>
      </c>
      <c r="F4600" s="9">
        <v>24</v>
      </c>
      <c r="G4600" s="9">
        <v>217</v>
      </c>
      <c r="H4600" s="33">
        <f t="shared" si="71"/>
        <v>1</v>
      </c>
    </row>
    <row r="4601" spans="1:8" ht="15" hidden="1" thickBot="1">
      <c r="A4601" s="3">
        <v>43769</v>
      </c>
      <c r="B4601" s="10" t="s">
        <v>27</v>
      </c>
      <c r="C4601" s="10" t="s">
        <v>9</v>
      </c>
      <c r="D4601" s="9">
        <v>1</v>
      </c>
      <c r="E4601" s="11">
        <v>1.1747685185185186E-3</v>
      </c>
      <c r="F4601" s="9">
        <v>22</v>
      </c>
      <c r="G4601" s="9">
        <v>335</v>
      </c>
      <c r="H4601" s="33">
        <f t="shared" si="71"/>
        <v>0</v>
      </c>
    </row>
    <row r="4602" spans="1:8" ht="15" hidden="1" thickBot="1">
      <c r="A4602" s="3">
        <v>43769</v>
      </c>
      <c r="B4602" s="10" t="s">
        <v>27</v>
      </c>
      <c r="C4602" s="10" t="s">
        <v>9</v>
      </c>
      <c r="D4602" s="9">
        <v>2</v>
      </c>
      <c r="E4602" s="11">
        <v>1.1631944444444443E-3</v>
      </c>
      <c r="F4602" s="9">
        <v>24</v>
      </c>
      <c r="G4602" s="9">
        <v>345</v>
      </c>
      <c r="H4602" s="33">
        <f t="shared" si="71"/>
        <v>0</v>
      </c>
    </row>
    <row r="4603" spans="1:8" ht="15" hidden="1" thickBot="1">
      <c r="A4603" s="3">
        <v>43769</v>
      </c>
      <c r="B4603" s="10" t="s">
        <v>27</v>
      </c>
      <c r="C4603" s="10" t="s">
        <v>9</v>
      </c>
      <c r="D4603" s="9">
        <v>3</v>
      </c>
      <c r="E4603" s="11">
        <v>1.1724537037037035E-3</v>
      </c>
      <c r="F4603" s="9">
        <v>23</v>
      </c>
      <c r="G4603" s="9">
        <v>337</v>
      </c>
      <c r="H4603" s="33">
        <f t="shared" si="71"/>
        <v>0</v>
      </c>
    </row>
    <row r="4604" spans="1:8" ht="15" hidden="1" thickBot="1">
      <c r="A4604" s="3">
        <v>43769</v>
      </c>
      <c r="B4604" s="10" t="s">
        <v>27</v>
      </c>
      <c r="C4604" s="10" t="s">
        <v>9</v>
      </c>
      <c r="D4604" s="9">
        <v>4</v>
      </c>
      <c r="E4604" s="11">
        <v>1.1655092592592591E-3</v>
      </c>
      <c r="F4604" s="9">
        <v>23</v>
      </c>
      <c r="G4604" s="9">
        <v>343</v>
      </c>
      <c r="H4604" s="33">
        <f t="shared" si="71"/>
        <v>0</v>
      </c>
    </row>
    <row r="4605" spans="1:8" ht="15" hidden="1" thickBot="1">
      <c r="A4605" s="3">
        <v>43769</v>
      </c>
      <c r="B4605" s="10" t="s">
        <v>27</v>
      </c>
      <c r="C4605" s="10" t="s">
        <v>9</v>
      </c>
      <c r="D4605" s="9">
        <v>5</v>
      </c>
      <c r="E4605" s="11">
        <v>1.1747685185185186E-3</v>
      </c>
      <c r="F4605" s="9">
        <v>23</v>
      </c>
      <c r="G4605" s="9">
        <v>335</v>
      </c>
      <c r="H4605" s="33">
        <f t="shared" si="71"/>
        <v>0</v>
      </c>
    </row>
    <row r="4606" spans="1:8" ht="15" hidden="1" thickBot="1">
      <c r="A4606" s="3">
        <v>43769</v>
      </c>
      <c r="B4606" s="10" t="s">
        <v>27</v>
      </c>
      <c r="C4606" s="10" t="s">
        <v>9</v>
      </c>
      <c r="D4606" s="9">
        <v>6</v>
      </c>
      <c r="E4606" s="11">
        <v>1.1678240740740739E-3</v>
      </c>
      <c r="F4606" s="9">
        <v>24</v>
      </c>
      <c r="G4606" s="9">
        <v>341</v>
      </c>
      <c r="H4606" s="33">
        <f t="shared" si="71"/>
        <v>0</v>
      </c>
    </row>
    <row r="4607" spans="1:8" ht="15" hidden="1" thickBot="1">
      <c r="A4607" s="3">
        <v>43769</v>
      </c>
      <c r="B4607" s="10" t="s">
        <v>27</v>
      </c>
      <c r="C4607" s="10" t="s">
        <v>9</v>
      </c>
      <c r="D4607" s="9">
        <v>7</v>
      </c>
      <c r="E4607" s="11">
        <v>1.179398148148148E-3</v>
      </c>
      <c r="F4607" s="9">
        <v>23</v>
      </c>
      <c r="G4607" s="9">
        <v>331</v>
      </c>
      <c r="H4607" s="33">
        <f t="shared" si="71"/>
        <v>0</v>
      </c>
    </row>
    <row r="4608" spans="1:8" ht="15" hidden="1" thickBot="1">
      <c r="A4608" s="3">
        <v>43769</v>
      </c>
      <c r="B4608" s="10" t="s">
        <v>27</v>
      </c>
      <c r="C4608" s="10" t="s">
        <v>9</v>
      </c>
      <c r="D4608" s="9">
        <v>8</v>
      </c>
      <c r="E4608" s="11">
        <v>1.170138888888889E-3</v>
      </c>
      <c r="F4608" s="9">
        <v>24</v>
      </c>
      <c r="G4608" s="9">
        <v>339</v>
      </c>
      <c r="H4608" s="33">
        <f t="shared" si="71"/>
        <v>0</v>
      </c>
    </row>
    <row r="4609" spans="1:8" ht="15" hidden="1" thickBot="1">
      <c r="A4609" s="3">
        <v>43769</v>
      </c>
      <c r="B4609" s="10" t="s">
        <v>27</v>
      </c>
      <c r="C4609" s="10" t="s">
        <v>9</v>
      </c>
      <c r="D4609" s="9">
        <v>9</v>
      </c>
      <c r="E4609" s="11">
        <v>1.1782407407407408E-3</v>
      </c>
      <c r="F4609" s="9">
        <v>23</v>
      </c>
      <c r="G4609" s="9">
        <v>332</v>
      </c>
      <c r="H4609" s="33">
        <f t="shared" si="71"/>
        <v>0</v>
      </c>
    </row>
    <row r="4610" spans="1:8" ht="15" hidden="1" thickBot="1">
      <c r="A4610" s="3">
        <v>43769</v>
      </c>
      <c r="B4610" s="10" t="s">
        <v>27</v>
      </c>
      <c r="C4610" s="10" t="s">
        <v>9</v>
      </c>
      <c r="D4610" s="9">
        <v>10</v>
      </c>
      <c r="E4610" s="11">
        <v>1.1736111111111112E-3</v>
      </c>
      <c r="F4610" s="9">
        <v>24</v>
      </c>
      <c r="G4610" s="9">
        <v>336</v>
      </c>
      <c r="H4610" s="33">
        <f t="shared" si="71"/>
        <v>0</v>
      </c>
    </row>
    <row r="4611" spans="1:8" ht="15" hidden="1" thickBot="1">
      <c r="A4611" s="3">
        <v>43769</v>
      </c>
      <c r="B4611" s="10" t="s">
        <v>27</v>
      </c>
      <c r="C4611" s="10" t="s">
        <v>9</v>
      </c>
      <c r="D4611" s="9">
        <v>11</v>
      </c>
      <c r="E4611" s="11">
        <v>1.1747685185185186E-3</v>
      </c>
      <c r="F4611" s="9">
        <v>23</v>
      </c>
      <c r="G4611" s="9">
        <v>335</v>
      </c>
      <c r="H4611" s="33">
        <f t="shared" si="71"/>
        <v>0</v>
      </c>
    </row>
    <row r="4612" spans="1:8" ht="15" thickBot="1">
      <c r="A4612" s="3">
        <v>43769</v>
      </c>
      <c r="B4612" s="10" t="s">
        <v>27</v>
      </c>
      <c r="C4612" s="10" t="s">
        <v>9</v>
      </c>
      <c r="D4612" s="9">
        <v>12</v>
      </c>
      <c r="E4612" s="11">
        <v>1.158564814814815E-3</v>
      </c>
      <c r="F4612" s="9">
        <v>24</v>
      </c>
      <c r="G4612" s="9">
        <v>349</v>
      </c>
      <c r="H4612" s="33">
        <f t="shared" ref="H4612:H4675" si="72">IF(D4612&lt;D4613,0,1)</f>
        <v>1</v>
      </c>
    </row>
    <row r="4613" spans="1:8" ht="15" hidden="1" thickBot="1">
      <c r="A4613" s="3">
        <v>43769</v>
      </c>
      <c r="B4613" s="10" t="s">
        <v>90</v>
      </c>
      <c r="C4613" s="10" t="s">
        <v>9</v>
      </c>
      <c r="D4613" s="9">
        <v>1</v>
      </c>
      <c r="E4613" s="11">
        <v>1.1724537037037035E-3</v>
      </c>
      <c r="F4613" s="9">
        <v>22</v>
      </c>
      <c r="G4613" s="9">
        <v>337</v>
      </c>
      <c r="H4613" s="33">
        <f t="shared" si="72"/>
        <v>0</v>
      </c>
    </row>
    <row r="4614" spans="1:8" ht="15" hidden="1" thickBot="1">
      <c r="A4614" s="3">
        <v>43769</v>
      </c>
      <c r="B4614" s="10" t="s">
        <v>90</v>
      </c>
      <c r="C4614" s="10" t="s">
        <v>9</v>
      </c>
      <c r="D4614" s="9">
        <v>2</v>
      </c>
      <c r="E4614" s="11">
        <v>1.1678240740740739E-3</v>
      </c>
      <c r="F4614" s="9">
        <v>24</v>
      </c>
      <c r="G4614" s="9">
        <v>341</v>
      </c>
      <c r="H4614" s="33">
        <f t="shared" si="72"/>
        <v>0</v>
      </c>
    </row>
    <row r="4615" spans="1:8" ht="15" hidden="1" thickBot="1">
      <c r="A4615" s="3">
        <v>43769</v>
      </c>
      <c r="B4615" s="10" t="s">
        <v>90</v>
      </c>
      <c r="C4615" s="10" t="s">
        <v>9</v>
      </c>
      <c r="D4615" s="9">
        <v>3</v>
      </c>
      <c r="E4615" s="11">
        <v>1.1736111111111112E-3</v>
      </c>
      <c r="F4615" s="9">
        <v>23</v>
      </c>
      <c r="G4615" s="9">
        <v>336</v>
      </c>
      <c r="H4615" s="33">
        <f t="shared" si="72"/>
        <v>0</v>
      </c>
    </row>
    <row r="4616" spans="1:8" ht="15" hidden="1" thickBot="1">
      <c r="A4616" s="3">
        <v>43769</v>
      </c>
      <c r="B4616" s="10" t="s">
        <v>90</v>
      </c>
      <c r="C4616" s="10" t="s">
        <v>9</v>
      </c>
      <c r="D4616" s="9">
        <v>4</v>
      </c>
      <c r="E4616" s="11">
        <v>1.1666666666666668E-3</v>
      </c>
      <c r="F4616" s="9">
        <v>23</v>
      </c>
      <c r="G4616" s="9">
        <v>342</v>
      </c>
      <c r="H4616" s="33">
        <f t="shared" si="72"/>
        <v>0</v>
      </c>
    </row>
    <row r="4617" spans="1:8" ht="15" hidden="1" thickBot="1">
      <c r="A4617" s="3">
        <v>43769</v>
      </c>
      <c r="B4617" s="10" t="s">
        <v>90</v>
      </c>
      <c r="C4617" s="10" t="s">
        <v>9</v>
      </c>
      <c r="D4617" s="9">
        <v>5</v>
      </c>
      <c r="E4617" s="11">
        <v>1.1747685185185186E-3</v>
      </c>
      <c r="F4617" s="9">
        <v>23</v>
      </c>
      <c r="G4617" s="9">
        <v>335</v>
      </c>
      <c r="H4617" s="33">
        <f t="shared" si="72"/>
        <v>0</v>
      </c>
    </row>
    <row r="4618" spans="1:8" ht="15" hidden="1" thickBot="1">
      <c r="A4618" s="3">
        <v>43769</v>
      </c>
      <c r="B4618" s="10" t="s">
        <v>90</v>
      </c>
      <c r="C4618" s="10" t="s">
        <v>9</v>
      </c>
      <c r="D4618" s="9">
        <v>6</v>
      </c>
      <c r="E4618" s="11">
        <v>1.1666666666666668E-3</v>
      </c>
      <c r="F4618" s="9">
        <v>24</v>
      </c>
      <c r="G4618" s="9">
        <v>342</v>
      </c>
      <c r="H4618" s="33">
        <f t="shared" si="72"/>
        <v>0</v>
      </c>
    </row>
    <row r="4619" spans="1:8" ht="15" hidden="1" thickBot="1">
      <c r="A4619" s="3">
        <v>43769</v>
      </c>
      <c r="B4619" s="10" t="s">
        <v>90</v>
      </c>
      <c r="C4619" s="10" t="s">
        <v>9</v>
      </c>
      <c r="D4619" s="9">
        <v>7</v>
      </c>
      <c r="E4619" s="11">
        <v>1.1770833333333334E-3</v>
      </c>
      <c r="F4619" s="9">
        <v>23</v>
      </c>
      <c r="G4619" s="9">
        <v>333</v>
      </c>
      <c r="H4619" s="33">
        <f t="shared" si="72"/>
        <v>0</v>
      </c>
    </row>
    <row r="4620" spans="1:8" ht="15" hidden="1" thickBot="1">
      <c r="A4620" s="3">
        <v>43769</v>
      </c>
      <c r="B4620" s="10" t="s">
        <v>90</v>
      </c>
      <c r="C4620" s="10" t="s">
        <v>9</v>
      </c>
      <c r="D4620" s="9">
        <v>8</v>
      </c>
      <c r="E4620" s="11">
        <v>1.1736111111111112E-3</v>
      </c>
      <c r="F4620" s="9">
        <v>24</v>
      </c>
      <c r="G4620" s="9">
        <v>336</v>
      </c>
      <c r="H4620" s="33">
        <f t="shared" si="72"/>
        <v>0</v>
      </c>
    </row>
    <row r="4621" spans="1:8" ht="15" hidden="1" thickBot="1">
      <c r="A4621" s="3">
        <v>43769</v>
      </c>
      <c r="B4621" s="10" t="s">
        <v>90</v>
      </c>
      <c r="C4621" s="10" t="s">
        <v>9</v>
      </c>
      <c r="D4621" s="9">
        <v>9</v>
      </c>
      <c r="E4621" s="11">
        <v>1.1828703703703704E-3</v>
      </c>
      <c r="F4621" s="9">
        <v>23</v>
      </c>
      <c r="G4621" s="9">
        <v>328</v>
      </c>
      <c r="H4621" s="33">
        <f t="shared" si="72"/>
        <v>0</v>
      </c>
    </row>
    <row r="4622" spans="1:8" ht="15" hidden="1" thickBot="1">
      <c r="A4622" s="3">
        <v>43769</v>
      </c>
      <c r="B4622" s="10" t="s">
        <v>90</v>
      </c>
      <c r="C4622" s="10" t="s">
        <v>9</v>
      </c>
      <c r="D4622" s="9">
        <v>10</v>
      </c>
      <c r="E4622" s="11">
        <v>1.1747685185185186E-3</v>
      </c>
      <c r="F4622" s="9">
        <v>24</v>
      </c>
      <c r="G4622" s="9">
        <v>335</v>
      </c>
      <c r="H4622" s="33">
        <f t="shared" si="72"/>
        <v>0</v>
      </c>
    </row>
    <row r="4623" spans="1:8" ht="15" hidden="1" thickBot="1">
      <c r="A4623" s="3">
        <v>43769</v>
      </c>
      <c r="B4623" s="10" t="s">
        <v>90</v>
      </c>
      <c r="C4623" s="10" t="s">
        <v>9</v>
      </c>
      <c r="D4623" s="9">
        <v>11</v>
      </c>
      <c r="E4623" s="11">
        <v>1.181712962962963E-3</v>
      </c>
      <c r="F4623" s="9">
        <v>23</v>
      </c>
      <c r="G4623" s="9">
        <v>329</v>
      </c>
      <c r="H4623" s="33">
        <f t="shared" si="72"/>
        <v>0</v>
      </c>
    </row>
    <row r="4624" spans="1:8" ht="15" thickBot="1">
      <c r="A4624" s="3">
        <v>43769</v>
      </c>
      <c r="B4624" s="10" t="s">
        <v>90</v>
      </c>
      <c r="C4624" s="10" t="s">
        <v>9</v>
      </c>
      <c r="D4624" s="9">
        <v>12</v>
      </c>
      <c r="E4624" s="11">
        <v>1.1712962962962964E-3</v>
      </c>
      <c r="F4624" s="9">
        <v>23</v>
      </c>
      <c r="G4624" s="9">
        <v>338</v>
      </c>
      <c r="H4624" s="33">
        <f t="shared" si="72"/>
        <v>1</v>
      </c>
    </row>
    <row r="4625" spans="1:8" ht="15" hidden="1" thickBot="1">
      <c r="A4625" s="3">
        <v>43769</v>
      </c>
      <c r="B4625" s="10" t="s">
        <v>133</v>
      </c>
      <c r="C4625" s="10" t="s">
        <v>9</v>
      </c>
      <c r="D4625" s="9">
        <v>1</v>
      </c>
      <c r="E4625" s="11">
        <v>1.1979166666666668E-3</v>
      </c>
      <c r="F4625" s="9">
        <v>21</v>
      </c>
      <c r="G4625" s="9">
        <v>316</v>
      </c>
      <c r="H4625" s="33">
        <f t="shared" si="72"/>
        <v>0</v>
      </c>
    </row>
    <row r="4626" spans="1:8" ht="15" hidden="1" thickBot="1">
      <c r="A4626" s="3">
        <v>43769</v>
      </c>
      <c r="B4626" s="10" t="s">
        <v>133</v>
      </c>
      <c r="C4626" s="10" t="s">
        <v>9</v>
      </c>
      <c r="D4626" s="9">
        <v>2</v>
      </c>
      <c r="E4626" s="11">
        <v>1.1828703703703704E-3</v>
      </c>
      <c r="F4626" s="9">
        <v>23</v>
      </c>
      <c r="G4626" s="9">
        <v>328</v>
      </c>
      <c r="H4626" s="33">
        <f t="shared" si="72"/>
        <v>0</v>
      </c>
    </row>
    <row r="4627" spans="1:8" ht="15" hidden="1" thickBot="1">
      <c r="A4627" s="3">
        <v>43769</v>
      </c>
      <c r="B4627" s="10" t="s">
        <v>133</v>
      </c>
      <c r="C4627" s="10" t="s">
        <v>9</v>
      </c>
      <c r="D4627" s="9">
        <v>3</v>
      </c>
      <c r="E4627" s="11">
        <v>1.1979166666666668E-3</v>
      </c>
      <c r="F4627" s="9">
        <v>21</v>
      </c>
      <c r="G4627" s="9">
        <v>316</v>
      </c>
      <c r="H4627" s="33">
        <f t="shared" si="72"/>
        <v>0</v>
      </c>
    </row>
    <row r="4628" spans="1:8" ht="15" hidden="1" thickBot="1">
      <c r="A4628" s="3">
        <v>43769</v>
      </c>
      <c r="B4628" s="10" t="s">
        <v>133</v>
      </c>
      <c r="C4628" s="10" t="s">
        <v>9</v>
      </c>
      <c r="D4628" s="9">
        <v>4</v>
      </c>
      <c r="E4628" s="11">
        <v>1.1863425925925928E-3</v>
      </c>
      <c r="F4628" s="9">
        <v>23</v>
      </c>
      <c r="G4628" s="9">
        <v>325</v>
      </c>
      <c r="H4628" s="33">
        <f t="shared" si="72"/>
        <v>0</v>
      </c>
    </row>
    <row r="4629" spans="1:8" ht="15" hidden="1" thickBot="1">
      <c r="A4629" s="3">
        <v>43769</v>
      </c>
      <c r="B4629" s="10" t="s">
        <v>133</v>
      </c>
      <c r="C4629" s="10" t="s">
        <v>9</v>
      </c>
      <c r="D4629" s="9">
        <v>5</v>
      </c>
      <c r="E4629" s="11">
        <v>1.2025462962962964E-3</v>
      </c>
      <c r="F4629" s="9">
        <v>21</v>
      </c>
      <c r="G4629" s="9">
        <v>312</v>
      </c>
      <c r="H4629" s="33">
        <f t="shared" si="72"/>
        <v>0</v>
      </c>
    </row>
    <row r="4630" spans="1:8" ht="15" hidden="1" thickBot="1">
      <c r="A4630" s="3">
        <v>43769</v>
      </c>
      <c r="B4630" s="10" t="s">
        <v>133</v>
      </c>
      <c r="C4630" s="10" t="s">
        <v>9</v>
      </c>
      <c r="D4630" s="9">
        <v>6</v>
      </c>
      <c r="E4630" s="11">
        <v>1.1898148148148148E-3</v>
      </c>
      <c r="F4630" s="9">
        <v>23</v>
      </c>
      <c r="G4630" s="9">
        <v>322</v>
      </c>
      <c r="H4630" s="33">
        <f t="shared" si="72"/>
        <v>0</v>
      </c>
    </row>
    <row r="4631" spans="1:8" ht="15" hidden="1" thickBot="1">
      <c r="A4631" s="3">
        <v>43769</v>
      </c>
      <c r="B4631" s="10" t="s">
        <v>133</v>
      </c>
      <c r="C4631" s="10" t="s">
        <v>9</v>
      </c>
      <c r="D4631" s="9">
        <v>7</v>
      </c>
      <c r="E4631" s="11">
        <v>1.2083333333333334E-3</v>
      </c>
      <c r="F4631" s="9">
        <v>21</v>
      </c>
      <c r="G4631" s="9">
        <v>308</v>
      </c>
      <c r="H4631" s="33">
        <f t="shared" si="72"/>
        <v>0</v>
      </c>
    </row>
    <row r="4632" spans="1:8" ht="15" hidden="1" thickBot="1">
      <c r="A4632" s="3">
        <v>43769</v>
      </c>
      <c r="B4632" s="10" t="s">
        <v>133</v>
      </c>
      <c r="C4632" s="10" t="s">
        <v>9</v>
      </c>
      <c r="D4632" s="9">
        <v>8</v>
      </c>
      <c r="E4632" s="11">
        <v>1.1909722222222222E-3</v>
      </c>
      <c r="F4632" s="9">
        <v>23</v>
      </c>
      <c r="G4632" s="9">
        <v>321</v>
      </c>
      <c r="H4632" s="33">
        <f t="shared" si="72"/>
        <v>0</v>
      </c>
    </row>
    <row r="4633" spans="1:8" ht="15" hidden="1" thickBot="1">
      <c r="A4633" s="3">
        <v>43769</v>
      </c>
      <c r="B4633" s="10" t="s">
        <v>133</v>
      </c>
      <c r="C4633" s="10" t="s">
        <v>9</v>
      </c>
      <c r="D4633" s="9">
        <v>9</v>
      </c>
      <c r="E4633" s="11">
        <v>1.2106481481481482E-3</v>
      </c>
      <c r="F4633" s="9">
        <v>21</v>
      </c>
      <c r="G4633" s="9">
        <v>306</v>
      </c>
      <c r="H4633" s="33">
        <f t="shared" si="72"/>
        <v>0</v>
      </c>
    </row>
    <row r="4634" spans="1:8" ht="15" hidden="1" thickBot="1">
      <c r="A4634" s="3">
        <v>43769</v>
      </c>
      <c r="B4634" s="10" t="s">
        <v>133</v>
      </c>
      <c r="C4634" s="10" t="s">
        <v>9</v>
      </c>
      <c r="D4634" s="9">
        <v>10</v>
      </c>
      <c r="E4634" s="11">
        <v>1.2118055555555556E-3</v>
      </c>
      <c r="F4634" s="9">
        <v>23</v>
      </c>
      <c r="G4634" s="9">
        <v>305</v>
      </c>
      <c r="H4634" s="33">
        <f t="shared" si="72"/>
        <v>0</v>
      </c>
    </row>
    <row r="4635" spans="1:8" ht="15" hidden="1" thickBot="1">
      <c r="A4635" s="3">
        <v>43769</v>
      </c>
      <c r="B4635" s="10" t="s">
        <v>133</v>
      </c>
      <c r="C4635" s="10" t="s">
        <v>9</v>
      </c>
      <c r="D4635" s="9">
        <v>11</v>
      </c>
      <c r="E4635" s="11">
        <v>1.2256944444444444E-3</v>
      </c>
      <c r="F4635" s="9">
        <v>21</v>
      </c>
      <c r="G4635" s="9">
        <v>295</v>
      </c>
      <c r="H4635" s="33">
        <f t="shared" si="72"/>
        <v>0</v>
      </c>
    </row>
    <row r="4636" spans="1:8" ht="15" thickBot="1">
      <c r="A4636" s="3">
        <v>43769</v>
      </c>
      <c r="B4636" s="10" t="s">
        <v>133</v>
      </c>
      <c r="C4636" s="10" t="s">
        <v>9</v>
      </c>
      <c r="D4636" s="9">
        <v>12</v>
      </c>
      <c r="E4636" s="11">
        <v>1.2141203703703704E-3</v>
      </c>
      <c r="F4636" s="9">
        <v>23</v>
      </c>
      <c r="G4636" s="9">
        <v>303</v>
      </c>
      <c r="H4636" s="33">
        <f t="shared" si="72"/>
        <v>1</v>
      </c>
    </row>
    <row r="4637" spans="1:8" ht="15" hidden="1" thickBot="1">
      <c r="A4637" s="3">
        <v>43769</v>
      </c>
      <c r="B4637" s="10" t="s">
        <v>31</v>
      </c>
      <c r="C4637" s="10" t="s">
        <v>9</v>
      </c>
      <c r="D4637" s="9">
        <v>1</v>
      </c>
      <c r="E4637" s="11">
        <v>1.2118055555555556E-3</v>
      </c>
      <c r="F4637" s="9">
        <v>21</v>
      </c>
      <c r="G4637" s="9">
        <v>305</v>
      </c>
      <c r="H4637" s="33">
        <f t="shared" si="72"/>
        <v>0</v>
      </c>
    </row>
    <row r="4638" spans="1:8" ht="15" hidden="1" thickBot="1">
      <c r="A4638" s="3">
        <v>43769</v>
      </c>
      <c r="B4638" s="10" t="s">
        <v>31</v>
      </c>
      <c r="C4638" s="10" t="s">
        <v>9</v>
      </c>
      <c r="D4638" s="9">
        <v>2</v>
      </c>
      <c r="E4638" s="11">
        <v>1.1909722222222222E-3</v>
      </c>
      <c r="F4638" s="9">
        <v>23</v>
      </c>
      <c r="G4638" s="9">
        <v>321</v>
      </c>
      <c r="H4638" s="33">
        <f t="shared" si="72"/>
        <v>0</v>
      </c>
    </row>
    <row r="4639" spans="1:8" ht="15" hidden="1" thickBot="1">
      <c r="A4639" s="3">
        <v>43769</v>
      </c>
      <c r="B4639" s="10" t="s">
        <v>31</v>
      </c>
      <c r="C4639" s="10" t="s">
        <v>9</v>
      </c>
      <c r="D4639" s="9">
        <v>3</v>
      </c>
      <c r="E4639" s="11">
        <v>1.2118055555555556E-3</v>
      </c>
      <c r="F4639" s="9">
        <v>21</v>
      </c>
      <c r="G4639" s="9">
        <v>305</v>
      </c>
      <c r="H4639" s="33">
        <f t="shared" si="72"/>
        <v>0</v>
      </c>
    </row>
    <row r="4640" spans="1:8" ht="15" hidden="1" thickBot="1">
      <c r="A4640" s="3">
        <v>43769</v>
      </c>
      <c r="B4640" s="10" t="s">
        <v>31</v>
      </c>
      <c r="C4640" s="10" t="s">
        <v>9</v>
      </c>
      <c r="D4640" s="9">
        <v>4</v>
      </c>
      <c r="E4640" s="11">
        <v>1.1921296296296296E-3</v>
      </c>
      <c r="F4640" s="9">
        <v>23</v>
      </c>
      <c r="G4640" s="9">
        <v>320</v>
      </c>
      <c r="H4640" s="33">
        <f t="shared" si="72"/>
        <v>0</v>
      </c>
    </row>
    <row r="4641" spans="1:8" ht="15" hidden="1" thickBot="1">
      <c r="A4641" s="3">
        <v>43769</v>
      </c>
      <c r="B4641" s="10" t="s">
        <v>31</v>
      </c>
      <c r="C4641" s="10" t="s">
        <v>9</v>
      </c>
      <c r="D4641" s="9">
        <v>5</v>
      </c>
      <c r="E4641" s="11">
        <v>1.2152777777777778E-3</v>
      </c>
      <c r="F4641" s="9">
        <v>21</v>
      </c>
      <c r="G4641" s="9">
        <v>302</v>
      </c>
      <c r="H4641" s="33">
        <f t="shared" si="72"/>
        <v>0</v>
      </c>
    </row>
    <row r="4642" spans="1:8" ht="15" hidden="1" thickBot="1">
      <c r="A4642" s="3">
        <v>43769</v>
      </c>
      <c r="B4642" s="10" t="s">
        <v>31</v>
      </c>
      <c r="C4642" s="10" t="s">
        <v>9</v>
      </c>
      <c r="D4642" s="9">
        <v>6</v>
      </c>
      <c r="E4642" s="11">
        <v>1.1909722222222222E-3</v>
      </c>
      <c r="F4642" s="9">
        <v>23</v>
      </c>
      <c r="G4642" s="9">
        <v>321</v>
      </c>
      <c r="H4642" s="33">
        <f t="shared" si="72"/>
        <v>0</v>
      </c>
    </row>
    <row r="4643" spans="1:8" ht="15" hidden="1" thickBot="1">
      <c r="A4643" s="3">
        <v>43769</v>
      </c>
      <c r="B4643" s="10" t="s">
        <v>31</v>
      </c>
      <c r="C4643" s="10" t="s">
        <v>9</v>
      </c>
      <c r="D4643" s="9">
        <v>7</v>
      </c>
      <c r="E4643" s="11">
        <v>1.2152777777777778E-3</v>
      </c>
      <c r="F4643" s="9">
        <v>21</v>
      </c>
      <c r="G4643" s="9">
        <v>302</v>
      </c>
      <c r="H4643" s="33">
        <f t="shared" si="72"/>
        <v>0</v>
      </c>
    </row>
    <row r="4644" spans="1:8" ht="15" hidden="1" thickBot="1">
      <c r="A4644" s="3">
        <v>43769</v>
      </c>
      <c r="B4644" s="10" t="s">
        <v>31</v>
      </c>
      <c r="C4644" s="10" t="s">
        <v>9</v>
      </c>
      <c r="D4644" s="9">
        <v>8</v>
      </c>
      <c r="E4644" s="11">
        <v>1.1921296296296296E-3</v>
      </c>
      <c r="F4644" s="9">
        <v>23</v>
      </c>
      <c r="G4644" s="9">
        <v>320</v>
      </c>
      <c r="H4644" s="33">
        <f t="shared" si="72"/>
        <v>0</v>
      </c>
    </row>
    <row r="4645" spans="1:8" ht="15" hidden="1" thickBot="1">
      <c r="A4645" s="3">
        <v>43769</v>
      </c>
      <c r="B4645" s="10" t="s">
        <v>31</v>
      </c>
      <c r="C4645" s="10" t="s">
        <v>9</v>
      </c>
      <c r="D4645" s="9">
        <v>9</v>
      </c>
      <c r="E4645" s="11">
        <v>1.2152777777777778E-3</v>
      </c>
      <c r="F4645" s="9">
        <v>22</v>
      </c>
      <c r="G4645" s="9">
        <v>302</v>
      </c>
      <c r="H4645" s="33">
        <f t="shared" si="72"/>
        <v>0</v>
      </c>
    </row>
    <row r="4646" spans="1:8" ht="15" hidden="1" thickBot="1">
      <c r="A4646" s="3">
        <v>43769</v>
      </c>
      <c r="B4646" s="10" t="s">
        <v>31</v>
      </c>
      <c r="C4646" s="10" t="s">
        <v>9</v>
      </c>
      <c r="D4646" s="9">
        <v>10</v>
      </c>
      <c r="E4646" s="11">
        <v>1.1944444444444446E-3</v>
      </c>
      <c r="F4646" s="9">
        <v>23</v>
      </c>
      <c r="G4646" s="9">
        <v>318</v>
      </c>
      <c r="H4646" s="33">
        <f t="shared" si="72"/>
        <v>0</v>
      </c>
    </row>
    <row r="4647" spans="1:8" ht="15" hidden="1" thickBot="1">
      <c r="A4647" s="3">
        <v>43769</v>
      </c>
      <c r="B4647" s="10" t="s">
        <v>31</v>
      </c>
      <c r="C4647" s="10" t="s">
        <v>9</v>
      </c>
      <c r="D4647" s="9">
        <v>11</v>
      </c>
      <c r="E4647" s="11">
        <v>1.2152777777777778E-3</v>
      </c>
      <c r="F4647" s="9">
        <v>21</v>
      </c>
      <c r="G4647" s="9">
        <v>302</v>
      </c>
      <c r="H4647" s="33">
        <f t="shared" si="72"/>
        <v>0</v>
      </c>
    </row>
    <row r="4648" spans="1:8" ht="15" thickBot="1">
      <c r="A4648" s="3">
        <v>43769</v>
      </c>
      <c r="B4648" s="10" t="s">
        <v>31</v>
      </c>
      <c r="C4648" s="10" t="s">
        <v>9</v>
      </c>
      <c r="D4648" s="9">
        <v>12</v>
      </c>
      <c r="E4648" s="11">
        <v>1.195601851851852E-3</v>
      </c>
      <c r="F4648" s="9">
        <v>23</v>
      </c>
      <c r="G4648" s="9">
        <v>318</v>
      </c>
      <c r="H4648" s="33">
        <f t="shared" si="72"/>
        <v>1</v>
      </c>
    </row>
    <row r="4649" spans="1:8" ht="15" hidden="1" thickBot="1">
      <c r="A4649" s="3">
        <v>43769</v>
      </c>
      <c r="B4649" s="10" t="s">
        <v>39</v>
      </c>
      <c r="C4649" s="10" t="s">
        <v>9</v>
      </c>
      <c r="D4649" s="9">
        <v>1</v>
      </c>
      <c r="E4649" s="11">
        <v>1.2465277777777776E-3</v>
      </c>
      <c r="F4649" s="9">
        <v>22</v>
      </c>
      <c r="G4649" s="9">
        <v>280</v>
      </c>
      <c r="H4649" s="33">
        <f t="shared" si="72"/>
        <v>0</v>
      </c>
    </row>
    <row r="4650" spans="1:8" ht="15" hidden="1" thickBot="1">
      <c r="A4650" s="3">
        <v>43769</v>
      </c>
      <c r="B4650" s="10" t="s">
        <v>39</v>
      </c>
      <c r="C4650" s="10" t="s">
        <v>9</v>
      </c>
      <c r="D4650" s="9">
        <v>2</v>
      </c>
      <c r="E4650" s="11">
        <v>1.2233796296296296E-3</v>
      </c>
      <c r="F4650" s="9">
        <v>23</v>
      </c>
      <c r="G4650" s="9">
        <v>296</v>
      </c>
      <c r="H4650" s="33">
        <f t="shared" si="72"/>
        <v>0</v>
      </c>
    </row>
    <row r="4651" spans="1:8" ht="15" hidden="1" thickBot="1">
      <c r="A4651" s="3">
        <v>43769</v>
      </c>
      <c r="B4651" s="10" t="s">
        <v>39</v>
      </c>
      <c r="C4651" s="10" t="s">
        <v>9</v>
      </c>
      <c r="D4651" s="9">
        <v>3</v>
      </c>
      <c r="E4651" s="11">
        <v>1.2442129629629628E-3</v>
      </c>
      <c r="F4651" s="9">
        <v>22</v>
      </c>
      <c r="G4651" s="9">
        <v>282</v>
      </c>
      <c r="H4651" s="33">
        <f t="shared" si="72"/>
        <v>0</v>
      </c>
    </row>
    <row r="4652" spans="1:8" ht="15" hidden="1" thickBot="1">
      <c r="A4652" s="3">
        <v>43769</v>
      </c>
      <c r="B4652" s="10" t="s">
        <v>39</v>
      </c>
      <c r="C4652" s="10" t="s">
        <v>9</v>
      </c>
      <c r="D4652" s="9">
        <v>4</v>
      </c>
      <c r="E4652" s="11">
        <v>1.2222222222222222E-3</v>
      </c>
      <c r="F4652" s="9">
        <v>24</v>
      </c>
      <c r="G4652" s="9">
        <v>297</v>
      </c>
      <c r="H4652" s="33">
        <f t="shared" si="72"/>
        <v>0</v>
      </c>
    </row>
    <row r="4653" spans="1:8" ht="15" hidden="1" thickBot="1">
      <c r="A4653" s="3">
        <v>43769</v>
      </c>
      <c r="B4653" s="10" t="s">
        <v>39</v>
      </c>
      <c r="C4653" s="10" t="s">
        <v>9</v>
      </c>
      <c r="D4653" s="9">
        <v>5</v>
      </c>
      <c r="E4653" s="11">
        <v>1.2372685185185186E-3</v>
      </c>
      <c r="F4653" s="9">
        <v>22</v>
      </c>
      <c r="G4653" s="9">
        <v>287</v>
      </c>
      <c r="H4653" s="33">
        <f t="shared" si="72"/>
        <v>0</v>
      </c>
    </row>
    <row r="4654" spans="1:8" ht="15" hidden="1" thickBot="1">
      <c r="A4654" s="3">
        <v>43769</v>
      </c>
      <c r="B4654" s="10" t="s">
        <v>39</v>
      </c>
      <c r="C4654" s="10" t="s">
        <v>9</v>
      </c>
      <c r="D4654" s="9">
        <v>6</v>
      </c>
      <c r="E4654" s="11">
        <v>1.2175925925925926E-3</v>
      </c>
      <c r="F4654" s="9">
        <v>24</v>
      </c>
      <c r="G4654" s="9">
        <v>301</v>
      </c>
      <c r="H4654" s="33">
        <f t="shared" si="72"/>
        <v>0</v>
      </c>
    </row>
    <row r="4655" spans="1:8" ht="15" hidden="1" thickBot="1">
      <c r="A4655" s="3">
        <v>43769</v>
      </c>
      <c r="B4655" s="10" t="s">
        <v>39</v>
      </c>
      <c r="C4655" s="10" t="s">
        <v>9</v>
      </c>
      <c r="D4655" s="9">
        <v>7</v>
      </c>
      <c r="E4655" s="11">
        <v>1.2395833333333334E-3</v>
      </c>
      <c r="F4655" s="9">
        <v>22</v>
      </c>
      <c r="G4655" s="9">
        <v>285</v>
      </c>
      <c r="H4655" s="33">
        <f t="shared" si="72"/>
        <v>0</v>
      </c>
    </row>
    <row r="4656" spans="1:8" ht="15" hidden="1" thickBot="1">
      <c r="A4656" s="3">
        <v>43769</v>
      </c>
      <c r="B4656" s="10" t="s">
        <v>39</v>
      </c>
      <c r="C4656" s="10" t="s">
        <v>9</v>
      </c>
      <c r="D4656" s="9">
        <v>8</v>
      </c>
      <c r="E4656" s="11">
        <v>1.2233796296296296E-3</v>
      </c>
      <c r="F4656" s="9">
        <v>24</v>
      </c>
      <c r="G4656" s="9">
        <v>296</v>
      </c>
      <c r="H4656" s="33">
        <f t="shared" si="72"/>
        <v>0</v>
      </c>
    </row>
    <row r="4657" spans="1:8" ht="15" hidden="1" thickBot="1">
      <c r="A4657" s="3">
        <v>43769</v>
      </c>
      <c r="B4657" s="10" t="s">
        <v>39</v>
      </c>
      <c r="C4657" s="10" t="s">
        <v>9</v>
      </c>
      <c r="D4657" s="9">
        <v>9</v>
      </c>
      <c r="E4657" s="11">
        <v>1.2407407407407408E-3</v>
      </c>
      <c r="F4657" s="9">
        <v>23</v>
      </c>
      <c r="G4657" s="9">
        <v>284</v>
      </c>
      <c r="H4657" s="33">
        <f t="shared" si="72"/>
        <v>0</v>
      </c>
    </row>
    <row r="4658" spans="1:8" ht="15" hidden="1" thickBot="1">
      <c r="A4658" s="3">
        <v>43769</v>
      </c>
      <c r="B4658" s="10" t="s">
        <v>39</v>
      </c>
      <c r="C4658" s="10" t="s">
        <v>9</v>
      </c>
      <c r="D4658" s="9">
        <v>10</v>
      </c>
      <c r="E4658" s="11">
        <v>1.224537037037037E-3</v>
      </c>
      <c r="F4658" s="9">
        <v>24</v>
      </c>
      <c r="G4658" s="9">
        <v>296</v>
      </c>
      <c r="H4658" s="33">
        <f t="shared" si="72"/>
        <v>0</v>
      </c>
    </row>
    <row r="4659" spans="1:8" ht="15" hidden="1" thickBot="1">
      <c r="A4659" s="3">
        <v>43769</v>
      </c>
      <c r="B4659" s="10" t="s">
        <v>39</v>
      </c>
      <c r="C4659" s="10" t="s">
        <v>9</v>
      </c>
      <c r="D4659" s="9">
        <v>11</v>
      </c>
      <c r="E4659" s="11">
        <v>1.2384259259259258E-3</v>
      </c>
      <c r="F4659" s="9">
        <v>23</v>
      </c>
      <c r="G4659" s="9">
        <v>286</v>
      </c>
      <c r="H4659" s="33">
        <f t="shared" si="72"/>
        <v>0</v>
      </c>
    </row>
    <row r="4660" spans="1:8" ht="15" thickBot="1">
      <c r="A4660" s="3">
        <v>43769</v>
      </c>
      <c r="B4660" s="10" t="s">
        <v>39</v>
      </c>
      <c r="C4660" s="10" t="s">
        <v>9</v>
      </c>
      <c r="D4660" s="9">
        <v>12</v>
      </c>
      <c r="E4660" s="11">
        <v>1.2129629629629628E-3</v>
      </c>
      <c r="F4660" s="9">
        <v>26</v>
      </c>
      <c r="G4660" s="9">
        <v>304</v>
      </c>
      <c r="H4660" s="33">
        <f t="shared" si="72"/>
        <v>1</v>
      </c>
    </row>
    <row r="4661" spans="1:8" ht="15" hidden="1" thickBot="1">
      <c r="A4661" s="3">
        <v>43769</v>
      </c>
      <c r="B4661" s="10" t="s">
        <v>76</v>
      </c>
      <c r="C4661" s="10" t="s">
        <v>9</v>
      </c>
      <c r="D4661" s="9">
        <v>1</v>
      </c>
      <c r="E4661" s="11">
        <v>1.2256944444444444E-3</v>
      </c>
      <c r="F4661" s="9">
        <v>21</v>
      </c>
      <c r="G4661" s="9">
        <v>295</v>
      </c>
      <c r="H4661" s="33">
        <f t="shared" si="72"/>
        <v>0</v>
      </c>
    </row>
    <row r="4662" spans="1:8" ht="15" hidden="1" thickBot="1">
      <c r="A4662" s="3">
        <v>43769</v>
      </c>
      <c r="B4662" s="10" t="s">
        <v>76</v>
      </c>
      <c r="C4662" s="10" t="s">
        <v>9</v>
      </c>
      <c r="D4662" s="9">
        <v>2</v>
      </c>
      <c r="E4662" s="11">
        <v>1.204861111111111E-3</v>
      </c>
      <c r="F4662" s="9">
        <v>22</v>
      </c>
      <c r="G4662" s="9">
        <v>310</v>
      </c>
      <c r="H4662" s="33">
        <f t="shared" si="72"/>
        <v>0</v>
      </c>
    </row>
    <row r="4663" spans="1:8" ht="15" hidden="1" thickBot="1">
      <c r="A4663" s="3">
        <v>43769</v>
      </c>
      <c r="B4663" s="10" t="s">
        <v>76</v>
      </c>
      <c r="C4663" s="10" t="s">
        <v>9</v>
      </c>
      <c r="D4663" s="9">
        <v>3</v>
      </c>
      <c r="E4663" s="11">
        <v>1.2256944444444444E-3</v>
      </c>
      <c r="F4663" s="9">
        <v>21</v>
      </c>
      <c r="G4663" s="9">
        <v>295</v>
      </c>
      <c r="H4663" s="33">
        <f t="shared" si="72"/>
        <v>0</v>
      </c>
    </row>
    <row r="4664" spans="1:8" ht="15" hidden="1" thickBot="1">
      <c r="A4664" s="3">
        <v>43769</v>
      </c>
      <c r="B4664" s="10" t="s">
        <v>76</v>
      </c>
      <c r="C4664" s="10" t="s">
        <v>9</v>
      </c>
      <c r="D4664" s="9">
        <v>4</v>
      </c>
      <c r="E4664" s="11">
        <v>1.3888888888888889E-3</v>
      </c>
      <c r="F4664" s="9">
        <v>21</v>
      </c>
      <c r="G4664" s="9">
        <v>203</v>
      </c>
      <c r="H4664" s="33">
        <f t="shared" si="72"/>
        <v>0</v>
      </c>
    </row>
    <row r="4665" spans="1:8" ht="15" hidden="1" thickBot="1">
      <c r="A4665" s="3">
        <v>43769</v>
      </c>
      <c r="B4665" s="10" t="s">
        <v>76</v>
      </c>
      <c r="C4665" s="10" t="s">
        <v>9</v>
      </c>
      <c r="D4665" s="9">
        <v>5</v>
      </c>
      <c r="E4665" s="11">
        <v>1.2476851851851852E-3</v>
      </c>
      <c r="F4665" s="9">
        <v>21</v>
      </c>
      <c r="G4665" s="9">
        <v>279</v>
      </c>
      <c r="H4665" s="33">
        <f t="shared" si="72"/>
        <v>0</v>
      </c>
    </row>
    <row r="4666" spans="1:8" ht="15" hidden="1" thickBot="1">
      <c r="A4666" s="3">
        <v>43769</v>
      </c>
      <c r="B4666" s="10" t="s">
        <v>76</v>
      </c>
      <c r="C4666" s="10" t="s">
        <v>9</v>
      </c>
      <c r="D4666" s="9">
        <v>6</v>
      </c>
      <c r="E4666" s="11">
        <v>1.2222222222222222E-3</v>
      </c>
      <c r="F4666" s="9">
        <v>23</v>
      </c>
      <c r="G4666" s="9">
        <v>297</v>
      </c>
      <c r="H4666" s="33">
        <f t="shared" si="72"/>
        <v>0</v>
      </c>
    </row>
    <row r="4667" spans="1:8" ht="15" hidden="1" thickBot="1">
      <c r="A4667" s="3">
        <v>43769</v>
      </c>
      <c r="B4667" s="10" t="s">
        <v>76</v>
      </c>
      <c r="C4667" s="10" t="s">
        <v>9</v>
      </c>
      <c r="D4667" s="9">
        <v>7</v>
      </c>
      <c r="E4667" s="11">
        <v>1.2650462962962964E-3</v>
      </c>
      <c r="F4667" s="9">
        <v>21</v>
      </c>
      <c r="G4667" s="9">
        <v>268</v>
      </c>
      <c r="H4667" s="33">
        <f t="shared" si="72"/>
        <v>0</v>
      </c>
    </row>
    <row r="4668" spans="1:8" ht="15" hidden="1" thickBot="1">
      <c r="A4668" s="3">
        <v>43769</v>
      </c>
      <c r="B4668" s="10" t="s">
        <v>76</v>
      </c>
      <c r="C4668" s="10" t="s">
        <v>9</v>
      </c>
      <c r="D4668" s="9">
        <v>8</v>
      </c>
      <c r="E4668" s="11">
        <v>1.2395833333333334E-3</v>
      </c>
      <c r="F4668" s="9">
        <v>23</v>
      </c>
      <c r="G4668" s="9">
        <v>285</v>
      </c>
      <c r="H4668" s="33">
        <f t="shared" si="72"/>
        <v>0</v>
      </c>
    </row>
    <row r="4669" spans="1:8" ht="15" hidden="1" thickBot="1">
      <c r="A4669" s="3">
        <v>43769</v>
      </c>
      <c r="B4669" s="10" t="s">
        <v>76</v>
      </c>
      <c r="C4669" s="10" t="s">
        <v>9</v>
      </c>
      <c r="D4669" s="9">
        <v>9</v>
      </c>
      <c r="E4669" s="11">
        <v>1.2546296296296296E-3</v>
      </c>
      <c r="F4669" s="9">
        <v>21</v>
      </c>
      <c r="G4669" s="9">
        <v>275</v>
      </c>
      <c r="H4669" s="33">
        <f t="shared" si="72"/>
        <v>0</v>
      </c>
    </row>
    <row r="4670" spans="1:8" ht="15" hidden="1" thickBot="1">
      <c r="A4670" s="3">
        <v>43769</v>
      </c>
      <c r="B4670" s="10" t="s">
        <v>76</v>
      </c>
      <c r="C4670" s="10" t="s">
        <v>9</v>
      </c>
      <c r="D4670" s="9">
        <v>10</v>
      </c>
      <c r="E4670" s="11">
        <v>1.2442129629629628E-3</v>
      </c>
      <c r="F4670" s="9">
        <v>23</v>
      </c>
      <c r="G4670" s="9">
        <v>282</v>
      </c>
      <c r="H4670" s="33">
        <f t="shared" si="72"/>
        <v>0</v>
      </c>
    </row>
    <row r="4671" spans="1:8" ht="15" hidden="1" thickBot="1">
      <c r="A4671" s="3">
        <v>43769</v>
      </c>
      <c r="B4671" s="10" t="s">
        <v>76</v>
      </c>
      <c r="C4671" s="10" t="s">
        <v>9</v>
      </c>
      <c r="D4671" s="9">
        <v>11</v>
      </c>
      <c r="E4671" s="11">
        <v>1.2488425925925926E-3</v>
      </c>
      <c r="F4671" s="9">
        <v>21</v>
      </c>
      <c r="G4671" s="9">
        <v>279</v>
      </c>
      <c r="H4671" s="33">
        <f t="shared" si="72"/>
        <v>0</v>
      </c>
    </row>
    <row r="4672" spans="1:8" ht="15" thickBot="1">
      <c r="A4672" s="3">
        <v>43769</v>
      </c>
      <c r="B4672" s="10" t="s">
        <v>76</v>
      </c>
      <c r="C4672" s="10" t="s">
        <v>9</v>
      </c>
      <c r="D4672" s="9">
        <v>12</v>
      </c>
      <c r="E4672" s="11">
        <v>1.2488425925925926E-3</v>
      </c>
      <c r="F4672" s="9">
        <v>22</v>
      </c>
      <c r="G4672" s="9">
        <v>279</v>
      </c>
      <c r="H4672" s="33">
        <f t="shared" si="72"/>
        <v>1</v>
      </c>
    </row>
    <row r="4673" spans="1:8" ht="15" hidden="1" thickBot="1">
      <c r="A4673" s="3">
        <v>43769</v>
      </c>
      <c r="B4673" s="10" t="s">
        <v>128</v>
      </c>
      <c r="C4673" s="10" t="s">
        <v>9</v>
      </c>
      <c r="D4673" s="9">
        <v>1</v>
      </c>
      <c r="E4673" s="11">
        <v>1.2604166666666666E-3</v>
      </c>
      <c r="F4673" s="9">
        <v>22</v>
      </c>
      <c r="G4673" s="9">
        <v>271</v>
      </c>
      <c r="H4673" s="33">
        <f t="shared" si="72"/>
        <v>0</v>
      </c>
    </row>
    <row r="4674" spans="1:8" ht="15" hidden="1" thickBot="1">
      <c r="A4674" s="3">
        <v>43769</v>
      </c>
      <c r="B4674" s="10" t="s">
        <v>128</v>
      </c>
      <c r="C4674" s="10" t="s">
        <v>9</v>
      </c>
      <c r="D4674" s="9">
        <v>2</v>
      </c>
      <c r="E4674" s="11">
        <v>1.2546296296296296E-3</v>
      </c>
      <c r="F4674" s="9">
        <v>24</v>
      </c>
      <c r="G4674" s="9">
        <v>275</v>
      </c>
      <c r="H4674" s="33">
        <f t="shared" si="72"/>
        <v>0</v>
      </c>
    </row>
    <row r="4675" spans="1:8" ht="15" hidden="1" thickBot="1">
      <c r="A4675" s="3">
        <v>43769</v>
      </c>
      <c r="B4675" s="10" t="s">
        <v>128</v>
      </c>
      <c r="C4675" s="10" t="s">
        <v>9</v>
      </c>
      <c r="D4675" s="9">
        <v>3</v>
      </c>
      <c r="E4675" s="11">
        <v>1.261574074074074E-3</v>
      </c>
      <c r="F4675" s="9">
        <v>22</v>
      </c>
      <c r="G4675" s="9">
        <v>270</v>
      </c>
      <c r="H4675" s="33">
        <f t="shared" si="72"/>
        <v>0</v>
      </c>
    </row>
    <row r="4676" spans="1:8" ht="15" hidden="1" thickBot="1">
      <c r="A4676" s="3">
        <v>43769</v>
      </c>
      <c r="B4676" s="10" t="s">
        <v>128</v>
      </c>
      <c r="C4676" s="10" t="s">
        <v>9</v>
      </c>
      <c r="D4676" s="9">
        <v>4</v>
      </c>
      <c r="E4676" s="11">
        <v>1.255787037037037E-3</v>
      </c>
      <c r="F4676" s="9">
        <v>23</v>
      </c>
      <c r="G4676" s="9">
        <v>274</v>
      </c>
      <c r="H4676" s="33">
        <f t="shared" ref="H4676:H4739" si="73">IF(D4676&lt;D4677,0,1)</f>
        <v>0</v>
      </c>
    </row>
    <row r="4677" spans="1:8" ht="15" hidden="1" thickBot="1">
      <c r="A4677" s="3">
        <v>43769</v>
      </c>
      <c r="B4677" s="10" t="s">
        <v>128</v>
      </c>
      <c r="C4677" s="10" t="s">
        <v>9</v>
      </c>
      <c r="D4677" s="9">
        <v>5</v>
      </c>
      <c r="E4677" s="11">
        <v>1.2592592592592592E-3</v>
      </c>
      <c r="F4677" s="9">
        <v>22</v>
      </c>
      <c r="G4677" s="9">
        <v>272</v>
      </c>
      <c r="H4677" s="33">
        <f t="shared" si="73"/>
        <v>0</v>
      </c>
    </row>
    <row r="4678" spans="1:8" ht="15" hidden="1" thickBot="1">
      <c r="A4678" s="3">
        <v>43769</v>
      </c>
      <c r="B4678" s="10" t="s">
        <v>128</v>
      </c>
      <c r="C4678" s="10" t="s">
        <v>9</v>
      </c>
      <c r="D4678" s="9">
        <v>6</v>
      </c>
      <c r="E4678" s="11">
        <v>1.2523148148148148E-3</v>
      </c>
      <c r="F4678" s="9">
        <v>23</v>
      </c>
      <c r="G4678" s="9">
        <v>276</v>
      </c>
      <c r="H4678" s="33">
        <f t="shared" si="73"/>
        <v>0</v>
      </c>
    </row>
    <row r="4679" spans="1:8" ht="15" hidden="1" thickBot="1">
      <c r="A4679" s="3">
        <v>43769</v>
      </c>
      <c r="B4679" s="10" t="s">
        <v>128</v>
      </c>
      <c r="C4679" s="10" t="s">
        <v>9</v>
      </c>
      <c r="D4679" s="9">
        <v>7</v>
      </c>
      <c r="E4679" s="11">
        <v>1.2569444444444444E-3</v>
      </c>
      <c r="F4679" s="9">
        <v>22</v>
      </c>
      <c r="G4679" s="9">
        <v>273</v>
      </c>
      <c r="H4679" s="33">
        <f t="shared" si="73"/>
        <v>0</v>
      </c>
    </row>
    <row r="4680" spans="1:8" ht="15" hidden="1" thickBot="1">
      <c r="A4680" s="3">
        <v>43769</v>
      </c>
      <c r="B4680" s="10" t="s">
        <v>128</v>
      </c>
      <c r="C4680" s="10" t="s">
        <v>9</v>
      </c>
      <c r="D4680" s="9">
        <v>8</v>
      </c>
      <c r="E4680" s="11">
        <v>1.2476851851851852E-3</v>
      </c>
      <c r="F4680" s="9">
        <v>24</v>
      </c>
      <c r="G4680" s="9">
        <v>279</v>
      </c>
      <c r="H4680" s="33">
        <f t="shared" si="73"/>
        <v>0</v>
      </c>
    </row>
    <row r="4681" spans="1:8" ht="15" hidden="1" thickBot="1">
      <c r="A4681" s="3">
        <v>43769</v>
      </c>
      <c r="B4681" s="10" t="s">
        <v>128</v>
      </c>
      <c r="C4681" s="10" t="s">
        <v>9</v>
      </c>
      <c r="D4681" s="9">
        <v>9</v>
      </c>
      <c r="E4681" s="11">
        <v>1.2604166666666666E-3</v>
      </c>
      <c r="F4681" s="9">
        <v>22</v>
      </c>
      <c r="G4681" s="9">
        <v>271</v>
      </c>
      <c r="H4681" s="33">
        <f t="shared" si="73"/>
        <v>0</v>
      </c>
    </row>
    <row r="4682" spans="1:8" ht="15" hidden="1" thickBot="1">
      <c r="A4682" s="3">
        <v>43769</v>
      </c>
      <c r="B4682" s="10" t="s">
        <v>128</v>
      </c>
      <c r="C4682" s="10" t="s">
        <v>9</v>
      </c>
      <c r="D4682" s="9">
        <v>10</v>
      </c>
      <c r="E4682" s="11">
        <v>1.2511574074074074E-3</v>
      </c>
      <c r="F4682" s="9">
        <v>24</v>
      </c>
      <c r="G4682" s="9">
        <v>277</v>
      </c>
      <c r="H4682" s="33">
        <f t="shared" si="73"/>
        <v>0</v>
      </c>
    </row>
    <row r="4683" spans="1:8" ht="15" hidden="1" thickBot="1">
      <c r="A4683" s="3">
        <v>43769</v>
      </c>
      <c r="B4683" s="10" t="s">
        <v>128</v>
      </c>
      <c r="C4683" s="10" t="s">
        <v>9</v>
      </c>
      <c r="D4683" s="9">
        <v>11</v>
      </c>
      <c r="E4683" s="11">
        <v>1.2592592592592592E-3</v>
      </c>
      <c r="F4683" s="9">
        <v>22</v>
      </c>
      <c r="G4683" s="9">
        <v>272</v>
      </c>
      <c r="H4683" s="33">
        <f t="shared" si="73"/>
        <v>0</v>
      </c>
    </row>
    <row r="4684" spans="1:8" ht="15" thickBot="1">
      <c r="A4684" s="3">
        <v>43769</v>
      </c>
      <c r="B4684" s="10" t="s">
        <v>128</v>
      </c>
      <c r="C4684" s="10" t="s">
        <v>9</v>
      </c>
      <c r="D4684" s="9">
        <v>12</v>
      </c>
      <c r="E4684" s="11">
        <v>1.2256944444444444E-3</v>
      </c>
      <c r="F4684" s="9">
        <v>25</v>
      </c>
      <c r="G4684" s="9">
        <v>295</v>
      </c>
      <c r="H4684" s="33">
        <f t="shared" si="73"/>
        <v>1</v>
      </c>
    </row>
    <row r="4685" spans="1:8" ht="15" hidden="1" thickBot="1">
      <c r="A4685" s="3">
        <v>43769</v>
      </c>
      <c r="B4685" s="10" t="s">
        <v>73</v>
      </c>
      <c r="C4685" s="10" t="s">
        <v>9</v>
      </c>
      <c r="D4685" s="9">
        <v>1</v>
      </c>
      <c r="E4685" s="11">
        <v>1.2662037037037036E-3</v>
      </c>
      <c r="F4685" s="9">
        <v>23</v>
      </c>
      <c r="G4685" s="9">
        <v>267</v>
      </c>
      <c r="H4685" s="33">
        <f t="shared" si="73"/>
        <v>0</v>
      </c>
    </row>
    <row r="4686" spans="1:8" ht="15" hidden="1" thickBot="1">
      <c r="A4686" s="3">
        <v>43769</v>
      </c>
      <c r="B4686" s="10" t="s">
        <v>73</v>
      </c>
      <c r="C4686" s="10" t="s">
        <v>9</v>
      </c>
      <c r="D4686" s="9">
        <v>2</v>
      </c>
      <c r="E4686" s="11">
        <v>1.2662037037037036E-3</v>
      </c>
      <c r="F4686" s="9">
        <v>24</v>
      </c>
      <c r="G4686" s="9">
        <v>267</v>
      </c>
      <c r="H4686" s="33">
        <f t="shared" si="73"/>
        <v>0</v>
      </c>
    </row>
    <row r="4687" spans="1:8" ht="15" hidden="1" thickBot="1">
      <c r="A4687" s="3">
        <v>43769</v>
      </c>
      <c r="B4687" s="10" t="s">
        <v>73</v>
      </c>
      <c r="C4687" s="10" t="s">
        <v>9</v>
      </c>
      <c r="D4687" s="9">
        <v>3</v>
      </c>
      <c r="E4687" s="11">
        <v>1.2650462962962964E-3</v>
      </c>
      <c r="F4687" s="9">
        <v>23</v>
      </c>
      <c r="G4687" s="9">
        <v>268</v>
      </c>
      <c r="H4687" s="33">
        <f t="shared" si="73"/>
        <v>0</v>
      </c>
    </row>
    <row r="4688" spans="1:8" ht="15" hidden="1" thickBot="1">
      <c r="A4688" s="3">
        <v>43769</v>
      </c>
      <c r="B4688" s="10" t="s">
        <v>73</v>
      </c>
      <c r="C4688" s="10" t="s">
        <v>9</v>
      </c>
      <c r="D4688" s="9">
        <v>4</v>
      </c>
      <c r="E4688" s="11">
        <v>1.2604166666666666E-3</v>
      </c>
      <c r="F4688" s="9">
        <v>24</v>
      </c>
      <c r="G4688" s="9">
        <v>271</v>
      </c>
      <c r="H4688" s="33">
        <f t="shared" si="73"/>
        <v>0</v>
      </c>
    </row>
    <row r="4689" spans="1:8" ht="15" hidden="1" thickBot="1">
      <c r="A4689" s="3">
        <v>43769</v>
      </c>
      <c r="B4689" s="10" t="s">
        <v>73</v>
      </c>
      <c r="C4689" s="10" t="s">
        <v>9</v>
      </c>
      <c r="D4689" s="9">
        <v>5</v>
      </c>
      <c r="E4689" s="11">
        <v>1.2638888888888888E-3</v>
      </c>
      <c r="F4689" s="9">
        <v>23</v>
      </c>
      <c r="G4689" s="9">
        <v>269</v>
      </c>
      <c r="H4689" s="33">
        <f t="shared" si="73"/>
        <v>0</v>
      </c>
    </row>
    <row r="4690" spans="1:8" ht="15" hidden="1" thickBot="1">
      <c r="A4690" s="3">
        <v>43769</v>
      </c>
      <c r="B4690" s="10" t="s">
        <v>73</v>
      </c>
      <c r="C4690" s="10" t="s">
        <v>9</v>
      </c>
      <c r="D4690" s="9">
        <v>6</v>
      </c>
      <c r="E4690" s="11">
        <v>1.258101851851852E-3</v>
      </c>
      <c r="F4690" s="9">
        <v>24</v>
      </c>
      <c r="G4690" s="9">
        <v>273</v>
      </c>
      <c r="H4690" s="33">
        <f t="shared" si="73"/>
        <v>0</v>
      </c>
    </row>
    <row r="4691" spans="1:8" ht="15" hidden="1" thickBot="1">
      <c r="A4691" s="3">
        <v>43769</v>
      </c>
      <c r="B4691" s="10" t="s">
        <v>73</v>
      </c>
      <c r="C4691" s="10" t="s">
        <v>9</v>
      </c>
      <c r="D4691" s="9">
        <v>7</v>
      </c>
      <c r="E4691" s="11">
        <v>1.2604166666666666E-3</v>
      </c>
      <c r="F4691" s="9">
        <v>24</v>
      </c>
      <c r="G4691" s="9">
        <v>271</v>
      </c>
      <c r="H4691" s="33">
        <f t="shared" si="73"/>
        <v>0</v>
      </c>
    </row>
    <row r="4692" spans="1:8" ht="15" hidden="1" thickBot="1">
      <c r="A4692" s="3">
        <v>43769</v>
      </c>
      <c r="B4692" s="10" t="s">
        <v>73</v>
      </c>
      <c r="C4692" s="10" t="s">
        <v>9</v>
      </c>
      <c r="D4692" s="9">
        <v>8</v>
      </c>
      <c r="E4692" s="11">
        <v>1.2569444444444444E-3</v>
      </c>
      <c r="F4692" s="9">
        <v>25</v>
      </c>
      <c r="G4692" s="9">
        <v>273</v>
      </c>
      <c r="H4692" s="33">
        <f t="shared" si="73"/>
        <v>0</v>
      </c>
    </row>
    <row r="4693" spans="1:8" ht="15" hidden="1" thickBot="1">
      <c r="A4693" s="3">
        <v>43769</v>
      </c>
      <c r="B4693" s="10" t="s">
        <v>73</v>
      </c>
      <c r="C4693" s="10" t="s">
        <v>9</v>
      </c>
      <c r="D4693" s="9">
        <v>9</v>
      </c>
      <c r="E4693" s="11">
        <v>1.258101851851852E-3</v>
      </c>
      <c r="F4693" s="9">
        <v>24</v>
      </c>
      <c r="G4693" s="9">
        <v>273</v>
      </c>
      <c r="H4693" s="33">
        <f t="shared" si="73"/>
        <v>0</v>
      </c>
    </row>
    <row r="4694" spans="1:8" ht="15" hidden="1" thickBot="1">
      <c r="A4694" s="3">
        <v>43769</v>
      </c>
      <c r="B4694" s="10" t="s">
        <v>73</v>
      </c>
      <c r="C4694" s="10" t="s">
        <v>9</v>
      </c>
      <c r="D4694" s="9">
        <v>10</v>
      </c>
      <c r="E4694" s="11">
        <v>1.2569444444444444E-3</v>
      </c>
      <c r="F4694" s="9">
        <v>24</v>
      </c>
      <c r="G4694" s="9">
        <v>273</v>
      </c>
      <c r="H4694" s="33">
        <f t="shared" si="73"/>
        <v>0</v>
      </c>
    </row>
    <row r="4695" spans="1:8" ht="15" hidden="1" thickBot="1">
      <c r="A4695" s="3">
        <v>43769</v>
      </c>
      <c r="B4695" s="10" t="s">
        <v>73</v>
      </c>
      <c r="C4695" s="10" t="s">
        <v>9</v>
      </c>
      <c r="D4695" s="9">
        <v>11</v>
      </c>
      <c r="E4695" s="11">
        <v>1.258101851851852E-3</v>
      </c>
      <c r="F4695" s="9">
        <v>25</v>
      </c>
      <c r="G4695" s="9">
        <v>273</v>
      </c>
      <c r="H4695" s="33">
        <f t="shared" si="73"/>
        <v>0</v>
      </c>
    </row>
    <row r="4696" spans="1:8" ht="15" thickBot="1">
      <c r="A4696" s="3">
        <v>43769</v>
      </c>
      <c r="B4696" s="10" t="s">
        <v>73</v>
      </c>
      <c r="C4696" s="10" t="s">
        <v>9</v>
      </c>
      <c r="D4696" s="9">
        <v>12</v>
      </c>
      <c r="E4696" s="11">
        <v>1.2430555555555556E-3</v>
      </c>
      <c r="F4696" s="9">
        <v>25</v>
      </c>
      <c r="G4696" s="9">
        <v>283</v>
      </c>
      <c r="H4696" s="33">
        <f t="shared" si="73"/>
        <v>1</v>
      </c>
    </row>
    <row r="4697" spans="1:8" ht="15" hidden="1" thickBot="1">
      <c r="A4697" s="3">
        <v>43769</v>
      </c>
      <c r="B4697" s="10" t="s">
        <v>81</v>
      </c>
      <c r="C4697" s="10" t="s">
        <v>9</v>
      </c>
      <c r="D4697" s="9">
        <v>1</v>
      </c>
      <c r="E4697" s="11">
        <v>1.2708333333333335E-3</v>
      </c>
      <c r="F4697" s="9">
        <v>22</v>
      </c>
      <c r="G4697" s="9">
        <v>264</v>
      </c>
      <c r="H4697" s="33">
        <f t="shared" si="73"/>
        <v>0</v>
      </c>
    </row>
    <row r="4698" spans="1:8" ht="15" hidden="1" thickBot="1">
      <c r="A4698" s="3">
        <v>43769</v>
      </c>
      <c r="B4698" s="10" t="s">
        <v>81</v>
      </c>
      <c r="C4698" s="10" t="s">
        <v>9</v>
      </c>
      <c r="D4698" s="9">
        <v>2</v>
      </c>
      <c r="E4698" s="11">
        <v>1.2523148148148148E-3</v>
      </c>
      <c r="F4698" s="9">
        <v>24</v>
      </c>
      <c r="G4698" s="9">
        <v>276</v>
      </c>
      <c r="H4698" s="33">
        <f t="shared" si="73"/>
        <v>0</v>
      </c>
    </row>
    <row r="4699" spans="1:8" ht="15" hidden="1" thickBot="1">
      <c r="A4699" s="3">
        <v>43769</v>
      </c>
      <c r="B4699" s="10" t="s">
        <v>81</v>
      </c>
      <c r="C4699" s="10" t="s">
        <v>9</v>
      </c>
      <c r="D4699" s="9">
        <v>3</v>
      </c>
      <c r="E4699" s="11">
        <v>1.2708333333333335E-3</v>
      </c>
      <c r="F4699" s="9">
        <v>22</v>
      </c>
      <c r="G4699" s="9">
        <v>264</v>
      </c>
      <c r="H4699" s="33">
        <f t="shared" si="73"/>
        <v>0</v>
      </c>
    </row>
    <row r="4700" spans="1:8" ht="15" hidden="1" thickBot="1">
      <c r="A4700" s="3">
        <v>43769</v>
      </c>
      <c r="B4700" s="10" t="s">
        <v>81</v>
      </c>
      <c r="C4700" s="10" t="s">
        <v>9</v>
      </c>
      <c r="D4700" s="9">
        <v>4</v>
      </c>
      <c r="E4700" s="11">
        <v>1.255787037037037E-3</v>
      </c>
      <c r="F4700" s="9">
        <v>24</v>
      </c>
      <c r="G4700" s="9">
        <v>274</v>
      </c>
      <c r="H4700" s="33">
        <f t="shared" si="73"/>
        <v>0</v>
      </c>
    </row>
    <row r="4701" spans="1:8" ht="15" hidden="1" thickBot="1">
      <c r="A4701" s="3">
        <v>43769</v>
      </c>
      <c r="B4701" s="10" t="s">
        <v>81</v>
      </c>
      <c r="C4701" s="10" t="s">
        <v>9</v>
      </c>
      <c r="D4701" s="9">
        <v>5</v>
      </c>
      <c r="E4701" s="11">
        <v>1.2708333333333335E-3</v>
      </c>
      <c r="F4701" s="9">
        <v>22</v>
      </c>
      <c r="G4701" s="9">
        <v>264</v>
      </c>
      <c r="H4701" s="33">
        <f t="shared" si="73"/>
        <v>0</v>
      </c>
    </row>
    <row r="4702" spans="1:8" ht="15" hidden="1" thickBot="1">
      <c r="A4702" s="3">
        <v>43769</v>
      </c>
      <c r="B4702" s="10" t="s">
        <v>81</v>
      </c>
      <c r="C4702" s="10" t="s">
        <v>9</v>
      </c>
      <c r="D4702" s="9">
        <v>6</v>
      </c>
      <c r="E4702" s="11">
        <v>1.2604166666666666E-3</v>
      </c>
      <c r="F4702" s="9">
        <v>24</v>
      </c>
      <c r="G4702" s="9">
        <v>271</v>
      </c>
      <c r="H4702" s="33">
        <f t="shared" si="73"/>
        <v>0</v>
      </c>
    </row>
    <row r="4703" spans="1:8" ht="15" hidden="1" thickBot="1">
      <c r="A4703" s="3">
        <v>43769</v>
      </c>
      <c r="B4703" s="10" t="s">
        <v>81</v>
      </c>
      <c r="C4703" s="10" t="s">
        <v>9</v>
      </c>
      <c r="D4703" s="9">
        <v>7</v>
      </c>
      <c r="E4703" s="11">
        <v>1.2789351851851853E-3</v>
      </c>
      <c r="F4703" s="9">
        <v>22</v>
      </c>
      <c r="G4703" s="9">
        <v>259</v>
      </c>
      <c r="H4703" s="33">
        <f t="shared" si="73"/>
        <v>0</v>
      </c>
    </row>
    <row r="4704" spans="1:8" ht="15" hidden="1" thickBot="1">
      <c r="A4704" s="3">
        <v>43769</v>
      </c>
      <c r="B4704" s="10" t="s">
        <v>81</v>
      </c>
      <c r="C4704" s="10" t="s">
        <v>9</v>
      </c>
      <c r="D4704" s="9">
        <v>8</v>
      </c>
      <c r="E4704" s="11">
        <v>1.2604166666666666E-3</v>
      </c>
      <c r="F4704" s="9">
        <v>24</v>
      </c>
      <c r="G4704" s="9">
        <v>271</v>
      </c>
      <c r="H4704" s="33">
        <f t="shared" si="73"/>
        <v>0</v>
      </c>
    </row>
    <row r="4705" spans="1:8" ht="15" hidden="1" thickBot="1">
      <c r="A4705" s="3">
        <v>43769</v>
      </c>
      <c r="B4705" s="10" t="s">
        <v>81</v>
      </c>
      <c r="C4705" s="10" t="s">
        <v>9</v>
      </c>
      <c r="D4705" s="9">
        <v>9</v>
      </c>
      <c r="E4705" s="11">
        <v>1.2835648148148146E-3</v>
      </c>
      <c r="F4705" s="9">
        <v>23</v>
      </c>
      <c r="G4705" s="9">
        <v>257</v>
      </c>
      <c r="H4705" s="33">
        <f t="shared" si="73"/>
        <v>0</v>
      </c>
    </row>
    <row r="4706" spans="1:8" ht="15" hidden="1" thickBot="1">
      <c r="A4706" s="3">
        <v>43769</v>
      </c>
      <c r="B4706" s="10" t="s">
        <v>81</v>
      </c>
      <c r="C4706" s="10" t="s">
        <v>9</v>
      </c>
      <c r="D4706" s="9">
        <v>10</v>
      </c>
      <c r="E4706" s="11">
        <v>1.2650462962962964E-3</v>
      </c>
      <c r="F4706" s="9">
        <v>25</v>
      </c>
      <c r="G4706" s="9">
        <v>268</v>
      </c>
      <c r="H4706" s="33">
        <f t="shared" si="73"/>
        <v>0</v>
      </c>
    </row>
    <row r="4707" spans="1:8" ht="15" hidden="1" thickBot="1">
      <c r="A4707" s="3">
        <v>43769</v>
      </c>
      <c r="B4707" s="10" t="s">
        <v>81</v>
      </c>
      <c r="C4707" s="10" t="s">
        <v>9</v>
      </c>
      <c r="D4707" s="9">
        <v>11</v>
      </c>
      <c r="E4707" s="11">
        <v>1.2650462962962964E-3</v>
      </c>
      <c r="F4707" s="9">
        <v>24</v>
      </c>
      <c r="G4707" s="9">
        <v>268</v>
      </c>
      <c r="H4707" s="33">
        <f t="shared" si="73"/>
        <v>0</v>
      </c>
    </row>
    <row r="4708" spans="1:8" ht="15" thickBot="1">
      <c r="A4708" s="3">
        <v>43769</v>
      </c>
      <c r="B4708" s="10" t="s">
        <v>81</v>
      </c>
      <c r="C4708" s="10" t="s">
        <v>9</v>
      </c>
      <c r="D4708" s="9">
        <v>12</v>
      </c>
      <c r="E4708" s="11">
        <v>1.2604166666666666E-3</v>
      </c>
      <c r="F4708" s="9">
        <v>26</v>
      </c>
      <c r="G4708" s="9">
        <v>271</v>
      </c>
      <c r="H4708" s="33">
        <f t="shared" si="73"/>
        <v>1</v>
      </c>
    </row>
    <row r="4709" spans="1:8" ht="15" hidden="1" thickBot="1">
      <c r="A4709" s="3">
        <v>43769</v>
      </c>
      <c r="B4709" s="10" t="s">
        <v>134</v>
      </c>
      <c r="C4709" s="10" t="s">
        <v>9</v>
      </c>
      <c r="D4709" s="9">
        <v>1</v>
      </c>
      <c r="E4709" s="11">
        <v>1.2939814814814815E-3</v>
      </c>
      <c r="F4709" s="9">
        <v>23</v>
      </c>
      <c r="G4709" s="9">
        <v>250</v>
      </c>
      <c r="H4709" s="33">
        <f t="shared" si="73"/>
        <v>0</v>
      </c>
    </row>
    <row r="4710" spans="1:8" ht="15" hidden="1" thickBot="1">
      <c r="A4710" s="3">
        <v>43769</v>
      </c>
      <c r="B4710" s="10" t="s">
        <v>134</v>
      </c>
      <c r="C4710" s="10" t="s">
        <v>9</v>
      </c>
      <c r="D4710" s="9">
        <v>2</v>
      </c>
      <c r="E4710" s="11">
        <v>1.2916666666666664E-3</v>
      </c>
      <c r="F4710" s="9">
        <v>23</v>
      </c>
      <c r="G4710" s="9">
        <v>252</v>
      </c>
      <c r="H4710" s="33">
        <f t="shared" si="73"/>
        <v>0</v>
      </c>
    </row>
    <row r="4711" spans="1:8" ht="15" hidden="1" thickBot="1">
      <c r="A4711" s="3">
        <v>43769</v>
      </c>
      <c r="B4711" s="10" t="s">
        <v>134</v>
      </c>
      <c r="C4711" s="10" t="s">
        <v>9</v>
      </c>
      <c r="D4711" s="9">
        <v>3</v>
      </c>
      <c r="E4711" s="11">
        <v>1.2916666666666664E-3</v>
      </c>
      <c r="F4711" s="9">
        <v>23</v>
      </c>
      <c r="G4711" s="9">
        <v>252</v>
      </c>
      <c r="H4711" s="33">
        <f t="shared" si="73"/>
        <v>0</v>
      </c>
    </row>
    <row r="4712" spans="1:8" ht="15" hidden="1" thickBot="1">
      <c r="A4712" s="3">
        <v>43769</v>
      </c>
      <c r="B4712" s="10" t="s">
        <v>134</v>
      </c>
      <c r="C4712" s="10" t="s">
        <v>9</v>
      </c>
      <c r="D4712" s="9">
        <v>4</v>
      </c>
      <c r="E4712" s="11">
        <v>1.2881944444444445E-3</v>
      </c>
      <c r="F4712" s="9">
        <v>23</v>
      </c>
      <c r="G4712" s="9">
        <v>254</v>
      </c>
      <c r="H4712" s="33">
        <f t="shared" si="73"/>
        <v>0</v>
      </c>
    </row>
    <row r="4713" spans="1:8" ht="15" hidden="1" thickBot="1">
      <c r="A4713" s="3">
        <v>43769</v>
      </c>
      <c r="B4713" s="10" t="s">
        <v>134</v>
      </c>
      <c r="C4713" s="10" t="s">
        <v>9</v>
      </c>
      <c r="D4713" s="9">
        <v>5</v>
      </c>
      <c r="E4713" s="11">
        <v>1.2835648148148146E-3</v>
      </c>
      <c r="F4713" s="9">
        <v>23</v>
      </c>
      <c r="G4713" s="9">
        <v>257</v>
      </c>
      <c r="H4713" s="33">
        <f t="shared" si="73"/>
        <v>0</v>
      </c>
    </row>
    <row r="4714" spans="1:8" ht="15" hidden="1" thickBot="1">
      <c r="A4714" s="3">
        <v>43769</v>
      </c>
      <c r="B4714" s="10" t="s">
        <v>134</v>
      </c>
      <c r="C4714" s="10" t="s">
        <v>9</v>
      </c>
      <c r="D4714" s="9">
        <v>6</v>
      </c>
      <c r="E4714" s="11">
        <v>1.2858796296296297E-3</v>
      </c>
      <c r="F4714" s="9">
        <v>22</v>
      </c>
      <c r="G4714" s="9">
        <v>255</v>
      </c>
      <c r="H4714" s="33">
        <f t="shared" si="73"/>
        <v>0</v>
      </c>
    </row>
    <row r="4715" spans="1:8" ht="15" hidden="1" thickBot="1">
      <c r="A4715" s="3">
        <v>43769</v>
      </c>
      <c r="B4715" s="10" t="s">
        <v>134</v>
      </c>
      <c r="C4715" s="10" t="s">
        <v>9</v>
      </c>
      <c r="D4715" s="9">
        <v>7</v>
      </c>
      <c r="E4715" s="11">
        <v>1.2858796296296297E-3</v>
      </c>
      <c r="F4715" s="9">
        <v>23</v>
      </c>
      <c r="G4715" s="9">
        <v>255</v>
      </c>
      <c r="H4715" s="33">
        <f t="shared" si="73"/>
        <v>0</v>
      </c>
    </row>
    <row r="4716" spans="1:8" ht="15" hidden="1" thickBot="1">
      <c r="A4716" s="3">
        <v>43769</v>
      </c>
      <c r="B4716" s="10" t="s">
        <v>134</v>
      </c>
      <c r="C4716" s="10" t="s">
        <v>9</v>
      </c>
      <c r="D4716" s="9">
        <v>8</v>
      </c>
      <c r="E4716" s="11">
        <v>1.2881944444444445E-3</v>
      </c>
      <c r="F4716" s="9">
        <v>22</v>
      </c>
      <c r="G4716" s="9">
        <v>254</v>
      </c>
      <c r="H4716" s="33">
        <f t="shared" si="73"/>
        <v>0</v>
      </c>
    </row>
    <row r="4717" spans="1:8" ht="15" hidden="1" thickBot="1">
      <c r="A4717" s="3">
        <v>43769</v>
      </c>
      <c r="B4717" s="10" t="s">
        <v>134</v>
      </c>
      <c r="C4717" s="10" t="s">
        <v>9</v>
      </c>
      <c r="D4717" s="9">
        <v>9</v>
      </c>
      <c r="E4717" s="11">
        <v>1.2824074074074075E-3</v>
      </c>
      <c r="F4717" s="9">
        <v>23</v>
      </c>
      <c r="G4717" s="9">
        <v>257</v>
      </c>
      <c r="H4717" s="33">
        <f t="shared" si="73"/>
        <v>0</v>
      </c>
    </row>
    <row r="4718" spans="1:8" ht="15" hidden="1" thickBot="1">
      <c r="A4718" s="3">
        <v>43769</v>
      </c>
      <c r="B4718" s="10" t="s">
        <v>134</v>
      </c>
      <c r="C4718" s="10" t="s">
        <v>9</v>
      </c>
      <c r="D4718" s="9">
        <v>10</v>
      </c>
      <c r="E4718" s="11">
        <v>1.2835648148148146E-3</v>
      </c>
      <c r="F4718" s="9">
        <v>23</v>
      </c>
      <c r="G4718" s="9">
        <v>257</v>
      </c>
      <c r="H4718" s="33">
        <f t="shared" si="73"/>
        <v>0</v>
      </c>
    </row>
    <row r="4719" spans="1:8" ht="15" hidden="1" thickBot="1">
      <c r="A4719" s="3">
        <v>43769</v>
      </c>
      <c r="B4719" s="10" t="s">
        <v>134</v>
      </c>
      <c r="C4719" s="10" t="s">
        <v>9</v>
      </c>
      <c r="D4719" s="9">
        <v>11</v>
      </c>
      <c r="E4719" s="11">
        <v>1.2789351851851853E-3</v>
      </c>
      <c r="F4719" s="9">
        <v>24</v>
      </c>
      <c r="G4719" s="9">
        <v>259</v>
      </c>
      <c r="H4719" s="33">
        <f t="shared" si="73"/>
        <v>0</v>
      </c>
    </row>
    <row r="4720" spans="1:8" ht="15" thickBot="1">
      <c r="A4720" s="3">
        <v>43769</v>
      </c>
      <c r="B4720" s="10" t="s">
        <v>134</v>
      </c>
      <c r="C4720" s="10" t="s">
        <v>9</v>
      </c>
      <c r="D4720" s="9">
        <v>12</v>
      </c>
      <c r="E4720" s="11">
        <v>1.2708333333333335E-3</v>
      </c>
      <c r="F4720" s="9">
        <v>23</v>
      </c>
      <c r="G4720" s="9">
        <v>264</v>
      </c>
      <c r="H4720" s="33">
        <f t="shared" si="73"/>
        <v>1</v>
      </c>
    </row>
    <row r="4721" spans="1:8" ht="15" hidden="1" thickBot="1">
      <c r="A4721" s="3">
        <v>43769</v>
      </c>
      <c r="B4721" s="10" t="s">
        <v>102</v>
      </c>
      <c r="C4721" s="10" t="s">
        <v>9</v>
      </c>
      <c r="D4721" s="9">
        <v>1</v>
      </c>
      <c r="E4721" s="11">
        <v>1.2488425925925926E-3</v>
      </c>
      <c r="F4721" s="9">
        <v>23</v>
      </c>
      <c r="G4721" s="9">
        <v>279</v>
      </c>
      <c r="H4721" s="33">
        <f t="shared" si="73"/>
        <v>0</v>
      </c>
    </row>
    <row r="4722" spans="1:8" ht="15" hidden="1" thickBot="1">
      <c r="A4722" s="3">
        <v>43769</v>
      </c>
      <c r="B4722" s="10" t="s">
        <v>102</v>
      </c>
      <c r="C4722" s="10" t="s">
        <v>9</v>
      </c>
      <c r="D4722" s="9">
        <v>2</v>
      </c>
      <c r="E4722" s="11">
        <v>1.2326388888888888E-3</v>
      </c>
      <c r="F4722" s="9">
        <v>24</v>
      </c>
      <c r="G4722" s="9">
        <v>290</v>
      </c>
      <c r="H4722" s="33">
        <f t="shared" si="73"/>
        <v>0</v>
      </c>
    </row>
    <row r="4723" spans="1:8" ht="15" hidden="1" thickBot="1">
      <c r="A4723" s="3">
        <v>43769</v>
      </c>
      <c r="B4723" s="10" t="s">
        <v>102</v>
      </c>
      <c r="C4723" s="10" t="s">
        <v>9</v>
      </c>
      <c r="D4723" s="9">
        <v>3</v>
      </c>
      <c r="E4723" s="11">
        <v>1.2453703703703704E-3</v>
      </c>
      <c r="F4723" s="9">
        <v>24</v>
      </c>
      <c r="G4723" s="9">
        <v>281</v>
      </c>
      <c r="H4723" s="33">
        <f t="shared" si="73"/>
        <v>0</v>
      </c>
    </row>
    <row r="4724" spans="1:8" ht="15" hidden="1" thickBot="1">
      <c r="A4724" s="3">
        <v>43769</v>
      </c>
      <c r="B4724" s="10" t="s">
        <v>102</v>
      </c>
      <c r="C4724" s="10" t="s">
        <v>9</v>
      </c>
      <c r="D4724" s="9">
        <v>4</v>
      </c>
      <c r="E4724" s="11">
        <v>1.2349537037037036E-3</v>
      </c>
      <c r="F4724" s="9">
        <v>25</v>
      </c>
      <c r="G4724" s="9">
        <v>288</v>
      </c>
      <c r="H4724" s="33">
        <f t="shared" si="73"/>
        <v>0</v>
      </c>
    </row>
    <row r="4725" spans="1:8" ht="15" hidden="1" thickBot="1">
      <c r="A4725" s="3">
        <v>43769</v>
      </c>
      <c r="B4725" s="10" t="s">
        <v>102</v>
      </c>
      <c r="C4725" s="10" t="s">
        <v>9</v>
      </c>
      <c r="D4725" s="9">
        <v>5</v>
      </c>
      <c r="E4725" s="11">
        <v>1.255787037037037E-3</v>
      </c>
      <c r="F4725" s="9">
        <v>24</v>
      </c>
      <c r="G4725" s="9">
        <v>274</v>
      </c>
      <c r="H4725" s="33">
        <f t="shared" si="73"/>
        <v>0</v>
      </c>
    </row>
    <row r="4726" spans="1:8" ht="15" hidden="1" thickBot="1">
      <c r="A4726" s="3">
        <v>43769</v>
      </c>
      <c r="B4726" s="10" t="s">
        <v>102</v>
      </c>
      <c r="C4726" s="10" t="s">
        <v>9</v>
      </c>
      <c r="D4726" s="9">
        <v>6</v>
      </c>
      <c r="E4726" s="11">
        <v>1.3020833333333333E-3</v>
      </c>
      <c r="F4726" s="9">
        <v>23</v>
      </c>
      <c r="G4726" s="9">
        <v>246</v>
      </c>
      <c r="H4726" s="33">
        <f t="shared" si="73"/>
        <v>0</v>
      </c>
    </row>
    <row r="4727" spans="1:8" ht="15" hidden="1" thickBot="1">
      <c r="A4727" s="3">
        <v>43769</v>
      </c>
      <c r="B4727" s="10" t="s">
        <v>102</v>
      </c>
      <c r="C4727" s="10" t="s">
        <v>9</v>
      </c>
      <c r="D4727" s="9">
        <v>7</v>
      </c>
      <c r="E4727" s="11">
        <v>1.2974537037037037E-3</v>
      </c>
      <c r="F4727" s="9">
        <v>22</v>
      </c>
      <c r="G4727" s="9">
        <v>248</v>
      </c>
      <c r="H4727" s="33">
        <f t="shared" si="73"/>
        <v>0</v>
      </c>
    </row>
    <row r="4728" spans="1:8" ht="15" hidden="1" thickBot="1">
      <c r="A4728" s="3">
        <v>43769</v>
      </c>
      <c r="B4728" s="10" t="s">
        <v>102</v>
      </c>
      <c r="C4728" s="10" t="s">
        <v>9</v>
      </c>
      <c r="D4728" s="9">
        <v>8</v>
      </c>
      <c r="E4728" s="11">
        <v>1.2743055555555557E-3</v>
      </c>
      <c r="F4728" s="9">
        <v>24</v>
      </c>
      <c r="G4728" s="9">
        <v>262</v>
      </c>
      <c r="H4728" s="33">
        <f t="shared" si="73"/>
        <v>0</v>
      </c>
    </row>
    <row r="4729" spans="1:8" ht="15" hidden="1" thickBot="1">
      <c r="A4729" s="3">
        <v>43769</v>
      </c>
      <c r="B4729" s="10" t="s">
        <v>102</v>
      </c>
      <c r="C4729" s="10" t="s">
        <v>9</v>
      </c>
      <c r="D4729" s="9">
        <v>9</v>
      </c>
      <c r="E4729" s="11">
        <v>1.2650462962962964E-3</v>
      </c>
      <c r="F4729" s="9">
        <v>24</v>
      </c>
      <c r="G4729" s="9">
        <v>268</v>
      </c>
      <c r="H4729" s="33">
        <f t="shared" si="73"/>
        <v>0</v>
      </c>
    </row>
    <row r="4730" spans="1:8" ht="15" hidden="1" thickBot="1">
      <c r="A4730" s="3">
        <v>43769</v>
      </c>
      <c r="B4730" s="10" t="s">
        <v>102</v>
      </c>
      <c r="C4730" s="10" t="s">
        <v>9</v>
      </c>
      <c r="D4730" s="9">
        <v>10</v>
      </c>
      <c r="E4730" s="11">
        <v>1.3125000000000001E-3</v>
      </c>
      <c r="F4730" s="9">
        <v>22</v>
      </c>
      <c r="G4730" s="9">
        <v>240</v>
      </c>
      <c r="H4730" s="33">
        <f t="shared" si="73"/>
        <v>0</v>
      </c>
    </row>
    <row r="4731" spans="1:8" ht="15" thickBot="1">
      <c r="A4731" s="3">
        <v>43769</v>
      </c>
      <c r="B4731" s="10" t="s">
        <v>102</v>
      </c>
      <c r="C4731" s="10" t="s">
        <v>9</v>
      </c>
      <c r="D4731" s="9">
        <v>11</v>
      </c>
      <c r="E4731" s="11">
        <v>1.2812500000000001E-3</v>
      </c>
      <c r="F4731" s="9">
        <v>23</v>
      </c>
      <c r="G4731" s="9">
        <v>258</v>
      </c>
      <c r="H4731" s="33">
        <f t="shared" si="73"/>
        <v>1</v>
      </c>
    </row>
    <row r="4732" spans="1:8" ht="15" hidden="1" thickBot="1">
      <c r="A4732" s="3">
        <v>43769</v>
      </c>
      <c r="B4732" s="10" t="s">
        <v>145</v>
      </c>
      <c r="C4732" s="10" t="s">
        <v>9</v>
      </c>
      <c r="D4732" s="9">
        <v>1</v>
      </c>
      <c r="E4732" s="11">
        <v>1.2604166666666666E-3</v>
      </c>
      <c r="F4732" s="9">
        <v>20</v>
      </c>
      <c r="G4732" s="9">
        <v>271</v>
      </c>
      <c r="H4732" s="33">
        <f t="shared" si="73"/>
        <v>0</v>
      </c>
    </row>
    <row r="4733" spans="1:8" ht="15" hidden="1" thickBot="1">
      <c r="A4733" s="3">
        <v>43769</v>
      </c>
      <c r="B4733" s="10" t="s">
        <v>145</v>
      </c>
      <c r="C4733" s="10" t="s">
        <v>9</v>
      </c>
      <c r="D4733" s="9">
        <v>2</v>
      </c>
      <c r="E4733" s="11">
        <v>1.241898148148148E-3</v>
      </c>
      <c r="F4733" s="9">
        <v>23</v>
      </c>
      <c r="G4733" s="9">
        <v>283</v>
      </c>
      <c r="H4733" s="33">
        <f t="shared" si="73"/>
        <v>0</v>
      </c>
    </row>
    <row r="4734" spans="1:8" ht="15" hidden="1" thickBot="1">
      <c r="A4734" s="3">
        <v>43769</v>
      </c>
      <c r="B4734" s="10" t="s">
        <v>145</v>
      </c>
      <c r="C4734" s="10" t="s">
        <v>9</v>
      </c>
      <c r="D4734" s="9">
        <v>3</v>
      </c>
      <c r="E4734" s="11">
        <v>1.2523148148148148E-3</v>
      </c>
      <c r="F4734" s="9">
        <v>21</v>
      </c>
      <c r="G4734" s="9">
        <v>276</v>
      </c>
      <c r="H4734" s="33">
        <f t="shared" si="73"/>
        <v>0</v>
      </c>
    </row>
    <row r="4735" spans="1:8" ht="15" hidden="1" thickBot="1">
      <c r="A4735" s="3">
        <v>43769</v>
      </c>
      <c r="B4735" s="10" t="s">
        <v>145</v>
      </c>
      <c r="C4735" s="10" t="s">
        <v>9</v>
      </c>
      <c r="D4735" s="9">
        <v>4</v>
      </c>
      <c r="E4735" s="11">
        <v>1.241898148148148E-3</v>
      </c>
      <c r="F4735" s="9">
        <v>23</v>
      </c>
      <c r="G4735" s="9">
        <v>283</v>
      </c>
      <c r="H4735" s="33">
        <f t="shared" si="73"/>
        <v>0</v>
      </c>
    </row>
    <row r="4736" spans="1:8" ht="15" thickBot="1">
      <c r="A4736" s="3">
        <v>43769</v>
      </c>
      <c r="B4736" s="10" t="s">
        <v>145</v>
      </c>
      <c r="C4736" s="10" t="s">
        <v>9</v>
      </c>
      <c r="D4736" s="9">
        <v>5</v>
      </c>
      <c r="E4736" s="11">
        <v>1.255787037037037E-3</v>
      </c>
      <c r="F4736" s="9">
        <v>21</v>
      </c>
      <c r="G4736" s="9">
        <v>274</v>
      </c>
      <c r="H4736" s="33">
        <f t="shared" si="73"/>
        <v>1</v>
      </c>
    </row>
    <row r="4737" spans="1:8" ht="15" hidden="1" thickBot="1">
      <c r="A4737" s="3">
        <v>43769</v>
      </c>
      <c r="B4737" s="10" t="s">
        <v>143</v>
      </c>
      <c r="C4737" s="10" t="s">
        <v>9</v>
      </c>
      <c r="D4737" s="9">
        <v>1</v>
      </c>
      <c r="E4737" s="11">
        <v>1.269675925925926E-3</v>
      </c>
      <c r="F4737" s="9">
        <v>23</v>
      </c>
      <c r="G4737" s="9">
        <v>265</v>
      </c>
      <c r="H4737" s="33">
        <f t="shared" si="73"/>
        <v>0</v>
      </c>
    </row>
    <row r="4738" spans="1:8" ht="15" hidden="1" thickBot="1">
      <c r="A4738" s="3">
        <v>43769</v>
      </c>
      <c r="B4738" s="10" t="s">
        <v>143</v>
      </c>
      <c r="C4738" s="10" t="s">
        <v>9</v>
      </c>
      <c r="D4738" s="9">
        <v>2</v>
      </c>
      <c r="E4738" s="11">
        <v>1.2870370370370373E-3</v>
      </c>
      <c r="F4738" s="9">
        <v>22</v>
      </c>
      <c r="G4738" s="9">
        <v>255</v>
      </c>
      <c r="H4738" s="33">
        <f t="shared" si="73"/>
        <v>0</v>
      </c>
    </row>
    <row r="4739" spans="1:8" ht="15" hidden="1" thickBot="1">
      <c r="A4739" s="3">
        <v>43769</v>
      </c>
      <c r="B4739" s="10" t="s">
        <v>143</v>
      </c>
      <c r="C4739" s="10" t="s">
        <v>9</v>
      </c>
      <c r="D4739" s="9">
        <v>3</v>
      </c>
      <c r="E4739" s="11">
        <v>1.3090277777777779E-3</v>
      </c>
      <c r="F4739" s="9">
        <v>22</v>
      </c>
      <c r="G4739" s="9">
        <v>242</v>
      </c>
      <c r="H4739" s="33">
        <f t="shared" si="73"/>
        <v>0</v>
      </c>
    </row>
    <row r="4740" spans="1:8" ht="15" thickBot="1">
      <c r="A4740" s="3">
        <v>43769</v>
      </c>
      <c r="B4740" s="10" t="s">
        <v>143</v>
      </c>
      <c r="C4740" s="10" t="s">
        <v>9</v>
      </c>
      <c r="D4740" s="9">
        <v>4</v>
      </c>
      <c r="E4740" s="11">
        <v>1.3229166666666665E-3</v>
      </c>
      <c r="F4740" s="9">
        <v>22</v>
      </c>
      <c r="G4740" s="9">
        <v>234</v>
      </c>
      <c r="H4740" s="33">
        <f t="shared" ref="H4740:H4803" si="74">IF(D4740&lt;D4741,0,1)</f>
        <v>1</v>
      </c>
    </row>
    <row r="4741" spans="1:8" ht="15" hidden="1" thickBot="1">
      <c r="A4741" s="3">
        <v>43769</v>
      </c>
      <c r="B4741" s="10" t="s">
        <v>22</v>
      </c>
      <c r="C4741" s="10" t="s">
        <v>9</v>
      </c>
      <c r="D4741" s="9">
        <v>1</v>
      </c>
      <c r="E4741" s="11">
        <v>1.2083333333333334E-3</v>
      </c>
      <c r="F4741" s="9">
        <v>23</v>
      </c>
      <c r="G4741" s="9">
        <v>308</v>
      </c>
      <c r="H4741" s="33">
        <f t="shared" si="74"/>
        <v>0</v>
      </c>
    </row>
    <row r="4742" spans="1:8" ht="15" hidden="1" thickBot="1">
      <c r="A4742" s="3">
        <v>43769</v>
      </c>
      <c r="B4742" s="10" t="s">
        <v>22</v>
      </c>
      <c r="C4742" s="10" t="s">
        <v>9</v>
      </c>
      <c r="D4742" s="9">
        <v>2</v>
      </c>
      <c r="E4742" s="11">
        <v>1.1863425925925928E-3</v>
      </c>
      <c r="F4742" s="9">
        <v>24</v>
      </c>
      <c r="G4742" s="9">
        <v>325</v>
      </c>
      <c r="H4742" s="33">
        <f t="shared" si="74"/>
        <v>0</v>
      </c>
    </row>
    <row r="4743" spans="1:8" ht="15" hidden="1" thickBot="1">
      <c r="A4743" s="3">
        <v>43769</v>
      </c>
      <c r="B4743" s="10" t="s">
        <v>22</v>
      </c>
      <c r="C4743" s="10" t="s">
        <v>9</v>
      </c>
      <c r="D4743" s="9">
        <v>3</v>
      </c>
      <c r="E4743" s="11">
        <v>1.2094907407407408E-3</v>
      </c>
      <c r="F4743" s="9">
        <v>23</v>
      </c>
      <c r="G4743" s="9">
        <v>307</v>
      </c>
      <c r="H4743" s="33">
        <f t="shared" si="74"/>
        <v>0</v>
      </c>
    </row>
    <row r="4744" spans="1:8" ht="15" hidden="1" thickBot="1">
      <c r="A4744" s="3">
        <v>43769</v>
      </c>
      <c r="B4744" s="10" t="s">
        <v>22</v>
      </c>
      <c r="C4744" s="10" t="s">
        <v>9</v>
      </c>
      <c r="D4744" s="9">
        <v>4</v>
      </c>
      <c r="E4744" s="11">
        <v>1.2002314814814816E-3</v>
      </c>
      <c r="F4744" s="9">
        <v>24</v>
      </c>
      <c r="G4744" s="9">
        <v>314</v>
      </c>
      <c r="H4744" s="33">
        <f t="shared" si="74"/>
        <v>0</v>
      </c>
    </row>
    <row r="4745" spans="1:8" ht="15" hidden="1" thickBot="1">
      <c r="A4745" s="3">
        <v>43769</v>
      </c>
      <c r="B4745" s="10" t="s">
        <v>22</v>
      </c>
      <c r="C4745" s="10" t="s">
        <v>9</v>
      </c>
      <c r="D4745" s="9">
        <v>5</v>
      </c>
      <c r="E4745" s="11">
        <v>1.2141203703703704E-3</v>
      </c>
      <c r="F4745" s="9">
        <v>23</v>
      </c>
      <c r="G4745" s="9">
        <v>303</v>
      </c>
      <c r="H4745" s="33">
        <f t="shared" si="74"/>
        <v>0</v>
      </c>
    </row>
    <row r="4746" spans="1:8" ht="15" hidden="1" thickBot="1">
      <c r="A4746" s="3">
        <v>43769</v>
      </c>
      <c r="B4746" s="10" t="s">
        <v>22</v>
      </c>
      <c r="C4746" s="10" t="s">
        <v>9</v>
      </c>
      <c r="D4746" s="9">
        <v>6</v>
      </c>
      <c r="E4746" s="11">
        <v>1.2083333333333334E-3</v>
      </c>
      <c r="F4746" s="9">
        <v>24</v>
      </c>
      <c r="G4746" s="9">
        <v>308</v>
      </c>
      <c r="H4746" s="33">
        <f t="shared" si="74"/>
        <v>0</v>
      </c>
    </row>
    <row r="4747" spans="1:8" ht="15" hidden="1" thickBot="1">
      <c r="A4747" s="3">
        <v>43769</v>
      </c>
      <c r="B4747" s="10" t="s">
        <v>22</v>
      </c>
      <c r="C4747" s="10" t="s">
        <v>9</v>
      </c>
      <c r="D4747" s="9">
        <v>7</v>
      </c>
      <c r="E4747" s="11">
        <v>1.2083333333333334E-3</v>
      </c>
      <c r="F4747" s="9">
        <v>23</v>
      </c>
      <c r="G4747" s="9">
        <v>308</v>
      </c>
      <c r="H4747" s="33">
        <f t="shared" si="74"/>
        <v>0</v>
      </c>
    </row>
    <row r="4748" spans="1:8" ht="15" thickBot="1">
      <c r="A4748" s="3">
        <v>43769</v>
      </c>
      <c r="B4748" s="10" t="s">
        <v>22</v>
      </c>
      <c r="C4748" s="10" t="s">
        <v>9</v>
      </c>
      <c r="D4748" s="9">
        <v>8</v>
      </c>
      <c r="E4748" s="11">
        <v>1.2037037037037038E-3</v>
      </c>
      <c r="F4748" s="9">
        <v>24</v>
      </c>
      <c r="G4748" s="9">
        <v>311</v>
      </c>
      <c r="H4748" s="33">
        <f t="shared" si="74"/>
        <v>1</v>
      </c>
    </row>
    <row r="4749" spans="1:8" ht="15" hidden="1" thickBot="1">
      <c r="A4749" s="3">
        <v>43769</v>
      </c>
      <c r="B4749" s="10" t="s">
        <v>146</v>
      </c>
      <c r="C4749" s="10" t="s">
        <v>9</v>
      </c>
      <c r="D4749" s="9">
        <v>1</v>
      </c>
      <c r="E4749" s="11">
        <v>1.269675925925926E-3</v>
      </c>
      <c r="F4749" s="9">
        <v>23</v>
      </c>
      <c r="G4749" s="9">
        <v>265</v>
      </c>
      <c r="H4749" s="33">
        <f t="shared" si="74"/>
        <v>0</v>
      </c>
    </row>
    <row r="4750" spans="1:8" ht="15" hidden="1" thickBot="1">
      <c r="A4750" s="3">
        <v>43769</v>
      </c>
      <c r="B4750" s="10" t="s">
        <v>146</v>
      </c>
      <c r="C4750" s="10" t="s">
        <v>9</v>
      </c>
      <c r="D4750" s="9">
        <v>2</v>
      </c>
      <c r="E4750" s="11">
        <v>1.25E-3</v>
      </c>
      <c r="F4750" s="9">
        <v>24</v>
      </c>
      <c r="G4750" s="9">
        <v>278</v>
      </c>
      <c r="H4750" s="33">
        <f t="shared" si="74"/>
        <v>0</v>
      </c>
    </row>
    <row r="4751" spans="1:8" ht="15" hidden="1" thickBot="1">
      <c r="A4751" s="3">
        <v>43769</v>
      </c>
      <c r="B4751" s="10" t="s">
        <v>146</v>
      </c>
      <c r="C4751" s="10" t="s">
        <v>9</v>
      </c>
      <c r="D4751" s="9">
        <v>3</v>
      </c>
      <c r="E4751" s="11">
        <v>1.267361111111111E-3</v>
      </c>
      <c r="F4751" s="9">
        <v>23</v>
      </c>
      <c r="G4751" s="9">
        <v>267</v>
      </c>
      <c r="H4751" s="33">
        <f t="shared" si="74"/>
        <v>0</v>
      </c>
    </row>
    <row r="4752" spans="1:8" ht="15" hidden="1" thickBot="1">
      <c r="A4752" s="3">
        <v>43769</v>
      </c>
      <c r="B4752" s="10" t="s">
        <v>146</v>
      </c>
      <c r="C4752" s="10" t="s">
        <v>9</v>
      </c>
      <c r="D4752" s="9">
        <v>4</v>
      </c>
      <c r="E4752" s="11">
        <v>1.2638888888888888E-3</v>
      </c>
      <c r="F4752" s="9">
        <v>24</v>
      </c>
      <c r="G4752" s="9">
        <v>269</v>
      </c>
      <c r="H4752" s="33">
        <f t="shared" si="74"/>
        <v>0</v>
      </c>
    </row>
    <row r="4753" spans="1:8" ht="15" hidden="1" thickBot="1">
      <c r="A4753" s="3">
        <v>43769</v>
      </c>
      <c r="B4753" s="10" t="s">
        <v>146</v>
      </c>
      <c r="C4753" s="10" t="s">
        <v>9</v>
      </c>
      <c r="D4753" s="9">
        <v>5</v>
      </c>
      <c r="E4753" s="11">
        <v>1.2523148148148148E-3</v>
      </c>
      <c r="F4753" s="9">
        <v>23</v>
      </c>
      <c r="G4753" s="9">
        <v>276</v>
      </c>
      <c r="H4753" s="33">
        <f t="shared" si="74"/>
        <v>0</v>
      </c>
    </row>
    <row r="4754" spans="1:8" ht="15" hidden="1" thickBot="1">
      <c r="A4754" s="3">
        <v>43769</v>
      </c>
      <c r="B4754" s="10" t="s">
        <v>146</v>
      </c>
      <c r="C4754" s="10" t="s">
        <v>9</v>
      </c>
      <c r="D4754" s="9">
        <v>6</v>
      </c>
      <c r="E4754" s="11">
        <v>1.2569444444444444E-3</v>
      </c>
      <c r="F4754" s="9">
        <v>25</v>
      </c>
      <c r="G4754" s="9">
        <v>273</v>
      </c>
      <c r="H4754" s="33">
        <f t="shared" si="74"/>
        <v>0</v>
      </c>
    </row>
    <row r="4755" spans="1:8" ht="15" hidden="1" thickBot="1">
      <c r="A4755" s="3">
        <v>43769</v>
      </c>
      <c r="B4755" s="10" t="s">
        <v>146</v>
      </c>
      <c r="C4755" s="10" t="s">
        <v>9</v>
      </c>
      <c r="D4755" s="9">
        <v>7</v>
      </c>
      <c r="E4755" s="11">
        <v>1.2662037037037036E-3</v>
      </c>
      <c r="F4755" s="9">
        <v>24</v>
      </c>
      <c r="G4755" s="9">
        <v>267</v>
      </c>
      <c r="H4755" s="33">
        <f t="shared" si="74"/>
        <v>0</v>
      </c>
    </row>
    <row r="4756" spans="1:8" ht="15" thickBot="1">
      <c r="A4756" s="3">
        <v>43769</v>
      </c>
      <c r="B4756" s="10" t="s">
        <v>146</v>
      </c>
      <c r="C4756" s="10" t="s">
        <v>9</v>
      </c>
      <c r="D4756" s="9">
        <v>8</v>
      </c>
      <c r="E4756" s="11">
        <v>1.2453703703703704E-3</v>
      </c>
      <c r="F4756" s="9">
        <v>26</v>
      </c>
      <c r="G4756" s="9">
        <v>281</v>
      </c>
      <c r="H4756" s="33">
        <f t="shared" si="74"/>
        <v>1</v>
      </c>
    </row>
    <row r="4757" spans="1:8" ht="15" hidden="1" thickBot="1">
      <c r="A4757" s="3">
        <v>43769</v>
      </c>
      <c r="B4757" s="10" t="s">
        <v>141</v>
      </c>
      <c r="C4757" s="10" t="s">
        <v>9</v>
      </c>
      <c r="D4757" s="9">
        <v>1</v>
      </c>
      <c r="E4757" s="11">
        <v>1.3020833333333333E-3</v>
      </c>
      <c r="F4757" s="9">
        <v>22</v>
      </c>
      <c r="G4757" s="9">
        <v>246</v>
      </c>
      <c r="H4757" s="33">
        <f t="shared" si="74"/>
        <v>0</v>
      </c>
    </row>
    <row r="4758" spans="1:8" ht="15" hidden="1" thickBot="1">
      <c r="A4758" s="3">
        <v>43769</v>
      </c>
      <c r="B4758" s="10" t="s">
        <v>141</v>
      </c>
      <c r="C4758" s="10" t="s">
        <v>9</v>
      </c>
      <c r="D4758" s="9">
        <v>2</v>
      </c>
      <c r="E4758" s="11">
        <v>1.3009259259259259E-3</v>
      </c>
      <c r="F4758" s="9">
        <v>23</v>
      </c>
      <c r="G4758" s="9">
        <v>246</v>
      </c>
      <c r="H4758" s="33">
        <f t="shared" si="74"/>
        <v>0</v>
      </c>
    </row>
    <row r="4759" spans="1:8" ht="15" hidden="1" thickBot="1">
      <c r="A4759" s="3">
        <v>43769</v>
      </c>
      <c r="B4759" s="10" t="s">
        <v>141</v>
      </c>
      <c r="C4759" s="10" t="s">
        <v>9</v>
      </c>
      <c r="D4759" s="9">
        <v>3</v>
      </c>
      <c r="E4759" s="11">
        <v>1.3113425925925925E-3</v>
      </c>
      <c r="F4759" s="9">
        <v>22</v>
      </c>
      <c r="G4759" s="9">
        <v>241</v>
      </c>
      <c r="H4759" s="33">
        <f t="shared" si="74"/>
        <v>0</v>
      </c>
    </row>
    <row r="4760" spans="1:8" ht="15" hidden="1" thickBot="1">
      <c r="A4760" s="3">
        <v>43769</v>
      </c>
      <c r="B4760" s="10" t="s">
        <v>141</v>
      </c>
      <c r="C4760" s="10" t="s">
        <v>9</v>
      </c>
      <c r="D4760" s="9">
        <v>4</v>
      </c>
      <c r="E4760" s="11">
        <v>1.3101851851851853E-3</v>
      </c>
      <c r="F4760" s="9">
        <v>23</v>
      </c>
      <c r="G4760" s="9">
        <v>241</v>
      </c>
      <c r="H4760" s="33">
        <f t="shared" si="74"/>
        <v>0</v>
      </c>
    </row>
    <row r="4761" spans="1:8" ht="15" hidden="1" thickBot="1">
      <c r="A4761" s="3">
        <v>43769</v>
      </c>
      <c r="B4761" s="10" t="s">
        <v>141</v>
      </c>
      <c r="C4761" s="10" t="s">
        <v>9</v>
      </c>
      <c r="D4761" s="9">
        <v>5</v>
      </c>
      <c r="E4761" s="11">
        <v>1.3125000000000001E-3</v>
      </c>
      <c r="F4761" s="9">
        <v>22</v>
      </c>
      <c r="G4761" s="9">
        <v>240</v>
      </c>
      <c r="H4761" s="33">
        <f t="shared" si="74"/>
        <v>0</v>
      </c>
    </row>
    <row r="4762" spans="1:8" ht="15" hidden="1" thickBot="1">
      <c r="A4762" s="3">
        <v>43769</v>
      </c>
      <c r="B4762" s="10" t="s">
        <v>141</v>
      </c>
      <c r="C4762" s="10" t="s">
        <v>9</v>
      </c>
      <c r="D4762" s="9">
        <v>6</v>
      </c>
      <c r="E4762" s="11">
        <v>1.3055555555555555E-3</v>
      </c>
      <c r="F4762" s="9">
        <v>24</v>
      </c>
      <c r="G4762" s="9">
        <v>244</v>
      </c>
      <c r="H4762" s="33">
        <f t="shared" si="74"/>
        <v>0</v>
      </c>
    </row>
    <row r="4763" spans="1:8" ht="15" hidden="1" thickBot="1">
      <c r="A4763" s="3">
        <v>43769</v>
      </c>
      <c r="B4763" s="10" t="s">
        <v>141</v>
      </c>
      <c r="C4763" s="10" t="s">
        <v>9</v>
      </c>
      <c r="D4763" s="9">
        <v>7</v>
      </c>
      <c r="E4763" s="11">
        <v>1.3067129629629629E-3</v>
      </c>
      <c r="F4763" s="9">
        <v>22</v>
      </c>
      <c r="G4763" s="9">
        <v>243</v>
      </c>
      <c r="H4763" s="33">
        <f t="shared" si="74"/>
        <v>0</v>
      </c>
    </row>
    <row r="4764" spans="1:8" ht="15" thickBot="1">
      <c r="A4764" s="3">
        <v>43769</v>
      </c>
      <c r="B4764" s="10" t="s">
        <v>141</v>
      </c>
      <c r="C4764" s="10" t="s">
        <v>9</v>
      </c>
      <c r="D4764" s="9">
        <v>8</v>
      </c>
      <c r="E4764" s="11">
        <v>1.2974537037037037E-3</v>
      </c>
      <c r="F4764" s="9">
        <v>24</v>
      </c>
      <c r="G4764" s="9">
        <v>248</v>
      </c>
      <c r="H4764" s="33">
        <f t="shared" si="74"/>
        <v>1</v>
      </c>
    </row>
    <row r="4765" spans="1:8" ht="15" hidden="1" thickBot="1">
      <c r="A4765" s="3">
        <v>43769</v>
      </c>
      <c r="B4765" s="10" t="s">
        <v>140</v>
      </c>
      <c r="C4765" s="10" t="s">
        <v>9</v>
      </c>
      <c r="D4765" s="9">
        <v>1</v>
      </c>
      <c r="E4765" s="11">
        <v>1.3425925925925925E-3</v>
      </c>
      <c r="F4765" s="9">
        <v>21</v>
      </c>
      <c r="G4765" s="9">
        <v>224</v>
      </c>
      <c r="H4765" s="33">
        <f t="shared" si="74"/>
        <v>0</v>
      </c>
    </row>
    <row r="4766" spans="1:8" ht="15" hidden="1" thickBot="1">
      <c r="A4766" s="3">
        <v>43769</v>
      </c>
      <c r="B4766" s="10" t="s">
        <v>140</v>
      </c>
      <c r="C4766" s="10" t="s">
        <v>9</v>
      </c>
      <c r="D4766" s="9">
        <v>2</v>
      </c>
      <c r="E4766" s="11">
        <v>1.3460648148148147E-3</v>
      </c>
      <c r="F4766" s="9">
        <v>23</v>
      </c>
      <c r="G4766" s="9">
        <v>222</v>
      </c>
      <c r="H4766" s="33">
        <f t="shared" si="74"/>
        <v>0</v>
      </c>
    </row>
    <row r="4767" spans="1:8" ht="15" hidden="1" thickBot="1">
      <c r="A4767" s="3">
        <v>43769</v>
      </c>
      <c r="B4767" s="10" t="s">
        <v>140</v>
      </c>
      <c r="C4767" s="10" t="s">
        <v>9</v>
      </c>
      <c r="D4767" s="9">
        <v>3</v>
      </c>
      <c r="E4767" s="11">
        <v>1.3472222222222221E-3</v>
      </c>
      <c r="F4767" s="9">
        <v>21</v>
      </c>
      <c r="G4767" s="9">
        <v>222</v>
      </c>
      <c r="H4767" s="33">
        <f t="shared" si="74"/>
        <v>0</v>
      </c>
    </row>
    <row r="4768" spans="1:8" ht="15" hidden="1" thickBot="1">
      <c r="A4768" s="3">
        <v>43769</v>
      </c>
      <c r="B4768" s="10" t="s">
        <v>140</v>
      </c>
      <c r="C4768" s="10" t="s">
        <v>9</v>
      </c>
      <c r="D4768" s="9">
        <v>4</v>
      </c>
      <c r="E4768" s="11">
        <v>1.3472222222222221E-3</v>
      </c>
      <c r="F4768" s="9">
        <v>23</v>
      </c>
      <c r="G4768" s="9">
        <v>222</v>
      </c>
      <c r="H4768" s="33">
        <f t="shared" si="74"/>
        <v>0</v>
      </c>
    </row>
    <row r="4769" spans="1:8" ht="15" hidden="1" thickBot="1">
      <c r="A4769" s="3">
        <v>43769</v>
      </c>
      <c r="B4769" s="10" t="s">
        <v>140</v>
      </c>
      <c r="C4769" s="10" t="s">
        <v>9</v>
      </c>
      <c r="D4769" s="9">
        <v>5</v>
      </c>
      <c r="E4769" s="11">
        <v>1.3761574074074075E-3</v>
      </c>
      <c r="F4769" s="9">
        <v>22</v>
      </c>
      <c r="G4769" s="9">
        <v>208</v>
      </c>
      <c r="H4769" s="33">
        <f t="shared" si="74"/>
        <v>0</v>
      </c>
    </row>
    <row r="4770" spans="1:8" ht="15" hidden="1" thickBot="1">
      <c r="A4770" s="3">
        <v>43769</v>
      </c>
      <c r="B4770" s="10" t="s">
        <v>140</v>
      </c>
      <c r="C4770" s="10" t="s">
        <v>9</v>
      </c>
      <c r="D4770" s="9">
        <v>6</v>
      </c>
      <c r="E4770" s="11">
        <v>1.3541666666666667E-3</v>
      </c>
      <c r="F4770" s="9">
        <v>23</v>
      </c>
      <c r="G4770" s="9">
        <v>219</v>
      </c>
      <c r="H4770" s="33">
        <f t="shared" si="74"/>
        <v>0</v>
      </c>
    </row>
    <row r="4771" spans="1:8" ht="15" hidden="1" thickBot="1">
      <c r="A4771" s="3">
        <v>43769</v>
      </c>
      <c r="B4771" s="10" t="s">
        <v>140</v>
      </c>
      <c r="C4771" s="10" t="s">
        <v>9</v>
      </c>
      <c r="D4771" s="9">
        <v>7</v>
      </c>
      <c r="E4771" s="11">
        <v>1.3773148148148147E-3</v>
      </c>
      <c r="F4771" s="9">
        <v>22</v>
      </c>
      <c r="G4771" s="9">
        <v>208</v>
      </c>
      <c r="H4771" s="33">
        <f t="shared" si="74"/>
        <v>0</v>
      </c>
    </row>
    <row r="4772" spans="1:8" ht="15" thickBot="1">
      <c r="A4772" s="3">
        <v>43769</v>
      </c>
      <c r="B4772" s="10" t="s">
        <v>140</v>
      </c>
      <c r="C4772" s="10" t="s">
        <v>9</v>
      </c>
      <c r="D4772" s="9">
        <v>8</v>
      </c>
      <c r="E4772" s="11">
        <v>1.3784722222222221E-3</v>
      </c>
      <c r="F4772" s="9">
        <v>24</v>
      </c>
      <c r="G4772" s="9">
        <v>207</v>
      </c>
      <c r="H4772" s="33">
        <f t="shared" si="74"/>
        <v>1</v>
      </c>
    </row>
    <row r="4773" spans="1:8" ht="15" hidden="1" thickBot="1">
      <c r="A4773" s="3">
        <v>43769</v>
      </c>
      <c r="B4773" s="10" t="s">
        <v>142</v>
      </c>
      <c r="C4773" s="10" t="s">
        <v>9</v>
      </c>
      <c r="D4773" s="9">
        <v>1</v>
      </c>
      <c r="E4773" s="11">
        <v>1.3657407407407409E-3</v>
      </c>
      <c r="F4773" s="9">
        <v>21</v>
      </c>
      <c r="G4773" s="9">
        <v>213</v>
      </c>
      <c r="H4773" s="33">
        <f t="shared" si="74"/>
        <v>0</v>
      </c>
    </row>
    <row r="4774" spans="1:8" ht="15" hidden="1" thickBot="1">
      <c r="A4774" s="3">
        <v>43769</v>
      </c>
      <c r="B4774" s="10" t="s">
        <v>142</v>
      </c>
      <c r="C4774" s="10" t="s">
        <v>9</v>
      </c>
      <c r="D4774" s="9">
        <v>2</v>
      </c>
      <c r="E4774" s="11">
        <v>1.3750000000000001E-3</v>
      </c>
      <c r="F4774" s="9">
        <v>23</v>
      </c>
      <c r="G4774" s="9">
        <v>209</v>
      </c>
      <c r="H4774" s="33">
        <f t="shared" si="74"/>
        <v>0</v>
      </c>
    </row>
    <row r="4775" spans="1:8" ht="15" hidden="1" thickBot="1">
      <c r="A4775" s="3">
        <v>43769</v>
      </c>
      <c r="B4775" s="10" t="s">
        <v>142</v>
      </c>
      <c r="C4775" s="10" t="s">
        <v>9</v>
      </c>
      <c r="D4775" s="9">
        <v>3</v>
      </c>
      <c r="E4775" s="11">
        <v>1.3796296296296297E-3</v>
      </c>
      <c r="F4775" s="9">
        <v>23</v>
      </c>
      <c r="G4775" s="9">
        <v>207</v>
      </c>
      <c r="H4775" s="33">
        <f t="shared" si="74"/>
        <v>0</v>
      </c>
    </row>
    <row r="4776" spans="1:8" ht="15" hidden="1" thickBot="1">
      <c r="A4776" s="3">
        <v>43769</v>
      </c>
      <c r="B4776" s="10" t="s">
        <v>142</v>
      </c>
      <c r="C4776" s="10" t="s">
        <v>9</v>
      </c>
      <c r="D4776" s="9">
        <v>4</v>
      </c>
      <c r="E4776" s="11">
        <v>1.3750000000000001E-3</v>
      </c>
      <c r="F4776" s="9">
        <v>24</v>
      </c>
      <c r="G4776" s="9">
        <v>209</v>
      </c>
      <c r="H4776" s="33">
        <f t="shared" si="74"/>
        <v>0</v>
      </c>
    </row>
    <row r="4777" spans="1:8" ht="15" hidden="1" thickBot="1">
      <c r="A4777" s="3">
        <v>43769</v>
      </c>
      <c r="B4777" s="10" t="s">
        <v>142</v>
      </c>
      <c r="C4777" s="10" t="s">
        <v>9</v>
      </c>
      <c r="D4777" s="9">
        <v>5</v>
      </c>
      <c r="E4777" s="11">
        <v>1.396990740740741E-3</v>
      </c>
      <c r="F4777" s="9">
        <v>23</v>
      </c>
      <c r="G4777" s="9">
        <v>199</v>
      </c>
      <c r="H4777" s="33">
        <f t="shared" si="74"/>
        <v>0</v>
      </c>
    </row>
    <row r="4778" spans="1:8" ht="15" hidden="1" thickBot="1">
      <c r="A4778" s="3">
        <v>43769</v>
      </c>
      <c r="B4778" s="10" t="s">
        <v>142</v>
      </c>
      <c r="C4778" s="10" t="s">
        <v>9</v>
      </c>
      <c r="D4778" s="9">
        <v>6</v>
      </c>
      <c r="E4778" s="11">
        <v>1.3773148148148147E-3</v>
      </c>
      <c r="F4778" s="9">
        <v>24</v>
      </c>
      <c r="G4778" s="9">
        <v>208</v>
      </c>
      <c r="H4778" s="33">
        <f t="shared" si="74"/>
        <v>0</v>
      </c>
    </row>
    <row r="4779" spans="1:8" ht="15" hidden="1" thickBot="1">
      <c r="A4779" s="3">
        <v>43769</v>
      </c>
      <c r="B4779" s="10" t="s">
        <v>142</v>
      </c>
      <c r="C4779" s="10" t="s">
        <v>9</v>
      </c>
      <c r="D4779" s="9">
        <v>7</v>
      </c>
      <c r="E4779" s="11">
        <v>1.3541666666666667E-3</v>
      </c>
      <c r="F4779" s="9">
        <v>23</v>
      </c>
      <c r="G4779" s="9">
        <v>219</v>
      </c>
      <c r="H4779" s="33">
        <f t="shared" si="74"/>
        <v>0</v>
      </c>
    </row>
    <row r="4780" spans="1:8" ht="15" thickBot="1">
      <c r="A4780" s="3">
        <v>43769</v>
      </c>
      <c r="B4780" s="10" t="s">
        <v>142</v>
      </c>
      <c r="C4780" s="10" t="s">
        <v>9</v>
      </c>
      <c r="D4780" s="9">
        <v>8</v>
      </c>
      <c r="E4780" s="11">
        <v>1.3217592592592593E-3</v>
      </c>
      <c r="F4780" s="9">
        <v>25</v>
      </c>
      <c r="G4780" s="9">
        <v>235</v>
      </c>
      <c r="H4780" s="33">
        <f t="shared" si="74"/>
        <v>1</v>
      </c>
    </row>
    <row r="4781" spans="1:8" ht="15" hidden="1" thickBot="1">
      <c r="A4781" s="3">
        <v>43769</v>
      </c>
      <c r="B4781" s="10" t="s">
        <v>148</v>
      </c>
      <c r="C4781" s="10" t="s">
        <v>9</v>
      </c>
      <c r="D4781" s="9">
        <v>1</v>
      </c>
      <c r="E4781" s="11">
        <v>1.2395833333333334E-3</v>
      </c>
      <c r="F4781" s="9">
        <v>22</v>
      </c>
      <c r="G4781" s="9">
        <v>285</v>
      </c>
      <c r="H4781" s="33">
        <f t="shared" si="74"/>
        <v>0</v>
      </c>
    </row>
    <row r="4782" spans="1:8" ht="15" hidden="1" thickBot="1">
      <c r="A4782" s="3">
        <v>43769</v>
      </c>
      <c r="B4782" s="10" t="s">
        <v>148</v>
      </c>
      <c r="C4782" s="10" t="s">
        <v>9</v>
      </c>
      <c r="D4782" s="9">
        <v>2</v>
      </c>
      <c r="E4782" s="11">
        <v>1.2337962962962964E-3</v>
      </c>
      <c r="F4782" s="9">
        <v>22</v>
      </c>
      <c r="G4782" s="9">
        <v>289</v>
      </c>
      <c r="H4782" s="33">
        <f t="shared" si="74"/>
        <v>0</v>
      </c>
    </row>
    <row r="4783" spans="1:8" ht="15" hidden="1" thickBot="1">
      <c r="A4783" s="3">
        <v>43769</v>
      </c>
      <c r="B4783" s="10" t="s">
        <v>148</v>
      </c>
      <c r="C4783" s="10" t="s">
        <v>9</v>
      </c>
      <c r="D4783" s="9">
        <v>3</v>
      </c>
      <c r="E4783" s="11">
        <v>1.230324074074074E-3</v>
      </c>
      <c r="F4783" s="9">
        <v>22</v>
      </c>
      <c r="G4783" s="9">
        <v>291</v>
      </c>
      <c r="H4783" s="33">
        <f t="shared" si="74"/>
        <v>0</v>
      </c>
    </row>
    <row r="4784" spans="1:8" ht="15" hidden="1" thickBot="1">
      <c r="A4784" s="3">
        <v>43769</v>
      </c>
      <c r="B4784" s="10" t="s">
        <v>148</v>
      </c>
      <c r="C4784" s="10" t="s">
        <v>9</v>
      </c>
      <c r="D4784" s="9">
        <v>4</v>
      </c>
      <c r="E4784" s="11">
        <v>1.2372685185185186E-3</v>
      </c>
      <c r="F4784" s="9">
        <v>22</v>
      </c>
      <c r="G4784" s="9">
        <v>287</v>
      </c>
      <c r="H4784" s="33">
        <f t="shared" si="74"/>
        <v>0</v>
      </c>
    </row>
    <row r="4785" spans="1:8" ht="15" hidden="1" thickBot="1">
      <c r="A4785" s="3">
        <v>43769</v>
      </c>
      <c r="B4785" s="10" t="s">
        <v>148</v>
      </c>
      <c r="C4785" s="10" t="s">
        <v>9</v>
      </c>
      <c r="D4785" s="9">
        <v>5</v>
      </c>
      <c r="E4785" s="11">
        <v>1.2349537037037036E-3</v>
      </c>
      <c r="F4785" s="9">
        <v>22</v>
      </c>
      <c r="G4785" s="9">
        <v>288</v>
      </c>
      <c r="H4785" s="33">
        <f t="shared" si="74"/>
        <v>0</v>
      </c>
    </row>
    <row r="4786" spans="1:8" ht="15" thickBot="1">
      <c r="A4786" s="3">
        <v>43769</v>
      </c>
      <c r="B4786" s="10" t="s">
        <v>148</v>
      </c>
      <c r="C4786" s="10" t="s">
        <v>9</v>
      </c>
      <c r="D4786" s="9">
        <v>6</v>
      </c>
      <c r="E4786" s="11">
        <v>1.2511574074074074E-3</v>
      </c>
      <c r="F4786" s="9">
        <v>22</v>
      </c>
      <c r="G4786" s="9">
        <v>277</v>
      </c>
      <c r="H4786" s="33">
        <f t="shared" si="74"/>
        <v>1</v>
      </c>
    </row>
    <row r="4787" spans="1:8" ht="15" hidden="1" thickBot="1">
      <c r="A4787" s="3">
        <v>43783</v>
      </c>
      <c r="B4787" s="10" t="s">
        <v>22</v>
      </c>
      <c r="C4787" s="10" t="s">
        <v>9</v>
      </c>
      <c r="D4787" s="9">
        <v>1</v>
      </c>
      <c r="E4787" s="11">
        <v>1.2106481481481482E-3</v>
      </c>
      <c r="F4787" s="9">
        <v>23</v>
      </c>
      <c r="G4787" s="9">
        <v>306</v>
      </c>
      <c r="H4787" s="33">
        <f t="shared" si="74"/>
        <v>0</v>
      </c>
    </row>
    <row r="4788" spans="1:8" ht="15" hidden="1" thickBot="1">
      <c r="A4788" s="3">
        <v>43783</v>
      </c>
      <c r="B4788" s="10" t="s">
        <v>22</v>
      </c>
      <c r="C4788" s="10" t="s">
        <v>9</v>
      </c>
      <c r="D4788" s="9">
        <v>2</v>
      </c>
      <c r="E4788" s="11">
        <v>1.199074074074074E-3</v>
      </c>
      <c r="F4788" s="9">
        <v>25</v>
      </c>
      <c r="G4788" s="9">
        <v>315</v>
      </c>
      <c r="H4788" s="33">
        <f t="shared" si="74"/>
        <v>0</v>
      </c>
    </row>
    <row r="4789" spans="1:8" ht="15" hidden="1" thickBot="1">
      <c r="A4789" s="3">
        <v>43783</v>
      </c>
      <c r="B4789" s="10" t="s">
        <v>22</v>
      </c>
      <c r="C4789" s="10" t="s">
        <v>9</v>
      </c>
      <c r="D4789" s="9">
        <v>3</v>
      </c>
      <c r="E4789" s="11">
        <v>1.2106481481481482E-3</v>
      </c>
      <c r="F4789" s="9">
        <v>23</v>
      </c>
      <c r="G4789" s="9">
        <v>306</v>
      </c>
      <c r="H4789" s="33">
        <f t="shared" si="74"/>
        <v>0</v>
      </c>
    </row>
    <row r="4790" spans="1:8" ht="15" hidden="1" thickBot="1">
      <c r="A4790" s="3">
        <v>43783</v>
      </c>
      <c r="B4790" s="10" t="s">
        <v>22</v>
      </c>
      <c r="C4790" s="10" t="s">
        <v>9</v>
      </c>
      <c r="D4790" s="9">
        <v>4</v>
      </c>
      <c r="E4790" s="11">
        <v>1.204861111111111E-3</v>
      </c>
      <c r="F4790" s="9">
        <v>25</v>
      </c>
      <c r="G4790" s="9">
        <v>310</v>
      </c>
      <c r="H4790" s="33">
        <f t="shared" si="74"/>
        <v>0</v>
      </c>
    </row>
    <row r="4791" spans="1:8" ht="15" hidden="1" thickBot="1">
      <c r="A4791" s="3">
        <v>43783</v>
      </c>
      <c r="B4791" s="10" t="s">
        <v>22</v>
      </c>
      <c r="C4791" s="10" t="s">
        <v>9</v>
      </c>
      <c r="D4791" s="9">
        <v>5</v>
      </c>
      <c r="E4791" s="11">
        <v>1.2060185185185186E-3</v>
      </c>
      <c r="F4791" s="9">
        <v>23</v>
      </c>
      <c r="G4791" s="9">
        <v>309</v>
      </c>
      <c r="H4791" s="33">
        <f t="shared" si="74"/>
        <v>0</v>
      </c>
    </row>
    <row r="4792" spans="1:8" ht="15" hidden="1" thickBot="1">
      <c r="A4792" s="3">
        <v>43783</v>
      </c>
      <c r="B4792" s="10" t="s">
        <v>22</v>
      </c>
      <c r="C4792" s="10" t="s">
        <v>9</v>
      </c>
      <c r="D4792" s="9">
        <v>6</v>
      </c>
      <c r="E4792" s="11">
        <v>1.2025462962962964E-3</v>
      </c>
      <c r="F4792" s="9">
        <v>25</v>
      </c>
      <c r="G4792" s="9">
        <v>312</v>
      </c>
      <c r="H4792" s="33">
        <f t="shared" si="74"/>
        <v>0</v>
      </c>
    </row>
    <row r="4793" spans="1:8" ht="15" hidden="1" thickBot="1">
      <c r="A4793" s="3">
        <v>43783</v>
      </c>
      <c r="B4793" s="10" t="s">
        <v>22</v>
      </c>
      <c r="C4793" s="10" t="s">
        <v>9</v>
      </c>
      <c r="D4793" s="9">
        <v>7</v>
      </c>
      <c r="E4793" s="11">
        <v>1.2037037037037038E-3</v>
      </c>
      <c r="F4793" s="9">
        <v>23</v>
      </c>
      <c r="G4793" s="9">
        <v>311</v>
      </c>
      <c r="H4793" s="33">
        <f t="shared" si="74"/>
        <v>0</v>
      </c>
    </row>
    <row r="4794" spans="1:8" ht="15" thickBot="1">
      <c r="A4794" s="3">
        <v>43783</v>
      </c>
      <c r="B4794" s="10" t="s">
        <v>22</v>
      </c>
      <c r="C4794" s="10" t="s">
        <v>9</v>
      </c>
      <c r="D4794" s="9">
        <v>8</v>
      </c>
      <c r="E4794" s="11">
        <v>1.181712962962963E-3</v>
      </c>
      <c r="F4794" s="9">
        <v>25</v>
      </c>
      <c r="G4794" s="9">
        <v>329</v>
      </c>
      <c r="H4794" s="33">
        <f t="shared" si="74"/>
        <v>1</v>
      </c>
    </row>
    <row r="4795" spans="1:8" ht="15" hidden="1" thickBot="1">
      <c r="A4795" s="3">
        <v>43783</v>
      </c>
      <c r="B4795" s="10" t="s">
        <v>146</v>
      </c>
      <c r="C4795" s="10" t="s">
        <v>9</v>
      </c>
      <c r="D4795" s="9">
        <v>1</v>
      </c>
      <c r="E4795" s="11">
        <v>1.258101851851852E-3</v>
      </c>
      <c r="F4795" s="9">
        <v>23</v>
      </c>
      <c r="G4795" s="9">
        <v>273</v>
      </c>
      <c r="H4795" s="33">
        <f t="shared" si="74"/>
        <v>0</v>
      </c>
    </row>
    <row r="4796" spans="1:8" ht="15" hidden="1" thickBot="1">
      <c r="A4796" s="3">
        <v>43783</v>
      </c>
      <c r="B4796" s="10" t="s">
        <v>146</v>
      </c>
      <c r="C4796" s="10" t="s">
        <v>9</v>
      </c>
      <c r="D4796" s="9">
        <v>2</v>
      </c>
      <c r="E4796" s="11">
        <v>1.255787037037037E-3</v>
      </c>
      <c r="F4796" s="9">
        <v>25</v>
      </c>
      <c r="G4796" s="9">
        <v>274</v>
      </c>
      <c r="H4796" s="33">
        <f t="shared" si="74"/>
        <v>0</v>
      </c>
    </row>
    <row r="4797" spans="1:8" ht="15" hidden="1" thickBot="1">
      <c r="A4797" s="3">
        <v>43783</v>
      </c>
      <c r="B4797" s="10" t="s">
        <v>146</v>
      </c>
      <c r="C4797" s="10" t="s">
        <v>9</v>
      </c>
      <c r="D4797" s="9">
        <v>3</v>
      </c>
      <c r="E4797" s="11">
        <v>1.2569444444444444E-3</v>
      </c>
      <c r="F4797" s="9">
        <v>23</v>
      </c>
      <c r="G4797" s="9">
        <v>273</v>
      </c>
      <c r="H4797" s="33">
        <f t="shared" si="74"/>
        <v>0</v>
      </c>
    </row>
    <row r="4798" spans="1:8" ht="15" hidden="1" thickBot="1">
      <c r="A4798" s="3">
        <v>43783</v>
      </c>
      <c r="B4798" s="10" t="s">
        <v>146</v>
      </c>
      <c r="C4798" s="10" t="s">
        <v>9</v>
      </c>
      <c r="D4798" s="9">
        <v>4</v>
      </c>
      <c r="E4798" s="11">
        <v>1.2546296296296296E-3</v>
      </c>
      <c r="F4798" s="9">
        <v>25</v>
      </c>
      <c r="G4798" s="9">
        <v>275</v>
      </c>
      <c r="H4798" s="33">
        <f t="shared" si="74"/>
        <v>0</v>
      </c>
    </row>
    <row r="4799" spans="1:8" ht="15" hidden="1" thickBot="1">
      <c r="A4799" s="3">
        <v>43783</v>
      </c>
      <c r="B4799" s="10" t="s">
        <v>146</v>
      </c>
      <c r="C4799" s="10" t="s">
        <v>9</v>
      </c>
      <c r="D4799" s="9">
        <v>5</v>
      </c>
      <c r="E4799" s="11">
        <v>1.2546296296296296E-3</v>
      </c>
      <c r="F4799" s="9">
        <v>23</v>
      </c>
      <c r="G4799" s="9">
        <v>275</v>
      </c>
      <c r="H4799" s="33">
        <f t="shared" si="74"/>
        <v>0</v>
      </c>
    </row>
    <row r="4800" spans="1:8" ht="15" hidden="1" thickBot="1">
      <c r="A4800" s="3">
        <v>43783</v>
      </c>
      <c r="B4800" s="10" t="s">
        <v>146</v>
      </c>
      <c r="C4800" s="10" t="s">
        <v>9</v>
      </c>
      <c r="D4800" s="9">
        <v>6</v>
      </c>
      <c r="E4800" s="11">
        <v>1.2546296296296296E-3</v>
      </c>
      <c r="F4800" s="9">
        <v>25</v>
      </c>
      <c r="G4800" s="9">
        <v>275</v>
      </c>
      <c r="H4800" s="33">
        <f t="shared" si="74"/>
        <v>0</v>
      </c>
    </row>
    <row r="4801" spans="1:8" ht="15" hidden="1" thickBot="1">
      <c r="A4801" s="3">
        <v>43783</v>
      </c>
      <c r="B4801" s="10" t="s">
        <v>146</v>
      </c>
      <c r="C4801" s="10" t="s">
        <v>9</v>
      </c>
      <c r="D4801" s="9">
        <v>7</v>
      </c>
      <c r="E4801" s="11">
        <v>1.2569444444444444E-3</v>
      </c>
      <c r="F4801" s="9">
        <v>23</v>
      </c>
      <c r="G4801" s="9">
        <v>273</v>
      </c>
      <c r="H4801" s="33">
        <f t="shared" si="74"/>
        <v>0</v>
      </c>
    </row>
    <row r="4802" spans="1:8" ht="15" thickBot="1">
      <c r="A4802" s="3">
        <v>43783</v>
      </c>
      <c r="B4802" s="10" t="s">
        <v>146</v>
      </c>
      <c r="C4802" s="10" t="s">
        <v>9</v>
      </c>
      <c r="D4802" s="9">
        <v>8</v>
      </c>
      <c r="E4802" s="11">
        <v>1.2314814814814816E-3</v>
      </c>
      <c r="F4802" s="9">
        <v>25</v>
      </c>
      <c r="G4802" s="9">
        <v>291</v>
      </c>
      <c r="H4802" s="33">
        <f t="shared" si="74"/>
        <v>1</v>
      </c>
    </row>
    <row r="4803" spans="1:8" ht="15" hidden="1" thickBot="1">
      <c r="A4803" s="3">
        <v>43783</v>
      </c>
      <c r="B4803" s="10" t="s">
        <v>140</v>
      </c>
      <c r="C4803" s="10" t="s">
        <v>9</v>
      </c>
      <c r="D4803" s="9">
        <v>1</v>
      </c>
      <c r="E4803" s="11">
        <v>1.3356481481481481E-3</v>
      </c>
      <c r="F4803" s="9">
        <v>23</v>
      </c>
      <c r="G4803" s="9">
        <v>228</v>
      </c>
      <c r="H4803" s="33">
        <f t="shared" si="74"/>
        <v>0</v>
      </c>
    </row>
    <row r="4804" spans="1:8" ht="15" hidden="1" thickBot="1">
      <c r="A4804" s="3">
        <v>43783</v>
      </c>
      <c r="B4804" s="10" t="s">
        <v>140</v>
      </c>
      <c r="C4804" s="10" t="s">
        <v>9</v>
      </c>
      <c r="D4804" s="9">
        <v>2</v>
      </c>
      <c r="E4804" s="11">
        <v>1.3344907407407409E-3</v>
      </c>
      <c r="F4804" s="9">
        <v>21</v>
      </c>
      <c r="G4804" s="9">
        <v>228</v>
      </c>
      <c r="H4804" s="33">
        <f t="shared" ref="H4804:H4867" si="75">IF(D4804&lt;D4805,0,1)</f>
        <v>0</v>
      </c>
    </row>
    <row r="4805" spans="1:8" ht="15" hidden="1" thickBot="1">
      <c r="A4805" s="3">
        <v>43783</v>
      </c>
      <c r="B4805" s="10" t="s">
        <v>140</v>
      </c>
      <c r="C4805" s="10" t="s">
        <v>9</v>
      </c>
      <c r="D4805" s="9">
        <v>3</v>
      </c>
      <c r="E4805" s="11">
        <v>1.3356481481481481E-3</v>
      </c>
      <c r="F4805" s="9">
        <v>23</v>
      </c>
      <c r="G4805" s="9">
        <v>228</v>
      </c>
      <c r="H4805" s="33">
        <f t="shared" si="75"/>
        <v>0</v>
      </c>
    </row>
    <row r="4806" spans="1:8" ht="15" hidden="1" thickBot="1">
      <c r="A4806" s="3">
        <v>43783</v>
      </c>
      <c r="B4806" s="10" t="s">
        <v>140</v>
      </c>
      <c r="C4806" s="10" t="s">
        <v>9</v>
      </c>
      <c r="D4806" s="9">
        <v>4</v>
      </c>
      <c r="E4806" s="11">
        <v>1.3391203703703705E-3</v>
      </c>
      <c r="F4806" s="9">
        <v>21</v>
      </c>
      <c r="G4806" s="9">
        <v>226</v>
      </c>
      <c r="H4806" s="33">
        <f t="shared" si="75"/>
        <v>0</v>
      </c>
    </row>
    <row r="4807" spans="1:8" ht="15" hidden="1" thickBot="1">
      <c r="A4807" s="3">
        <v>43783</v>
      </c>
      <c r="B4807" s="10" t="s">
        <v>140</v>
      </c>
      <c r="C4807" s="10" t="s">
        <v>9</v>
      </c>
      <c r="D4807" s="9">
        <v>5</v>
      </c>
      <c r="E4807" s="11">
        <v>1.3368055555555555E-3</v>
      </c>
      <c r="F4807" s="9">
        <v>23</v>
      </c>
      <c r="G4807" s="9">
        <v>227</v>
      </c>
      <c r="H4807" s="33">
        <f t="shared" si="75"/>
        <v>0</v>
      </c>
    </row>
    <row r="4808" spans="1:8" ht="15" hidden="1" thickBot="1">
      <c r="A4808" s="3">
        <v>43783</v>
      </c>
      <c r="B4808" s="10" t="s">
        <v>140</v>
      </c>
      <c r="C4808" s="10" t="s">
        <v>9</v>
      </c>
      <c r="D4808" s="9">
        <v>6</v>
      </c>
      <c r="E4808" s="11">
        <v>1.3495370370370371E-3</v>
      </c>
      <c r="F4808" s="9">
        <v>21</v>
      </c>
      <c r="G4808" s="9">
        <v>221</v>
      </c>
      <c r="H4808" s="33">
        <f t="shared" si="75"/>
        <v>0</v>
      </c>
    </row>
    <row r="4809" spans="1:8" ht="15" hidden="1" thickBot="1">
      <c r="A4809" s="3">
        <v>43783</v>
      </c>
      <c r="B4809" s="10" t="s">
        <v>140</v>
      </c>
      <c r="C4809" s="10" t="s">
        <v>9</v>
      </c>
      <c r="D4809" s="9">
        <v>7</v>
      </c>
      <c r="E4809" s="11">
        <v>1.3321759259259259E-3</v>
      </c>
      <c r="F4809" s="9">
        <v>23</v>
      </c>
      <c r="G4809" s="9">
        <v>230</v>
      </c>
      <c r="H4809" s="33">
        <f t="shared" si="75"/>
        <v>0</v>
      </c>
    </row>
    <row r="4810" spans="1:8" ht="15" thickBot="1">
      <c r="A4810" s="3">
        <v>43783</v>
      </c>
      <c r="B4810" s="10" t="s">
        <v>140</v>
      </c>
      <c r="C4810" s="10" t="s">
        <v>9</v>
      </c>
      <c r="D4810" s="9">
        <v>8</v>
      </c>
      <c r="E4810" s="11">
        <v>1.3368055555555555E-3</v>
      </c>
      <c r="F4810" s="9">
        <v>23</v>
      </c>
      <c r="G4810" s="9">
        <v>227</v>
      </c>
      <c r="H4810" s="33">
        <f t="shared" si="75"/>
        <v>1</v>
      </c>
    </row>
    <row r="4811" spans="1:8" ht="15" hidden="1" thickBot="1">
      <c r="A4811" s="3">
        <v>43783</v>
      </c>
      <c r="B4811" s="10" t="s">
        <v>27</v>
      </c>
      <c r="C4811" s="10" t="s">
        <v>9</v>
      </c>
      <c r="D4811" s="9">
        <v>1</v>
      </c>
      <c r="E4811" s="11">
        <v>1.1712962962962964E-3</v>
      </c>
      <c r="F4811" s="9">
        <v>23</v>
      </c>
      <c r="G4811" s="9">
        <v>338</v>
      </c>
      <c r="H4811" s="33">
        <f t="shared" si="75"/>
        <v>0</v>
      </c>
    </row>
    <row r="4812" spans="1:8" ht="15" hidden="1" thickBot="1">
      <c r="A4812" s="3">
        <v>43783</v>
      </c>
      <c r="B4812" s="10" t="s">
        <v>27</v>
      </c>
      <c r="C4812" s="10" t="s">
        <v>9</v>
      </c>
      <c r="D4812" s="9">
        <v>2</v>
      </c>
      <c r="E4812" s="11">
        <v>1.1597222222222221E-3</v>
      </c>
      <c r="F4812" s="9">
        <v>24</v>
      </c>
      <c r="G4812" s="9">
        <v>348</v>
      </c>
      <c r="H4812" s="33">
        <f t="shared" si="75"/>
        <v>0</v>
      </c>
    </row>
    <row r="4813" spans="1:8" ht="15" hidden="1" thickBot="1">
      <c r="A4813" s="3">
        <v>43783</v>
      </c>
      <c r="B4813" s="10" t="s">
        <v>27</v>
      </c>
      <c r="C4813" s="10" t="s">
        <v>9</v>
      </c>
      <c r="D4813" s="9">
        <v>3</v>
      </c>
      <c r="E4813" s="11">
        <v>1.170138888888889E-3</v>
      </c>
      <c r="F4813" s="9">
        <v>23</v>
      </c>
      <c r="G4813" s="9">
        <v>339</v>
      </c>
      <c r="H4813" s="33">
        <f t="shared" si="75"/>
        <v>0</v>
      </c>
    </row>
    <row r="4814" spans="1:8" ht="15" hidden="1" thickBot="1">
      <c r="A4814" s="3">
        <v>43783</v>
      </c>
      <c r="B4814" s="10" t="s">
        <v>27</v>
      </c>
      <c r="C4814" s="10" t="s">
        <v>9</v>
      </c>
      <c r="D4814" s="9">
        <v>4</v>
      </c>
      <c r="E4814" s="11">
        <v>1.1597222222222221E-3</v>
      </c>
      <c r="F4814" s="9">
        <v>24</v>
      </c>
      <c r="G4814" s="9">
        <v>348</v>
      </c>
      <c r="H4814" s="33">
        <f t="shared" si="75"/>
        <v>0</v>
      </c>
    </row>
    <row r="4815" spans="1:8" ht="15" hidden="1" thickBot="1">
      <c r="A4815" s="3">
        <v>43783</v>
      </c>
      <c r="B4815" s="10" t="s">
        <v>27</v>
      </c>
      <c r="C4815" s="10" t="s">
        <v>9</v>
      </c>
      <c r="D4815" s="9">
        <v>5</v>
      </c>
      <c r="E4815" s="11">
        <v>1.1620370370370372E-3</v>
      </c>
      <c r="F4815" s="9">
        <v>23</v>
      </c>
      <c r="G4815" s="9">
        <v>346</v>
      </c>
      <c r="H4815" s="33">
        <f t="shared" si="75"/>
        <v>0</v>
      </c>
    </row>
    <row r="4816" spans="1:8" ht="15" hidden="1" thickBot="1">
      <c r="A4816" s="3">
        <v>43783</v>
      </c>
      <c r="B4816" s="10" t="s">
        <v>27</v>
      </c>
      <c r="C4816" s="10" t="s">
        <v>9</v>
      </c>
      <c r="D4816" s="9">
        <v>6</v>
      </c>
      <c r="E4816" s="11">
        <v>1.1550925925925925E-3</v>
      </c>
      <c r="F4816" s="9">
        <v>24</v>
      </c>
      <c r="G4816" s="9">
        <v>352</v>
      </c>
      <c r="H4816" s="33">
        <f t="shared" si="75"/>
        <v>0</v>
      </c>
    </row>
    <row r="4817" spans="1:8" ht="15" hidden="1" thickBot="1">
      <c r="A4817" s="3">
        <v>43783</v>
      </c>
      <c r="B4817" s="10" t="s">
        <v>27</v>
      </c>
      <c r="C4817" s="10" t="s">
        <v>9</v>
      </c>
      <c r="D4817" s="9">
        <v>7</v>
      </c>
      <c r="E4817" s="11">
        <v>1.170138888888889E-3</v>
      </c>
      <c r="F4817" s="9">
        <v>23</v>
      </c>
      <c r="G4817" s="9">
        <v>339</v>
      </c>
      <c r="H4817" s="33">
        <f t="shared" si="75"/>
        <v>0</v>
      </c>
    </row>
    <row r="4818" spans="1:8" ht="15" hidden="1" thickBot="1">
      <c r="A4818" s="3">
        <v>43783</v>
      </c>
      <c r="B4818" s="10" t="s">
        <v>27</v>
      </c>
      <c r="C4818" s="10" t="s">
        <v>9</v>
      </c>
      <c r="D4818" s="9">
        <v>8</v>
      </c>
      <c r="E4818" s="11">
        <v>1.1689814814814816E-3</v>
      </c>
      <c r="F4818" s="9">
        <v>24</v>
      </c>
      <c r="G4818" s="9">
        <v>340</v>
      </c>
      <c r="H4818" s="33">
        <f t="shared" si="75"/>
        <v>0</v>
      </c>
    </row>
    <row r="4819" spans="1:8" ht="15" hidden="1" thickBot="1">
      <c r="A4819" s="3">
        <v>43783</v>
      </c>
      <c r="B4819" s="10" t="s">
        <v>27</v>
      </c>
      <c r="C4819" s="10" t="s">
        <v>9</v>
      </c>
      <c r="D4819" s="9">
        <v>9</v>
      </c>
      <c r="E4819" s="11">
        <v>1.1724537037037035E-3</v>
      </c>
      <c r="F4819" s="9">
        <v>23</v>
      </c>
      <c r="G4819" s="9">
        <v>337</v>
      </c>
      <c r="H4819" s="33">
        <f t="shared" si="75"/>
        <v>0</v>
      </c>
    </row>
    <row r="4820" spans="1:8" ht="15" hidden="1" thickBot="1">
      <c r="A4820" s="3">
        <v>43783</v>
      </c>
      <c r="B4820" s="10" t="s">
        <v>27</v>
      </c>
      <c r="C4820" s="10" t="s">
        <v>9</v>
      </c>
      <c r="D4820" s="9">
        <v>10</v>
      </c>
      <c r="E4820" s="11">
        <v>1.1562499999999999E-3</v>
      </c>
      <c r="F4820" s="9">
        <v>25</v>
      </c>
      <c r="G4820" s="9">
        <v>351</v>
      </c>
      <c r="H4820" s="33">
        <f t="shared" si="75"/>
        <v>0</v>
      </c>
    </row>
    <row r="4821" spans="1:8" ht="15" hidden="1" thickBot="1">
      <c r="A4821" s="3">
        <v>43783</v>
      </c>
      <c r="B4821" s="10" t="s">
        <v>27</v>
      </c>
      <c r="C4821" s="10" t="s">
        <v>9</v>
      </c>
      <c r="D4821" s="9">
        <v>11</v>
      </c>
      <c r="E4821" s="11">
        <v>1.1736111111111112E-3</v>
      </c>
      <c r="F4821" s="9">
        <v>24</v>
      </c>
      <c r="G4821" s="9">
        <v>336</v>
      </c>
      <c r="H4821" s="33">
        <f t="shared" si="75"/>
        <v>0</v>
      </c>
    </row>
    <row r="4822" spans="1:8" ht="15" thickBot="1">
      <c r="A4822" s="3">
        <v>43783</v>
      </c>
      <c r="B4822" s="10" t="s">
        <v>27</v>
      </c>
      <c r="C4822" s="10" t="s">
        <v>9</v>
      </c>
      <c r="D4822" s="9">
        <v>12</v>
      </c>
      <c r="E4822" s="11">
        <v>1.158564814814815E-3</v>
      </c>
      <c r="F4822" s="9">
        <v>25</v>
      </c>
      <c r="G4822" s="9">
        <v>349</v>
      </c>
      <c r="H4822" s="33">
        <f t="shared" si="75"/>
        <v>1</v>
      </c>
    </row>
    <row r="4823" spans="1:8" ht="15" hidden="1" thickBot="1">
      <c r="A4823" s="3">
        <v>43783</v>
      </c>
      <c r="B4823" s="10" t="s">
        <v>31</v>
      </c>
      <c r="C4823" s="10" t="s">
        <v>9</v>
      </c>
      <c r="D4823" s="9">
        <v>1</v>
      </c>
      <c r="E4823" s="11">
        <v>1.2013888888888888E-3</v>
      </c>
      <c r="F4823" s="9">
        <v>22</v>
      </c>
      <c r="G4823" s="9">
        <v>313</v>
      </c>
      <c r="H4823" s="33">
        <f t="shared" si="75"/>
        <v>0</v>
      </c>
    </row>
    <row r="4824" spans="1:8" ht="15" hidden="1" thickBot="1">
      <c r="A4824" s="3">
        <v>43783</v>
      </c>
      <c r="B4824" s="10" t="s">
        <v>31</v>
      </c>
      <c r="C4824" s="10" t="s">
        <v>9</v>
      </c>
      <c r="D4824" s="9">
        <v>2</v>
      </c>
      <c r="E4824" s="11">
        <v>1.1724537037037035E-3</v>
      </c>
      <c r="F4824" s="9">
        <v>23</v>
      </c>
      <c r="G4824" s="9">
        <v>337</v>
      </c>
      <c r="H4824" s="33">
        <f t="shared" si="75"/>
        <v>0</v>
      </c>
    </row>
    <row r="4825" spans="1:8" ht="15" hidden="1" thickBot="1">
      <c r="A4825" s="3">
        <v>43783</v>
      </c>
      <c r="B4825" s="10" t="s">
        <v>31</v>
      </c>
      <c r="C4825" s="10" t="s">
        <v>9</v>
      </c>
      <c r="D4825" s="9">
        <v>3</v>
      </c>
      <c r="E4825" s="11">
        <v>1.1909722222222222E-3</v>
      </c>
      <c r="F4825" s="9">
        <v>22</v>
      </c>
      <c r="G4825" s="9">
        <v>321</v>
      </c>
      <c r="H4825" s="33">
        <f t="shared" si="75"/>
        <v>0</v>
      </c>
    </row>
    <row r="4826" spans="1:8" ht="15" hidden="1" thickBot="1">
      <c r="A4826" s="3">
        <v>43783</v>
      </c>
      <c r="B4826" s="10" t="s">
        <v>31</v>
      </c>
      <c r="C4826" s="10" t="s">
        <v>9</v>
      </c>
      <c r="D4826" s="9">
        <v>4</v>
      </c>
      <c r="E4826" s="11">
        <v>1.1747685185185186E-3</v>
      </c>
      <c r="F4826" s="9">
        <v>23</v>
      </c>
      <c r="G4826" s="9">
        <v>335</v>
      </c>
      <c r="H4826" s="33">
        <f t="shared" si="75"/>
        <v>0</v>
      </c>
    </row>
    <row r="4827" spans="1:8" ht="15" hidden="1" thickBot="1">
      <c r="A4827" s="3">
        <v>43783</v>
      </c>
      <c r="B4827" s="10" t="s">
        <v>31</v>
      </c>
      <c r="C4827" s="10" t="s">
        <v>9</v>
      </c>
      <c r="D4827" s="9">
        <v>5</v>
      </c>
      <c r="E4827" s="11">
        <v>1.1886574074074074E-3</v>
      </c>
      <c r="F4827" s="9">
        <v>22</v>
      </c>
      <c r="G4827" s="9">
        <v>323</v>
      </c>
      <c r="H4827" s="33">
        <f t="shared" si="75"/>
        <v>0</v>
      </c>
    </row>
    <row r="4828" spans="1:8" ht="15" hidden="1" thickBot="1">
      <c r="A4828" s="3">
        <v>43783</v>
      </c>
      <c r="B4828" s="10" t="s">
        <v>31</v>
      </c>
      <c r="C4828" s="10" t="s">
        <v>9</v>
      </c>
      <c r="D4828" s="9">
        <v>6</v>
      </c>
      <c r="E4828" s="11">
        <v>1.175925925925926E-3</v>
      </c>
      <c r="F4828" s="9">
        <v>23</v>
      </c>
      <c r="G4828" s="9">
        <v>334</v>
      </c>
      <c r="H4828" s="33">
        <f t="shared" si="75"/>
        <v>0</v>
      </c>
    </row>
    <row r="4829" spans="1:8" ht="15" hidden="1" thickBot="1">
      <c r="A4829" s="3">
        <v>43783</v>
      </c>
      <c r="B4829" s="10" t="s">
        <v>31</v>
      </c>
      <c r="C4829" s="10" t="s">
        <v>9</v>
      </c>
      <c r="D4829" s="9">
        <v>7</v>
      </c>
      <c r="E4829" s="11">
        <v>1.1909722222222222E-3</v>
      </c>
      <c r="F4829" s="9">
        <v>22</v>
      </c>
      <c r="G4829" s="9">
        <v>321</v>
      </c>
      <c r="H4829" s="33">
        <f t="shared" si="75"/>
        <v>0</v>
      </c>
    </row>
    <row r="4830" spans="1:8" ht="15" hidden="1" thickBot="1">
      <c r="A4830" s="3">
        <v>43783</v>
      </c>
      <c r="B4830" s="10" t="s">
        <v>31</v>
      </c>
      <c r="C4830" s="10" t="s">
        <v>9</v>
      </c>
      <c r="D4830" s="9">
        <v>8</v>
      </c>
      <c r="E4830" s="11">
        <v>1.1736111111111112E-3</v>
      </c>
      <c r="F4830" s="9">
        <v>24</v>
      </c>
      <c r="G4830" s="9">
        <v>336</v>
      </c>
      <c r="H4830" s="33">
        <f t="shared" si="75"/>
        <v>0</v>
      </c>
    </row>
    <row r="4831" spans="1:8" ht="15" hidden="1" thickBot="1">
      <c r="A4831" s="3">
        <v>43783</v>
      </c>
      <c r="B4831" s="10" t="s">
        <v>31</v>
      </c>
      <c r="C4831" s="10" t="s">
        <v>9</v>
      </c>
      <c r="D4831" s="9">
        <v>9</v>
      </c>
      <c r="E4831" s="11">
        <v>1.1909722222222222E-3</v>
      </c>
      <c r="F4831" s="9">
        <v>22</v>
      </c>
      <c r="G4831" s="9">
        <v>321</v>
      </c>
      <c r="H4831" s="33">
        <f t="shared" si="75"/>
        <v>0</v>
      </c>
    </row>
    <row r="4832" spans="1:8" ht="15" hidden="1" thickBot="1">
      <c r="A4832" s="3">
        <v>43783</v>
      </c>
      <c r="B4832" s="10" t="s">
        <v>31</v>
      </c>
      <c r="C4832" s="10" t="s">
        <v>9</v>
      </c>
      <c r="D4832" s="9">
        <v>10</v>
      </c>
      <c r="E4832" s="11">
        <v>1.1782407407407408E-3</v>
      </c>
      <c r="F4832" s="9">
        <v>23</v>
      </c>
      <c r="G4832" s="9">
        <v>332</v>
      </c>
      <c r="H4832" s="33">
        <f t="shared" si="75"/>
        <v>0</v>
      </c>
    </row>
    <row r="4833" spans="1:8" ht="15" hidden="1" thickBot="1">
      <c r="A4833" s="3">
        <v>43783</v>
      </c>
      <c r="B4833" s="10" t="s">
        <v>31</v>
      </c>
      <c r="C4833" s="10" t="s">
        <v>9</v>
      </c>
      <c r="D4833" s="9">
        <v>11</v>
      </c>
      <c r="E4833" s="11">
        <v>1.1979166666666668E-3</v>
      </c>
      <c r="F4833" s="9">
        <v>22</v>
      </c>
      <c r="G4833" s="9">
        <v>316</v>
      </c>
      <c r="H4833" s="33">
        <f t="shared" si="75"/>
        <v>0</v>
      </c>
    </row>
    <row r="4834" spans="1:8" ht="15" thickBot="1">
      <c r="A4834" s="3">
        <v>43783</v>
      </c>
      <c r="B4834" s="10" t="s">
        <v>31</v>
      </c>
      <c r="C4834" s="10" t="s">
        <v>9</v>
      </c>
      <c r="D4834" s="9">
        <v>12</v>
      </c>
      <c r="E4834" s="11">
        <v>1.179398148148148E-3</v>
      </c>
      <c r="F4834" s="9">
        <v>24</v>
      </c>
      <c r="G4834" s="9">
        <v>331</v>
      </c>
      <c r="H4834" s="33">
        <f t="shared" si="75"/>
        <v>1</v>
      </c>
    </row>
    <row r="4835" spans="1:8" ht="15" hidden="1" thickBot="1">
      <c r="A4835" s="3">
        <v>43783</v>
      </c>
      <c r="B4835" s="10" t="s">
        <v>133</v>
      </c>
      <c r="C4835" s="10" t="s">
        <v>9</v>
      </c>
      <c r="D4835" s="9">
        <v>1</v>
      </c>
      <c r="E4835" s="11">
        <v>1.199074074074074E-3</v>
      </c>
      <c r="F4835" s="9">
        <v>22</v>
      </c>
      <c r="G4835" s="9">
        <v>315</v>
      </c>
      <c r="H4835" s="33">
        <f t="shared" si="75"/>
        <v>0</v>
      </c>
    </row>
    <row r="4836" spans="1:8" ht="15" hidden="1" thickBot="1">
      <c r="A4836" s="3">
        <v>43783</v>
      </c>
      <c r="B4836" s="10" t="s">
        <v>133</v>
      </c>
      <c r="C4836" s="10" t="s">
        <v>9</v>
      </c>
      <c r="D4836" s="9">
        <v>2</v>
      </c>
      <c r="E4836" s="11">
        <v>1.1898148148148148E-3</v>
      </c>
      <c r="F4836" s="9">
        <v>23</v>
      </c>
      <c r="G4836" s="9">
        <v>322</v>
      </c>
      <c r="H4836" s="33">
        <f t="shared" si="75"/>
        <v>0</v>
      </c>
    </row>
    <row r="4837" spans="1:8" ht="15" hidden="1" thickBot="1">
      <c r="A4837" s="3">
        <v>43783</v>
      </c>
      <c r="B4837" s="10" t="s">
        <v>133</v>
      </c>
      <c r="C4837" s="10" t="s">
        <v>9</v>
      </c>
      <c r="D4837" s="9">
        <v>3</v>
      </c>
      <c r="E4837" s="11">
        <v>1.2025462962962964E-3</v>
      </c>
      <c r="F4837" s="9">
        <v>22</v>
      </c>
      <c r="G4837" s="9">
        <v>312</v>
      </c>
      <c r="H4837" s="33">
        <f t="shared" si="75"/>
        <v>0</v>
      </c>
    </row>
    <row r="4838" spans="1:8" ht="15" hidden="1" thickBot="1">
      <c r="A4838" s="3">
        <v>43783</v>
      </c>
      <c r="B4838" s="10" t="s">
        <v>133</v>
      </c>
      <c r="C4838" s="10" t="s">
        <v>9</v>
      </c>
      <c r="D4838" s="9">
        <v>4</v>
      </c>
      <c r="E4838" s="11">
        <v>1.1967592592592592E-3</v>
      </c>
      <c r="F4838" s="9">
        <v>23</v>
      </c>
      <c r="G4838" s="9">
        <v>317</v>
      </c>
      <c r="H4838" s="33">
        <f t="shared" si="75"/>
        <v>0</v>
      </c>
    </row>
    <row r="4839" spans="1:8" ht="15" hidden="1" thickBot="1">
      <c r="A4839" s="3">
        <v>43783</v>
      </c>
      <c r="B4839" s="10" t="s">
        <v>133</v>
      </c>
      <c r="C4839" s="10" t="s">
        <v>9</v>
      </c>
      <c r="D4839" s="9">
        <v>5</v>
      </c>
      <c r="E4839" s="11">
        <v>1.2129629629629628E-3</v>
      </c>
      <c r="F4839" s="9">
        <v>22</v>
      </c>
      <c r="G4839" s="9">
        <v>304</v>
      </c>
      <c r="H4839" s="33">
        <f t="shared" si="75"/>
        <v>0</v>
      </c>
    </row>
    <row r="4840" spans="1:8" ht="15" hidden="1" thickBot="1">
      <c r="A4840" s="3">
        <v>43783</v>
      </c>
      <c r="B4840" s="10" t="s">
        <v>133</v>
      </c>
      <c r="C4840" s="10" t="s">
        <v>9</v>
      </c>
      <c r="D4840" s="9">
        <v>6</v>
      </c>
      <c r="E4840" s="11">
        <v>1.2106481481481482E-3</v>
      </c>
      <c r="F4840" s="9">
        <v>23</v>
      </c>
      <c r="G4840" s="9">
        <v>306</v>
      </c>
      <c r="H4840" s="33">
        <f t="shared" si="75"/>
        <v>0</v>
      </c>
    </row>
    <row r="4841" spans="1:8" ht="15" hidden="1" thickBot="1">
      <c r="A4841" s="3">
        <v>43783</v>
      </c>
      <c r="B4841" s="10" t="s">
        <v>133</v>
      </c>
      <c r="C4841" s="10" t="s">
        <v>9</v>
      </c>
      <c r="D4841" s="9">
        <v>7</v>
      </c>
      <c r="E4841" s="11">
        <v>1.2372685185185186E-3</v>
      </c>
      <c r="F4841" s="9">
        <v>21</v>
      </c>
      <c r="G4841" s="9">
        <v>287</v>
      </c>
      <c r="H4841" s="33">
        <f t="shared" si="75"/>
        <v>0</v>
      </c>
    </row>
    <row r="4842" spans="1:8" ht="15" hidden="1" thickBot="1">
      <c r="A4842" s="3">
        <v>43783</v>
      </c>
      <c r="B4842" s="10" t="s">
        <v>133</v>
      </c>
      <c r="C4842" s="10" t="s">
        <v>9</v>
      </c>
      <c r="D4842" s="9">
        <v>8</v>
      </c>
      <c r="E4842" s="11">
        <v>1.2222222222222222E-3</v>
      </c>
      <c r="F4842" s="9">
        <v>23</v>
      </c>
      <c r="G4842" s="9">
        <v>297</v>
      </c>
      <c r="H4842" s="33">
        <f t="shared" si="75"/>
        <v>0</v>
      </c>
    </row>
    <row r="4843" spans="1:8" ht="15" hidden="1" thickBot="1">
      <c r="A4843" s="3">
        <v>43783</v>
      </c>
      <c r="B4843" s="10" t="s">
        <v>133</v>
      </c>
      <c r="C4843" s="10" t="s">
        <v>9</v>
      </c>
      <c r="D4843" s="9">
        <v>9</v>
      </c>
      <c r="E4843" s="11">
        <v>1.2442129629629628E-3</v>
      </c>
      <c r="F4843" s="9">
        <v>21</v>
      </c>
      <c r="G4843" s="9">
        <v>282</v>
      </c>
      <c r="H4843" s="33">
        <f t="shared" si="75"/>
        <v>0</v>
      </c>
    </row>
    <row r="4844" spans="1:8" ht="15" hidden="1" thickBot="1">
      <c r="A4844" s="3">
        <v>43783</v>
      </c>
      <c r="B4844" s="10" t="s">
        <v>133</v>
      </c>
      <c r="C4844" s="10" t="s">
        <v>9</v>
      </c>
      <c r="D4844" s="9">
        <v>10</v>
      </c>
      <c r="E4844" s="11">
        <v>1.2372685185185186E-3</v>
      </c>
      <c r="F4844" s="9">
        <v>23</v>
      </c>
      <c r="G4844" s="9">
        <v>287</v>
      </c>
      <c r="H4844" s="33">
        <f t="shared" si="75"/>
        <v>0</v>
      </c>
    </row>
    <row r="4845" spans="1:8" ht="15" hidden="1" thickBot="1">
      <c r="A4845" s="3">
        <v>43783</v>
      </c>
      <c r="B4845" s="10" t="s">
        <v>133</v>
      </c>
      <c r="C4845" s="10" t="s">
        <v>9</v>
      </c>
      <c r="D4845" s="9">
        <v>11</v>
      </c>
      <c r="E4845" s="11">
        <v>1.2476851851851852E-3</v>
      </c>
      <c r="F4845" s="9">
        <v>22</v>
      </c>
      <c r="G4845" s="9">
        <v>279</v>
      </c>
      <c r="H4845" s="33">
        <f t="shared" si="75"/>
        <v>0</v>
      </c>
    </row>
    <row r="4846" spans="1:8" ht="15" thickBot="1">
      <c r="A4846" s="3">
        <v>43783</v>
      </c>
      <c r="B4846" s="10" t="s">
        <v>133</v>
      </c>
      <c r="C4846" s="10" t="s">
        <v>9</v>
      </c>
      <c r="D4846" s="9">
        <v>12</v>
      </c>
      <c r="E4846" s="11">
        <v>1.2337962962962964E-3</v>
      </c>
      <c r="F4846" s="9">
        <v>23</v>
      </c>
      <c r="G4846" s="9">
        <v>289</v>
      </c>
      <c r="H4846" s="33">
        <f t="shared" si="75"/>
        <v>1</v>
      </c>
    </row>
    <row r="4847" spans="1:8" ht="15" hidden="1" thickBot="1">
      <c r="A4847" s="3">
        <v>43783</v>
      </c>
      <c r="B4847" s="10" t="s">
        <v>76</v>
      </c>
      <c r="C4847" s="10" t="s">
        <v>9</v>
      </c>
      <c r="D4847" s="9">
        <v>1</v>
      </c>
      <c r="E4847" s="11">
        <v>1.2395833333333334E-3</v>
      </c>
      <c r="F4847" s="9">
        <v>22</v>
      </c>
      <c r="G4847" s="9">
        <v>285</v>
      </c>
      <c r="H4847" s="33">
        <f t="shared" si="75"/>
        <v>0</v>
      </c>
    </row>
    <row r="4848" spans="1:8" ht="15" hidden="1" thickBot="1">
      <c r="A4848" s="3">
        <v>43783</v>
      </c>
      <c r="B4848" s="10" t="s">
        <v>76</v>
      </c>
      <c r="C4848" s="10" t="s">
        <v>9</v>
      </c>
      <c r="D4848" s="9">
        <v>2</v>
      </c>
      <c r="E4848" s="11">
        <v>1.2256944444444444E-3</v>
      </c>
      <c r="F4848" s="9">
        <v>23</v>
      </c>
      <c r="G4848" s="9">
        <v>295</v>
      </c>
      <c r="H4848" s="33">
        <f t="shared" si="75"/>
        <v>0</v>
      </c>
    </row>
    <row r="4849" spans="1:8" ht="15" hidden="1" thickBot="1">
      <c r="A4849" s="3">
        <v>43783</v>
      </c>
      <c r="B4849" s="10" t="s">
        <v>76</v>
      </c>
      <c r="C4849" s="10" t="s">
        <v>9</v>
      </c>
      <c r="D4849" s="9">
        <v>3</v>
      </c>
      <c r="E4849" s="11">
        <v>1.2337962962962964E-3</v>
      </c>
      <c r="F4849" s="9">
        <v>22</v>
      </c>
      <c r="G4849" s="9">
        <v>289</v>
      </c>
      <c r="H4849" s="33">
        <f t="shared" si="75"/>
        <v>0</v>
      </c>
    </row>
    <row r="4850" spans="1:8" ht="15" hidden="1" thickBot="1">
      <c r="A4850" s="3">
        <v>43783</v>
      </c>
      <c r="B4850" s="10" t="s">
        <v>76</v>
      </c>
      <c r="C4850" s="10" t="s">
        <v>9</v>
      </c>
      <c r="D4850" s="9">
        <v>4</v>
      </c>
      <c r="E4850" s="11">
        <v>1.2268518518518518E-3</v>
      </c>
      <c r="F4850" s="9">
        <v>23</v>
      </c>
      <c r="G4850" s="9">
        <v>294</v>
      </c>
      <c r="H4850" s="33">
        <f t="shared" si="75"/>
        <v>0</v>
      </c>
    </row>
    <row r="4851" spans="1:8" ht="15" hidden="1" thickBot="1">
      <c r="A4851" s="3">
        <v>43783</v>
      </c>
      <c r="B4851" s="10" t="s">
        <v>76</v>
      </c>
      <c r="C4851" s="10" t="s">
        <v>9</v>
      </c>
      <c r="D4851" s="9">
        <v>5</v>
      </c>
      <c r="E4851" s="11">
        <v>1.236111111111111E-3</v>
      </c>
      <c r="F4851" s="9">
        <v>22</v>
      </c>
      <c r="G4851" s="9">
        <v>287</v>
      </c>
      <c r="H4851" s="33">
        <f t="shared" si="75"/>
        <v>0</v>
      </c>
    </row>
    <row r="4852" spans="1:8" ht="15" hidden="1" thickBot="1">
      <c r="A4852" s="3">
        <v>43783</v>
      </c>
      <c r="B4852" s="10" t="s">
        <v>76</v>
      </c>
      <c r="C4852" s="10" t="s">
        <v>9</v>
      </c>
      <c r="D4852" s="9">
        <v>6</v>
      </c>
      <c r="E4852" s="11">
        <v>1.2256944444444444E-3</v>
      </c>
      <c r="F4852" s="9">
        <v>23</v>
      </c>
      <c r="G4852" s="9">
        <v>295</v>
      </c>
      <c r="H4852" s="33">
        <f t="shared" si="75"/>
        <v>0</v>
      </c>
    </row>
    <row r="4853" spans="1:8" ht="15" hidden="1" thickBot="1">
      <c r="A4853" s="3">
        <v>43783</v>
      </c>
      <c r="B4853" s="10" t="s">
        <v>76</v>
      </c>
      <c r="C4853" s="10" t="s">
        <v>9</v>
      </c>
      <c r="D4853" s="9">
        <v>7</v>
      </c>
      <c r="E4853" s="11">
        <v>1.2384259259259258E-3</v>
      </c>
      <c r="F4853" s="9">
        <v>23</v>
      </c>
      <c r="G4853" s="9">
        <v>286</v>
      </c>
      <c r="H4853" s="33">
        <f t="shared" si="75"/>
        <v>0</v>
      </c>
    </row>
    <row r="4854" spans="1:8" ht="15" hidden="1" thickBot="1">
      <c r="A4854" s="3">
        <v>43783</v>
      </c>
      <c r="B4854" s="10" t="s">
        <v>76</v>
      </c>
      <c r="C4854" s="10" t="s">
        <v>9</v>
      </c>
      <c r="D4854" s="9">
        <v>8</v>
      </c>
      <c r="E4854" s="11">
        <v>1.2268518518518518E-3</v>
      </c>
      <c r="F4854" s="9">
        <v>24</v>
      </c>
      <c r="G4854" s="9">
        <v>294</v>
      </c>
      <c r="H4854" s="33">
        <f t="shared" si="75"/>
        <v>0</v>
      </c>
    </row>
    <row r="4855" spans="1:8" ht="15" hidden="1" thickBot="1">
      <c r="A4855" s="3">
        <v>43783</v>
      </c>
      <c r="B4855" s="10" t="s">
        <v>76</v>
      </c>
      <c r="C4855" s="10" t="s">
        <v>9</v>
      </c>
      <c r="D4855" s="9">
        <v>9</v>
      </c>
      <c r="E4855" s="11">
        <v>1.2349537037037036E-3</v>
      </c>
      <c r="F4855" s="9">
        <v>24</v>
      </c>
      <c r="G4855" s="9">
        <v>288</v>
      </c>
      <c r="H4855" s="33">
        <f t="shared" si="75"/>
        <v>0</v>
      </c>
    </row>
    <row r="4856" spans="1:8" ht="15" hidden="1" thickBot="1">
      <c r="A4856" s="3">
        <v>43783</v>
      </c>
      <c r="B4856" s="10" t="s">
        <v>76</v>
      </c>
      <c r="C4856" s="10" t="s">
        <v>9</v>
      </c>
      <c r="D4856" s="9">
        <v>10</v>
      </c>
      <c r="E4856" s="11">
        <v>1.230324074074074E-3</v>
      </c>
      <c r="F4856" s="9">
        <v>24</v>
      </c>
      <c r="G4856" s="9">
        <v>291</v>
      </c>
      <c r="H4856" s="33">
        <f t="shared" si="75"/>
        <v>0</v>
      </c>
    </row>
    <row r="4857" spans="1:8" ht="15" hidden="1" thickBot="1">
      <c r="A4857" s="3">
        <v>43783</v>
      </c>
      <c r="B4857" s="10" t="s">
        <v>76</v>
      </c>
      <c r="C4857" s="10" t="s">
        <v>9</v>
      </c>
      <c r="D4857" s="9">
        <v>11</v>
      </c>
      <c r="E4857" s="11">
        <v>1.2372685185185186E-3</v>
      </c>
      <c r="F4857" s="9">
        <v>23</v>
      </c>
      <c r="G4857" s="9">
        <v>287</v>
      </c>
      <c r="H4857" s="33">
        <f t="shared" si="75"/>
        <v>0</v>
      </c>
    </row>
    <row r="4858" spans="1:8" ht="15" thickBot="1">
      <c r="A4858" s="3">
        <v>43783</v>
      </c>
      <c r="B4858" s="10" t="s">
        <v>76</v>
      </c>
      <c r="C4858" s="10" t="s">
        <v>9</v>
      </c>
      <c r="D4858" s="9">
        <v>12</v>
      </c>
      <c r="E4858" s="11">
        <v>1.224537037037037E-3</v>
      </c>
      <c r="F4858" s="9">
        <v>25</v>
      </c>
      <c r="G4858" s="9">
        <v>296</v>
      </c>
      <c r="H4858" s="33">
        <f t="shared" si="75"/>
        <v>1</v>
      </c>
    </row>
    <row r="4859" spans="1:8" ht="15" hidden="1" thickBot="1">
      <c r="A4859" s="3">
        <v>43783</v>
      </c>
      <c r="B4859" s="10" t="s">
        <v>102</v>
      </c>
      <c r="C4859" s="10" t="s">
        <v>9</v>
      </c>
      <c r="D4859" s="9">
        <v>1</v>
      </c>
      <c r="E4859" s="11">
        <v>1.2488425925925926E-3</v>
      </c>
      <c r="F4859" s="9">
        <v>22</v>
      </c>
      <c r="G4859" s="9">
        <v>279</v>
      </c>
      <c r="H4859" s="33">
        <f t="shared" si="75"/>
        <v>0</v>
      </c>
    </row>
    <row r="4860" spans="1:8" ht="15" hidden="1" thickBot="1">
      <c r="A4860" s="3">
        <v>43783</v>
      </c>
      <c r="B4860" s="10" t="s">
        <v>102</v>
      </c>
      <c r="C4860" s="10" t="s">
        <v>9</v>
      </c>
      <c r="D4860" s="9">
        <v>2</v>
      </c>
      <c r="E4860" s="11">
        <v>1.2337962962962964E-3</v>
      </c>
      <c r="F4860" s="9">
        <v>24</v>
      </c>
      <c r="G4860" s="9">
        <v>289</v>
      </c>
      <c r="H4860" s="33">
        <f t="shared" si="75"/>
        <v>0</v>
      </c>
    </row>
    <row r="4861" spans="1:8" ht="15" hidden="1" thickBot="1">
      <c r="A4861" s="3">
        <v>43783</v>
      </c>
      <c r="B4861" s="10" t="s">
        <v>102</v>
      </c>
      <c r="C4861" s="10" t="s">
        <v>9</v>
      </c>
      <c r="D4861" s="9">
        <v>3</v>
      </c>
      <c r="E4861" s="11">
        <v>1.2453703703703704E-3</v>
      </c>
      <c r="F4861" s="9">
        <v>24</v>
      </c>
      <c r="G4861" s="9">
        <v>281</v>
      </c>
      <c r="H4861" s="33">
        <f t="shared" si="75"/>
        <v>0</v>
      </c>
    </row>
    <row r="4862" spans="1:8" ht="15" hidden="1" thickBot="1">
      <c r="A4862" s="3">
        <v>43783</v>
      </c>
      <c r="B4862" s="10" t="s">
        <v>102</v>
      </c>
      <c r="C4862" s="10" t="s">
        <v>9</v>
      </c>
      <c r="D4862" s="9">
        <v>4</v>
      </c>
      <c r="E4862" s="11">
        <v>1.2337962962962964E-3</v>
      </c>
      <c r="F4862" s="9">
        <v>24</v>
      </c>
      <c r="G4862" s="9">
        <v>289</v>
      </c>
      <c r="H4862" s="33">
        <f t="shared" si="75"/>
        <v>0</v>
      </c>
    </row>
    <row r="4863" spans="1:8" ht="15" hidden="1" thickBot="1">
      <c r="A4863" s="3">
        <v>43783</v>
      </c>
      <c r="B4863" s="10" t="s">
        <v>102</v>
      </c>
      <c r="C4863" s="10" t="s">
        <v>9</v>
      </c>
      <c r="D4863" s="9">
        <v>5</v>
      </c>
      <c r="E4863" s="11">
        <v>1.2453703703703704E-3</v>
      </c>
      <c r="F4863" s="9">
        <v>24</v>
      </c>
      <c r="G4863" s="9">
        <v>281</v>
      </c>
      <c r="H4863" s="33">
        <f t="shared" si="75"/>
        <v>0</v>
      </c>
    </row>
    <row r="4864" spans="1:8" ht="15" hidden="1" thickBot="1">
      <c r="A4864" s="3">
        <v>43783</v>
      </c>
      <c r="B4864" s="10" t="s">
        <v>102</v>
      </c>
      <c r="C4864" s="10" t="s">
        <v>9</v>
      </c>
      <c r="D4864" s="9">
        <v>6</v>
      </c>
      <c r="E4864" s="11">
        <v>1.230324074074074E-3</v>
      </c>
      <c r="F4864" s="9">
        <v>25</v>
      </c>
      <c r="G4864" s="9">
        <v>291</v>
      </c>
      <c r="H4864" s="33">
        <f t="shared" si="75"/>
        <v>0</v>
      </c>
    </row>
    <row r="4865" spans="1:8" ht="15" hidden="1" thickBot="1">
      <c r="A4865" s="3">
        <v>43783</v>
      </c>
      <c r="B4865" s="10" t="s">
        <v>102</v>
      </c>
      <c r="C4865" s="10" t="s">
        <v>9</v>
      </c>
      <c r="D4865" s="9">
        <v>7</v>
      </c>
      <c r="E4865" s="11">
        <v>1.2476851851851852E-3</v>
      </c>
      <c r="F4865" s="9">
        <v>23</v>
      </c>
      <c r="G4865" s="9">
        <v>279</v>
      </c>
      <c r="H4865" s="33">
        <f t="shared" si="75"/>
        <v>0</v>
      </c>
    </row>
    <row r="4866" spans="1:8" ht="15" hidden="1" thickBot="1">
      <c r="A4866" s="3">
        <v>43783</v>
      </c>
      <c r="B4866" s="10" t="s">
        <v>102</v>
      </c>
      <c r="C4866" s="10" t="s">
        <v>9</v>
      </c>
      <c r="D4866" s="9">
        <v>8</v>
      </c>
      <c r="E4866" s="11">
        <v>1.2314814814814816E-3</v>
      </c>
      <c r="F4866" s="9">
        <v>25</v>
      </c>
      <c r="G4866" s="9">
        <v>291</v>
      </c>
      <c r="H4866" s="33">
        <f t="shared" si="75"/>
        <v>0</v>
      </c>
    </row>
    <row r="4867" spans="1:8" ht="15" hidden="1" thickBot="1">
      <c r="A4867" s="3">
        <v>43783</v>
      </c>
      <c r="B4867" s="10" t="s">
        <v>102</v>
      </c>
      <c r="C4867" s="10" t="s">
        <v>9</v>
      </c>
      <c r="D4867" s="9">
        <v>9</v>
      </c>
      <c r="E4867" s="11">
        <v>1.2442129629629628E-3</v>
      </c>
      <c r="F4867" s="9">
        <v>23</v>
      </c>
      <c r="G4867" s="9">
        <v>282</v>
      </c>
      <c r="H4867" s="33">
        <f t="shared" si="75"/>
        <v>0</v>
      </c>
    </row>
    <row r="4868" spans="1:8" ht="15" hidden="1" thickBot="1">
      <c r="A4868" s="3">
        <v>43783</v>
      </c>
      <c r="B4868" s="10" t="s">
        <v>102</v>
      </c>
      <c r="C4868" s="10" t="s">
        <v>9</v>
      </c>
      <c r="D4868" s="9">
        <v>10</v>
      </c>
      <c r="E4868" s="11">
        <v>1.2337962962962964E-3</v>
      </c>
      <c r="F4868" s="9">
        <v>26</v>
      </c>
      <c r="G4868" s="9">
        <v>289</v>
      </c>
      <c r="H4868" s="33">
        <f t="shared" ref="H4868:H4931" si="76">IF(D4868&lt;D4869,0,1)</f>
        <v>0</v>
      </c>
    </row>
    <row r="4869" spans="1:8" ht="15" hidden="1" thickBot="1">
      <c r="A4869" s="3">
        <v>43783</v>
      </c>
      <c r="B4869" s="10" t="s">
        <v>102</v>
      </c>
      <c r="C4869" s="10" t="s">
        <v>9</v>
      </c>
      <c r="D4869" s="9">
        <v>11</v>
      </c>
      <c r="E4869" s="11">
        <v>1.2465277777777776E-3</v>
      </c>
      <c r="F4869" s="9">
        <v>25</v>
      </c>
      <c r="G4869" s="9">
        <v>280</v>
      </c>
      <c r="H4869" s="33">
        <f t="shared" si="76"/>
        <v>0</v>
      </c>
    </row>
    <row r="4870" spans="1:8" ht="15" thickBot="1">
      <c r="A4870" s="3">
        <v>43783</v>
      </c>
      <c r="B4870" s="10" t="s">
        <v>102</v>
      </c>
      <c r="C4870" s="10" t="s">
        <v>9</v>
      </c>
      <c r="D4870" s="9">
        <v>12</v>
      </c>
      <c r="E4870" s="11">
        <v>1.2314814814814816E-3</v>
      </c>
      <c r="F4870" s="9">
        <v>26</v>
      </c>
      <c r="G4870" s="9">
        <v>291</v>
      </c>
      <c r="H4870" s="33">
        <f t="shared" si="76"/>
        <v>1</v>
      </c>
    </row>
    <row r="4871" spans="1:8" ht="15" hidden="1" thickBot="1">
      <c r="A4871" s="3">
        <v>43783</v>
      </c>
      <c r="B4871" s="10" t="s">
        <v>128</v>
      </c>
      <c r="C4871" s="10" t="s">
        <v>9</v>
      </c>
      <c r="D4871" s="9">
        <v>1</v>
      </c>
      <c r="E4871" s="11">
        <v>1.2476851851851852E-3</v>
      </c>
      <c r="F4871" s="9">
        <v>21</v>
      </c>
      <c r="G4871" s="9">
        <v>279</v>
      </c>
      <c r="H4871" s="33">
        <f t="shared" si="76"/>
        <v>0</v>
      </c>
    </row>
    <row r="4872" spans="1:8" ht="15" hidden="1" thickBot="1">
      <c r="A4872" s="3">
        <v>43783</v>
      </c>
      <c r="B4872" s="10" t="s">
        <v>128</v>
      </c>
      <c r="C4872" s="10" t="s">
        <v>9</v>
      </c>
      <c r="D4872" s="9">
        <v>2</v>
      </c>
      <c r="E4872" s="11">
        <v>1.2395833333333334E-3</v>
      </c>
      <c r="F4872" s="9">
        <v>23</v>
      </c>
      <c r="G4872" s="9">
        <v>285</v>
      </c>
      <c r="H4872" s="33">
        <f t="shared" si="76"/>
        <v>0</v>
      </c>
    </row>
    <row r="4873" spans="1:8" ht="15" hidden="1" thickBot="1">
      <c r="A4873" s="3">
        <v>43783</v>
      </c>
      <c r="B4873" s="10" t="s">
        <v>128</v>
      </c>
      <c r="C4873" s="10" t="s">
        <v>9</v>
      </c>
      <c r="D4873" s="9">
        <v>3</v>
      </c>
      <c r="E4873" s="11">
        <v>1.2442129629629628E-3</v>
      </c>
      <c r="F4873" s="9">
        <v>22</v>
      </c>
      <c r="G4873" s="9">
        <v>282</v>
      </c>
      <c r="H4873" s="33">
        <f t="shared" si="76"/>
        <v>0</v>
      </c>
    </row>
    <row r="4874" spans="1:8" ht="15" hidden="1" thickBot="1">
      <c r="A4874" s="3">
        <v>43783</v>
      </c>
      <c r="B4874" s="10" t="s">
        <v>128</v>
      </c>
      <c r="C4874" s="10" t="s">
        <v>9</v>
      </c>
      <c r="D4874" s="9">
        <v>4</v>
      </c>
      <c r="E4874" s="11">
        <v>1.2453703703703704E-3</v>
      </c>
      <c r="F4874" s="9">
        <v>23</v>
      </c>
      <c r="G4874" s="9">
        <v>281</v>
      </c>
      <c r="H4874" s="33">
        <f t="shared" si="76"/>
        <v>0</v>
      </c>
    </row>
    <row r="4875" spans="1:8" ht="15" hidden="1" thickBot="1">
      <c r="A4875" s="3">
        <v>43783</v>
      </c>
      <c r="B4875" s="10" t="s">
        <v>128</v>
      </c>
      <c r="C4875" s="10" t="s">
        <v>9</v>
      </c>
      <c r="D4875" s="9">
        <v>5</v>
      </c>
      <c r="E4875" s="11">
        <v>1.2453703703703704E-3</v>
      </c>
      <c r="F4875" s="9">
        <v>23</v>
      </c>
      <c r="G4875" s="9">
        <v>281</v>
      </c>
      <c r="H4875" s="33">
        <f t="shared" si="76"/>
        <v>0</v>
      </c>
    </row>
    <row r="4876" spans="1:8" ht="15" hidden="1" thickBot="1">
      <c r="A4876" s="3">
        <v>43783</v>
      </c>
      <c r="B4876" s="10" t="s">
        <v>128</v>
      </c>
      <c r="C4876" s="10" t="s">
        <v>9</v>
      </c>
      <c r="D4876" s="9">
        <v>6</v>
      </c>
      <c r="E4876" s="11">
        <v>1.2430555555555556E-3</v>
      </c>
      <c r="F4876" s="9">
        <v>23</v>
      </c>
      <c r="G4876" s="9">
        <v>283</v>
      </c>
      <c r="H4876" s="33">
        <f t="shared" si="76"/>
        <v>0</v>
      </c>
    </row>
    <row r="4877" spans="1:8" ht="15" hidden="1" thickBot="1">
      <c r="A4877" s="3">
        <v>43783</v>
      </c>
      <c r="B4877" s="10" t="s">
        <v>128</v>
      </c>
      <c r="C4877" s="10" t="s">
        <v>9</v>
      </c>
      <c r="D4877" s="9">
        <v>7</v>
      </c>
      <c r="E4877" s="11">
        <v>1.2407407407407408E-3</v>
      </c>
      <c r="F4877" s="9">
        <v>22</v>
      </c>
      <c r="G4877" s="9">
        <v>284</v>
      </c>
      <c r="H4877" s="33">
        <f t="shared" si="76"/>
        <v>0</v>
      </c>
    </row>
    <row r="4878" spans="1:8" ht="15" hidden="1" thickBot="1">
      <c r="A4878" s="3">
        <v>43783</v>
      </c>
      <c r="B4878" s="10" t="s">
        <v>128</v>
      </c>
      <c r="C4878" s="10" t="s">
        <v>9</v>
      </c>
      <c r="D4878" s="9">
        <v>8</v>
      </c>
      <c r="E4878" s="11">
        <v>1.2337962962962964E-3</v>
      </c>
      <c r="F4878" s="9">
        <v>23</v>
      </c>
      <c r="G4878" s="9">
        <v>289</v>
      </c>
      <c r="H4878" s="33">
        <f t="shared" si="76"/>
        <v>0</v>
      </c>
    </row>
    <row r="4879" spans="1:8" ht="15" hidden="1" thickBot="1">
      <c r="A4879" s="3">
        <v>43783</v>
      </c>
      <c r="B4879" s="10" t="s">
        <v>128</v>
      </c>
      <c r="C4879" s="10" t="s">
        <v>9</v>
      </c>
      <c r="D4879" s="9">
        <v>9</v>
      </c>
      <c r="E4879" s="11">
        <v>1.2395833333333334E-3</v>
      </c>
      <c r="F4879" s="9">
        <v>22</v>
      </c>
      <c r="G4879" s="9">
        <v>285</v>
      </c>
      <c r="H4879" s="33">
        <f t="shared" si="76"/>
        <v>0</v>
      </c>
    </row>
    <row r="4880" spans="1:8" ht="15" hidden="1" thickBot="1">
      <c r="A4880" s="3">
        <v>43783</v>
      </c>
      <c r="B4880" s="10" t="s">
        <v>128</v>
      </c>
      <c r="C4880" s="10" t="s">
        <v>9</v>
      </c>
      <c r="D4880" s="9">
        <v>10</v>
      </c>
      <c r="E4880" s="11">
        <v>1.2349537037037036E-3</v>
      </c>
      <c r="F4880" s="9">
        <v>24</v>
      </c>
      <c r="G4880" s="9">
        <v>288</v>
      </c>
      <c r="H4880" s="33">
        <f t="shared" si="76"/>
        <v>0</v>
      </c>
    </row>
    <row r="4881" spans="1:8" ht="15" hidden="1" thickBot="1">
      <c r="A4881" s="3">
        <v>43783</v>
      </c>
      <c r="B4881" s="10" t="s">
        <v>128</v>
      </c>
      <c r="C4881" s="10" t="s">
        <v>9</v>
      </c>
      <c r="D4881" s="9">
        <v>11</v>
      </c>
      <c r="E4881" s="11">
        <v>1.236111111111111E-3</v>
      </c>
      <c r="F4881" s="9">
        <v>22</v>
      </c>
      <c r="G4881" s="9">
        <v>287</v>
      </c>
      <c r="H4881" s="33">
        <f t="shared" si="76"/>
        <v>0</v>
      </c>
    </row>
    <row r="4882" spans="1:8" ht="15" thickBot="1">
      <c r="A4882" s="3">
        <v>43783</v>
      </c>
      <c r="B4882" s="10" t="s">
        <v>128</v>
      </c>
      <c r="C4882" s="10" t="s">
        <v>9</v>
      </c>
      <c r="D4882" s="9">
        <v>12</v>
      </c>
      <c r="E4882" s="11">
        <v>1.2233796296296296E-3</v>
      </c>
      <c r="F4882" s="9">
        <v>24</v>
      </c>
      <c r="G4882" s="9">
        <v>296</v>
      </c>
      <c r="H4882" s="33">
        <f t="shared" si="76"/>
        <v>1</v>
      </c>
    </row>
    <row r="4883" spans="1:8" ht="15" hidden="1" thickBot="1">
      <c r="A4883" s="3">
        <v>43783</v>
      </c>
      <c r="B4883" s="10" t="s">
        <v>39</v>
      </c>
      <c r="C4883" s="10" t="s">
        <v>9</v>
      </c>
      <c r="D4883" s="9">
        <v>1</v>
      </c>
      <c r="E4883" s="11">
        <v>1.2488425925925926E-3</v>
      </c>
      <c r="F4883" s="9">
        <v>23</v>
      </c>
      <c r="G4883" s="9">
        <v>279</v>
      </c>
      <c r="H4883" s="33">
        <f t="shared" si="76"/>
        <v>0</v>
      </c>
    </row>
    <row r="4884" spans="1:8" ht="15" hidden="1" thickBot="1">
      <c r="A4884" s="3">
        <v>43783</v>
      </c>
      <c r="B4884" s="10" t="s">
        <v>39</v>
      </c>
      <c r="C4884" s="10" t="s">
        <v>9</v>
      </c>
      <c r="D4884" s="9">
        <v>2</v>
      </c>
      <c r="E4884" s="11">
        <v>1.2268518518518518E-3</v>
      </c>
      <c r="F4884" s="9">
        <v>23</v>
      </c>
      <c r="G4884" s="9">
        <v>294</v>
      </c>
      <c r="H4884" s="33">
        <f t="shared" si="76"/>
        <v>0</v>
      </c>
    </row>
    <row r="4885" spans="1:8" ht="15" hidden="1" thickBot="1">
      <c r="A4885" s="3">
        <v>43783</v>
      </c>
      <c r="B4885" s="10" t="s">
        <v>39</v>
      </c>
      <c r="C4885" s="10" t="s">
        <v>9</v>
      </c>
      <c r="D4885" s="9">
        <v>3</v>
      </c>
      <c r="E4885" s="11">
        <v>1.2349537037037036E-3</v>
      </c>
      <c r="F4885" s="9">
        <v>22</v>
      </c>
      <c r="G4885" s="9">
        <v>288</v>
      </c>
      <c r="H4885" s="33">
        <f t="shared" si="76"/>
        <v>0</v>
      </c>
    </row>
    <row r="4886" spans="1:8" ht="15" hidden="1" thickBot="1">
      <c r="A4886" s="3">
        <v>43783</v>
      </c>
      <c r="B4886" s="10" t="s">
        <v>39</v>
      </c>
      <c r="C4886" s="10" t="s">
        <v>9</v>
      </c>
      <c r="D4886" s="9">
        <v>4</v>
      </c>
      <c r="E4886" s="11">
        <v>1.2465277777777776E-3</v>
      </c>
      <c r="F4886" s="9">
        <v>23</v>
      </c>
      <c r="G4886" s="9">
        <v>280</v>
      </c>
      <c r="H4886" s="33">
        <f t="shared" si="76"/>
        <v>0</v>
      </c>
    </row>
    <row r="4887" spans="1:8" ht="15" hidden="1" thickBot="1">
      <c r="A4887" s="3">
        <v>43783</v>
      </c>
      <c r="B4887" s="10" t="s">
        <v>39</v>
      </c>
      <c r="C4887" s="10" t="s">
        <v>9</v>
      </c>
      <c r="D4887" s="9">
        <v>5</v>
      </c>
      <c r="E4887" s="11">
        <v>1.2534722222222222E-3</v>
      </c>
      <c r="F4887" s="9">
        <v>23</v>
      </c>
      <c r="G4887" s="9">
        <v>276</v>
      </c>
      <c r="H4887" s="33">
        <f t="shared" si="76"/>
        <v>0</v>
      </c>
    </row>
    <row r="4888" spans="1:8" ht="15" hidden="1" thickBot="1">
      <c r="A4888" s="3">
        <v>43783</v>
      </c>
      <c r="B4888" s="10" t="s">
        <v>39</v>
      </c>
      <c r="C4888" s="10" t="s">
        <v>9</v>
      </c>
      <c r="D4888" s="9">
        <v>6</v>
      </c>
      <c r="E4888" s="11">
        <v>1.2453703703703704E-3</v>
      </c>
      <c r="F4888" s="9">
        <v>23</v>
      </c>
      <c r="G4888" s="9">
        <v>281</v>
      </c>
      <c r="H4888" s="33">
        <f t="shared" si="76"/>
        <v>0</v>
      </c>
    </row>
    <row r="4889" spans="1:8" ht="15" hidden="1" thickBot="1">
      <c r="A4889" s="3">
        <v>43783</v>
      </c>
      <c r="B4889" s="10" t="s">
        <v>39</v>
      </c>
      <c r="C4889" s="10" t="s">
        <v>9</v>
      </c>
      <c r="D4889" s="9">
        <v>7</v>
      </c>
      <c r="E4889" s="11">
        <v>1.2604166666666666E-3</v>
      </c>
      <c r="F4889" s="9">
        <v>23</v>
      </c>
      <c r="G4889" s="9">
        <v>271</v>
      </c>
      <c r="H4889" s="33">
        <f t="shared" si="76"/>
        <v>0</v>
      </c>
    </row>
    <row r="4890" spans="1:8" ht="15" hidden="1" thickBot="1">
      <c r="A4890" s="3">
        <v>43783</v>
      </c>
      <c r="B4890" s="10" t="s">
        <v>39</v>
      </c>
      <c r="C4890" s="10" t="s">
        <v>9</v>
      </c>
      <c r="D4890" s="9">
        <v>8</v>
      </c>
      <c r="E4890" s="11">
        <v>1.258101851851852E-3</v>
      </c>
      <c r="F4890" s="9">
        <v>23</v>
      </c>
      <c r="G4890" s="9">
        <v>273</v>
      </c>
      <c r="H4890" s="33">
        <f t="shared" si="76"/>
        <v>0</v>
      </c>
    </row>
    <row r="4891" spans="1:8" ht="15" hidden="1" thickBot="1">
      <c r="A4891" s="3">
        <v>43783</v>
      </c>
      <c r="B4891" s="10" t="s">
        <v>39</v>
      </c>
      <c r="C4891" s="10" t="s">
        <v>9</v>
      </c>
      <c r="D4891" s="9">
        <v>9</v>
      </c>
      <c r="E4891" s="11">
        <v>1.2569444444444444E-3</v>
      </c>
      <c r="F4891" s="9">
        <v>24</v>
      </c>
      <c r="G4891" s="9">
        <v>273</v>
      </c>
      <c r="H4891" s="33">
        <f t="shared" si="76"/>
        <v>0</v>
      </c>
    </row>
    <row r="4892" spans="1:8" ht="15" hidden="1" thickBot="1">
      <c r="A4892" s="3">
        <v>43783</v>
      </c>
      <c r="B4892" s="10" t="s">
        <v>39</v>
      </c>
      <c r="C4892" s="10" t="s">
        <v>9</v>
      </c>
      <c r="D4892" s="9">
        <v>10</v>
      </c>
      <c r="E4892" s="11">
        <v>1.2442129629629628E-3</v>
      </c>
      <c r="F4892" s="9">
        <v>23</v>
      </c>
      <c r="G4892" s="9">
        <v>282</v>
      </c>
      <c r="H4892" s="33">
        <f t="shared" si="76"/>
        <v>0</v>
      </c>
    </row>
    <row r="4893" spans="1:8" ht="15" hidden="1" thickBot="1">
      <c r="A4893" s="3">
        <v>43783</v>
      </c>
      <c r="B4893" s="10" t="s">
        <v>39</v>
      </c>
      <c r="C4893" s="10" t="s">
        <v>9</v>
      </c>
      <c r="D4893" s="9">
        <v>11</v>
      </c>
      <c r="E4893" s="11">
        <v>1.2569444444444444E-3</v>
      </c>
      <c r="F4893" s="9">
        <v>23</v>
      </c>
      <c r="G4893" s="9">
        <v>273</v>
      </c>
      <c r="H4893" s="33">
        <f t="shared" si="76"/>
        <v>0</v>
      </c>
    </row>
    <row r="4894" spans="1:8" ht="15" thickBot="1">
      <c r="A4894" s="3">
        <v>43783</v>
      </c>
      <c r="B4894" s="10" t="s">
        <v>39</v>
      </c>
      <c r="C4894" s="10" t="s">
        <v>9</v>
      </c>
      <c r="D4894" s="9">
        <v>12</v>
      </c>
      <c r="E4894" s="11">
        <v>1.236111111111111E-3</v>
      </c>
      <c r="F4894" s="9">
        <v>24</v>
      </c>
      <c r="G4894" s="9">
        <v>287</v>
      </c>
      <c r="H4894" s="33">
        <f t="shared" si="76"/>
        <v>1</v>
      </c>
    </row>
    <row r="4895" spans="1:8" ht="15" hidden="1" thickBot="1">
      <c r="A4895" s="3">
        <v>43783</v>
      </c>
      <c r="B4895" s="10" t="s">
        <v>143</v>
      </c>
      <c r="C4895" s="10" t="s">
        <v>9</v>
      </c>
      <c r="D4895" s="9">
        <v>1</v>
      </c>
      <c r="E4895" s="11">
        <v>1.2523148148148148E-3</v>
      </c>
      <c r="F4895" s="9">
        <v>22</v>
      </c>
      <c r="G4895" s="9">
        <v>276</v>
      </c>
      <c r="H4895" s="33">
        <f t="shared" si="76"/>
        <v>0</v>
      </c>
    </row>
    <row r="4896" spans="1:8" ht="15" hidden="1" thickBot="1">
      <c r="A4896" s="3">
        <v>43783</v>
      </c>
      <c r="B4896" s="10" t="s">
        <v>143</v>
      </c>
      <c r="C4896" s="10" t="s">
        <v>9</v>
      </c>
      <c r="D4896" s="9">
        <v>2</v>
      </c>
      <c r="E4896" s="11">
        <v>1.2395833333333334E-3</v>
      </c>
      <c r="F4896" s="9">
        <v>23</v>
      </c>
      <c r="G4896" s="9">
        <v>285</v>
      </c>
      <c r="H4896" s="33">
        <f t="shared" si="76"/>
        <v>0</v>
      </c>
    </row>
    <row r="4897" spans="1:8" ht="15" hidden="1" thickBot="1">
      <c r="A4897" s="3">
        <v>43783</v>
      </c>
      <c r="B4897" s="10" t="s">
        <v>143</v>
      </c>
      <c r="C4897" s="10" t="s">
        <v>9</v>
      </c>
      <c r="D4897" s="9">
        <v>3</v>
      </c>
      <c r="E4897" s="11">
        <v>1.2638888888888888E-3</v>
      </c>
      <c r="F4897" s="9">
        <v>22</v>
      </c>
      <c r="G4897" s="9">
        <v>269</v>
      </c>
      <c r="H4897" s="33">
        <f t="shared" si="76"/>
        <v>0</v>
      </c>
    </row>
    <row r="4898" spans="1:8" ht="15" hidden="1" thickBot="1">
      <c r="A4898" s="3">
        <v>43783</v>
      </c>
      <c r="B4898" s="10" t="s">
        <v>143</v>
      </c>
      <c r="C4898" s="10" t="s">
        <v>9</v>
      </c>
      <c r="D4898" s="9">
        <v>4</v>
      </c>
      <c r="E4898" s="11">
        <v>1.2870370370370373E-3</v>
      </c>
      <c r="F4898" s="9">
        <v>22</v>
      </c>
      <c r="G4898" s="9">
        <v>255</v>
      </c>
      <c r="H4898" s="33">
        <f t="shared" si="76"/>
        <v>0</v>
      </c>
    </row>
    <row r="4899" spans="1:8" ht="15" hidden="1" thickBot="1">
      <c r="A4899" s="3">
        <v>43783</v>
      </c>
      <c r="B4899" s="10" t="s">
        <v>143</v>
      </c>
      <c r="C4899" s="10" t="s">
        <v>9</v>
      </c>
      <c r="D4899" s="9">
        <v>5</v>
      </c>
      <c r="E4899" s="11">
        <v>1.2870370370370373E-3</v>
      </c>
      <c r="F4899" s="9">
        <v>21</v>
      </c>
      <c r="G4899" s="9">
        <v>255</v>
      </c>
      <c r="H4899" s="33">
        <f t="shared" si="76"/>
        <v>0</v>
      </c>
    </row>
    <row r="4900" spans="1:8" ht="15" hidden="1" thickBot="1">
      <c r="A4900" s="3">
        <v>43783</v>
      </c>
      <c r="B4900" s="10" t="s">
        <v>143</v>
      </c>
      <c r="C4900" s="10" t="s">
        <v>9</v>
      </c>
      <c r="D4900" s="9">
        <v>6</v>
      </c>
      <c r="E4900" s="11">
        <v>1.2650462962962964E-3</v>
      </c>
      <c r="F4900" s="9">
        <v>22</v>
      </c>
      <c r="G4900" s="9">
        <v>268</v>
      </c>
      <c r="H4900" s="33">
        <f t="shared" si="76"/>
        <v>0</v>
      </c>
    </row>
    <row r="4901" spans="1:8" ht="15" hidden="1" thickBot="1">
      <c r="A4901" s="3">
        <v>43783</v>
      </c>
      <c r="B4901" s="10" t="s">
        <v>143</v>
      </c>
      <c r="C4901" s="10" t="s">
        <v>9</v>
      </c>
      <c r="D4901" s="9">
        <v>7</v>
      </c>
      <c r="E4901" s="11">
        <v>1.2858796296296297E-3</v>
      </c>
      <c r="F4901" s="9">
        <v>21</v>
      </c>
      <c r="G4901" s="9">
        <v>255</v>
      </c>
      <c r="H4901" s="33">
        <f t="shared" si="76"/>
        <v>0</v>
      </c>
    </row>
    <row r="4902" spans="1:8" ht="15" hidden="1" thickBot="1">
      <c r="A4902" s="3">
        <v>43783</v>
      </c>
      <c r="B4902" s="10" t="s">
        <v>143</v>
      </c>
      <c r="C4902" s="10" t="s">
        <v>9</v>
      </c>
      <c r="D4902" s="9">
        <v>8</v>
      </c>
      <c r="E4902" s="11">
        <v>1.2638888888888888E-3</v>
      </c>
      <c r="F4902" s="9">
        <v>22</v>
      </c>
      <c r="G4902" s="9">
        <v>269</v>
      </c>
      <c r="H4902" s="33">
        <f t="shared" si="76"/>
        <v>0</v>
      </c>
    </row>
    <row r="4903" spans="1:8" ht="15" hidden="1" thickBot="1">
      <c r="A4903" s="3">
        <v>43783</v>
      </c>
      <c r="B4903" s="10" t="s">
        <v>143</v>
      </c>
      <c r="C4903" s="10" t="s">
        <v>9</v>
      </c>
      <c r="D4903" s="9">
        <v>9</v>
      </c>
      <c r="E4903" s="11">
        <v>1.2847222222222223E-3</v>
      </c>
      <c r="F4903" s="9">
        <v>23</v>
      </c>
      <c r="G4903" s="9">
        <v>256</v>
      </c>
      <c r="H4903" s="33">
        <f t="shared" si="76"/>
        <v>0</v>
      </c>
    </row>
    <row r="4904" spans="1:8" ht="15" hidden="1" thickBot="1">
      <c r="A4904" s="3">
        <v>43783</v>
      </c>
      <c r="B4904" s="10" t="s">
        <v>143</v>
      </c>
      <c r="C4904" s="10" t="s">
        <v>9</v>
      </c>
      <c r="D4904" s="9">
        <v>10</v>
      </c>
      <c r="E4904" s="11">
        <v>1.2650462962962964E-3</v>
      </c>
      <c r="F4904" s="9">
        <v>24</v>
      </c>
      <c r="G4904" s="9">
        <v>268</v>
      </c>
      <c r="H4904" s="33">
        <f t="shared" si="76"/>
        <v>0</v>
      </c>
    </row>
    <row r="4905" spans="1:8" ht="15" hidden="1" thickBot="1">
      <c r="A4905" s="3">
        <v>43783</v>
      </c>
      <c r="B4905" s="10" t="s">
        <v>143</v>
      </c>
      <c r="C4905" s="10" t="s">
        <v>9</v>
      </c>
      <c r="D4905" s="9">
        <v>11</v>
      </c>
      <c r="E4905" s="11">
        <v>1.2743055555555557E-3</v>
      </c>
      <c r="F4905" s="9">
        <v>23</v>
      </c>
      <c r="G4905" s="9">
        <v>262</v>
      </c>
      <c r="H4905" s="33">
        <f t="shared" si="76"/>
        <v>0</v>
      </c>
    </row>
    <row r="4906" spans="1:8" ht="15" thickBot="1">
      <c r="A4906" s="3">
        <v>43783</v>
      </c>
      <c r="B4906" s="10" t="s">
        <v>143</v>
      </c>
      <c r="C4906" s="10" t="s">
        <v>9</v>
      </c>
      <c r="D4906" s="9">
        <v>12</v>
      </c>
      <c r="E4906" s="11">
        <v>1.2210648148148148E-3</v>
      </c>
      <c r="F4906" s="9">
        <v>28</v>
      </c>
      <c r="G4906" s="9">
        <v>298</v>
      </c>
      <c r="H4906" s="33">
        <f t="shared" si="76"/>
        <v>1</v>
      </c>
    </row>
    <row r="4907" spans="1:8" ht="15" hidden="1" thickBot="1">
      <c r="A4907" s="3">
        <v>43783</v>
      </c>
      <c r="B4907" s="10" t="s">
        <v>134</v>
      </c>
      <c r="C4907" s="10" t="s">
        <v>9</v>
      </c>
      <c r="D4907" s="9">
        <v>1</v>
      </c>
      <c r="E4907" s="11">
        <v>1.2951388888888889E-3</v>
      </c>
      <c r="F4907" s="9">
        <v>22</v>
      </c>
      <c r="G4907" s="9">
        <v>250</v>
      </c>
      <c r="H4907" s="33">
        <f t="shared" si="76"/>
        <v>0</v>
      </c>
    </row>
    <row r="4908" spans="1:8" ht="15" hidden="1" thickBot="1">
      <c r="A4908" s="3">
        <v>43783</v>
      </c>
      <c r="B4908" s="10" t="s">
        <v>134</v>
      </c>
      <c r="C4908" s="10" t="s">
        <v>9</v>
      </c>
      <c r="D4908" s="9">
        <v>2</v>
      </c>
      <c r="E4908" s="11">
        <v>1.2905092592592593E-3</v>
      </c>
      <c r="F4908" s="9">
        <v>23</v>
      </c>
      <c r="G4908" s="9">
        <v>252</v>
      </c>
      <c r="H4908" s="33">
        <f t="shared" si="76"/>
        <v>0</v>
      </c>
    </row>
    <row r="4909" spans="1:8" ht="15" hidden="1" thickBot="1">
      <c r="A4909" s="3">
        <v>43783</v>
      </c>
      <c r="B4909" s="10" t="s">
        <v>134</v>
      </c>
      <c r="C4909" s="10" t="s">
        <v>9</v>
      </c>
      <c r="D4909" s="9">
        <v>3</v>
      </c>
      <c r="E4909" s="11">
        <v>1.2928240740740741E-3</v>
      </c>
      <c r="F4909" s="9">
        <v>22</v>
      </c>
      <c r="G4909" s="9">
        <v>251</v>
      </c>
      <c r="H4909" s="33">
        <f t="shared" si="76"/>
        <v>0</v>
      </c>
    </row>
    <row r="4910" spans="1:8" ht="15" hidden="1" thickBot="1">
      <c r="A4910" s="3">
        <v>43783</v>
      </c>
      <c r="B4910" s="10" t="s">
        <v>134</v>
      </c>
      <c r="C4910" s="10" t="s">
        <v>9</v>
      </c>
      <c r="D4910" s="9">
        <v>4</v>
      </c>
      <c r="E4910" s="11">
        <v>1.2974537037037037E-3</v>
      </c>
      <c r="F4910" s="9">
        <v>22</v>
      </c>
      <c r="G4910" s="9">
        <v>248</v>
      </c>
      <c r="H4910" s="33">
        <f t="shared" si="76"/>
        <v>0</v>
      </c>
    </row>
    <row r="4911" spans="1:8" ht="15" hidden="1" thickBot="1">
      <c r="A4911" s="3">
        <v>43783</v>
      </c>
      <c r="B4911" s="10" t="s">
        <v>134</v>
      </c>
      <c r="C4911" s="10" t="s">
        <v>9</v>
      </c>
      <c r="D4911" s="9">
        <v>5</v>
      </c>
      <c r="E4911" s="11">
        <v>1.2951388888888889E-3</v>
      </c>
      <c r="F4911" s="9">
        <v>22</v>
      </c>
      <c r="G4911" s="9">
        <v>250</v>
      </c>
      <c r="H4911" s="33">
        <f t="shared" si="76"/>
        <v>0</v>
      </c>
    </row>
    <row r="4912" spans="1:8" ht="15" hidden="1" thickBot="1">
      <c r="A4912" s="3">
        <v>43783</v>
      </c>
      <c r="B4912" s="10" t="s">
        <v>134</v>
      </c>
      <c r="C4912" s="10" t="s">
        <v>9</v>
      </c>
      <c r="D4912" s="9">
        <v>6</v>
      </c>
      <c r="E4912" s="11">
        <v>1.2951388888888889E-3</v>
      </c>
      <c r="F4912" s="9">
        <v>23</v>
      </c>
      <c r="G4912" s="9">
        <v>250</v>
      </c>
      <c r="H4912" s="33">
        <f t="shared" si="76"/>
        <v>0</v>
      </c>
    </row>
    <row r="4913" spans="1:8" ht="15" hidden="1" thickBot="1">
      <c r="A4913" s="3">
        <v>43783</v>
      </c>
      <c r="B4913" s="10" t="s">
        <v>134</v>
      </c>
      <c r="C4913" s="10" t="s">
        <v>9</v>
      </c>
      <c r="D4913" s="9">
        <v>7</v>
      </c>
      <c r="E4913" s="11">
        <v>1.2951388888888889E-3</v>
      </c>
      <c r="F4913" s="9">
        <v>22</v>
      </c>
      <c r="G4913" s="9">
        <v>250</v>
      </c>
      <c r="H4913" s="33">
        <f t="shared" si="76"/>
        <v>0</v>
      </c>
    </row>
    <row r="4914" spans="1:8" ht="15" hidden="1" thickBot="1">
      <c r="A4914" s="3">
        <v>43783</v>
      </c>
      <c r="B4914" s="10" t="s">
        <v>134</v>
      </c>
      <c r="C4914" s="10" t="s">
        <v>9</v>
      </c>
      <c r="D4914" s="9">
        <v>8</v>
      </c>
      <c r="E4914" s="11">
        <v>1.2893518518518519E-3</v>
      </c>
      <c r="F4914" s="9">
        <v>23</v>
      </c>
      <c r="G4914" s="9">
        <v>253</v>
      </c>
      <c r="H4914" s="33">
        <f t="shared" si="76"/>
        <v>0</v>
      </c>
    </row>
    <row r="4915" spans="1:8" ht="15" hidden="1" thickBot="1">
      <c r="A4915" s="3">
        <v>43783</v>
      </c>
      <c r="B4915" s="10" t="s">
        <v>134</v>
      </c>
      <c r="C4915" s="10" t="s">
        <v>9</v>
      </c>
      <c r="D4915" s="9">
        <v>9</v>
      </c>
      <c r="E4915" s="11">
        <v>1.2905092592592593E-3</v>
      </c>
      <c r="F4915" s="9">
        <v>23</v>
      </c>
      <c r="G4915" s="9">
        <v>252</v>
      </c>
      <c r="H4915" s="33">
        <f t="shared" si="76"/>
        <v>0</v>
      </c>
    </row>
    <row r="4916" spans="1:8" ht="15" hidden="1" thickBot="1">
      <c r="A4916" s="3">
        <v>43783</v>
      </c>
      <c r="B4916" s="10" t="s">
        <v>134</v>
      </c>
      <c r="C4916" s="10" t="s">
        <v>9</v>
      </c>
      <c r="D4916" s="9">
        <v>10</v>
      </c>
      <c r="E4916" s="11">
        <v>1.2951388888888889E-3</v>
      </c>
      <c r="F4916" s="9">
        <v>23</v>
      </c>
      <c r="G4916" s="9">
        <v>250</v>
      </c>
      <c r="H4916" s="33">
        <f t="shared" si="76"/>
        <v>0</v>
      </c>
    </row>
    <row r="4917" spans="1:8" ht="15" hidden="1" thickBot="1">
      <c r="A4917" s="3">
        <v>43783</v>
      </c>
      <c r="B4917" s="10" t="s">
        <v>134</v>
      </c>
      <c r="C4917" s="10" t="s">
        <v>9</v>
      </c>
      <c r="D4917" s="9">
        <v>11</v>
      </c>
      <c r="E4917" s="11">
        <v>1.2939814814814815E-3</v>
      </c>
      <c r="F4917" s="9">
        <v>23</v>
      </c>
      <c r="G4917" s="9">
        <v>250</v>
      </c>
      <c r="H4917" s="33">
        <f t="shared" si="76"/>
        <v>0</v>
      </c>
    </row>
    <row r="4918" spans="1:8" ht="15" thickBot="1">
      <c r="A4918" s="3">
        <v>43783</v>
      </c>
      <c r="B4918" s="10" t="s">
        <v>134</v>
      </c>
      <c r="C4918" s="10" t="s">
        <v>9</v>
      </c>
      <c r="D4918" s="9">
        <v>12</v>
      </c>
      <c r="E4918" s="11">
        <v>1.2858796296296297E-3</v>
      </c>
      <c r="F4918" s="9">
        <v>23</v>
      </c>
      <c r="G4918" s="9">
        <v>255</v>
      </c>
      <c r="H4918" s="33">
        <f t="shared" si="76"/>
        <v>1</v>
      </c>
    </row>
    <row r="4919" spans="1:8" ht="15" hidden="1" thickBot="1">
      <c r="A4919" s="3">
        <v>43783</v>
      </c>
      <c r="B4919" s="10" t="s">
        <v>90</v>
      </c>
      <c r="C4919" s="10" t="s">
        <v>9</v>
      </c>
      <c r="D4919" s="9">
        <v>1</v>
      </c>
      <c r="E4919" s="11">
        <v>1.1620370370370372E-3</v>
      </c>
      <c r="F4919" s="9">
        <v>22</v>
      </c>
      <c r="G4919" s="9">
        <v>346</v>
      </c>
      <c r="H4919" s="33">
        <f t="shared" si="76"/>
        <v>0</v>
      </c>
    </row>
    <row r="4920" spans="1:8" ht="15" hidden="1" thickBot="1">
      <c r="A4920" s="3">
        <v>43783</v>
      </c>
      <c r="B4920" s="10" t="s">
        <v>90</v>
      </c>
      <c r="C4920" s="10" t="s">
        <v>9</v>
      </c>
      <c r="D4920" s="9">
        <v>2</v>
      </c>
      <c r="E4920" s="11">
        <v>1.1562499999999999E-3</v>
      </c>
      <c r="F4920" s="9">
        <v>24</v>
      </c>
      <c r="G4920" s="9">
        <v>351</v>
      </c>
      <c r="H4920" s="33">
        <f t="shared" si="76"/>
        <v>0</v>
      </c>
    </row>
    <row r="4921" spans="1:8" ht="15" hidden="1" thickBot="1">
      <c r="A4921" s="3">
        <v>43783</v>
      </c>
      <c r="B4921" s="10" t="s">
        <v>90</v>
      </c>
      <c r="C4921" s="10" t="s">
        <v>9</v>
      </c>
      <c r="D4921" s="9">
        <v>3</v>
      </c>
      <c r="E4921" s="11">
        <v>1.1655092592592591E-3</v>
      </c>
      <c r="F4921" s="9">
        <v>22</v>
      </c>
      <c r="G4921" s="9">
        <v>343</v>
      </c>
      <c r="H4921" s="33">
        <f t="shared" si="76"/>
        <v>0</v>
      </c>
    </row>
    <row r="4922" spans="1:8" ht="15" hidden="1" thickBot="1">
      <c r="A4922" s="3">
        <v>43783</v>
      </c>
      <c r="B4922" s="10" t="s">
        <v>90</v>
      </c>
      <c r="C4922" s="10" t="s">
        <v>9</v>
      </c>
      <c r="D4922" s="9">
        <v>4</v>
      </c>
      <c r="E4922" s="11">
        <v>1.158564814814815E-3</v>
      </c>
      <c r="F4922" s="9">
        <v>24</v>
      </c>
      <c r="G4922" s="9">
        <v>349</v>
      </c>
      <c r="H4922" s="33">
        <f t="shared" si="76"/>
        <v>0</v>
      </c>
    </row>
    <row r="4923" spans="1:8" ht="15" hidden="1" thickBot="1">
      <c r="A4923" s="3">
        <v>43783</v>
      </c>
      <c r="B4923" s="10" t="s">
        <v>90</v>
      </c>
      <c r="C4923" s="10" t="s">
        <v>9</v>
      </c>
      <c r="D4923" s="9">
        <v>5</v>
      </c>
      <c r="E4923" s="11">
        <v>1.1666666666666668E-3</v>
      </c>
      <c r="F4923" s="9">
        <v>22</v>
      </c>
      <c r="G4923" s="9">
        <v>342</v>
      </c>
      <c r="H4923" s="33">
        <f t="shared" si="76"/>
        <v>0</v>
      </c>
    </row>
    <row r="4924" spans="1:8" ht="15" hidden="1" thickBot="1">
      <c r="A4924" s="3">
        <v>43783</v>
      </c>
      <c r="B4924" s="10" t="s">
        <v>90</v>
      </c>
      <c r="C4924" s="10" t="s">
        <v>9</v>
      </c>
      <c r="D4924" s="9">
        <v>6</v>
      </c>
      <c r="E4924" s="11">
        <v>1.1620370370370372E-3</v>
      </c>
      <c r="F4924" s="9">
        <v>24</v>
      </c>
      <c r="G4924" s="9">
        <v>346</v>
      </c>
      <c r="H4924" s="33">
        <f t="shared" si="76"/>
        <v>0</v>
      </c>
    </row>
    <row r="4925" spans="1:8" ht="15" hidden="1" thickBot="1">
      <c r="A4925" s="3">
        <v>43783</v>
      </c>
      <c r="B4925" s="10" t="s">
        <v>90</v>
      </c>
      <c r="C4925" s="10" t="s">
        <v>9</v>
      </c>
      <c r="D4925" s="9">
        <v>7</v>
      </c>
      <c r="E4925" s="11">
        <v>1.1689814814814816E-3</v>
      </c>
      <c r="F4925" s="9">
        <v>22</v>
      </c>
      <c r="G4925" s="9">
        <v>340</v>
      </c>
      <c r="H4925" s="33">
        <f t="shared" si="76"/>
        <v>0</v>
      </c>
    </row>
    <row r="4926" spans="1:8" ht="15" thickBot="1">
      <c r="A4926" s="3">
        <v>43783</v>
      </c>
      <c r="B4926" s="10" t="s">
        <v>90</v>
      </c>
      <c r="C4926" s="10" t="s">
        <v>9</v>
      </c>
      <c r="D4926" s="9">
        <v>8</v>
      </c>
      <c r="E4926" s="11">
        <v>1.1631944444444443E-3</v>
      </c>
      <c r="F4926" s="9">
        <v>24</v>
      </c>
      <c r="G4926" s="9">
        <v>345</v>
      </c>
      <c r="H4926" s="33">
        <f t="shared" si="76"/>
        <v>1</v>
      </c>
    </row>
    <row r="4927" spans="1:8" ht="15" hidden="1" thickBot="1">
      <c r="A4927" s="3">
        <v>43783</v>
      </c>
      <c r="B4927" s="10" t="s">
        <v>145</v>
      </c>
      <c r="C4927" s="10" t="s">
        <v>9</v>
      </c>
      <c r="D4927" s="9">
        <v>1</v>
      </c>
      <c r="E4927" s="11">
        <v>1.2476851851851852E-3</v>
      </c>
      <c r="F4927" s="9">
        <v>21</v>
      </c>
      <c r="G4927" s="9">
        <v>279</v>
      </c>
      <c r="H4927" s="33">
        <f t="shared" si="76"/>
        <v>0</v>
      </c>
    </row>
    <row r="4928" spans="1:8" ht="15" hidden="1" thickBot="1">
      <c r="A4928" s="3">
        <v>43783</v>
      </c>
      <c r="B4928" s="10" t="s">
        <v>145</v>
      </c>
      <c r="C4928" s="10" t="s">
        <v>9</v>
      </c>
      <c r="D4928" s="9">
        <v>2</v>
      </c>
      <c r="E4928" s="11">
        <v>1.2314814814814816E-3</v>
      </c>
      <c r="F4928" s="9">
        <v>23</v>
      </c>
      <c r="G4928" s="9">
        <v>291</v>
      </c>
      <c r="H4928" s="33">
        <f t="shared" si="76"/>
        <v>0</v>
      </c>
    </row>
    <row r="4929" spans="1:8" ht="15" hidden="1" thickBot="1">
      <c r="A4929" s="3">
        <v>43783</v>
      </c>
      <c r="B4929" s="10" t="s">
        <v>145</v>
      </c>
      <c r="C4929" s="10" t="s">
        <v>9</v>
      </c>
      <c r="D4929" s="9">
        <v>3</v>
      </c>
      <c r="E4929" s="11">
        <v>1.2488425925925926E-3</v>
      </c>
      <c r="F4929" s="9">
        <v>21</v>
      </c>
      <c r="G4929" s="9">
        <v>279</v>
      </c>
      <c r="H4929" s="33">
        <f t="shared" si="76"/>
        <v>0</v>
      </c>
    </row>
    <row r="4930" spans="1:8" ht="15" hidden="1" thickBot="1">
      <c r="A4930" s="3">
        <v>43783</v>
      </c>
      <c r="B4930" s="10" t="s">
        <v>145</v>
      </c>
      <c r="C4930" s="10" t="s">
        <v>9</v>
      </c>
      <c r="D4930" s="9">
        <v>4</v>
      </c>
      <c r="E4930" s="11">
        <v>1.2372685185185186E-3</v>
      </c>
      <c r="F4930" s="9">
        <v>23</v>
      </c>
      <c r="G4930" s="9">
        <v>287</v>
      </c>
      <c r="H4930" s="33">
        <f t="shared" si="76"/>
        <v>0</v>
      </c>
    </row>
    <row r="4931" spans="1:8" ht="15" hidden="1" thickBot="1">
      <c r="A4931" s="3">
        <v>43783</v>
      </c>
      <c r="B4931" s="10" t="s">
        <v>145</v>
      </c>
      <c r="C4931" s="10" t="s">
        <v>9</v>
      </c>
      <c r="D4931" s="9">
        <v>5</v>
      </c>
      <c r="E4931" s="11">
        <v>1.2534722222222222E-3</v>
      </c>
      <c r="F4931" s="9">
        <v>21</v>
      </c>
      <c r="G4931" s="9">
        <v>276</v>
      </c>
      <c r="H4931" s="33">
        <f t="shared" si="76"/>
        <v>0</v>
      </c>
    </row>
    <row r="4932" spans="1:8" ht="15" thickBot="1">
      <c r="A4932" s="3">
        <v>43783</v>
      </c>
      <c r="B4932" s="10" t="s">
        <v>145</v>
      </c>
      <c r="C4932" s="10" t="s">
        <v>9</v>
      </c>
      <c r="D4932" s="9">
        <v>6</v>
      </c>
      <c r="E4932" s="11">
        <v>1.2326388888888888E-3</v>
      </c>
      <c r="F4932" s="9">
        <v>23</v>
      </c>
      <c r="G4932" s="9">
        <v>290</v>
      </c>
      <c r="H4932" s="33">
        <f t="shared" ref="H4932:H4995" si="77">IF(D4932&lt;D4933,0,1)</f>
        <v>1</v>
      </c>
    </row>
    <row r="4933" spans="1:8" ht="15" hidden="1" thickBot="1">
      <c r="A4933" s="3">
        <v>43783</v>
      </c>
      <c r="B4933" s="10" t="s">
        <v>132</v>
      </c>
      <c r="C4933" s="10" t="s">
        <v>9</v>
      </c>
      <c r="D4933" s="9">
        <v>1</v>
      </c>
      <c r="E4933" s="11">
        <v>1.1886574074074074E-3</v>
      </c>
      <c r="F4933" s="9">
        <v>22</v>
      </c>
      <c r="G4933" s="9">
        <v>323</v>
      </c>
      <c r="H4933" s="33">
        <f t="shared" si="77"/>
        <v>0</v>
      </c>
    </row>
    <row r="4934" spans="1:8" ht="15" hidden="1" thickBot="1">
      <c r="A4934" s="3">
        <v>43783</v>
      </c>
      <c r="B4934" s="10" t="s">
        <v>132</v>
      </c>
      <c r="C4934" s="10" t="s">
        <v>9</v>
      </c>
      <c r="D4934" s="9">
        <v>2</v>
      </c>
      <c r="E4934" s="11">
        <v>1.1655092592592591E-3</v>
      </c>
      <c r="F4934" s="9">
        <v>24</v>
      </c>
      <c r="G4934" s="9">
        <v>343</v>
      </c>
      <c r="H4934" s="33">
        <f t="shared" si="77"/>
        <v>0</v>
      </c>
    </row>
    <row r="4935" spans="1:8" ht="15" hidden="1" thickBot="1">
      <c r="A4935" s="3">
        <v>43783</v>
      </c>
      <c r="B4935" s="10" t="s">
        <v>132</v>
      </c>
      <c r="C4935" s="10" t="s">
        <v>9</v>
      </c>
      <c r="D4935" s="9">
        <v>3</v>
      </c>
      <c r="E4935" s="11">
        <v>1.1840277777777778E-3</v>
      </c>
      <c r="F4935" s="9">
        <v>22</v>
      </c>
      <c r="G4935" s="9">
        <v>327</v>
      </c>
      <c r="H4935" s="33">
        <f t="shared" si="77"/>
        <v>0</v>
      </c>
    </row>
    <row r="4936" spans="1:8" ht="15" hidden="1" thickBot="1">
      <c r="A4936" s="3">
        <v>43783</v>
      </c>
      <c r="B4936" s="10" t="s">
        <v>132</v>
      </c>
      <c r="C4936" s="10" t="s">
        <v>9</v>
      </c>
      <c r="D4936" s="9">
        <v>4</v>
      </c>
      <c r="E4936" s="11">
        <v>1.1724537037037035E-3</v>
      </c>
      <c r="F4936" s="9">
        <v>23</v>
      </c>
      <c r="G4936" s="9">
        <v>337</v>
      </c>
      <c r="H4936" s="33">
        <f t="shared" si="77"/>
        <v>0</v>
      </c>
    </row>
    <row r="4937" spans="1:8" ht="15" thickBot="1">
      <c r="A4937" s="3">
        <v>43783</v>
      </c>
      <c r="B4937" s="10" t="s">
        <v>132</v>
      </c>
      <c r="C4937" s="10" t="s">
        <v>9</v>
      </c>
      <c r="D4937" s="9">
        <v>5</v>
      </c>
      <c r="E4937" s="11">
        <v>1.193287037037037E-3</v>
      </c>
      <c r="F4937" s="9">
        <v>22</v>
      </c>
      <c r="G4937" s="9">
        <v>319</v>
      </c>
      <c r="H4937" s="33">
        <f t="shared" si="77"/>
        <v>1</v>
      </c>
    </row>
    <row r="4938" spans="1:8" ht="15" hidden="1" thickBot="1">
      <c r="A4938" s="3">
        <v>43783</v>
      </c>
      <c r="B4938" s="10" t="s">
        <v>13</v>
      </c>
      <c r="C4938" s="10" t="s">
        <v>9</v>
      </c>
      <c r="D4938" s="9">
        <v>1</v>
      </c>
      <c r="E4938" s="11">
        <v>1.1898148148148148E-3</v>
      </c>
      <c r="F4938" s="9">
        <v>23</v>
      </c>
      <c r="G4938" s="9">
        <v>322</v>
      </c>
      <c r="H4938" s="33">
        <f t="shared" si="77"/>
        <v>0</v>
      </c>
    </row>
    <row r="4939" spans="1:8" ht="15" hidden="1" thickBot="1">
      <c r="A4939" s="3">
        <v>43783</v>
      </c>
      <c r="B4939" s="10" t="s">
        <v>13</v>
      </c>
      <c r="C4939" s="10" t="s">
        <v>9</v>
      </c>
      <c r="D4939" s="9">
        <v>2</v>
      </c>
      <c r="E4939" s="11">
        <v>1.1840277777777778E-3</v>
      </c>
      <c r="F4939" s="9">
        <v>24</v>
      </c>
      <c r="G4939" s="9">
        <v>327</v>
      </c>
      <c r="H4939" s="33">
        <f t="shared" si="77"/>
        <v>0</v>
      </c>
    </row>
    <row r="4940" spans="1:8" ht="15" thickBot="1">
      <c r="A4940" s="3">
        <v>43783</v>
      </c>
      <c r="B4940" s="10" t="s">
        <v>13</v>
      </c>
      <c r="C4940" s="10" t="s">
        <v>9</v>
      </c>
      <c r="D4940" s="9">
        <v>3</v>
      </c>
      <c r="E4940" s="11">
        <v>1.1979166666666668E-3</v>
      </c>
      <c r="F4940" s="9">
        <v>23</v>
      </c>
      <c r="G4940" s="9">
        <v>316</v>
      </c>
      <c r="H4940" s="33">
        <f t="shared" si="77"/>
        <v>1</v>
      </c>
    </row>
    <row r="4941" spans="1:8" ht="15" hidden="1" thickBot="1">
      <c r="A4941" s="3">
        <v>43783</v>
      </c>
      <c r="B4941" s="10" t="s">
        <v>44</v>
      </c>
      <c r="C4941" s="10" t="s">
        <v>9</v>
      </c>
      <c r="D4941" s="9">
        <v>1</v>
      </c>
      <c r="E4941" s="11">
        <v>1.236111111111111E-3</v>
      </c>
      <c r="F4941" s="9">
        <v>21</v>
      </c>
      <c r="G4941" s="9">
        <v>287</v>
      </c>
      <c r="H4941" s="33">
        <f t="shared" si="77"/>
        <v>0</v>
      </c>
    </row>
    <row r="4942" spans="1:8" ht="15" hidden="1" thickBot="1">
      <c r="A4942" s="3">
        <v>43783</v>
      </c>
      <c r="B4942" s="10" t="s">
        <v>44</v>
      </c>
      <c r="C4942" s="10" t="s">
        <v>9</v>
      </c>
      <c r="D4942" s="9">
        <v>2</v>
      </c>
      <c r="E4942" s="11">
        <v>1.224537037037037E-3</v>
      </c>
      <c r="F4942" s="9">
        <v>22</v>
      </c>
      <c r="G4942" s="9">
        <v>296</v>
      </c>
      <c r="H4942" s="33">
        <f t="shared" si="77"/>
        <v>0</v>
      </c>
    </row>
    <row r="4943" spans="1:8" ht="15" hidden="1" thickBot="1">
      <c r="A4943" s="3">
        <v>43783</v>
      </c>
      <c r="B4943" s="10" t="s">
        <v>44</v>
      </c>
      <c r="C4943" s="10" t="s">
        <v>9</v>
      </c>
      <c r="D4943" s="9">
        <v>3</v>
      </c>
      <c r="E4943" s="11">
        <v>1.2314814814814816E-3</v>
      </c>
      <c r="F4943" s="9">
        <v>22</v>
      </c>
      <c r="G4943" s="9">
        <v>291</v>
      </c>
      <c r="H4943" s="33">
        <f t="shared" si="77"/>
        <v>0</v>
      </c>
    </row>
    <row r="4944" spans="1:8" ht="15" hidden="1" thickBot="1">
      <c r="A4944" s="3">
        <v>43783</v>
      </c>
      <c r="B4944" s="10" t="s">
        <v>44</v>
      </c>
      <c r="C4944" s="10" t="s">
        <v>9</v>
      </c>
      <c r="D4944" s="9">
        <v>4</v>
      </c>
      <c r="E4944" s="11">
        <v>1.2314814814814816E-3</v>
      </c>
      <c r="F4944" s="9">
        <v>22</v>
      </c>
      <c r="G4944" s="9">
        <v>291</v>
      </c>
      <c r="H4944" s="33">
        <f t="shared" si="77"/>
        <v>0</v>
      </c>
    </row>
    <row r="4945" spans="1:8" ht="15" hidden="1" thickBot="1">
      <c r="A4945" s="3">
        <v>43783</v>
      </c>
      <c r="B4945" s="10" t="s">
        <v>44</v>
      </c>
      <c r="C4945" s="10" t="s">
        <v>9</v>
      </c>
      <c r="D4945" s="9">
        <v>5</v>
      </c>
      <c r="E4945" s="11">
        <v>1.230324074074074E-3</v>
      </c>
      <c r="F4945" s="9">
        <v>22</v>
      </c>
      <c r="G4945" s="9">
        <v>291</v>
      </c>
      <c r="H4945" s="33">
        <f t="shared" si="77"/>
        <v>0</v>
      </c>
    </row>
    <row r="4946" spans="1:8" ht="15" hidden="1" thickBot="1">
      <c r="A4946" s="3">
        <v>43783</v>
      </c>
      <c r="B4946" s="10" t="s">
        <v>44</v>
      </c>
      <c r="C4946" s="10" t="s">
        <v>9</v>
      </c>
      <c r="D4946" s="9">
        <v>6</v>
      </c>
      <c r="E4946" s="11">
        <v>1.2210648148148148E-3</v>
      </c>
      <c r="F4946" s="9">
        <v>23</v>
      </c>
      <c r="G4946" s="9">
        <v>298</v>
      </c>
      <c r="H4946" s="33">
        <f t="shared" si="77"/>
        <v>0</v>
      </c>
    </row>
    <row r="4947" spans="1:8" ht="15" hidden="1" thickBot="1">
      <c r="A4947" s="3">
        <v>43783</v>
      </c>
      <c r="B4947" s="10" t="s">
        <v>44</v>
      </c>
      <c r="C4947" s="10" t="s">
        <v>9</v>
      </c>
      <c r="D4947" s="9">
        <v>7</v>
      </c>
      <c r="E4947" s="11">
        <v>1.2199074074074074E-3</v>
      </c>
      <c r="F4947" s="9">
        <v>23</v>
      </c>
      <c r="G4947" s="9">
        <v>299</v>
      </c>
      <c r="H4947" s="33">
        <f t="shared" si="77"/>
        <v>0</v>
      </c>
    </row>
    <row r="4948" spans="1:8" ht="15" hidden="1" thickBot="1">
      <c r="A4948" s="3">
        <v>43783</v>
      </c>
      <c r="B4948" s="10" t="s">
        <v>44</v>
      </c>
      <c r="C4948" s="10" t="s">
        <v>9</v>
      </c>
      <c r="D4948" s="9">
        <v>8</v>
      </c>
      <c r="E4948" s="11">
        <v>1.21875E-3</v>
      </c>
      <c r="F4948" s="9">
        <v>23</v>
      </c>
      <c r="G4948" s="9">
        <v>300</v>
      </c>
      <c r="H4948" s="33">
        <f t="shared" si="77"/>
        <v>0</v>
      </c>
    </row>
    <row r="4949" spans="1:8" ht="15" hidden="1" thickBot="1">
      <c r="A4949" s="3">
        <v>43783</v>
      </c>
      <c r="B4949" s="10" t="s">
        <v>44</v>
      </c>
      <c r="C4949" s="10" t="s">
        <v>9</v>
      </c>
      <c r="D4949" s="9">
        <v>9</v>
      </c>
      <c r="E4949" s="11">
        <v>1.2083333333333334E-3</v>
      </c>
      <c r="F4949" s="9">
        <v>25</v>
      </c>
      <c r="G4949" s="9">
        <v>308</v>
      </c>
      <c r="H4949" s="33">
        <f t="shared" si="77"/>
        <v>0</v>
      </c>
    </row>
    <row r="4950" spans="1:8" ht="15" thickBot="1">
      <c r="A4950" s="3">
        <v>43783</v>
      </c>
      <c r="B4950" s="10" t="s">
        <v>44</v>
      </c>
      <c r="C4950" s="10" t="s">
        <v>9</v>
      </c>
      <c r="D4950" s="9">
        <v>10</v>
      </c>
      <c r="E4950" s="11">
        <v>1.2106481481481482E-3</v>
      </c>
      <c r="F4950" s="9">
        <v>24</v>
      </c>
      <c r="G4950" s="9">
        <v>306</v>
      </c>
      <c r="H4950" s="33">
        <f t="shared" si="77"/>
        <v>1</v>
      </c>
    </row>
    <row r="4951" spans="1:8" ht="15" hidden="1" thickBot="1">
      <c r="A4951" s="3">
        <v>43783</v>
      </c>
      <c r="B4951" s="10" t="s">
        <v>42</v>
      </c>
      <c r="C4951" s="10" t="s">
        <v>9</v>
      </c>
      <c r="D4951" s="9">
        <v>1</v>
      </c>
      <c r="E4951" s="11">
        <v>1.269675925925926E-3</v>
      </c>
      <c r="F4951" s="9">
        <v>22</v>
      </c>
      <c r="G4951" s="9">
        <v>265</v>
      </c>
      <c r="H4951" s="33">
        <f t="shared" si="77"/>
        <v>0</v>
      </c>
    </row>
    <row r="4952" spans="1:8" ht="15" hidden="1" thickBot="1">
      <c r="A4952" s="3">
        <v>43783</v>
      </c>
      <c r="B4952" s="10" t="s">
        <v>42</v>
      </c>
      <c r="C4952" s="10" t="s">
        <v>9</v>
      </c>
      <c r="D4952" s="9">
        <v>2</v>
      </c>
      <c r="E4952" s="11">
        <v>1.2523148148148148E-3</v>
      </c>
      <c r="F4952" s="9">
        <v>23</v>
      </c>
      <c r="G4952" s="9">
        <v>276</v>
      </c>
      <c r="H4952" s="33">
        <f t="shared" si="77"/>
        <v>0</v>
      </c>
    </row>
    <row r="4953" spans="1:8" ht="15" hidden="1" thickBot="1">
      <c r="A4953" s="3">
        <v>43783</v>
      </c>
      <c r="B4953" s="10" t="s">
        <v>42</v>
      </c>
      <c r="C4953" s="10" t="s">
        <v>9</v>
      </c>
      <c r="D4953" s="9">
        <v>3</v>
      </c>
      <c r="E4953" s="11">
        <v>1.267361111111111E-3</v>
      </c>
      <c r="F4953" s="9">
        <v>22</v>
      </c>
      <c r="G4953" s="9">
        <v>267</v>
      </c>
      <c r="H4953" s="33">
        <f t="shared" si="77"/>
        <v>0</v>
      </c>
    </row>
    <row r="4954" spans="1:8" ht="15" hidden="1" thickBot="1">
      <c r="A4954" s="3">
        <v>43783</v>
      </c>
      <c r="B4954" s="10" t="s">
        <v>42</v>
      </c>
      <c r="C4954" s="10" t="s">
        <v>9</v>
      </c>
      <c r="D4954" s="9">
        <v>4</v>
      </c>
      <c r="E4954" s="11">
        <v>1.2511574074074074E-3</v>
      </c>
      <c r="F4954" s="9">
        <v>23</v>
      </c>
      <c r="G4954" s="9">
        <v>277</v>
      </c>
      <c r="H4954" s="33">
        <f t="shared" si="77"/>
        <v>0</v>
      </c>
    </row>
    <row r="4955" spans="1:8" ht="15" hidden="1" thickBot="1">
      <c r="A4955" s="3">
        <v>43783</v>
      </c>
      <c r="B4955" s="10" t="s">
        <v>42</v>
      </c>
      <c r="C4955" s="10" t="s">
        <v>9</v>
      </c>
      <c r="D4955" s="9">
        <v>5</v>
      </c>
      <c r="E4955" s="11">
        <v>1.2650462962962964E-3</v>
      </c>
      <c r="F4955" s="9">
        <v>22</v>
      </c>
      <c r="G4955" s="9">
        <v>268</v>
      </c>
      <c r="H4955" s="33">
        <f t="shared" si="77"/>
        <v>0</v>
      </c>
    </row>
    <row r="4956" spans="1:8" ht="15" hidden="1" thickBot="1">
      <c r="A4956" s="3">
        <v>43783</v>
      </c>
      <c r="B4956" s="10" t="s">
        <v>42</v>
      </c>
      <c r="C4956" s="10" t="s">
        <v>9</v>
      </c>
      <c r="D4956" s="9">
        <v>6</v>
      </c>
      <c r="E4956" s="11">
        <v>1.2511574074074074E-3</v>
      </c>
      <c r="F4956" s="9">
        <v>23</v>
      </c>
      <c r="G4956" s="9">
        <v>277</v>
      </c>
      <c r="H4956" s="33">
        <f t="shared" si="77"/>
        <v>0</v>
      </c>
    </row>
    <row r="4957" spans="1:8" ht="15" hidden="1" thickBot="1">
      <c r="A4957" s="3">
        <v>43783</v>
      </c>
      <c r="B4957" s="10" t="s">
        <v>42</v>
      </c>
      <c r="C4957" s="10" t="s">
        <v>9</v>
      </c>
      <c r="D4957" s="9">
        <v>7</v>
      </c>
      <c r="E4957" s="11">
        <v>1.2650462962962964E-3</v>
      </c>
      <c r="F4957" s="9">
        <v>22</v>
      </c>
      <c r="G4957" s="9">
        <v>268</v>
      </c>
      <c r="H4957" s="33">
        <f t="shared" si="77"/>
        <v>0</v>
      </c>
    </row>
    <row r="4958" spans="1:8" ht="15" hidden="1" thickBot="1">
      <c r="A4958" s="3">
        <v>43783</v>
      </c>
      <c r="B4958" s="10" t="s">
        <v>42</v>
      </c>
      <c r="C4958" s="10" t="s">
        <v>9</v>
      </c>
      <c r="D4958" s="9">
        <v>8</v>
      </c>
      <c r="E4958" s="11">
        <v>1.2488425925925926E-3</v>
      </c>
      <c r="F4958" s="9">
        <v>23</v>
      </c>
      <c r="G4958" s="9">
        <v>279</v>
      </c>
      <c r="H4958" s="33">
        <f t="shared" si="77"/>
        <v>0</v>
      </c>
    </row>
    <row r="4959" spans="1:8" ht="15" hidden="1" thickBot="1">
      <c r="A4959" s="3">
        <v>43783</v>
      </c>
      <c r="B4959" s="10" t="s">
        <v>42</v>
      </c>
      <c r="C4959" s="10" t="s">
        <v>9</v>
      </c>
      <c r="D4959" s="9">
        <v>9</v>
      </c>
      <c r="E4959" s="11">
        <v>1.2569444444444444E-3</v>
      </c>
      <c r="F4959" s="9">
        <v>22</v>
      </c>
      <c r="G4959" s="9">
        <v>273</v>
      </c>
      <c r="H4959" s="33">
        <f t="shared" si="77"/>
        <v>0</v>
      </c>
    </row>
    <row r="4960" spans="1:8" ht="15" thickBot="1">
      <c r="A4960" s="3">
        <v>43783</v>
      </c>
      <c r="B4960" s="10" t="s">
        <v>42</v>
      </c>
      <c r="C4960" s="10" t="s">
        <v>9</v>
      </c>
      <c r="D4960" s="9">
        <v>10</v>
      </c>
      <c r="E4960" s="11">
        <v>1.2372685185185186E-3</v>
      </c>
      <c r="F4960" s="9">
        <v>24</v>
      </c>
      <c r="G4960" s="9">
        <v>287</v>
      </c>
      <c r="H4960" s="33">
        <f t="shared" si="77"/>
        <v>1</v>
      </c>
    </row>
    <row r="4961" spans="1:8" ht="15" hidden="1" thickBot="1">
      <c r="A4961" s="3">
        <v>43783</v>
      </c>
      <c r="B4961" s="10" t="s">
        <v>87</v>
      </c>
      <c r="C4961" s="10" t="s">
        <v>9</v>
      </c>
      <c r="D4961" s="9">
        <v>1</v>
      </c>
      <c r="E4961" s="11">
        <v>1.2835648148148146E-3</v>
      </c>
      <c r="F4961" s="9">
        <v>22</v>
      </c>
      <c r="G4961" s="9">
        <v>257</v>
      </c>
      <c r="H4961" s="33">
        <f t="shared" si="77"/>
        <v>0</v>
      </c>
    </row>
    <row r="4962" spans="1:8" ht="15" hidden="1" thickBot="1">
      <c r="A4962" s="3">
        <v>43783</v>
      </c>
      <c r="B4962" s="10" t="s">
        <v>87</v>
      </c>
      <c r="C4962" s="10" t="s">
        <v>9</v>
      </c>
      <c r="D4962" s="9">
        <v>2</v>
      </c>
      <c r="E4962" s="11">
        <v>1.2789351851851853E-3</v>
      </c>
      <c r="F4962" s="9">
        <v>23</v>
      </c>
      <c r="G4962" s="9">
        <v>259</v>
      </c>
      <c r="H4962" s="33">
        <f t="shared" si="77"/>
        <v>0</v>
      </c>
    </row>
    <row r="4963" spans="1:8" ht="15" hidden="1" thickBot="1">
      <c r="A4963" s="3">
        <v>43783</v>
      </c>
      <c r="B4963" s="10" t="s">
        <v>87</v>
      </c>
      <c r="C4963" s="10" t="s">
        <v>9</v>
      </c>
      <c r="D4963" s="9">
        <v>3</v>
      </c>
      <c r="E4963" s="11">
        <v>1.2893518518518519E-3</v>
      </c>
      <c r="F4963" s="9">
        <v>22</v>
      </c>
      <c r="G4963" s="9">
        <v>253</v>
      </c>
      <c r="H4963" s="33">
        <f t="shared" si="77"/>
        <v>0</v>
      </c>
    </row>
    <row r="4964" spans="1:8" ht="15" hidden="1" thickBot="1">
      <c r="A4964" s="3">
        <v>43783</v>
      </c>
      <c r="B4964" s="10" t="s">
        <v>87</v>
      </c>
      <c r="C4964" s="10" t="s">
        <v>9</v>
      </c>
      <c r="D4964" s="9">
        <v>4</v>
      </c>
      <c r="E4964" s="11">
        <v>1.2777777777777776E-3</v>
      </c>
      <c r="F4964" s="9">
        <v>24</v>
      </c>
      <c r="G4964" s="9">
        <v>260</v>
      </c>
      <c r="H4964" s="33">
        <f t="shared" si="77"/>
        <v>0</v>
      </c>
    </row>
    <row r="4965" spans="1:8" ht="15" hidden="1" thickBot="1">
      <c r="A4965" s="3">
        <v>43783</v>
      </c>
      <c r="B4965" s="10" t="s">
        <v>87</v>
      </c>
      <c r="C4965" s="10" t="s">
        <v>9</v>
      </c>
      <c r="D4965" s="9">
        <v>5</v>
      </c>
      <c r="E4965" s="11">
        <v>1.2939814814814815E-3</v>
      </c>
      <c r="F4965" s="9">
        <v>22</v>
      </c>
      <c r="G4965" s="9">
        <v>250</v>
      </c>
      <c r="H4965" s="33">
        <f t="shared" si="77"/>
        <v>0</v>
      </c>
    </row>
    <row r="4966" spans="1:8" ht="15" hidden="1" thickBot="1">
      <c r="A4966" s="3">
        <v>43783</v>
      </c>
      <c r="B4966" s="10" t="s">
        <v>87</v>
      </c>
      <c r="C4966" s="10" t="s">
        <v>9</v>
      </c>
      <c r="D4966" s="9">
        <v>6</v>
      </c>
      <c r="E4966" s="11">
        <v>1.2812500000000001E-3</v>
      </c>
      <c r="F4966" s="9">
        <v>24</v>
      </c>
      <c r="G4966" s="9">
        <v>258</v>
      </c>
      <c r="H4966" s="33">
        <f t="shared" si="77"/>
        <v>0</v>
      </c>
    </row>
    <row r="4967" spans="1:8" ht="15" hidden="1" thickBot="1">
      <c r="A4967" s="3">
        <v>43783</v>
      </c>
      <c r="B4967" s="10" t="s">
        <v>87</v>
      </c>
      <c r="C4967" s="10" t="s">
        <v>9</v>
      </c>
      <c r="D4967" s="9">
        <v>7</v>
      </c>
      <c r="E4967" s="11">
        <v>1.2881944444444445E-3</v>
      </c>
      <c r="F4967" s="9">
        <v>23</v>
      </c>
      <c r="G4967" s="9">
        <v>254</v>
      </c>
      <c r="H4967" s="33">
        <f t="shared" si="77"/>
        <v>0</v>
      </c>
    </row>
    <row r="4968" spans="1:8" ht="15" hidden="1" thickBot="1">
      <c r="A4968" s="3">
        <v>43783</v>
      </c>
      <c r="B4968" s="10" t="s">
        <v>87</v>
      </c>
      <c r="C4968" s="10" t="s">
        <v>9</v>
      </c>
      <c r="D4968" s="9">
        <v>8</v>
      </c>
      <c r="E4968" s="11">
        <v>1.2719907407407406E-3</v>
      </c>
      <c r="F4968" s="9">
        <v>24</v>
      </c>
      <c r="G4968" s="9">
        <v>264</v>
      </c>
      <c r="H4968" s="33">
        <f t="shared" si="77"/>
        <v>0</v>
      </c>
    </row>
    <row r="4969" spans="1:8" ht="15" hidden="1" thickBot="1">
      <c r="A4969" s="3">
        <v>43783</v>
      </c>
      <c r="B4969" s="10" t="s">
        <v>87</v>
      </c>
      <c r="C4969" s="10" t="s">
        <v>9</v>
      </c>
      <c r="D4969" s="9">
        <v>9</v>
      </c>
      <c r="E4969" s="11">
        <v>1.2812500000000001E-3</v>
      </c>
      <c r="F4969" s="9">
        <v>23</v>
      </c>
      <c r="G4969" s="9">
        <v>258</v>
      </c>
      <c r="H4969" s="33">
        <f t="shared" si="77"/>
        <v>0</v>
      </c>
    </row>
    <row r="4970" spans="1:8" ht="15" thickBot="1">
      <c r="A4970" s="3">
        <v>43783</v>
      </c>
      <c r="B4970" s="10" t="s">
        <v>87</v>
      </c>
      <c r="C4970" s="10" t="s">
        <v>9</v>
      </c>
      <c r="D4970" s="9">
        <v>10</v>
      </c>
      <c r="E4970" s="11">
        <v>1.2569444444444444E-3</v>
      </c>
      <c r="F4970" s="9">
        <v>24</v>
      </c>
      <c r="G4970" s="9">
        <v>273</v>
      </c>
      <c r="H4970" s="33">
        <f t="shared" si="77"/>
        <v>1</v>
      </c>
    </row>
    <row r="4971" spans="1:8" ht="15" hidden="1" thickBot="1">
      <c r="A4971" s="3">
        <v>43783</v>
      </c>
      <c r="B4971" s="10" t="s">
        <v>147</v>
      </c>
      <c r="C4971" s="10" t="s">
        <v>9</v>
      </c>
      <c r="D4971" s="9">
        <v>1</v>
      </c>
      <c r="E4971" s="11">
        <v>1.2916666666666664E-3</v>
      </c>
      <c r="F4971" s="9">
        <v>23</v>
      </c>
      <c r="G4971" s="9">
        <v>252</v>
      </c>
      <c r="H4971" s="33">
        <f t="shared" si="77"/>
        <v>0</v>
      </c>
    </row>
    <row r="4972" spans="1:8" ht="15" hidden="1" thickBot="1">
      <c r="A4972" s="3">
        <v>43783</v>
      </c>
      <c r="B4972" s="10" t="s">
        <v>147</v>
      </c>
      <c r="C4972" s="10" t="s">
        <v>9</v>
      </c>
      <c r="D4972" s="9">
        <v>2</v>
      </c>
      <c r="E4972" s="11">
        <v>1.2719907407407406E-3</v>
      </c>
      <c r="F4972" s="9">
        <v>23</v>
      </c>
      <c r="G4972" s="9">
        <v>264</v>
      </c>
      <c r="H4972" s="33">
        <f t="shared" si="77"/>
        <v>0</v>
      </c>
    </row>
    <row r="4973" spans="1:8" ht="15" hidden="1" thickBot="1">
      <c r="A4973" s="3">
        <v>43783</v>
      </c>
      <c r="B4973" s="10" t="s">
        <v>147</v>
      </c>
      <c r="C4973" s="10" t="s">
        <v>9</v>
      </c>
      <c r="D4973" s="9">
        <v>3</v>
      </c>
      <c r="E4973" s="11">
        <v>1.2800925925925924E-3</v>
      </c>
      <c r="F4973" s="9">
        <v>24</v>
      </c>
      <c r="G4973" s="9">
        <v>259</v>
      </c>
      <c r="H4973" s="33">
        <f t="shared" si="77"/>
        <v>0</v>
      </c>
    </row>
    <row r="4974" spans="1:8" ht="15" hidden="1" thickBot="1">
      <c r="A4974" s="3">
        <v>43783</v>
      </c>
      <c r="B4974" s="10" t="s">
        <v>147</v>
      </c>
      <c r="C4974" s="10" t="s">
        <v>9</v>
      </c>
      <c r="D4974" s="9">
        <v>4</v>
      </c>
      <c r="E4974" s="11">
        <v>1.2650462962962964E-3</v>
      </c>
      <c r="F4974" s="9">
        <v>24</v>
      </c>
      <c r="G4974" s="9">
        <v>268</v>
      </c>
      <c r="H4974" s="33">
        <f t="shared" si="77"/>
        <v>0</v>
      </c>
    </row>
    <row r="4975" spans="1:8" ht="15" hidden="1" thickBot="1">
      <c r="A4975" s="3">
        <v>43783</v>
      </c>
      <c r="B4975" s="10" t="s">
        <v>147</v>
      </c>
      <c r="C4975" s="10" t="s">
        <v>9</v>
      </c>
      <c r="D4975" s="9">
        <v>5</v>
      </c>
      <c r="E4975" s="11">
        <v>1.2858796296296297E-3</v>
      </c>
      <c r="F4975" s="9">
        <v>23</v>
      </c>
      <c r="G4975" s="9">
        <v>255</v>
      </c>
      <c r="H4975" s="33">
        <f t="shared" si="77"/>
        <v>0</v>
      </c>
    </row>
    <row r="4976" spans="1:8" ht="15" hidden="1" thickBot="1">
      <c r="A4976" s="3">
        <v>43783</v>
      </c>
      <c r="B4976" s="10" t="s">
        <v>147</v>
      </c>
      <c r="C4976" s="10" t="s">
        <v>9</v>
      </c>
      <c r="D4976" s="9">
        <v>6</v>
      </c>
      <c r="E4976" s="11">
        <v>1.2870370370370373E-3</v>
      </c>
      <c r="F4976" s="9">
        <v>24</v>
      </c>
      <c r="G4976" s="9">
        <v>255</v>
      </c>
      <c r="H4976" s="33">
        <f t="shared" si="77"/>
        <v>0</v>
      </c>
    </row>
    <row r="4977" spans="1:8" ht="15" hidden="1" thickBot="1">
      <c r="A4977" s="3">
        <v>43783</v>
      </c>
      <c r="B4977" s="10" t="s">
        <v>147</v>
      </c>
      <c r="C4977" s="10" t="s">
        <v>9</v>
      </c>
      <c r="D4977" s="9">
        <v>7</v>
      </c>
      <c r="E4977" s="11">
        <v>1.2939814814814815E-3</v>
      </c>
      <c r="F4977" s="9">
        <v>24</v>
      </c>
      <c r="G4977" s="9">
        <v>250</v>
      </c>
      <c r="H4977" s="33">
        <f t="shared" si="77"/>
        <v>0</v>
      </c>
    </row>
    <row r="4978" spans="1:8" ht="15" hidden="1" thickBot="1">
      <c r="A4978" s="3">
        <v>43783</v>
      </c>
      <c r="B4978" s="10" t="s">
        <v>147</v>
      </c>
      <c r="C4978" s="10" t="s">
        <v>9</v>
      </c>
      <c r="D4978" s="9">
        <v>8</v>
      </c>
      <c r="E4978" s="11">
        <v>1.2997685185185185E-3</v>
      </c>
      <c r="F4978" s="9">
        <v>23</v>
      </c>
      <c r="G4978" s="9">
        <v>247</v>
      </c>
      <c r="H4978" s="33">
        <f t="shared" si="77"/>
        <v>0</v>
      </c>
    </row>
    <row r="4979" spans="1:8" ht="15" hidden="1" thickBot="1">
      <c r="A4979" s="3">
        <v>43783</v>
      </c>
      <c r="B4979" s="10" t="s">
        <v>147</v>
      </c>
      <c r="C4979" s="10" t="s">
        <v>9</v>
      </c>
      <c r="D4979" s="9">
        <v>9</v>
      </c>
      <c r="E4979" s="11">
        <v>1.3263888888888891E-3</v>
      </c>
      <c r="F4979" s="9">
        <v>23</v>
      </c>
      <c r="G4979" s="9">
        <v>233</v>
      </c>
      <c r="H4979" s="33">
        <f t="shared" si="77"/>
        <v>0</v>
      </c>
    </row>
    <row r="4980" spans="1:8" ht="15" thickBot="1">
      <c r="A4980" s="3">
        <v>43783</v>
      </c>
      <c r="B4980" s="10" t="s">
        <v>147</v>
      </c>
      <c r="C4980" s="10" t="s">
        <v>9</v>
      </c>
      <c r="D4980" s="9">
        <v>10</v>
      </c>
      <c r="E4980" s="11">
        <v>1.3298611111111113E-3</v>
      </c>
      <c r="F4980" s="9">
        <v>23</v>
      </c>
      <c r="G4980" s="9">
        <v>231</v>
      </c>
      <c r="H4980" s="33">
        <f t="shared" si="77"/>
        <v>1</v>
      </c>
    </row>
    <row r="4981" spans="1:8" ht="15" hidden="1" thickBot="1">
      <c r="A4981" s="3">
        <v>43783</v>
      </c>
      <c r="B4981" s="10" t="s">
        <v>135</v>
      </c>
      <c r="C4981" s="10" t="s">
        <v>9</v>
      </c>
      <c r="D4981" s="9">
        <v>1</v>
      </c>
      <c r="E4981" s="11">
        <v>1.2708333333333335E-3</v>
      </c>
      <c r="F4981" s="9">
        <v>21</v>
      </c>
      <c r="G4981" s="9">
        <v>264</v>
      </c>
      <c r="H4981" s="33">
        <f t="shared" si="77"/>
        <v>0</v>
      </c>
    </row>
    <row r="4982" spans="1:8" ht="15" hidden="1" thickBot="1">
      <c r="A4982" s="3">
        <v>43783</v>
      </c>
      <c r="B4982" s="10" t="s">
        <v>135</v>
      </c>
      <c r="C4982" s="10" t="s">
        <v>9</v>
      </c>
      <c r="D4982" s="9">
        <v>2</v>
      </c>
      <c r="E4982" s="11">
        <v>1.25E-3</v>
      </c>
      <c r="F4982" s="9">
        <v>22</v>
      </c>
      <c r="G4982" s="9">
        <v>278</v>
      </c>
      <c r="H4982" s="33">
        <f t="shared" si="77"/>
        <v>0</v>
      </c>
    </row>
    <row r="4983" spans="1:8" ht="15" hidden="1" thickBot="1">
      <c r="A4983" s="3">
        <v>43783</v>
      </c>
      <c r="B4983" s="10" t="s">
        <v>135</v>
      </c>
      <c r="C4983" s="10" t="s">
        <v>9</v>
      </c>
      <c r="D4983" s="9">
        <v>3</v>
      </c>
      <c r="E4983" s="11">
        <v>1.2685185185185184E-3</v>
      </c>
      <c r="F4983" s="9">
        <v>21</v>
      </c>
      <c r="G4983" s="9">
        <v>266</v>
      </c>
      <c r="H4983" s="33">
        <f t="shared" si="77"/>
        <v>0</v>
      </c>
    </row>
    <row r="4984" spans="1:8" ht="15" hidden="1" thickBot="1">
      <c r="A4984" s="3">
        <v>43783</v>
      </c>
      <c r="B4984" s="10" t="s">
        <v>135</v>
      </c>
      <c r="C4984" s="10" t="s">
        <v>9</v>
      </c>
      <c r="D4984" s="9">
        <v>4</v>
      </c>
      <c r="E4984" s="11">
        <v>1.2662037037037036E-3</v>
      </c>
      <c r="F4984" s="9">
        <v>22</v>
      </c>
      <c r="G4984" s="9">
        <v>267</v>
      </c>
      <c r="H4984" s="33">
        <f t="shared" si="77"/>
        <v>0</v>
      </c>
    </row>
    <row r="4985" spans="1:8" ht="15" hidden="1" thickBot="1">
      <c r="A4985" s="3">
        <v>43783</v>
      </c>
      <c r="B4985" s="10" t="s">
        <v>135</v>
      </c>
      <c r="C4985" s="10" t="s">
        <v>9</v>
      </c>
      <c r="D4985" s="9">
        <v>5</v>
      </c>
      <c r="E4985" s="11">
        <v>1.2627314814814814E-3</v>
      </c>
      <c r="F4985" s="9">
        <v>22</v>
      </c>
      <c r="G4985" s="9">
        <v>270</v>
      </c>
      <c r="H4985" s="33">
        <f t="shared" si="77"/>
        <v>0</v>
      </c>
    </row>
    <row r="4986" spans="1:8" ht="15" thickBot="1">
      <c r="A4986" s="3">
        <v>43783</v>
      </c>
      <c r="B4986" s="10" t="s">
        <v>135</v>
      </c>
      <c r="C4986" s="10" t="s">
        <v>9</v>
      </c>
      <c r="D4986" s="9">
        <v>6</v>
      </c>
      <c r="E4986" s="11">
        <v>1.258101851851852E-3</v>
      </c>
      <c r="F4986" s="9">
        <v>23</v>
      </c>
      <c r="G4986" s="9">
        <v>273</v>
      </c>
      <c r="H4986" s="33">
        <f t="shared" si="77"/>
        <v>1</v>
      </c>
    </row>
    <row r="4987" spans="1:8" ht="15" hidden="1" thickBot="1">
      <c r="A4987" s="3">
        <v>43783</v>
      </c>
      <c r="B4987" s="10" t="s">
        <v>129</v>
      </c>
      <c r="C4987" s="10" t="s">
        <v>9</v>
      </c>
      <c r="D4987" s="9">
        <v>1</v>
      </c>
      <c r="E4987" s="11">
        <v>1.2326388888888888E-3</v>
      </c>
      <c r="F4987" s="9">
        <v>22</v>
      </c>
      <c r="G4987" s="9">
        <v>290</v>
      </c>
      <c r="H4987" s="33">
        <f t="shared" si="77"/>
        <v>0</v>
      </c>
    </row>
    <row r="4988" spans="1:8" ht="15" hidden="1" thickBot="1">
      <c r="A4988" s="3">
        <v>43783</v>
      </c>
      <c r="B4988" s="10" t="s">
        <v>129</v>
      </c>
      <c r="C4988" s="10" t="s">
        <v>9</v>
      </c>
      <c r="D4988" s="9">
        <v>2</v>
      </c>
      <c r="E4988" s="11">
        <v>1.2152777777777778E-3</v>
      </c>
      <c r="F4988" s="9">
        <v>23</v>
      </c>
      <c r="G4988" s="9">
        <v>302</v>
      </c>
      <c r="H4988" s="33">
        <f t="shared" si="77"/>
        <v>0</v>
      </c>
    </row>
    <row r="4989" spans="1:8" ht="15" hidden="1" thickBot="1">
      <c r="A4989" s="3">
        <v>43783</v>
      </c>
      <c r="B4989" s="10" t="s">
        <v>129</v>
      </c>
      <c r="C4989" s="10" t="s">
        <v>9</v>
      </c>
      <c r="D4989" s="9">
        <v>3</v>
      </c>
      <c r="E4989" s="11">
        <v>1.2314814814814816E-3</v>
      </c>
      <c r="F4989" s="9">
        <v>22</v>
      </c>
      <c r="G4989" s="9">
        <v>291</v>
      </c>
      <c r="H4989" s="33">
        <f t="shared" si="77"/>
        <v>0</v>
      </c>
    </row>
    <row r="4990" spans="1:8" ht="15" hidden="1" thickBot="1">
      <c r="A4990" s="3">
        <v>43783</v>
      </c>
      <c r="B4990" s="10" t="s">
        <v>129</v>
      </c>
      <c r="C4990" s="10" t="s">
        <v>9</v>
      </c>
      <c r="D4990" s="9">
        <v>4</v>
      </c>
      <c r="E4990" s="11">
        <v>1.230324074074074E-3</v>
      </c>
      <c r="F4990" s="9">
        <v>23</v>
      </c>
      <c r="G4990" s="9">
        <v>291</v>
      </c>
      <c r="H4990" s="33">
        <f t="shared" si="77"/>
        <v>0</v>
      </c>
    </row>
    <row r="4991" spans="1:8" ht="15" hidden="1" thickBot="1">
      <c r="A4991" s="3">
        <v>43783</v>
      </c>
      <c r="B4991" s="10" t="s">
        <v>129</v>
      </c>
      <c r="C4991" s="10" t="s">
        <v>9</v>
      </c>
      <c r="D4991" s="9">
        <v>5</v>
      </c>
      <c r="E4991" s="11">
        <v>1.236111111111111E-3</v>
      </c>
      <c r="F4991" s="9">
        <v>22</v>
      </c>
      <c r="G4991" s="9">
        <v>287</v>
      </c>
      <c r="H4991" s="33">
        <f t="shared" si="77"/>
        <v>0</v>
      </c>
    </row>
    <row r="4992" spans="1:8" ht="15" hidden="1" thickBot="1">
      <c r="A4992" s="3">
        <v>43783</v>
      </c>
      <c r="B4992" s="10" t="s">
        <v>129</v>
      </c>
      <c r="C4992" s="10" t="s">
        <v>9</v>
      </c>
      <c r="D4992" s="9">
        <v>6</v>
      </c>
      <c r="E4992" s="11">
        <v>1.224537037037037E-3</v>
      </c>
      <c r="F4992" s="9">
        <v>24</v>
      </c>
      <c r="G4992" s="9">
        <v>296</v>
      </c>
      <c r="H4992" s="33">
        <f t="shared" si="77"/>
        <v>0</v>
      </c>
    </row>
    <row r="4993" spans="1:8" ht="15" hidden="1" thickBot="1">
      <c r="A4993" s="3">
        <v>43783</v>
      </c>
      <c r="B4993" s="10" t="s">
        <v>129</v>
      </c>
      <c r="C4993" s="10" t="s">
        <v>9</v>
      </c>
      <c r="D4993" s="9">
        <v>7</v>
      </c>
      <c r="E4993" s="11">
        <v>1.2326388888888888E-3</v>
      </c>
      <c r="F4993" s="9">
        <v>22</v>
      </c>
      <c r="G4993" s="9">
        <v>290</v>
      </c>
      <c r="H4993" s="33">
        <f t="shared" si="77"/>
        <v>0</v>
      </c>
    </row>
    <row r="4994" spans="1:8" ht="15" hidden="1" thickBot="1">
      <c r="A4994" s="3">
        <v>43783</v>
      </c>
      <c r="B4994" s="10" t="s">
        <v>129</v>
      </c>
      <c r="C4994" s="10" t="s">
        <v>9</v>
      </c>
      <c r="D4994" s="9">
        <v>8</v>
      </c>
      <c r="E4994" s="11">
        <v>1.2129629629629628E-3</v>
      </c>
      <c r="F4994" s="9">
        <v>23</v>
      </c>
      <c r="G4994" s="9">
        <v>304</v>
      </c>
      <c r="H4994" s="33">
        <f t="shared" si="77"/>
        <v>0</v>
      </c>
    </row>
    <row r="4995" spans="1:8" ht="15" hidden="1" thickBot="1">
      <c r="A4995" s="3">
        <v>43783</v>
      </c>
      <c r="B4995" s="10" t="s">
        <v>129</v>
      </c>
      <c r="C4995" s="10" t="s">
        <v>9</v>
      </c>
      <c r="D4995" s="9">
        <v>9</v>
      </c>
      <c r="E4995" s="11">
        <v>1.2233796296296296E-3</v>
      </c>
      <c r="F4995" s="9">
        <v>23</v>
      </c>
      <c r="G4995" s="9">
        <v>296</v>
      </c>
      <c r="H4995" s="33">
        <f t="shared" si="77"/>
        <v>0</v>
      </c>
    </row>
    <row r="4996" spans="1:8" ht="15" hidden="1" thickBot="1">
      <c r="A4996" s="3">
        <v>43783</v>
      </c>
      <c r="B4996" s="10" t="s">
        <v>129</v>
      </c>
      <c r="C4996" s="10" t="s">
        <v>9</v>
      </c>
      <c r="D4996" s="9">
        <v>10</v>
      </c>
      <c r="E4996" s="11">
        <v>1.2118055555555556E-3</v>
      </c>
      <c r="F4996" s="9">
        <v>24</v>
      </c>
      <c r="G4996" s="9">
        <v>305</v>
      </c>
      <c r="H4996" s="33">
        <f t="shared" ref="H4996:H5059" si="78">IF(D4996&lt;D4997,0,1)</f>
        <v>0</v>
      </c>
    </row>
    <row r="4997" spans="1:8" ht="15" hidden="1" thickBot="1">
      <c r="A4997" s="3">
        <v>43783</v>
      </c>
      <c r="B4997" s="10" t="s">
        <v>129</v>
      </c>
      <c r="C4997" s="10" t="s">
        <v>9</v>
      </c>
      <c r="D4997" s="9">
        <v>11</v>
      </c>
      <c r="E4997" s="11">
        <v>1.2210648148148148E-3</v>
      </c>
      <c r="F4997" s="9">
        <v>23</v>
      </c>
      <c r="G4997" s="9">
        <v>298</v>
      </c>
      <c r="H4997" s="33">
        <f t="shared" si="78"/>
        <v>0</v>
      </c>
    </row>
    <row r="4998" spans="1:8" ht="15" thickBot="1">
      <c r="A4998" s="3">
        <v>43783</v>
      </c>
      <c r="B4998" s="10" t="s">
        <v>129</v>
      </c>
      <c r="C4998" s="10" t="s">
        <v>9</v>
      </c>
      <c r="D4998" s="9">
        <v>12</v>
      </c>
      <c r="E4998" s="11">
        <v>1.1967592592592592E-3</v>
      </c>
      <c r="F4998" s="9">
        <v>24</v>
      </c>
      <c r="G4998" s="9">
        <v>317</v>
      </c>
      <c r="H4998" s="33">
        <f t="shared" si="78"/>
        <v>1</v>
      </c>
    </row>
    <row r="4999" spans="1:8" ht="15" hidden="1" thickBot="1">
      <c r="A4999" s="3">
        <v>43790</v>
      </c>
      <c r="B4999" s="10" t="s">
        <v>42</v>
      </c>
      <c r="C4999" s="10" t="s">
        <v>9</v>
      </c>
      <c r="D4999" s="9">
        <v>1</v>
      </c>
      <c r="E4999" s="11">
        <v>1.255787037037037E-3</v>
      </c>
      <c r="F4999" s="9">
        <v>22</v>
      </c>
      <c r="G4999" s="9">
        <v>274</v>
      </c>
      <c r="H4999" s="33">
        <f t="shared" si="78"/>
        <v>0</v>
      </c>
    </row>
    <row r="5000" spans="1:8" ht="15" hidden="1" thickBot="1">
      <c r="A5000" s="3">
        <v>43790</v>
      </c>
      <c r="B5000" s="10" t="s">
        <v>42</v>
      </c>
      <c r="C5000" s="10" t="s">
        <v>9</v>
      </c>
      <c r="D5000" s="9">
        <v>2</v>
      </c>
      <c r="E5000" s="11">
        <v>1.2395833333333334E-3</v>
      </c>
      <c r="F5000" s="9">
        <v>23</v>
      </c>
      <c r="G5000" s="9">
        <v>285</v>
      </c>
      <c r="H5000" s="33">
        <f t="shared" si="78"/>
        <v>0</v>
      </c>
    </row>
    <row r="5001" spans="1:8" ht="15" hidden="1" thickBot="1">
      <c r="A5001" s="3">
        <v>43790</v>
      </c>
      <c r="B5001" s="10" t="s">
        <v>42</v>
      </c>
      <c r="C5001" s="10" t="s">
        <v>9</v>
      </c>
      <c r="D5001" s="9">
        <v>3</v>
      </c>
      <c r="E5001" s="11">
        <v>1.258101851851852E-3</v>
      </c>
      <c r="F5001" s="9">
        <v>22</v>
      </c>
      <c r="G5001" s="9">
        <v>273</v>
      </c>
      <c r="H5001" s="33">
        <f t="shared" si="78"/>
        <v>0</v>
      </c>
    </row>
    <row r="5002" spans="1:8" ht="15" hidden="1" thickBot="1">
      <c r="A5002" s="3">
        <v>43790</v>
      </c>
      <c r="B5002" s="10" t="s">
        <v>42</v>
      </c>
      <c r="C5002" s="10" t="s">
        <v>9</v>
      </c>
      <c r="D5002" s="9">
        <v>4</v>
      </c>
      <c r="E5002" s="11">
        <v>1.236111111111111E-3</v>
      </c>
      <c r="F5002" s="9">
        <v>23</v>
      </c>
      <c r="G5002" s="9">
        <v>287</v>
      </c>
      <c r="H5002" s="33">
        <f t="shared" si="78"/>
        <v>0</v>
      </c>
    </row>
    <row r="5003" spans="1:8" ht="15" hidden="1" thickBot="1">
      <c r="A5003" s="3">
        <v>43790</v>
      </c>
      <c r="B5003" s="10" t="s">
        <v>42</v>
      </c>
      <c r="C5003" s="10" t="s">
        <v>9</v>
      </c>
      <c r="D5003" s="9">
        <v>5</v>
      </c>
      <c r="E5003" s="11">
        <v>1.2592592592592592E-3</v>
      </c>
      <c r="F5003" s="9">
        <v>22</v>
      </c>
      <c r="G5003" s="9">
        <v>272</v>
      </c>
      <c r="H5003" s="33">
        <f t="shared" si="78"/>
        <v>0</v>
      </c>
    </row>
    <row r="5004" spans="1:8" ht="15" hidden="1" thickBot="1">
      <c r="A5004" s="3">
        <v>43790</v>
      </c>
      <c r="B5004" s="10" t="s">
        <v>42</v>
      </c>
      <c r="C5004" s="10" t="s">
        <v>9</v>
      </c>
      <c r="D5004" s="9">
        <v>6</v>
      </c>
      <c r="E5004" s="11">
        <v>1.2384259259259258E-3</v>
      </c>
      <c r="F5004" s="9">
        <v>23</v>
      </c>
      <c r="G5004" s="9">
        <v>286</v>
      </c>
      <c r="H5004" s="33">
        <f t="shared" si="78"/>
        <v>0</v>
      </c>
    </row>
    <row r="5005" spans="1:8" ht="15" hidden="1" thickBot="1">
      <c r="A5005" s="3">
        <v>43790</v>
      </c>
      <c r="B5005" s="10" t="s">
        <v>42</v>
      </c>
      <c r="C5005" s="10" t="s">
        <v>9</v>
      </c>
      <c r="D5005" s="9">
        <v>7</v>
      </c>
      <c r="E5005" s="11">
        <v>1.2592592592592592E-3</v>
      </c>
      <c r="F5005" s="9">
        <v>22</v>
      </c>
      <c r="G5005" s="9">
        <v>272</v>
      </c>
      <c r="H5005" s="33">
        <f t="shared" si="78"/>
        <v>0</v>
      </c>
    </row>
    <row r="5006" spans="1:8" ht="15" hidden="1" thickBot="1">
      <c r="A5006" s="3">
        <v>43790</v>
      </c>
      <c r="B5006" s="10" t="s">
        <v>42</v>
      </c>
      <c r="C5006" s="10" t="s">
        <v>9</v>
      </c>
      <c r="D5006" s="9">
        <v>8</v>
      </c>
      <c r="E5006" s="11">
        <v>1.236111111111111E-3</v>
      </c>
      <c r="F5006" s="9">
        <v>24</v>
      </c>
      <c r="G5006" s="9">
        <v>287</v>
      </c>
      <c r="H5006" s="33">
        <f t="shared" si="78"/>
        <v>0</v>
      </c>
    </row>
    <row r="5007" spans="1:8" ht="15" hidden="1" thickBot="1">
      <c r="A5007" s="3">
        <v>43790</v>
      </c>
      <c r="B5007" s="10" t="s">
        <v>42</v>
      </c>
      <c r="C5007" s="10" t="s">
        <v>9</v>
      </c>
      <c r="D5007" s="9">
        <v>9</v>
      </c>
      <c r="E5007" s="11">
        <v>1.2534722222222222E-3</v>
      </c>
      <c r="F5007" s="9">
        <v>22</v>
      </c>
      <c r="G5007" s="9">
        <v>276</v>
      </c>
      <c r="H5007" s="33">
        <f t="shared" si="78"/>
        <v>0</v>
      </c>
    </row>
    <row r="5008" spans="1:8" ht="15" thickBot="1">
      <c r="A5008" s="3">
        <v>43790</v>
      </c>
      <c r="B5008" s="10" t="s">
        <v>42</v>
      </c>
      <c r="C5008" s="10" t="s">
        <v>9</v>
      </c>
      <c r="D5008" s="9">
        <v>10</v>
      </c>
      <c r="E5008" s="11">
        <v>1.2222222222222222E-3</v>
      </c>
      <c r="F5008" s="9">
        <v>24</v>
      </c>
      <c r="G5008" s="9">
        <v>297</v>
      </c>
      <c r="H5008" s="33">
        <f t="shared" si="78"/>
        <v>1</v>
      </c>
    </row>
    <row r="5009" spans="1:8" ht="15" hidden="1" thickBot="1">
      <c r="A5009" s="3">
        <v>43790</v>
      </c>
      <c r="B5009" s="10" t="s">
        <v>144</v>
      </c>
      <c r="C5009" s="10" t="s">
        <v>9</v>
      </c>
      <c r="D5009" s="9">
        <v>1</v>
      </c>
      <c r="E5009" s="11">
        <v>1.2638888888888888E-3</v>
      </c>
      <c r="F5009" s="9">
        <v>21</v>
      </c>
      <c r="G5009" s="9">
        <v>269</v>
      </c>
      <c r="H5009" s="33">
        <f t="shared" si="78"/>
        <v>0</v>
      </c>
    </row>
    <row r="5010" spans="1:8" ht="15" hidden="1" thickBot="1">
      <c r="A5010" s="3">
        <v>43790</v>
      </c>
      <c r="B5010" s="10" t="s">
        <v>144</v>
      </c>
      <c r="C5010" s="10" t="s">
        <v>9</v>
      </c>
      <c r="D5010" s="9">
        <v>2</v>
      </c>
      <c r="E5010" s="11">
        <v>1.2523148148148148E-3</v>
      </c>
      <c r="F5010" s="9">
        <v>24</v>
      </c>
      <c r="G5010" s="9">
        <v>276</v>
      </c>
      <c r="H5010" s="33">
        <f t="shared" si="78"/>
        <v>0</v>
      </c>
    </row>
    <row r="5011" spans="1:8" ht="15" hidden="1" thickBot="1">
      <c r="A5011" s="3">
        <v>43790</v>
      </c>
      <c r="B5011" s="10" t="s">
        <v>144</v>
      </c>
      <c r="C5011" s="10" t="s">
        <v>9</v>
      </c>
      <c r="D5011" s="9">
        <v>3</v>
      </c>
      <c r="E5011" s="11">
        <v>1.267361111111111E-3</v>
      </c>
      <c r="F5011" s="9">
        <v>22</v>
      </c>
      <c r="G5011" s="9">
        <v>267</v>
      </c>
      <c r="H5011" s="33">
        <f t="shared" si="78"/>
        <v>0</v>
      </c>
    </row>
    <row r="5012" spans="1:8" ht="15" hidden="1" thickBot="1">
      <c r="A5012" s="3">
        <v>43790</v>
      </c>
      <c r="B5012" s="10" t="s">
        <v>144</v>
      </c>
      <c r="C5012" s="10" t="s">
        <v>9</v>
      </c>
      <c r="D5012" s="9">
        <v>4</v>
      </c>
      <c r="E5012" s="11">
        <v>1.2546296296296296E-3</v>
      </c>
      <c r="F5012" s="9">
        <v>24</v>
      </c>
      <c r="G5012" s="9">
        <v>275</v>
      </c>
      <c r="H5012" s="33">
        <f t="shared" si="78"/>
        <v>0</v>
      </c>
    </row>
    <row r="5013" spans="1:8" ht="15" hidden="1" thickBot="1">
      <c r="A5013" s="3">
        <v>43790</v>
      </c>
      <c r="B5013" s="10" t="s">
        <v>144</v>
      </c>
      <c r="C5013" s="10" t="s">
        <v>9</v>
      </c>
      <c r="D5013" s="9">
        <v>5</v>
      </c>
      <c r="E5013" s="11">
        <v>1.2627314814814814E-3</v>
      </c>
      <c r="F5013" s="9">
        <v>22</v>
      </c>
      <c r="G5013" s="9">
        <v>270</v>
      </c>
      <c r="H5013" s="33">
        <f t="shared" si="78"/>
        <v>0</v>
      </c>
    </row>
    <row r="5014" spans="1:8" ht="15" hidden="1" thickBot="1">
      <c r="A5014" s="3">
        <v>43790</v>
      </c>
      <c r="B5014" s="10" t="s">
        <v>144</v>
      </c>
      <c r="C5014" s="10" t="s">
        <v>9</v>
      </c>
      <c r="D5014" s="9">
        <v>6</v>
      </c>
      <c r="E5014" s="11">
        <v>1.2534722222222222E-3</v>
      </c>
      <c r="F5014" s="9">
        <v>24</v>
      </c>
      <c r="G5014" s="9">
        <v>276</v>
      </c>
      <c r="H5014" s="33">
        <f t="shared" si="78"/>
        <v>0</v>
      </c>
    </row>
    <row r="5015" spans="1:8" ht="15" hidden="1" thickBot="1">
      <c r="A5015" s="3">
        <v>43790</v>
      </c>
      <c r="B5015" s="10" t="s">
        <v>144</v>
      </c>
      <c r="C5015" s="10" t="s">
        <v>9</v>
      </c>
      <c r="D5015" s="9">
        <v>7</v>
      </c>
      <c r="E5015" s="11">
        <v>1.269675925925926E-3</v>
      </c>
      <c r="F5015" s="9">
        <v>22</v>
      </c>
      <c r="G5015" s="9">
        <v>265</v>
      </c>
      <c r="H5015" s="33">
        <f t="shared" si="78"/>
        <v>0</v>
      </c>
    </row>
    <row r="5016" spans="1:8" ht="15" hidden="1" thickBot="1">
      <c r="A5016" s="3">
        <v>43790</v>
      </c>
      <c r="B5016" s="10" t="s">
        <v>144</v>
      </c>
      <c r="C5016" s="10" t="s">
        <v>9</v>
      </c>
      <c r="D5016" s="9">
        <v>8</v>
      </c>
      <c r="E5016" s="11">
        <v>1.2546296296296296E-3</v>
      </c>
      <c r="F5016" s="9">
        <v>24</v>
      </c>
      <c r="G5016" s="9">
        <v>275</v>
      </c>
      <c r="H5016" s="33">
        <f t="shared" si="78"/>
        <v>0</v>
      </c>
    </row>
    <row r="5017" spans="1:8" ht="15" hidden="1" thickBot="1">
      <c r="A5017" s="3">
        <v>43790</v>
      </c>
      <c r="B5017" s="10" t="s">
        <v>144</v>
      </c>
      <c r="C5017" s="10" t="s">
        <v>9</v>
      </c>
      <c r="D5017" s="9">
        <v>9</v>
      </c>
      <c r="E5017" s="11">
        <v>1.2662037037037036E-3</v>
      </c>
      <c r="F5017" s="9">
        <v>22</v>
      </c>
      <c r="G5017" s="9">
        <v>267</v>
      </c>
      <c r="H5017" s="33">
        <f t="shared" si="78"/>
        <v>0</v>
      </c>
    </row>
    <row r="5018" spans="1:8" ht="15" thickBot="1">
      <c r="A5018" s="3">
        <v>43790</v>
      </c>
      <c r="B5018" s="10" t="s">
        <v>144</v>
      </c>
      <c r="C5018" s="10" t="s">
        <v>9</v>
      </c>
      <c r="D5018" s="9">
        <v>10</v>
      </c>
      <c r="E5018" s="11">
        <v>1.2453703703703704E-3</v>
      </c>
      <c r="F5018" s="9">
        <v>25</v>
      </c>
      <c r="G5018" s="9">
        <v>281</v>
      </c>
      <c r="H5018" s="33">
        <f t="shared" si="78"/>
        <v>1</v>
      </c>
    </row>
    <row r="5019" spans="1:8" ht="15" hidden="1" thickBot="1">
      <c r="A5019" s="3">
        <v>43790</v>
      </c>
      <c r="B5019" s="10" t="s">
        <v>135</v>
      </c>
      <c r="C5019" s="10" t="s">
        <v>9</v>
      </c>
      <c r="D5019" s="9">
        <v>1</v>
      </c>
      <c r="E5019" s="11">
        <v>1.2685185185185184E-3</v>
      </c>
      <c r="F5019" s="9">
        <v>21</v>
      </c>
      <c r="G5019" s="9">
        <v>266</v>
      </c>
      <c r="H5019" s="33">
        <f t="shared" si="78"/>
        <v>0</v>
      </c>
    </row>
    <row r="5020" spans="1:8" ht="15" hidden="1" thickBot="1">
      <c r="A5020" s="3">
        <v>43790</v>
      </c>
      <c r="B5020" s="10" t="s">
        <v>135</v>
      </c>
      <c r="C5020" s="10" t="s">
        <v>9</v>
      </c>
      <c r="D5020" s="9">
        <v>2</v>
      </c>
      <c r="E5020" s="11">
        <v>1.2523148148148148E-3</v>
      </c>
      <c r="F5020" s="9">
        <v>22</v>
      </c>
      <c r="G5020" s="9">
        <v>276</v>
      </c>
      <c r="H5020" s="33">
        <f t="shared" si="78"/>
        <v>0</v>
      </c>
    </row>
    <row r="5021" spans="1:8" ht="15" hidden="1" thickBot="1">
      <c r="A5021" s="3">
        <v>43790</v>
      </c>
      <c r="B5021" s="10" t="s">
        <v>135</v>
      </c>
      <c r="C5021" s="10" t="s">
        <v>9</v>
      </c>
      <c r="D5021" s="9">
        <v>3</v>
      </c>
      <c r="E5021" s="11">
        <v>1.2662037037037036E-3</v>
      </c>
      <c r="F5021" s="9">
        <v>22</v>
      </c>
      <c r="G5021" s="9">
        <v>267</v>
      </c>
      <c r="H5021" s="33">
        <f t="shared" si="78"/>
        <v>0</v>
      </c>
    </row>
    <row r="5022" spans="1:8" ht="15" hidden="1" thickBot="1">
      <c r="A5022" s="3">
        <v>43790</v>
      </c>
      <c r="B5022" s="10" t="s">
        <v>135</v>
      </c>
      <c r="C5022" s="10" t="s">
        <v>9</v>
      </c>
      <c r="D5022" s="9">
        <v>4</v>
      </c>
      <c r="E5022" s="11">
        <v>1.2662037037037036E-3</v>
      </c>
      <c r="F5022" s="9">
        <v>22</v>
      </c>
      <c r="G5022" s="9">
        <v>267</v>
      </c>
      <c r="H5022" s="33">
        <f t="shared" si="78"/>
        <v>0</v>
      </c>
    </row>
    <row r="5023" spans="1:8" ht="15" hidden="1" thickBot="1">
      <c r="A5023" s="3">
        <v>43790</v>
      </c>
      <c r="B5023" s="10" t="s">
        <v>135</v>
      </c>
      <c r="C5023" s="10" t="s">
        <v>9</v>
      </c>
      <c r="D5023" s="9">
        <v>5</v>
      </c>
      <c r="E5023" s="11">
        <v>1.2708333333333335E-3</v>
      </c>
      <c r="F5023" s="9">
        <v>22</v>
      </c>
      <c r="G5023" s="9">
        <v>264</v>
      </c>
      <c r="H5023" s="33">
        <f t="shared" si="78"/>
        <v>0</v>
      </c>
    </row>
    <row r="5024" spans="1:8" ht="15" hidden="1" thickBot="1">
      <c r="A5024" s="3">
        <v>43790</v>
      </c>
      <c r="B5024" s="10" t="s">
        <v>135</v>
      </c>
      <c r="C5024" s="10" t="s">
        <v>9</v>
      </c>
      <c r="D5024" s="9">
        <v>6</v>
      </c>
      <c r="E5024" s="11">
        <v>1.267361111111111E-3</v>
      </c>
      <c r="F5024" s="9">
        <v>22</v>
      </c>
      <c r="G5024" s="9">
        <v>267</v>
      </c>
      <c r="H5024" s="33">
        <f t="shared" si="78"/>
        <v>0</v>
      </c>
    </row>
    <row r="5025" spans="1:8" ht="15" hidden="1" thickBot="1">
      <c r="A5025" s="3">
        <v>43790</v>
      </c>
      <c r="B5025" s="10" t="s">
        <v>135</v>
      </c>
      <c r="C5025" s="10" t="s">
        <v>9</v>
      </c>
      <c r="D5025" s="9">
        <v>7</v>
      </c>
      <c r="E5025" s="11">
        <v>1.269675925925926E-3</v>
      </c>
      <c r="F5025" s="9">
        <v>22</v>
      </c>
      <c r="G5025" s="9">
        <v>265</v>
      </c>
      <c r="H5025" s="33">
        <f t="shared" si="78"/>
        <v>0</v>
      </c>
    </row>
    <row r="5026" spans="1:8" ht="15" hidden="1" thickBot="1">
      <c r="A5026" s="3">
        <v>43790</v>
      </c>
      <c r="B5026" s="10" t="s">
        <v>135</v>
      </c>
      <c r="C5026" s="10" t="s">
        <v>9</v>
      </c>
      <c r="D5026" s="9">
        <v>8</v>
      </c>
      <c r="E5026" s="11">
        <v>1.2743055555555557E-3</v>
      </c>
      <c r="F5026" s="9">
        <v>22</v>
      </c>
      <c r="G5026" s="9">
        <v>262</v>
      </c>
      <c r="H5026" s="33">
        <f t="shared" si="78"/>
        <v>0</v>
      </c>
    </row>
    <row r="5027" spans="1:8" ht="15" hidden="1" thickBot="1">
      <c r="A5027" s="3">
        <v>43790</v>
      </c>
      <c r="B5027" s="10" t="s">
        <v>135</v>
      </c>
      <c r="C5027" s="10" t="s">
        <v>9</v>
      </c>
      <c r="D5027" s="9">
        <v>9</v>
      </c>
      <c r="E5027" s="11">
        <v>1.2777777777777776E-3</v>
      </c>
      <c r="F5027" s="9">
        <v>22</v>
      </c>
      <c r="G5027" s="9">
        <v>260</v>
      </c>
      <c r="H5027" s="33">
        <f t="shared" si="78"/>
        <v>0</v>
      </c>
    </row>
    <row r="5028" spans="1:8" ht="15" thickBot="1">
      <c r="A5028" s="3">
        <v>43790</v>
      </c>
      <c r="B5028" s="10" t="s">
        <v>135</v>
      </c>
      <c r="C5028" s="10" t="s">
        <v>9</v>
      </c>
      <c r="D5028" s="9">
        <v>10</v>
      </c>
      <c r="E5028" s="11">
        <v>1.2719907407407406E-3</v>
      </c>
      <c r="F5028" s="9">
        <v>22</v>
      </c>
      <c r="G5028" s="9">
        <v>264</v>
      </c>
      <c r="H5028" s="33">
        <f t="shared" si="78"/>
        <v>1</v>
      </c>
    </row>
    <row r="5029" spans="1:8" ht="15" hidden="1" thickBot="1">
      <c r="A5029" s="3">
        <v>43790</v>
      </c>
      <c r="B5029" s="10" t="s">
        <v>136</v>
      </c>
      <c r="C5029" s="10" t="s">
        <v>9</v>
      </c>
      <c r="D5029" s="9">
        <v>1</v>
      </c>
      <c r="E5029" s="11">
        <v>1.2777777777777776E-3</v>
      </c>
      <c r="F5029" s="9">
        <v>21</v>
      </c>
      <c r="G5029" s="9">
        <v>260</v>
      </c>
      <c r="H5029" s="33">
        <f t="shared" si="78"/>
        <v>0</v>
      </c>
    </row>
    <row r="5030" spans="1:8" ht="15" hidden="1" thickBot="1">
      <c r="A5030" s="3">
        <v>43790</v>
      </c>
      <c r="B5030" s="10" t="s">
        <v>136</v>
      </c>
      <c r="C5030" s="10" t="s">
        <v>9</v>
      </c>
      <c r="D5030" s="9">
        <v>2</v>
      </c>
      <c r="E5030" s="11">
        <v>1.258101851851852E-3</v>
      </c>
      <c r="F5030" s="9">
        <v>23</v>
      </c>
      <c r="G5030" s="9">
        <v>273</v>
      </c>
      <c r="H5030" s="33">
        <f t="shared" si="78"/>
        <v>0</v>
      </c>
    </row>
    <row r="5031" spans="1:8" ht="15" hidden="1" thickBot="1">
      <c r="A5031" s="3">
        <v>43790</v>
      </c>
      <c r="B5031" s="10" t="s">
        <v>136</v>
      </c>
      <c r="C5031" s="10" t="s">
        <v>9</v>
      </c>
      <c r="D5031" s="9">
        <v>3</v>
      </c>
      <c r="E5031" s="11">
        <v>1.2881944444444445E-3</v>
      </c>
      <c r="F5031" s="9">
        <v>22</v>
      </c>
      <c r="G5031" s="9">
        <v>254</v>
      </c>
      <c r="H5031" s="33">
        <f t="shared" si="78"/>
        <v>0</v>
      </c>
    </row>
    <row r="5032" spans="1:8" ht="15" hidden="1" thickBot="1">
      <c r="A5032" s="3">
        <v>43790</v>
      </c>
      <c r="B5032" s="10" t="s">
        <v>136</v>
      </c>
      <c r="C5032" s="10" t="s">
        <v>9</v>
      </c>
      <c r="D5032" s="9">
        <v>4</v>
      </c>
      <c r="E5032" s="11">
        <v>1.267361111111111E-3</v>
      </c>
      <c r="F5032" s="9">
        <v>23</v>
      </c>
      <c r="G5032" s="9">
        <v>267</v>
      </c>
      <c r="H5032" s="33">
        <f t="shared" si="78"/>
        <v>0</v>
      </c>
    </row>
    <row r="5033" spans="1:8" ht="15" hidden="1" thickBot="1">
      <c r="A5033" s="3">
        <v>43790</v>
      </c>
      <c r="B5033" s="10" t="s">
        <v>136</v>
      </c>
      <c r="C5033" s="10" t="s">
        <v>9</v>
      </c>
      <c r="D5033" s="9">
        <v>5</v>
      </c>
      <c r="E5033" s="11">
        <v>1.2870370370370373E-3</v>
      </c>
      <c r="F5033" s="9">
        <v>22</v>
      </c>
      <c r="G5033" s="9">
        <v>255</v>
      </c>
      <c r="H5033" s="33">
        <f t="shared" si="78"/>
        <v>0</v>
      </c>
    </row>
    <row r="5034" spans="1:8" ht="15" hidden="1" thickBot="1">
      <c r="A5034" s="3">
        <v>43790</v>
      </c>
      <c r="B5034" s="10" t="s">
        <v>136</v>
      </c>
      <c r="C5034" s="10" t="s">
        <v>9</v>
      </c>
      <c r="D5034" s="9">
        <v>6</v>
      </c>
      <c r="E5034" s="11">
        <v>1.2766203703703705E-3</v>
      </c>
      <c r="F5034" s="9">
        <v>23</v>
      </c>
      <c r="G5034" s="9">
        <v>261</v>
      </c>
      <c r="H5034" s="33">
        <f t="shared" si="78"/>
        <v>0</v>
      </c>
    </row>
    <row r="5035" spans="1:8" ht="15" hidden="1" thickBot="1">
      <c r="A5035" s="3">
        <v>43790</v>
      </c>
      <c r="B5035" s="10" t="s">
        <v>136</v>
      </c>
      <c r="C5035" s="10" t="s">
        <v>9</v>
      </c>
      <c r="D5035" s="9">
        <v>7</v>
      </c>
      <c r="E5035" s="11">
        <v>1.2962962962962963E-3</v>
      </c>
      <c r="F5035" s="9">
        <v>21</v>
      </c>
      <c r="G5035" s="9">
        <v>249</v>
      </c>
      <c r="H5035" s="33">
        <f t="shared" si="78"/>
        <v>0</v>
      </c>
    </row>
    <row r="5036" spans="1:8" ht="15" hidden="1" thickBot="1">
      <c r="A5036" s="3">
        <v>43790</v>
      </c>
      <c r="B5036" s="10" t="s">
        <v>136</v>
      </c>
      <c r="C5036" s="10" t="s">
        <v>9</v>
      </c>
      <c r="D5036" s="9">
        <v>8</v>
      </c>
      <c r="E5036" s="11">
        <v>1.2766203703703705E-3</v>
      </c>
      <c r="F5036" s="9">
        <v>23</v>
      </c>
      <c r="G5036" s="9">
        <v>261</v>
      </c>
      <c r="H5036" s="33">
        <f t="shared" si="78"/>
        <v>0</v>
      </c>
    </row>
    <row r="5037" spans="1:8" ht="15" hidden="1" thickBot="1">
      <c r="A5037" s="3">
        <v>43790</v>
      </c>
      <c r="B5037" s="10" t="s">
        <v>136</v>
      </c>
      <c r="C5037" s="10" t="s">
        <v>9</v>
      </c>
      <c r="D5037" s="9">
        <v>9</v>
      </c>
      <c r="E5037" s="11">
        <v>1.2951388888888889E-3</v>
      </c>
      <c r="F5037" s="9">
        <v>21</v>
      </c>
      <c r="G5037" s="9">
        <v>250</v>
      </c>
      <c r="H5037" s="33">
        <f t="shared" si="78"/>
        <v>0</v>
      </c>
    </row>
    <row r="5038" spans="1:8" ht="15" thickBot="1">
      <c r="A5038" s="3">
        <v>43790</v>
      </c>
      <c r="B5038" s="10" t="s">
        <v>136</v>
      </c>
      <c r="C5038" s="10" t="s">
        <v>9</v>
      </c>
      <c r="D5038" s="9">
        <v>10</v>
      </c>
      <c r="E5038" s="11">
        <v>1.2650462962962964E-3</v>
      </c>
      <c r="F5038" s="9">
        <v>23</v>
      </c>
      <c r="G5038" s="9">
        <v>268</v>
      </c>
      <c r="H5038" s="33">
        <f t="shared" si="78"/>
        <v>1</v>
      </c>
    </row>
    <row r="5039" spans="1:8" ht="15" hidden="1" thickBot="1">
      <c r="A5039" s="3">
        <v>43790</v>
      </c>
      <c r="B5039" s="10" t="s">
        <v>22</v>
      </c>
      <c r="C5039" s="10" t="s">
        <v>9</v>
      </c>
      <c r="D5039" s="9">
        <v>1</v>
      </c>
      <c r="E5039" s="11">
        <v>1.2013888888888888E-3</v>
      </c>
      <c r="F5039" s="9">
        <v>23</v>
      </c>
      <c r="G5039" s="9">
        <v>313</v>
      </c>
      <c r="H5039" s="33">
        <f t="shared" si="78"/>
        <v>0</v>
      </c>
    </row>
    <row r="5040" spans="1:8" ht="15" hidden="1" thickBot="1">
      <c r="A5040" s="3">
        <v>43790</v>
      </c>
      <c r="B5040" s="10" t="s">
        <v>22</v>
      </c>
      <c r="C5040" s="10" t="s">
        <v>9</v>
      </c>
      <c r="D5040" s="9">
        <v>2</v>
      </c>
      <c r="E5040" s="11">
        <v>1.1898148148148148E-3</v>
      </c>
      <c r="F5040" s="9">
        <v>24</v>
      </c>
      <c r="G5040" s="9">
        <v>322</v>
      </c>
      <c r="H5040" s="33">
        <f t="shared" si="78"/>
        <v>0</v>
      </c>
    </row>
    <row r="5041" spans="1:8" ht="15" hidden="1" thickBot="1">
      <c r="A5041" s="3">
        <v>43790</v>
      </c>
      <c r="B5041" s="10" t="s">
        <v>22</v>
      </c>
      <c r="C5041" s="10" t="s">
        <v>9</v>
      </c>
      <c r="D5041" s="9">
        <v>3</v>
      </c>
      <c r="E5041" s="11">
        <v>1.1967592592592592E-3</v>
      </c>
      <c r="F5041" s="9">
        <v>22</v>
      </c>
      <c r="G5041" s="9">
        <v>317</v>
      </c>
      <c r="H5041" s="33">
        <f t="shared" si="78"/>
        <v>0</v>
      </c>
    </row>
    <row r="5042" spans="1:8" ht="15" hidden="1" thickBot="1">
      <c r="A5042" s="3">
        <v>43790</v>
      </c>
      <c r="B5042" s="10" t="s">
        <v>22</v>
      </c>
      <c r="C5042" s="10" t="s">
        <v>9</v>
      </c>
      <c r="D5042" s="9">
        <v>4</v>
      </c>
      <c r="E5042" s="11">
        <v>1.1898148148148148E-3</v>
      </c>
      <c r="F5042" s="9">
        <v>24</v>
      </c>
      <c r="G5042" s="9">
        <v>322</v>
      </c>
      <c r="H5042" s="33">
        <f t="shared" si="78"/>
        <v>0</v>
      </c>
    </row>
    <row r="5043" spans="1:8" ht="15" hidden="1" thickBot="1">
      <c r="A5043" s="3">
        <v>43790</v>
      </c>
      <c r="B5043" s="10" t="s">
        <v>22</v>
      </c>
      <c r="C5043" s="10" t="s">
        <v>9</v>
      </c>
      <c r="D5043" s="9">
        <v>5</v>
      </c>
      <c r="E5043" s="11">
        <v>1.1979166666666668E-3</v>
      </c>
      <c r="F5043" s="9">
        <v>23</v>
      </c>
      <c r="G5043" s="9">
        <v>316</v>
      </c>
      <c r="H5043" s="33">
        <f t="shared" si="78"/>
        <v>0</v>
      </c>
    </row>
    <row r="5044" spans="1:8" ht="15" hidden="1" thickBot="1">
      <c r="A5044" s="3">
        <v>43790</v>
      </c>
      <c r="B5044" s="10" t="s">
        <v>22</v>
      </c>
      <c r="C5044" s="10" t="s">
        <v>9</v>
      </c>
      <c r="D5044" s="9">
        <v>6</v>
      </c>
      <c r="E5044" s="11">
        <v>1.1886574074074074E-3</v>
      </c>
      <c r="F5044" s="9">
        <v>24</v>
      </c>
      <c r="G5044" s="9">
        <v>323</v>
      </c>
      <c r="H5044" s="33">
        <f t="shared" si="78"/>
        <v>0</v>
      </c>
    </row>
    <row r="5045" spans="1:8" ht="15" hidden="1" thickBot="1">
      <c r="A5045" s="3">
        <v>43790</v>
      </c>
      <c r="B5045" s="10" t="s">
        <v>22</v>
      </c>
      <c r="C5045" s="10" t="s">
        <v>9</v>
      </c>
      <c r="D5045" s="9">
        <v>7</v>
      </c>
      <c r="E5045" s="11">
        <v>1.195601851851852E-3</v>
      </c>
      <c r="F5045" s="9">
        <v>23</v>
      </c>
      <c r="G5045" s="9">
        <v>318</v>
      </c>
      <c r="H5045" s="33">
        <f t="shared" si="78"/>
        <v>0</v>
      </c>
    </row>
    <row r="5046" spans="1:8" ht="15" thickBot="1">
      <c r="A5046" s="3">
        <v>43790</v>
      </c>
      <c r="B5046" s="10" t="s">
        <v>22</v>
      </c>
      <c r="C5046" s="10" t="s">
        <v>9</v>
      </c>
      <c r="D5046" s="9">
        <v>8</v>
      </c>
      <c r="E5046" s="11">
        <v>1.1805555555555556E-3</v>
      </c>
      <c r="F5046" s="9">
        <v>24</v>
      </c>
      <c r="G5046" s="9">
        <v>330</v>
      </c>
      <c r="H5046" s="33">
        <f t="shared" si="78"/>
        <v>1</v>
      </c>
    </row>
    <row r="5047" spans="1:8" ht="15" hidden="1" thickBot="1">
      <c r="A5047" s="3">
        <v>43790</v>
      </c>
      <c r="B5047" s="10" t="s">
        <v>146</v>
      </c>
      <c r="C5047" s="10" t="s">
        <v>9</v>
      </c>
      <c r="D5047" s="9">
        <v>1</v>
      </c>
      <c r="E5047" s="11">
        <v>1.255787037037037E-3</v>
      </c>
      <c r="F5047" s="9">
        <v>22</v>
      </c>
      <c r="G5047" s="9">
        <v>274</v>
      </c>
      <c r="H5047" s="33">
        <f t="shared" si="78"/>
        <v>0</v>
      </c>
    </row>
    <row r="5048" spans="1:8" ht="15" hidden="1" thickBot="1">
      <c r="A5048" s="3">
        <v>43790</v>
      </c>
      <c r="B5048" s="10" t="s">
        <v>146</v>
      </c>
      <c r="C5048" s="10" t="s">
        <v>9</v>
      </c>
      <c r="D5048" s="9">
        <v>2</v>
      </c>
      <c r="E5048" s="11">
        <v>1.2453703703703704E-3</v>
      </c>
      <c r="F5048" s="9">
        <v>24</v>
      </c>
      <c r="G5048" s="9">
        <v>281</v>
      </c>
      <c r="H5048" s="33">
        <f t="shared" si="78"/>
        <v>0</v>
      </c>
    </row>
    <row r="5049" spans="1:8" ht="15" hidden="1" thickBot="1">
      <c r="A5049" s="3">
        <v>43790</v>
      </c>
      <c r="B5049" s="10" t="s">
        <v>146</v>
      </c>
      <c r="C5049" s="10" t="s">
        <v>9</v>
      </c>
      <c r="D5049" s="9">
        <v>3</v>
      </c>
      <c r="E5049" s="11">
        <v>1.2523148148148148E-3</v>
      </c>
      <c r="F5049" s="9">
        <v>22</v>
      </c>
      <c r="G5049" s="9">
        <v>276</v>
      </c>
      <c r="H5049" s="33">
        <f t="shared" si="78"/>
        <v>0</v>
      </c>
    </row>
    <row r="5050" spans="1:8" ht="15" hidden="1" thickBot="1">
      <c r="A5050" s="3">
        <v>43790</v>
      </c>
      <c r="B5050" s="10" t="s">
        <v>146</v>
      </c>
      <c r="C5050" s="10" t="s">
        <v>9</v>
      </c>
      <c r="D5050" s="9">
        <v>4</v>
      </c>
      <c r="E5050" s="11">
        <v>1.25E-3</v>
      </c>
      <c r="F5050" s="9">
        <v>24</v>
      </c>
      <c r="G5050" s="9">
        <v>278</v>
      </c>
      <c r="H5050" s="33">
        <f t="shared" si="78"/>
        <v>0</v>
      </c>
    </row>
    <row r="5051" spans="1:8" ht="15" hidden="1" thickBot="1">
      <c r="A5051" s="3">
        <v>43790</v>
      </c>
      <c r="B5051" s="10" t="s">
        <v>146</v>
      </c>
      <c r="C5051" s="10" t="s">
        <v>9</v>
      </c>
      <c r="D5051" s="9">
        <v>5</v>
      </c>
      <c r="E5051" s="11">
        <v>1.2453703703703704E-3</v>
      </c>
      <c r="F5051" s="9">
        <v>23</v>
      </c>
      <c r="G5051" s="9">
        <v>281</v>
      </c>
      <c r="H5051" s="33">
        <f t="shared" si="78"/>
        <v>0</v>
      </c>
    </row>
    <row r="5052" spans="1:8" ht="15" hidden="1" thickBot="1">
      <c r="A5052" s="3">
        <v>43790</v>
      </c>
      <c r="B5052" s="10" t="s">
        <v>146</v>
      </c>
      <c r="C5052" s="10" t="s">
        <v>9</v>
      </c>
      <c r="D5052" s="9">
        <v>6</v>
      </c>
      <c r="E5052" s="11">
        <v>1.2569444444444444E-3</v>
      </c>
      <c r="F5052" s="9">
        <v>25</v>
      </c>
      <c r="G5052" s="9">
        <v>273</v>
      </c>
      <c r="H5052" s="33">
        <f t="shared" si="78"/>
        <v>0</v>
      </c>
    </row>
    <row r="5053" spans="1:8" ht="15" hidden="1" thickBot="1">
      <c r="A5053" s="3">
        <v>43790</v>
      </c>
      <c r="B5053" s="10" t="s">
        <v>146</v>
      </c>
      <c r="C5053" s="10" t="s">
        <v>9</v>
      </c>
      <c r="D5053" s="9">
        <v>7</v>
      </c>
      <c r="E5053" s="11">
        <v>1.255787037037037E-3</v>
      </c>
      <c r="F5053" s="9">
        <v>22</v>
      </c>
      <c r="G5053" s="9">
        <v>274</v>
      </c>
      <c r="H5053" s="33">
        <f t="shared" si="78"/>
        <v>0</v>
      </c>
    </row>
    <row r="5054" spans="1:8" ht="15" thickBot="1">
      <c r="A5054" s="3">
        <v>43790</v>
      </c>
      <c r="B5054" s="10" t="s">
        <v>146</v>
      </c>
      <c r="C5054" s="10" t="s">
        <v>9</v>
      </c>
      <c r="D5054" s="9">
        <v>8</v>
      </c>
      <c r="E5054" s="11">
        <v>1.2395833333333334E-3</v>
      </c>
      <c r="F5054" s="9">
        <v>25</v>
      </c>
      <c r="G5054" s="9">
        <v>285</v>
      </c>
      <c r="H5054" s="33">
        <f t="shared" si="78"/>
        <v>1</v>
      </c>
    </row>
    <row r="5055" spans="1:8" ht="15" hidden="1" thickBot="1">
      <c r="A5055" s="3">
        <v>43790</v>
      </c>
      <c r="B5055" s="10" t="s">
        <v>140</v>
      </c>
      <c r="C5055" s="10" t="s">
        <v>9</v>
      </c>
      <c r="D5055" s="9">
        <v>1</v>
      </c>
      <c r="E5055" s="11">
        <v>1.3217592592592593E-3</v>
      </c>
      <c r="F5055" s="9">
        <v>21</v>
      </c>
      <c r="G5055" s="9">
        <v>235</v>
      </c>
      <c r="H5055" s="33">
        <f t="shared" si="78"/>
        <v>0</v>
      </c>
    </row>
    <row r="5056" spans="1:8" ht="15" hidden="1" thickBot="1">
      <c r="A5056" s="3">
        <v>43790</v>
      </c>
      <c r="B5056" s="10" t="s">
        <v>140</v>
      </c>
      <c r="C5056" s="10" t="s">
        <v>9</v>
      </c>
      <c r="D5056" s="9">
        <v>2</v>
      </c>
      <c r="E5056" s="11">
        <v>1.3206018518518521E-3</v>
      </c>
      <c r="F5056" s="9">
        <v>23</v>
      </c>
      <c r="G5056" s="9">
        <v>236</v>
      </c>
      <c r="H5056" s="33">
        <f t="shared" si="78"/>
        <v>0</v>
      </c>
    </row>
    <row r="5057" spans="1:8" ht="15" hidden="1" thickBot="1">
      <c r="A5057" s="3">
        <v>43790</v>
      </c>
      <c r="B5057" s="10" t="s">
        <v>140</v>
      </c>
      <c r="C5057" s="10" t="s">
        <v>9</v>
      </c>
      <c r="D5057" s="9">
        <v>3</v>
      </c>
      <c r="E5057" s="11">
        <v>1.3298611111111113E-3</v>
      </c>
      <c r="F5057" s="9">
        <v>21</v>
      </c>
      <c r="G5057" s="9">
        <v>231</v>
      </c>
      <c r="H5057" s="33">
        <f t="shared" si="78"/>
        <v>0</v>
      </c>
    </row>
    <row r="5058" spans="1:8" ht="15" hidden="1" thickBot="1">
      <c r="A5058" s="3">
        <v>43790</v>
      </c>
      <c r="B5058" s="10" t="s">
        <v>140</v>
      </c>
      <c r="C5058" s="10" t="s">
        <v>9</v>
      </c>
      <c r="D5058" s="9">
        <v>4</v>
      </c>
      <c r="E5058" s="11">
        <v>1.3287037037037037E-3</v>
      </c>
      <c r="F5058" s="9">
        <v>23</v>
      </c>
      <c r="G5058" s="9">
        <v>231</v>
      </c>
      <c r="H5058" s="33">
        <f t="shared" si="78"/>
        <v>0</v>
      </c>
    </row>
    <row r="5059" spans="1:8" ht="15" hidden="1" thickBot="1">
      <c r="A5059" s="3">
        <v>43790</v>
      </c>
      <c r="B5059" s="10" t="s">
        <v>140</v>
      </c>
      <c r="C5059" s="10" t="s">
        <v>9</v>
      </c>
      <c r="D5059" s="9">
        <v>5</v>
      </c>
      <c r="E5059" s="11">
        <v>1.3449074074074075E-3</v>
      </c>
      <c r="F5059" s="9">
        <v>22</v>
      </c>
      <c r="G5059" s="9">
        <v>223</v>
      </c>
      <c r="H5059" s="33">
        <f t="shared" si="78"/>
        <v>0</v>
      </c>
    </row>
    <row r="5060" spans="1:8" ht="15" hidden="1" thickBot="1">
      <c r="A5060" s="3">
        <v>43790</v>
      </c>
      <c r="B5060" s="10" t="s">
        <v>140</v>
      </c>
      <c r="C5060" s="10" t="s">
        <v>9</v>
      </c>
      <c r="D5060" s="9">
        <v>6</v>
      </c>
      <c r="E5060" s="11">
        <v>1.3414351851851851E-3</v>
      </c>
      <c r="F5060" s="9">
        <v>23</v>
      </c>
      <c r="G5060" s="9">
        <v>225</v>
      </c>
      <c r="H5060" s="33">
        <f t="shared" ref="H5060:H5123" si="79">IF(D5060&lt;D5061,0,1)</f>
        <v>0</v>
      </c>
    </row>
    <row r="5061" spans="1:8" ht="15" hidden="1" thickBot="1">
      <c r="A5061" s="3">
        <v>43790</v>
      </c>
      <c r="B5061" s="10" t="s">
        <v>140</v>
      </c>
      <c r="C5061" s="10" t="s">
        <v>9</v>
      </c>
      <c r="D5061" s="9">
        <v>7</v>
      </c>
      <c r="E5061" s="11">
        <v>1.3784722222222221E-3</v>
      </c>
      <c r="F5061" s="9">
        <v>21</v>
      </c>
      <c r="G5061" s="9">
        <v>207</v>
      </c>
      <c r="H5061" s="33">
        <f t="shared" si="79"/>
        <v>0</v>
      </c>
    </row>
    <row r="5062" spans="1:8" ht="15" thickBot="1">
      <c r="A5062" s="3">
        <v>43790</v>
      </c>
      <c r="B5062" s="10" t="s">
        <v>140</v>
      </c>
      <c r="C5062" s="10" t="s">
        <v>9</v>
      </c>
      <c r="D5062" s="9">
        <v>8</v>
      </c>
      <c r="E5062" s="11">
        <v>1.3530092592592593E-3</v>
      </c>
      <c r="F5062" s="9">
        <v>24</v>
      </c>
      <c r="G5062" s="9">
        <v>219</v>
      </c>
      <c r="H5062" s="33">
        <f t="shared" si="79"/>
        <v>1</v>
      </c>
    </row>
    <row r="5063" spans="1:8" ht="15" hidden="1" thickBot="1">
      <c r="A5063" s="3">
        <v>43790</v>
      </c>
      <c r="B5063" s="10" t="s">
        <v>142</v>
      </c>
      <c r="C5063" s="10" t="s">
        <v>9</v>
      </c>
      <c r="D5063" s="9">
        <v>1</v>
      </c>
      <c r="E5063" s="11">
        <v>1.3229166666666665E-3</v>
      </c>
      <c r="F5063" s="9">
        <v>23</v>
      </c>
      <c r="G5063" s="9">
        <v>234</v>
      </c>
      <c r="H5063" s="33">
        <f t="shared" si="79"/>
        <v>0</v>
      </c>
    </row>
    <row r="5064" spans="1:8" ht="15" hidden="1" thickBot="1">
      <c r="A5064" s="3">
        <v>43790</v>
      </c>
      <c r="B5064" s="10" t="s">
        <v>142</v>
      </c>
      <c r="C5064" s="10" t="s">
        <v>9</v>
      </c>
      <c r="D5064" s="9">
        <v>2</v>
      </c>
      <c r="E5064" s="11">
        <v>1.3425925925925925E-3</v>
      </c>
      <c r="F5064" s="9">
        <v>23</v>
      </c>
      <c r="G5064" s="9">
        <v>224</v>
      </c>
      <c r="H5064" s="33">
        <f t="shared" si="79"/>
        <v>0</v>
      </c>
    </row>
    <row r="5065" spans="1:8" ht="15" hidden="1" thickBot="1">
      <c r="A5065" s="3">
        <v>43790</v>
      </c>
      <c r="B5065" s="10" t="s">
        <v>142</v>
      </c>
      <c r="C5065" s="10" t="s">
        <v>9</v>
      </c>
      <c r="D5065" s="9">
        <v>3</v>
      </c>
      <c r="E5065" s="11">
        <v>1.3553240740740741E-3</v>
      </c>
      <c r="F5065" s="9">
        <v>23</v>
      </c>
      <c r="G5065" s="9">
        <v>218</v>
      </c>
      <c r="H5065" s="33">
        <f t="shared" si="79"/>
        <v>0</v>
      </c>
    </row>
    <row r="5066" spans="1:8" ht="15" hidden="1" thickBot="1">
      <c r="A5066" s="3">
        <v>43790</v>
      </c>
      <c r="B5066" s="10" t="s">
        <v>142</v>
      </c>
      <c r="C5066" s="10" t="s">
        <v>9</v>
      </c>
      <c r="D5066" s="9">
        <v>4</v>
      </c>
      <c r="E5066" s="11">
        <v>1.3518518518518521E-3</v>
      </c>
      <c r="F5066" s="9">
        <v>24</v>
      </c>
      <c r="G5066" s="9">
        <v>220</v>
      </c>
      <c r="H5066" s="33">
        <f t="shared" si="79"/>
        <v>0</v>
      </c>
    </row>
    <row r="5067" spans="1:8" ht="15" hidden="1" thickBot="1">
      <c r="A5067" s="3">
        <v>43790</v>
      </c>
      <c r="B5067" s="10" t="s">
        <v>142</v>
      </c>
      <c r="C5067" s="10" t="s">
        <v>9</v>
      </c>
      <c r="D5067" s="9">
        <v>5</v>
      </c>
      <c r="E5067" s="11">
        <v>1.3576388888888889E-3</v>
      </c>
      <c r="F5067" s="9">
        <v>26</v>
      </c>
      <c r="G5067" s="9">
        <v>217</v>
      </c>
      <c r="H5067" s="33">
        <f t="shared" si="79"/>
        <v>0</v>
      </c>
    </row>
    <row r="5068" spans="1:8" ht="15" thickBot="1">
      <c r="A5068" s="3">
        <v>43790</v>
      </c>
      <c r="B5068" s="10" t="s">
        <v>142</v>
      </c>
      <c r="C5068" s="10" t="s">
        <v>9</v>
      </c>
      <c r="D5068" s="9">
        <v>6</v>
      </c>
      <c r="E5068" s="11">
        <v>1.3715277777777779E-3</v>
      </c>
      <c r="F5068" s="9">
        <v>26</v>
      </c>
      <c r="G5068" s="9">
        <v>210</v>
      </c>
      <c r="H5068" s="33">
        <f t="shared" si="79"/>
        <v>1</v>
      </c>
    </row>
    <row r="5069" spans="1:8" ht="15" hidden="1" thickBot="1">
      <c r="A5069" s="3">
        <v>43790</v>
      </c>
      <c r="B5069" s="10" t="s">
        <v>27</v>
      </c>
      <c r="C5069" s="10" t="s">
        <v>9</v>
      </c>
      <c r="D5069" s="9">
        <v>1</v>
      </c>
      <c r="E5069" s="11">
        <v>1.1608796296296295E-3</v>
      </c>
      <c r="F5069" s="9">
        <v>23</v>
      </c>
      <c r="G5069" s="9">
        <v>347</v>
      </c>
      <c r="H5069" s="33">
        <f t="shared" si="79"/>
        <v>0</v>
      </c>
    </row>
    <row r="5070" spans="1:8" ht="15" hidden="1" thickBot="1">
      <c r="A5070" s="3">
        <v>43790</v>
      </c>
      <c r="B5070" s="10" t="s">
        <v>27</v>
      </c>
      <c r="C5070" s="10" t="s">
        <v>9</v>
      </c>
      <c r="D5070" s="9">
        <v>2</v>
      </c>
      <c r="E5070" s="11">
        <v>1.152777777777778E-3</v>
      </c>
      <c r="F5070" s="9">
        <v>24</v>
      </c>
      <c r="G5070" s="9">
        <v>354</v>
      </c>
      <c r="H5070" s="33">
        <f t="shared" si="79"/>
        <v>0</v>
      </c>
    </row>
    <row r="5071" spans="1:8" ht="15" hidden="1" thickBot="1">
      <c r="A5071" s="3">
        <v>43790</v>
      </c>
      <c r="B5071" s="10" t="s">
        <v>27</v>
      </c>
      <c r="C5071" s="10" t="s">
        <v>9</v>
      </c>
      <c r="D5071" s="9">
        <v>3</v>
      </c>
      <c r="E5071" s="11">
        <v>1.164351851851852E-3</v>
      </c>
      <c r="F5071" s="9">
        <v>23</v>
      </c>
      <c r="G5071" s="9">
        <v>344</v>
      </c>
      <c r="H5071" s="33">
        <f t="shared" si="79"/>
        <v>0</v>
      </c>
    </row>
    <row r="5072" spans="1:8" ht="15" hidden="1" thickBot="1">
      <c r="A5072" s="3">
        <v>43790</v>
      </c>
      <c r="B5072" s="10" t="s">
        <v>27</v>
      </c>
      <c r="C5072" s="10" t="s">
        <v>9</v>
      </c>
      <c r="D5072" s="9">
        <v>4</v>
      </c>
      <c r="E5072" s="11">
        <v>1.1516203703703703E-3</v>
      </c>
      <c r="F5072" s="9">
        <v>24</v>
      </c>
      <c r="G5072" s="9">
        <v>355</v>
      </c>
      <c r="H5072" s="33">
        <f t="shared" si="79"/>
        <v>0</v>
      </c>
    </row>
    <row r="5073" spans="1:8" ht="15" hidden="1" thickBot="1">
      <c r="A5073" s="3">
        <v>43790</v>
      </c>
      <c r="B5073" s="10" t="s">
        <v>27</v>
      </c>
      <c r="C5073" s="10" t="s">
        <v>9</v>
      </c>
      <c r="D5073" s="9">
        <v>5</v>
      </c>
      <c r="E5073" s="11">
        <v>1.1666666666666668E-3</v>
      </c>
      <c r="F5073" s="9">
        <v>23</v>
      </c>
      <c r="G5073" s="9">
        <v>342</v>
      </c>
      <c r="H5073" s="33">
        <f t="shared" si="79"/>
        <v>0</v>
      </c>
    </row>
    <row r="5074" spans="1:8" ht="15" hidden="1" thickBot="1">
      <c r="A5074" s="3">
        <v>43790</v>
      </c>
      <c r="B5074" s="10" t="s">
        <v>27</v>
      </c>
      <c r="C5074" s="10" t="s">
        <v>9</v>
      </c>
      <c r="D5074" s="9">
        <v>6</v>
      </c>
      <c r="E5074" s="11">
        <v>1.1539351851851851E-3</v>
      </c>
      <c r="F5074" s="9">
        <v>24</v>
      </c>
      <c r="G5074" s="9">
        <v>353</v>
      </c>
      <c r="H5074" s="33">
        <f t="shared" si="79"/>
        <v>0</v>
      </c>
    </row>
    <row r="5075" spans="1:8" ht="15" hidden="1" thickBot="1">
      <c r="A5075" s="3">
        <v>43790</v>
      </c>
      <c r="B5075" s="10" t="s">
        <v>27</v>
      </c>
      <c r="C5075" s="10" t="s">
        <v>9</v>
      </c>
      <c r="D5075" s="9">
        <v>7</v>
      </c>
      <c r="E5075" s="11">
        <v>1.164351851851852E-3</v>
      </c>
      <c r="F5075" s="9">
        <v>23</v>
      </c>
      <c r="G5075" s="9">
        <v>344</v>
      </c>
      <c r="H5075" s="33">
        <f t="shared" si="79"/>
        <v>0</v>
      </c>
    </row>
    <row r="5076" spans="1:8" ht="15" hidden="1" thickBot="1">
      <c r="A5076" s="3">
        <v>43790</v>
      </c>
      <c r="B5076" s="10" t="s">
        <v>27</v>
      </c>
      <c r="C5076" s="10" t="s">
        <v>9</v>
      </c>
      <c r="D5076" s="9">
        <v>8</v>
      </c>
      <c r="E5076" s="11">
        <v>1.1539351851851851E-3</v>
      </c>
      <c r="F5076" s="9">
        <v>25</v>
      </c>
      <c r="G5076" s="9">
        <v>353</v>
      </c>
      <c r="H5076" s="33">
        <f t="shared" si="79"/>
        <v>0</v>
      </c>
    </row>
    <row r="5077" spans="1:8" ht="15" hidden="1" thickBot="1">
      <c r="A5077" s="3">
        <v>43790</v>
      </c>
      <c r="B5077" s="10" t="s">
        <v>27</v>
      </c>
      <c r="C5077" s="10" t="s">
        <v>9</v>
      </c>
      <c r="D5077" s="9">
        <v>9</v>
      </c>
      <c r="E5077" s="11">
        <v>1.164351851851852E-3</v>
      </c>
      <c r="F5077" s="9">
        <v>23</v>
      </c>
      <c r="G5077" s="9">
        <v>344</v>
      </c>
      <c r="H5077" s="33">
        <f t="shared" si="79"/>
        <v>0</v>
      </c>
    </row>
    <row r="5078" spans="1:8" ht="15" hidden="1" thickBot="1">
      <c r="A5078" s="3">
        <v>43790</v>
      </c>
      <c r="B5078" s="10" t="s">
        <v>27</v>
      </c>
      <c r="C5078" s="10" t="s">
        <v>9</v>
      </c>
      <c r="D5078" s="9">
        <v>10</v>
      </c>
      <c r="E5078" s="11">
        <v>1.1550925925925925E-3</v>
      </c>
      <c r="F5078" s="9">
        <v>25</v>
      </c>
      <c r="G5078" s="9">
        <v>352</v>
      </c>
      <c r="H5078" s="33">
        <f t="shared" si="79"/>
        <v>0</v>
      </c>
    </row>
    <row r="5079" spans="1:8" ht="15" hidden="1" thickBot="1">
      <c r="A5079" s="3">
        <v>43790</v>
      </c>
      <c r="B5079" s="10" t="s">
        <v>27</v>
      </c>
      <c r="C5079" s="10" t="s">
        <v>9</v>
      </c>
      <c r="D5079" s="9">
        <v>11</v>
      </c>
      <c r="E5079" s="11">
        <v>1.1655092592592591E-3</v>
      </c>
      <c r="F5079" s="9">
        <v>24</v>
      </c>
      <c r="G5079" s="9">
        <v>343</v>
      </c>
      <c r="H5079" s="33">
        <f t="shared" si="79"/>
        <v>0</v>
      </c>
    </row>
    <row r="5080" spans="1:8" ht="15" thickBot="1">
      <c r="A5080" s="3">
        <v>43790</v>
      </c>
      <c r="B5080" s="10" t="s">
        <v>27</v>
      </c>
      <c r="C5080" s="10" t="s">
        <v>9</v>
      </c>
      <c r="D5080" s="9">
        <v>12</v>
      </c>
      <c r="E5080" s="11">
        <v>1.1400462962962963E-3</v>
      </c>
      <c r="F5080" s="9">
        <v>25</v>
      </c>
      <c r="G5080" s="9">
        <v>366</v>
      </c>
      <c r="H5080" s="33">
        <f t="shared" si="79"/>
        <v>1</v>
      </c>
    </row>
    <row r="5081" spans="1:8" ht="15" hidden="1" thickBot="1">
      <c r="A5081" s="3">
        <v>43790</v>
      </c>
      <c r="B5081" s="10" t="s">
        <v>31</v>
      </c>
      <c r="C5081" s="10" t="s">
        <v>9</v>
      </c>
      <c r="D5081" s="9">
        <v>1</v>
      </c>
      <c r="E5081" s="11">
        <v>1.1909722222222222E-3</v>
      </c>
      <c r="F5081" s="9">
        <v>22</v>
      </c>
      <c r="G5081" s="9">
        <v>321</v>
      </c>
      <c r="H5081" s="33">
        <f t="shared" si="79"/>
        <v>0</v>
      </c>
    </row>
    <row r="5082" spans="1:8" ht="15" hidden="1" thickBot="1">
      <c r="A5082" s="3">
        <v>43790</v>
      </c>
      <c r="B5082" s="10" t="s">
        <v>31</v>
      </c>
      <c r="C5082" s="10" t="s">
        <v>9</v>
      </c>
      <c r="D5082" s="9">
        <v>2</v>
      </c>
      <c r="E5082" s="11">
        <v>1.1736111111111112E-3</v>
      </c>
      <c r="F5082" s="9">
        <v>24</v>
      </c>
      <c r="G5082" s="9">
        <v>336</v>
      </c>
      <c r="H5082" s="33">
        <f t="shared" si="79"/>
        <v>0</v>
      </c>
    </row>
    <row r="5083" spans="1:8" ht="15" hidden="1" thickBot="1">
      <c r="A5083" s="3">
        <v>43790</v>
      </c>
      <c r="B5083" s="10" t="s">
        <v>31</v>
      </c>
      <c r="C5083" s="10" t="s">
        <v>9</v>
      </c>
      <c r="D5083" s="9">
        <v>3</v>
      </c>
      <c r="E5083" s="11">
        <v>1.1886574074074074E-3</v>
      </c>
      <c r="F5083" s="9">
        <v>22</v>
      </c>
      <c r="G5083" s="9">
        <v>323</v>
      </c>
      <c r="H5083" s="33">
        <f t="shared" si="79"/>
        <v>0</v>
      </c>
    </row>
    <row r="5084" spans="1:8" ht="15" hidden="1" thickBot="1">
      <c r="A5084" s="3">
        <v>43790</v>
      </c>
      <c r="B5084" s="10" t="s">
        <v>31</v>
      </c>
      <c r="C5084" s="10" t="s">
        <v>9</v>
      </c>
      <c r="D5084" s="9">
        <v>4</v>
      </c>
      <c r="E5084" s="11">
        <v>1.1736111111111112E-3</v>
      </c>
      <c r="F5084" s="9">
        <v>24</v>
      </c>
      <c r="G5084" s="9">
        <v>336</v>
      </c>
      <c r="H5084" s="33">
        <f t="shared" si="79"/>
        <v>0</v>
      </c>
    </row>
    <row r="5085" spans="1:8" ht="15" hidden="1" thickBot="1">
      <c r="A5085" s="3">
        <v>43790</v>
      </c>
      <c r="B5085" s="10" t="s">
        <v>31</v>
      </c>
      <c r="C5085" s="10" t="s">
        <v>9</v>
      </c>
      <c r="D5085" s="9">
        <v>5</v>
      </c>
      <c r="E5085" s="11">
        <v>1.1886574074074074E-3</v>
      </c>
      <c r="F5085" s="9">
        <v>22</v>
      </c>
      <c r="G5085" s="9">
        <v>323</v>
      </c>
      <c r="H5085" s="33">
        <f t="shared" si="79"/>
        <v>0</v>
      </c>
    </row>
    <row r="5086" spans="1:8" ht="15" hidden="1" thickBot="1">
      <c r="A5086" s="3">
        <v>43790</v>
      </c>
      <c r="B5086" s="10" t="s">
        <v>31</v>
      </c>
      <c r="C5086" s="10" t="s">
        <v>9</v>
      </c>
      <c r="D5086" s="9">
        <v>6</v>
      </c>
      <c r="E5086" s="11">
        <v>1.1828703703703704E-3</v>
      </c>
      <c r="F5086" s="9">
        <v>23</v>
      </c>
      <c r="G5086" s="9">
        <v>328</v>
      </c>
      <c r="H5086" s="33">
        <f t="shared" si="79"/>
        <v>0</v>
      </c>
    </row>
    <row r="5087" spans="1:8" ht="15" hidden="1" thickBot="1">
      <c r="A5087" s="3">
        <v>43790</v>
      </c>
      <c r="B5087" s="10" t="s">
        <v>31</v>
      </c>
      <c r="C5087" s="10" t="s">
        <v>9</v>
      </c>
      <c r="D5087" s="9">
        <v>7</v>
      </c>
      <c r="E5087" s="11">
        <v>1.1898148148148148E-3</v>
      </c>
      <c r="F5087" s="9">
        <v>22</v>
      </c>
      <c r="G5087" s="9">
        <v>322</v>
      </c>
      <c r="H5087" s="33">
        <f t="shared" si="79"/>
        <v>0</v>
      </c>
    </row>
    <row r="5088" spans="1:8" ht="15" hidden="1" thickBot="1">
      <c r="A5088" s="3">
        <v>43790</v>
      </c>
      <c r="B5088" s="10" t="s">
        <v>31</v>
      </c>
      <c r="C5088" s="10" t="s">
        <v>9</v>
      </c>
      <c r="D5088" s="9">
        <v>8</v>
      </c>
      <c r="E5088" s="11">
        <v>1.170138888888889E-3</v>
      </c>
      <c r="F5088" s="9">
        <v>23</v>
      </c>
      <c r="G5088" s="9">
        <v>339</v>
      </c>
      <c r="H5088" s="33">
        <f t="shared" si="79"/>
        <v>0</v>
      </c>
    </row>
    <row r="5089" spans="1:8" ht="15" hidden="1" thickBot="1">
      <c r="A5089" s="3">
        <v>43790</v>
      </c>
      <c r="B5089" s="10" t="s">
        <v>31</v>
      </c>
      <c r="C5089" s="10" t="s">
        <v>9</v>
      </c>
      <c r="D5089" s="9">
        <v>9</v>
      </c>
      <c r="E5089" s="11">
        <v>1.1909722222222222E-3</v>
      </c>
      <c r="F5089" s="9">
        <v>22</v>
      </c>
      <c r="G5089" s="9">
        <v>321</v>
      </c>
      <c r="H5089" s="33">
        <f t="shared" si="79"/>
        <v>0</v>
      </c>
    </row>
    <row r="5090" spans="1:8" ht="15" hidden="1" thickBot="1">
      <c r="A5090" s="3">
        <v>43790</v>
      </c>
      <c r="B5090" s="10" t="s">
        <v>31</v>
      </c>
      <c r="C5090" s="10" t="s">
        <v>9</v>
      </c>
      <c r="D5090" s="9">
        <v>10</v>
      </c>
      <c r="E5090" s="11">
        <v>1.170138888888889E-3</v>
      </c>
      <c r="F5090" s="9">
        <v>24</v>
      </c>
      <c r="G5090" s="9">
        <v>339</v>
      </c>
      <c r="H5090" s="33">
        <f t="shared" si="79"/>
        <v>0</v>
      </c>
    </row>
    <row r="5091" spans="1:8" ht="15" hidden="1" thickBot="1">
      <c r="A5091" s="3">
        <v>43790</v>
      </c>
      <c r="B5091" s="10" t="s">
        <v>31</v>
      </c>
      <c r="C5091" s="10" t="s">
        <v>9</v>
      </c>
      <c r="D5091" s="9">
        <v>11</v>
      </c>
      <c r="E5091" s="11">
        <v>1.1909722222222222E-3</v>
      </c>
      <c r="F5091" s="9">
        <v>22</v>
      </c>
      <c r="G5091" s="9">
        <v>321</v>
      </c>
      <c r="H5091" s="33">
        <f t="shared" si="79"/>
        <v>0</v>
      </c>
    </row>
    <row r="5092" spans="1:8" ht="15" thickBot="1">
      <c r="A5092" s="3">
        <v>43790</v>
      </c>
      <c r="B5092" s="10" t="s">
        <v>31</v>
      </c>
      <c r="C5092" s="10" t="s">
        <v>9</v>
      </c>
      <c r="D5092" s="9">
        <v>12</v>
      </c>
      <c r="E5092" s="11">
        <v>1.1736111111111112E-3</v>
      </c>
      <c r="F5092" s="9">
        <v>24</v>
      </c>
      <c r="G5092" s="9">
        <v>336</v>
      </c>
      <c r="H5092" s="33">
        <f t="shared" si="79"/>
        <v>1</v>
      </c>
    </row>
    <row r="5093" spans="1:8" ht="15" hidden="1" thickBot="1">
      <c r="A5093" s="3">
        <v>43790</v>
      </c>
      <c r="B5093" s="10" t="s">
        <v>129</v>
      </c>
      <c r="C5093" s="10" t="s">
        <v>9</v>
      </c>
      <c r="D5093" s="9">
        <v>1</v>
      </c>
      <c r="E5093" s="11">
        <v>1.2129629629629628E-3</v>
      </c>
      <c r="F5093" s="9">
        <v>22</v>
      </c>
      <c r="G5093" s="9">
        <v>304</v>
      </c>
      <c r="H5093" s="33">
        <f t="shared" si="79"/>
        <v>0</v>
      </c>
    </row>
    <row r="5094" spans="1:8" ht="15" hidden="1" thickBot="1">
      <c r="A5094" s="3">
        <v>43790</v>
      </c>
      <c r="B5094" s="10" t="s">
        <v>129</v>
      </c>
      <c r="C5094" s="10" t="s">
        <v>9</v>
      </c>
      <c r="D5094" s="9">
        <v>2</v>
      </c>
      <c r="E5094" s="11">
        <v>1.2037037037037038E-3</v>
      </c>
      <c r="F5094" s="9">
        <v>23</v>
      </c>
      <c r="G5094" s="9">
        <v>311</v>
      </c>
      <c r="H5094" s="33">
        <f t="shared" si="79"/>
        <v>0</v>
      </c>
    </row>
    <row r="5095" spans="1:8" ht="15" hidden="1" thickBot="1">
      <c r="A5095" s="3">
        <v>43790</v>
      </c>
      <c r="B5095" s="10" t="s">
        <v>129</v>
      </c>
      <c r="C5095" s="10" t="s">
        <v>9</v>
      </c>
      <c r="D5095" s="9">
        <v>3</v>
      </c>
      <c r="E5095" s="11">
        <v>1.236111111111111E-3</v>
      </c>
      <c r="F5095" s="9">
        <v>22</v>
      </c>
      <c r="G5095" s="9">
        <v>287</v>
      </c>
      <c r="H5095" s="33">
        <f t="shared" si="79"/>
        <v>0</v>
      </c>
    </row>
    <row r="5096" spans="1:8" ht="15" hidden="1" thickBot="1">
      <c r="A5096" s="3">
        <v>43790</v>
      </c>
      <c r="B5096" s="10" t="s">
        <v>129</v>
      </c>
      <c r="C5096" s="10" t="s">
        <v>9</v>
      </c>
      <c r="D5096" s="9">
        <v>4</v>
      </c>
      <c r="E5096" s="11">
        <v>1.2210648148148148E-3</v>
      </c>
      <c r="F5096" s="9">
        <v>24</v>
      </c>
      <c r="G5096" s="9">
        <v>298</v>
      </c>
      <c r="H5096" s="33">
        <f t="shared" si="79"/>
        <v>0</v>
      </c>
    </row>
    <row r="5097" spans="1:8" ht="15" hidden="1" thickBot="1">
      <c r="A5097" s="3">
        <v>43790</v>
      </c>
      <c r="B5097" s="10" t="s">
        <v>129</v>
      </c>
      <c r="C5097" s="10" t="s">
        <v>9</v>
      </c>
      <c r="D5097" s="9">
        <v>5</v>
      </c>
      <c r="E5097" s="11">
        <v>1.2314814814814816E-3</v>
      </c>
      <c r="F5097" s="9">
        <v>22</v>
      </c>
      <c r="G5097" s="9">
        <v>291</v>
      </c>
      <c r="H5097" s="33">
        <f t="shared" si="79"/>
        <v>0</v>
      </c>
    </row>
    <row r="5098" spans="1:8" ht="15" hidden="1" thickBot="1">
      <c r="A5098" s="3">
        <v>43790</v>
      </c>
      <c r="B5098" s="10" t="s">
        <v>129</v>
      </c>
      <c r="C5098" s="10" t="s">
        <v>9</v>
      </c>
      <c r="D5098" s="9">
        <v>6</v>
      </c>
      <c r="E5098" s="11">
        <v>1.2152777777777778E-3</v>
      </c>
      <c r="F5098" s="9">
        <v>24</v>
      </c>
      <c r="G5098" s="9">
        <v>302</v>
      </c>
      <c r="H5098" s="33">
        <f t="shared" si="79"/>
        <v>0</v>
      </c>
    </row>
    <row r="5099" spans="1:8" ht="15" hidden="1" thickBot="1">
      <c r="A5099" s="3">
        <v>43790</v>
      </c>
      <c r="B5099" s="10" t="s">
        <v>129</v>
      </c>
      <c r="C5099" s="10" t="s">
        <v>9</v>
      </c>
      <c r="D5099" s="9">
        <v>7</v>
      </c>
      <c r="E5099" s="11">
        <v>1.2268518518518518E-3</v>
      </c>
      <c r="F5099" s="9">
        <v>23</v>
      </c>
      <c r="G5099" s="9">
        <v>294</v>
      </c>
      <c r="H5099" s="33">
        <f t="shared" si="79"/>
        <v>0</v>
      </c>
    </row>
    <row r="5100" spans="1:8" ht="15" hidden="1" thickBot="1">
      <c r="A5100" s="3">
        <v>43790</v>
      </c>
      <c r="B5100" s="10" t="s">
        <v>129</v>
      </c>
      <c r="C5100" s="10" t="s">
        <v>9</v>
      </c>
      <c r="D5100" s="9">
        <v>8</v>
      </c>
      <c r="E5100" s="11">
        <v>1.2152777777777778E-3</v>
      </c>
      <c r="F5100" s="9">
        <v>24</v>
      </c>
      <c r="G5100" s="9">
        <v>302</v>
      </c>
      <c r="H5100" s="33">
        <f t="shared" si="79"/>
        <v>0</v>
      </c>
    </row>
    <row r="5101" spans="1:8" ht="15" hidden="1" thickBot="1">
      <c r="A5101" s="3">
        <v>43790</v>
      </c>
      <c r="B5101" s="10" t="s">
        <v>129</v>
      </c>
      <c r="C5101" s="10" t="s">
        <v>9</v>
      </c>
      <c r="D5101" s="9">
        <v>9</v>
      </c>
      <c r="E5101" s="11">
        <v>1.2314814814814816E-3</v>
      </c>
      <c r="F5101" s="9">
        <v>22</v>
      </c>
      <c r="G5101" s="9">
        <v>291</v>
      </c>
      <c r="H5101" s="33">
        <f t="shared" si="79"/>
        <v>0</v>
      </c>
    </row>
    <row r="5102" spans="1:8" ht="15" hidden="1" thickBot="1">
      <c r="A5102" s="3">
        <v>43790</v>
      </c>
      <c r="B5102" s="10" t="s">
        <v>129</v>
      </c>
      <c r="C5102" s="10" t="s">
        <v>9</v>
      </c>
      <c r="D5102" s="9">
        <v>10</v>
      </c>
      <c r="E5102" s="11">
        <v>1.2175925925925926E-3</v>
      </c>
      <c r="F5102" s="9">
        <v>24</v>
      </c>
      <c r="G5102" s="9">
        <v>301</v>
      </c>
      <c r="H5102" s="33">
        <f t="shared" si="79"/>
        <v>0</v>
      </c>
    </row>
    <row r="5103" spans="1:8" ht="15" hidden="1" thickBot="1">
      <c r="A5103" s="3">
        <v>43790</v>
      </c>
      <c r="B5103" s="10" t="s">
        <v>129</v>
      </c>
      <c r="C5103" s="10" t="s">
        <v>9</v>
      </c>
      <c r="D5103" s="9">
        <v>11</v>
      </c>
      <c r="E5103" s="11">
        <v>1.224537037037037E-3</v>
      </c>
      <c r="F5103" s="9">
        <v>22</v>
      </c>
      <c r="G5103" s="9">
        <v>296</v>
      </c>
      <c r="H5103" s="33">
        <f t="shared" si="79"/>
        <v>0</v>
      </c>
    </row>
    <row r="5104" spans="1:8" ht="15" thickBot="1">
      <c r="A5104" s="3">
        <v>43790</v>
      </c>
      <c r="B5104" s="10" t="s">
        <v>129</v>
      </c>
      <c r="C5104" s="10" t="s">
        <v>9</v>
      </c>
      <c r="D5104" s="9">
        <v>12</v>
      </c>
      <c r="E5104" s="11">
        <v>1.1782407407407408E-3</v>
      </c>
      <c r="F5104" s="9">
        <v>24</v>
      </c>
      <c r="G5104" s="9">
        <v>332</v>
      </c>
      <c r="H5104" s="33">
        <f t="shared" si="79"/>
        <v>1</v>
      </c>
    </row>
    <row r="5105" spans="1:8" ht="15" hidden="1" thickBot="1">
      <c r="A5105" s="3">
        <v>43790</v>
      </c>
      <c r="B5105" s="10" t="s">
        <v>39</v>
      </c>
      <c r="C5105" s="10" t="s">
        <v>9</v>
      </c>
      <c r="D5105" s="9">
        <v>1</v>
      </c>
      <c r="E5105" s="11">
        <v>1.2465277777777776E-3</v>
      </c>
      <c r="F5105" s="9">
        <v>22</v>
      </c>
      <c r="G5105" s="9">
        <v>280</v>
      </c>
      <c r="H5105" s="33">
        <f t="shared" si="79"/>
        <v>0</v>
      </c>
    </row>
    <row r="5106" spans="1:8" ht="15" hidden="1" thickBot="1">
      <c r="A5106" s="3">
        <v>43790</v>
      </c>
      <c r="B5106" s="10" t="s">
        <v>39</v>
      </c>
      <c r="C5106" s="10" t="s">
        <v>9</v>
      </c>
      <c r="D5106" s="9">
        <v>2</v>
      </c>
      <c r="E5106" s="11">
        <v>1.2233796296296296E-3</v>
      </c>
      <c r="F5106" s="9">
        <v>23</v>
      </c>
      <c r="G5106" s="9">
        <v>296</v>
      </c>
      <c r="H5106" s="33">
        <f t="shared" si="79"/>
        <v>0</v>
      </c>
    </row>
    <row r="5107" spans="1:8" ht="15" hidden="1" thickBot="1">
      <c r="A5107" s="3">
        <v>43790</v>
      </c>
      <c r="B5107" s="10" t="s">
        <v>39</v>
      </c>
      <c r="C5107" s="10" t="s">
        <v>9</v>
      </c>
      <c r="D5107" s="9">
        <v>3</v>
      </c>
      <c r="E5107" s="11">
        <v>1.2407407407407408E-3</v>
      </c>
      <c r="F5107" s="9">
        <v>22</v>
      </c>
      <c r="G5107" s="9">
        <v>284</v>
      </c>
      <c r="H5107" s="33">
        <f t="shared" si="79"/>
        <v>0</v>
      </c>
    </row>
    <row r="5108" spans="1:8" ht="15" hidden="1" thickBot="1">
      <c r="A5108" s="3">
        <v>43790</v>
      </c>
      <c r="B5108" s="10" t="s">
        <v>39</v>
      </c>
      <c r="C5108" s="10" t="s">
        <v>9</v>
      </c>
      <c r="D5108" s="9">
        <v>4</v>
      </c>
      <c r="E5108" s="11">
        <v>1.2233796296296296E-3</v>
      </c>
      <c r="F5108" s="9">
        <v>24</v>
      </c>
      <c r="G5108" s="9">
        <v>296</v>
      </c>
      <c r="H5108" s="33">
        <f t="shared" si="79"/>
        <v>0</v>
      </c>
    </row>
    <row r="5109" spans="1:8" ht="15" hidden="1" thickBot="1">
      <c r="A5109" s="3">
        <v>43790</v>
      </c>
      <c r="B5109" s="10" t="s">
        <v>39</v>
      </c>
      <c r="C5109" s="10" t="s">
        <v>9</v>
      </c>
      <c r="D5109" s="9">
        <v>5</v>
      </c>
      <c r="E5109" s="11">
        <v>1.2407407407407408E-3</v>
      </c>
      <c r="F5109" s="9">
        <v>22</v>
      </c>
      <c r="G5109" s="9">
        <v>284</v>
      </c>
      <c r="H5109" s="33">
        <f t="shared" si="79"/>
        <v>0</v>
      </c>
    </row>
    <row r="5110" spans="1:8" ht="15" hidden="1" thickBot="1">
      <c r="A5110" s="3">
        <v>43790</v>
      </c>
      <c r="B5110" s="10" t="s">
        <v>39</v>
      </c>
      <c r="C5110" s="10" t="s">
        <v>9</v>
      </c>
      <c r="D5110" s="9">
        <v>6</v>
      </c>
      <c r="E5110" s="11">
        <v>1.2222222222222222E-3</v>
      </c>
      <c r="F5110" s="9">
        <v>24</v>
      </c>
      <c r="G5110" s="9">
        <v>297</v>
      </c>
      <c r="H5110" s="33">
        <f t="shared" si="79"/>
        <v>0</v>
      </c>
    </row>
    <row r="5111" spans="1:8" ht="15" hidden="1" thickBot="1">
      <c r="A5111" s="3">
        <v>43790</v>
      </c>
      <c r="B5111" s="10" t="s">
        <v>39</v>
      </c>
      <c r="C5111" s="10" t="s">
        <v>9</v>
      </c>
      <c r="D5111" s="9">
        <v>7</v>
      </c>
      <c r="E5111" s="11">
        <v>1.2430555555555556E-3</v>
      </c>
      <c r="F5111" s="9">
        <v>22</v>
      </c>
      <c r="G5111" s="9">
        <v>283</v>
      </c>
      <c r="H5111" s="33">
        <f t="shared" si="79"/>
        <v>0</v>
      </c>
    </row>
    <row r="5112" spans="1:8" ht="15" hidden="1" thickBot="1">
      <c r="A5112" s="3">
        <v>43790</v>
      </c>
      <c r="B5112" s="10" t="s">
        <v>39</v>
      </c>
      <c r="C5112" s="10" t="s">
        <v>9</v>
      </c>
      <c r="D5112" s="9">
        <v>8</v>
      </c>
      <c r="E5112" s="11">
        <v>1.2256944444444444E-3</v>
      </c>
      <c r="F5112" s="9">
        <v>24</v>
      </c>
      <c r="G5112" s="9">
        <v>295</v>
      </c>
      <c r="H5112" s="33">
        <f t="shared" si="79"/>
        <v>0</v>
      </c>
    </row>
    <row r="5113" spans="1:8" ht="15" hidden="1" thickBot="1">
      <c r="A5113" s="3">
        <v>43790</v>
      </c>
      <c r="B5113" s="10" t="s">
        <v>39</v>
      </c>
      <c r="C5113" s="10" t="s">
        <v>9</v>
      </c>
      <c r="D5113" s="9">
        <v>9</v>
      </c>
      <c r="E5113" s="11">
        <v>1.2407407407407408E-3</v>
      </c>
      <c r="F5113" s="9">
        <v>23</v>
      </c>
      <c r="G5113" s="9">
        <v>284</v>
      </c>
      <c r="H5113" s="33">
        <f t="shared" si="79"/>
        <v>0</v>
      </c>
    </row>
    <row r="5114" spans="1:8" ht="15" hidden="1" thickBot="1">
      <c r="A5114" s="3">
        <v>43790</v>
      </c>
      <c r="B5114" s="10" t="s">
        <v>39</v>
      </c>
      <c r="C5114" s="10" t="s">
        <v>9</v>
      </c>
      <c r="D5114" s="9">
        <v>10</v>
      </c>
      <c r="E5114" s="11">
        <v>1.2280092592592592E-3</v>
      </c>
      <c r="F5114" s="9">
        <v>24</v>
      </c>
      <c r="G5114" s="9">
        <v>293</v>
      </c>
      <c r="H5114" s="33">
        <f t="shared" si="79"/>
        <v>0</v>
      </c>
    </row>
    <row r="5115" spans="1:8" ht="15" hidden="1" thickBot="1">
      <c r="A5115" s="3">
        <v>43790</v>
      </c>
      <c r="B5115" s="10" t="s">
        <v>39</v>
      </c>
      <c r="C5115" s="10" t="s">
        <v>9</v>
      </c>
      <c r="D5115" s="9">
        <v>11</v>
      </c>
      <c r="E5115" s="11">
        <v>1.2372685185185186E-3</v>
      </c>
      <c r="F5115" s="9">
        <v>23</v>
      </c>
      <c r="G5115" s="9">
        <v>287</v>
      </c>
      <c r="H5115" s="33">
        <f t="shared" si="79"/>
        <v>0</v>
      </c>
    </row>
    <row r="5116" spans="1:8" ht="15" thickBot="1">
      <c r="A5116" s="3">
        <v>43790</v>
      </c>
      <c r="B5116" s="10" t="s">
        <v>39</v>
      </c>
      <c r="C5116" s="10" t="s">
        <v>9</v>
      </c>
      <c r="D5116" s="9">
        <v>12</v>
      </c>
      <c r="E5116" s="11">
        <v>1.2106481481481482E-3</v>
      </c>
      <c r="F5116" s="9">
        <v>25</v>
      </c>
      <c r="G5116" s="9">
        <v>306</v>
      </c>
      <c r="H5116" s="33">
        <f t="shared" si="79"/>
        <v>1</v>
      </c>
    </row>
    <row r="5117" spans="1:8" ht="15" hidden="1" thickBot="1">
      <c r="A5117" s="3">
        <v>43790</v>
      </c>
      <c r="B5117" s="10" t="s">
        <v>143</v>
      </c>
      <c r="C5117" s="10" t="s">
        <v>9</v>
      </c>
      <c r="D5117" s="9">
        <v>1</v>
      </c>
      <c r="E5117" s="11">
        <v>1.2569444444444444E-3</v>
      </c>
      <c r="F5117" s="9">
        <v>21</v>
      </c>
      <c r="G5117" s="9">
        <v>273</v>
      </c>
      <c r="H5117" s="33">
        <f t="shared" si="79"/>
        <v>0</v>
      </c>
    </row>
    <row r="5118" spans="1:8" ht="15" hidden="1" thickBot="1">
      <c r="A5118" s="3">
        <v>43790</v>
      </c>
      <c r="B5118" s="10" t="s">
        <v>143</v>
      </c>
      <c r="C5118" s="10" t="s">
        <v>9</v>
      </c>
      <c r="D5118" s="9">
        <v>2</v>
      </c>
      <c r="E5118" s="11">
        <v>1.2488425925925926E-3</v>
      </c>
      <c r="F5118" s="9">
        <v>23</v>
      </c>
      <c r="G5118" s="9">
        <v>279</v>
      </c>
      <c r="H5118" s="33">
        <f t="shared" si="79"/>
        <v>0</v>
      </c>
    </row>
    <row r="5119" spans="1:8" ht="15" hidden="1" thickBot="1">
      <c r="A5119" s="3">
        <v>43790</v>
      </c>
      <c r="B5119" s="10" t="s">
        <v>143</v>
      </c>
      <c r="C5119" s="10" t="s">
        <v>9</v>
      </c>
      <c r="D5119" s="9">
        <v>3</v>
      </c>
      <c r="E5119" s="11">
        <v>1.2638888888888888E-3</v>
      </c>
      <c r="F5119" s="9">
        <v>23</v>
      </c>
      <c r="G5119" s="9">
        <v>269</v>
      </c>
      <c r="H5119" s="33">
        <f t="shared" si="79"/>
        <v>0</v>
      </c>
    </row>
    <row r="5120" spans="1:8" ht="15" hidden="1" thickBot="1">
      <c r="A5120" s="3">
        <v>43790</v>
      </c>
      <c r="B5120" s="10" t="s">
        <v>143</v>
      </c>
      <c r="C5120" s="10" t="s">
        <v>9</v>
      </c>
      <c r="D5120" s="9">
        <v>4</v>
      </c>
      <c r="E5120" s="11">
        <v>1.2465277777777776E-3</v>
      </c>
      <c r="F5120" s="9">
        <v>24</v>
      </c>
      <c r="G5120" s="9">
        <v>280</v>
      </c>
      <c r="H5120" s="33">
        <f t="shared" si="79"/>
        <v>0</v>
      </c>
    </row>
    <row r="5121" spans="1:8" ht="15" hidden="1" thickBot="1">
      <c r="A5121" s="3">
        <v>43790</v>
      </c>
      <c r="B5121" s="10" t="s">
        <v>143</v>
      </c>
      <c r="C5121" s="10" t="s">
        <v>9</v>
      </c>
      <c r="D5121" s="9">
        <v>5</v>
      </c>
      <c r="E5121" s="11">
        <v>1.258101851851852E-3</v>
      </c>
      <c r="F5121" s="9">
        <v>23</v>
      </c>
      <c r="G5121" s="9">
        <v>273</v>
      </c>
      <c r="H5121" s="33">
        <f t="shared" si="79"/>
        <v>0</v>
      </c>
    </row>
    <row r="5122" spans="1:8" ht="15" hidden="1" thickBot="1">
      <c r="A5122" s="3">
        <v>43790</v>
      </c>
      <c r="B5122" s="10" t="s">
        <v>143</v>
      </c>
      <c r="C5122" s="10" t="s">
        <v>9</v>
      </c>
      <c r="D5122" s="9">
        <v>6</v>
      </c>
      <c r="E5122" s="11">
        <v>1.2453703703703704E-3</v>
      </c>
      <c r="F5122" s="9">
        <v>24</v>
      </c>
      <c r="G5122" s="9">
        <v>281</v>
      </c>
      <c r="H5122" s="33">
        <f t="shared" si="79"/>
        <v>0</v>
      </c>
    </row>
    <row r="5123" spans="1:8" ht="15" hidden="1" thickBot="1">
      <c r="A5123" s="3">
        <v>43790</v>
      </c>
      <c r="B5123" s="10" t="s">
        <v>143</v>
      </c>
      <c r="C5123" s="10" t="s">
        <v>9</v>
      </c>
      <c r="D5123" s="9">
        <v>7</v>
      </c>
      <c r="E5123" s="11">
        <v>1.2534722222222222E-3</v>
      </c>
      <c r="F5123" s="9">
        <v>23</v>
      </c>
      <c r="G5123" s="9">
        <v>276</v>
      </c>
      <c r="H5123" s="33">
        <f t="shared" si="79"/>
        <v>0</v>
      </c>
    </row>
    <row r="5124" spans="1:8" ht="15" hidden="1" thickBot="1">
      <c r="A5124" s="3">
        <v>43790</v>
      </c>
      <c r="B5124" s="10" t="s">
        <v>143</v>
      </c>
      <c r="C5124" s="10" t="s">
        <v>9</v>
      </c>
      <c r="D5124" s="9">
        <v>8</v>
      </c>
      <c r="E5124" s="11">
        <v>1.2326388888888888E-3</v>
      </c>
      <c r="F5124" s="9">
        <v>25</v>
      </c>
      <c r="G5124" s="9">
        <v>290</v>
      </c>
      <c r="H5124" s="33">
        <f t="shared" ref="H5124:H5187" si="80">IF(D5124&lt;D5125,0,1)</f>
        <v>0</v>
      </c>
    </row>
    <row r="5125" spans="1:8" ht="15" hidden="1" thickBot="1">
      <c r="A5125" s="3">
        <v>43790</v>
      </c>
      <c r="B5125" s="10" t="s">
        <v>143</v>
      </c>
      <c r="C5125" s="10" t="s">
        <v>9</v>
      </c>
      <c r="D5125" s="9">
        <v>9</v>
      </c>
      <c r="E5125" s="11">
        <v>1.2476851851851852E-3</v>
      </c>
      <c r="F5125" s="9">
        <v>24</v>
      </c>
      <c r="G5125" s="9">
        <v>279</v>
      </c>
      <c r="H5125" s="33">
        <f t="shared" si="80"/>
        <v>0</v>
      </c>
    </row>
    <row r="5126" spans="1:8" ht="15" hidden="1" thickBot="1">
      <c r="A5126" s="3">
        <v>43790</v>
      </c>
      <c r="B5126" s="10" t="s">
        <v>143</v>
      </c>
      <c r="C5126" s="10" t="s">
        <v>9</v>
      </c>
      <c r="D5126" s="9">
        <v>10</v>
      </c>
      <c r="E5126" s="11">
        <v>1.2314814814814816E-3</v>
      </c>
      <c r="F5126" s="9">
        <v>25</v>
      </c>
      <c r="G5126" s="9">
        <v>291</v>
      </c>
      <c r="H5126" s="33">
        <f t="shared" si="80"/>
        <v>0</v>
      </c>
    </row>
    <row r="5127" spans="1:8" ht="15" hidden="1" thickBot="1">
      <c r="A5127" s="3">
        <v>43790</v>
      </c>
      <c r="B5127" s="10" t="s">
        <v>143</v>
      </c>
      <c r="C5127" s="10" t="s">
        <v>9</v>
      </c>
      <c r="D5127" s="9">
        <v>11</v>
      </c>
      <c r="E5127" s="11">
        <v>1.236111111111111E-3</v>
      </c>
      <c r="F5127" s="9">
        <v>25</v>
      </c>
      <c r="G5127" s="9">
        <v>287</v>
      </c>
      <c r="H5127" s="33">
        <f t="shared" si="80"/>
        <v>0</v>
      </c>
    </row>
    <row r="5128" spans="1:8" ht="15" thickBot="1">
      <c r="A5128" s="3">
        <v>43790</v>
      </c>
      <c r="B5128" s="10" t="s">
        <v>143</v>
      </c>
      <c r="C5128" s="10" t="s">
        <v>9</v>
      </c>
      <c r="D5128" s="9">
        <v>12</v>
      </c>
      <c r="E5128" s="11">
        <v>1.2083333333333334E-3</v>
      </c>
      <c r="F5128" s="9">
        <v>28</v>
      </c>
      <c r="G5128" s="9">
        <v>308</v>
      </c>
      <c r="H5128" s="33">
        <f t="shared" si="80"/>
        <v>1</v>
      </c>
    </row>
    <row r="5129" spans="1:8" ht="15" hidden="1" thickBot="1">
      <c r="A5129" s="3">
        <v>43790</v>
      </c>
      <c r="B5129" s="10" t="s">
        <v>81</v>
      </c>
      <c r="C5129" s="10" t="s">
        <v>9</v>
      </c>
      <c r="D5129" s="9">
        <v>1</v>
      </c>
      <c r="E5129" s="11">
        <v>1.2627314814814814E-3</v>
      </c>
      <c r="F5129" s="9">
        <v>21</v>
      </c>
      <c r="G5129" s="9">
        <v>270</v>
      </c>
      <c r="H5129" s="33">
        <f t="shared" si="80"/>
        <v>0</v>
      </c>
    </row>
    <row r="5130" spans="1:8" ht="15" hidden="1" thickBot="1">
      <c r="A5130" s="3">
        <v>43790</v>
      </c>
      <c r="B5130" s="10" t="s">
        <v>81</v>
      </c>
      <c r="C5130" s="10" t="s">
        <v>9</v>
      </c>
      <c r="D5130" s="9">
        <v>2</v>
      </c>
      <c r="E5130" s="11">
        <v>1.2430555555555556E-3</v>
      </c>
      <c r="F5130" s="9">
        <v>24</v>
      </c>
      <c r="G5130" s="9">
        <v>283</v>
      </c>
      <c r="H5130" s="33">
        <f t="shared" si="80"/>
        <v>0</v>
      </c>
    </row>
    <row r="5131" spans="1:8" ht="15" hidden="1" thickBot="1">
      <c r="A5131" s="3">
        <v>43790</v>
      </c>
      <c r="B5131" s="10" t="s">
        <v>81</v>
      </c>
      <c r="C5131" s="10" t="s">
        <v>9</v>
      </c>
      <c r="D5131" s="9">
        <v>3</v>
      </c>
      <c r="E5131" s="11">
        <v>1.2604166666666666E-3</v>
      </c>
      <c r="F5131" s="9">
        <v>22</v>
      </c>
      <c r="G5131" s="9">
        <v>271</v>
      </c>
      <c r="H5131" s="33">
        <f t="shared" si="80"/>
        <v>0</v>
      </c>
    </row>
    <row r="5132" spans="1:8" ht="15" hidden="1" thickBot="1">
      <c r="A5132" s="3">
        <v>43790</v>
      </c>
      <c r="B5132" s="10" t="s">
        <v>81</v>
      </c>
      <c r="C5132" s="10" t="s">
        <v>9</v>
      </c>
      <c r="D5132" s="9">
        <v>4</v>
      </c>
      <c r="E5132" s="11">
        <v>1.2442129629629628E-3</v>
      </c>
      <c r="F5132" s="9">
        <v>24</v>
      </c>
      <c r="G5132" s="9">
        <v>282</v>
      </c>
      <c r="H5132" s="33">
        <f t="shared" si="80"/>
        <v>0</v>
      </c>
    </row>
    <row r="5133" spans="1:8" ht="15" hidden="1" thickBot="1">
      <c r="A5133" s="3">
        <v>43790</v>
      </c>
      <c r="B5133" s="10" t="s">
        <v>81</v>
      </c>
      <c r="C5133" s="10" t="s">
        <v>9</v>
      </c>
      <c r="D5133" s="9">
        <v>5</v>
      </c>
      <c r="E5133" s="11">
        <v>1.2592592592592592E-3</v>
      </c>
      <c r="F5133" s="9">
        <v>22</v>
      </c>
      <c r="G5133" s="9">
        <v>272</v>
      </c>
      <c r="H5133" s="33">
        <f t="shared" si="80"/>
        <v>0</v>
      </c>
    </row>
    <row r="5134" spans="1:8" ht="15" hidden="1" thickBot="1">
      <c r="A5134" s="3">
        <v>43790</v>
      </c>
      <c r="B5134" s="10" t="s">
        <v>81</v>
      </c>
      <c r="C5134" s="10" t="s">
        <v>9</v>
      </c>
      <c r="D5134" s="9">
        <v>6</v>
      </c>
      <c r="E5134" s="11">
        <v>1.2442129629629628E-3</v>
      </c>
      <c r="F5134" s="9">
        <v>24</v>
      </c>
      <c r="G5134" s="9">
        <v>282</v>
      </c>
      <c r="H5134" s="33">
        <f t="shared" si="80"/>
        <v>0</v>
      </c>
    </row>
    <row r="5135" spans="1:8" ht="15" hidden="1" thickBot="1">
      <c r="A5135" s="3">
        <v>43790</v>
      </c>
      <c r="B5135" s="10" t="s">
        <v>81</v>
      </c>
      <c r="C5135" s="10" t="s">
        <v>9</v>
      </c>
      <c r="D5135" s="9">
        <v>7</v>
      </c>
      <c r="E5135" s="11">
        <v>1.2592592592592592E-3</v>
      </c>
      <c r="F5135" s="9">
        <v>22</v>
      </c>
      <c r="G5135" s="9">
        <v>272</v>
      </c>
      <c r="H5135" s="33">
        <f t="shared" si="80"/>
        <v>0</v>
      </c>
    </row>
    <row r="5136" spans="1:8" ht="15" hidden="1" thickBot="1">
      <c r="A5136" s="3">
        <v>43790</v>
      </c>
      <c r="B5136" s="10" t="s">
        <v>81</v>
      </c>
      <c r="C5136" s="10" t="s">
        <v>9</v>
      </c>
      <c r="D5136" s="9">
        <v>8</v>
      </c>
      <c r="E5136" s="11">
        <v>1.2511574074074074E-3</v>
      </c>
      <c r="F5136" s="9">
        <v>24</v>
      </c>
      <c r="G5136" s="9">
        <v>277</v>
      </c>
      <c r="H5136" s="33">
        <f t="shared" si="80"/>
        <v>0</v>
      </c>
    </row>
    <row r="5137" spans="1:8" ht="15" hidden="1" thickBot="1">
      <c r="A5137" s="3">
        <v>43790</v>
      </c>
      <c r="B5137" s="10" t="s">
        <v>81</v>
      </c>
      <c r="C5137" s="10" t="s">
        <v>9</v>
      </c>
      <c r="D5137" s="9">
        <v>9</v>
      </c>
      <c r="E5137" s="11">
        <v>1.2685185185185184E-3</v>
      </c>
      <c r="F5137" s="9">
        <v>22</v>
      </c>
      <c r="G5137" s="9">
        <v>266</v>
      </c>
      <c r="H5137" s="33">
        <f t="shared" si="80"/>
        <v>0</v>
      </c>
    </row>
    <row r="5138" spans="1:8" ht="15" hidden="1" thickBot="1">
      <c r="A5138" s="3">
        <v>43790</v>
      </c>
      <c r="B5138" s="10" t="s">
        <v>81</v>
      </c>
      <c r="C5138" s="10" t="s">
        <v>9</v>
      </c>
      <c r="D5138" s="9">
        <v>10</v>
      </c>
      <c r="E5138" s="11">
        <v>1.2534722222222222E-3</v>
      </c>
      <c r="F5138" s="9">
        <v>24</v>
      </c>
      <c r="G5138" s="9">
        <v>276</v>
      </c>
      <c r="H5138" s="33">
        <f t="shared" si="80"/>
        <v>0</v>
      </c>
    </row>
    <row r="5139" spans="1:8" ht="15" hidden="1" thickBot="1">
      <c r="A5139" s="3">
        <v>43790</v>
      </c>
      <c r="B5139" s="10" t="s">
        <v>81</v>
      </c>
      <c r="C5139" s="10" t="s">
        <v>9</v>
      </c>
      <c r="D5139" s="9">
        <v>11</v>
      </c>
      <c r="E5139" s="11">
        <v>1.269675925925926E-3</v>
      </c>
      <c r="F5139" s="9">
        <v>22</v>
      </c>
      <c r="G5139" s="9">
        <v>265</v>
      </c>
      <c r="H5139" s="33">
        <f t="shared" si="80"/>
        <v>0</v>
      </c>
    </row>
    <row r="5140" spans="1:8" ht="15" thickBot="1">
      <c r="A5140" s="3">
        <v>43790</v>
      </c>
      <c r="B5140" s="10" t="s">
        <v>81</v>
      </c>
      <c r="C5140" s="10" t="s">
        <v>9</v>
      </c>
      <c r="D5140" s="9">
        <v>12</v>
      </c>
      <c r="E5140" s="11">
        <v>1.2453703703703704E-3</v>
      </c>
      <c r="F5140" s="9">
        <v>25</v>
      </c>
      <c r="G5140" s="9">
        <v>281</v>
      </c>
      <c r="H5140" s="33">
        <f t="shared" si="80"/>
        <v>1</v>
      </c>
    </row>
    <row r="5141" spans="1:8" ht="15" hidden="1" thickBot="1">
      <c r="A5141" s="3">
        <v>43790</v>
      </c>
      <c r="B5141" s="10" t="s">
        <v>133</v>
      </c>
      <c r="C5141" s="10" t="s">
        <v>9</v>
      </c>
      <c r="D5141" s="9">
        <v>1</v>
      </c>
      <c r="E5141" s="11">
        <v>1.2106481481481482E-3</v>
      </c>
      <c r="F5141" s="9">
        <v>21</v>
      </c>
      <c r="G5141" s="9">
        <v>306</v>
      </c>
      <c r="H5141" s="33">
        <f t="shared" si="80"/>
        <v>0</v>
      </c>
    </row>
    <row r="5142" spans="1:8" ht="15" hidden="1" thickBot="1">
      <c r="A5142" s="3">
        <v>43790</v>
      </c>
      <c r="B5142" s="10" t="s">
        <v>133</v>
      </c>
      <c r="C5142" s="10" t="s">
        <v>9</v>
      </c>
      <c r="D5142" s="9">
        <v>2</v>
      </c>
      <c r="E5142" s="11">
        <v>1.2094907407407408E-3</v>
      </c>
      <c r="F5142" s="9">
        <v>22</v>
      </c>
      <c r="G5142" s="9">
        <v>307</v>
      </c>
      <c r="H5142" s="33">
        <f t="shared" si="80"/>
        <v>0</v>
      </c>
    </row>
    <row r="5143" spans="1:8" ht="15" hidden="1" thickBot="1">
      <c r="A5143" s="3">
        <v>43790</v>
      </c>
      <c r="B5143" s="10" t="s">
        <v>133</v>
      </c>
      <c r="C5143" s="10" t="s">
        <v>9</v>
      </c>
      <c r="D5143" s="9">
        <v>3</v>
      </c>
      <c r="E5143" s="11">
        <v>1.2337962962962964E-3</v>
      </c>
      <c r="F5143" s="9">
        <v>21</v>
      </c>
      <c r="G5143" s="9">
        <v>289</v>
      </c>
      <c r="H5143" s="33">
        <f t="shared" si="80"/>
        <v>0</v>
      </c>
    </row>
    <row r="5144" spans="1:8" ht="15" hidden="1" thickBot="1">
      <c r="A5144" s="3">
        <v>43790</v>
      </c>
      <c r="B5144" s="10" t="s">
        <v>133</v>
      </c>
      <c r="C5144" s="10" t="s">
        <v>9</v>
      </c>
      <c r="D5144" s="9">
        <v>4</v>
      </c>
      <c r="E5144" s="11">
        <v>1.2268518518518518E-3</v>
      </c>
      <c r="F5144" s="9">
        <v>22</v>
      </c>
      <c r="G5144" s="9">
        <v>294</v>
      </c>
      <c r="H5144" s="33">
        <f t="shared" si="80"/>
        <v>0</v>
      </c>
    </row>
    <row r="5145" spans="1:8" ht="15" hidden="1" thickBot="1">
      <c r="A5145" s="3">
        <v>43790</v>
      </c>
      <c r="B5145" s="10" t="s">
        <v>133</v>
      </c>
      <c r="C5145" s="10" t="s">
        <v>9</v>
      </c>
      <c r="D5145" s="9">
        <v>5</v>
      </c>
      <c r="E5145" s="11">
        <v>1.267361111111111E-3</v>
      </c>
      <c r="F5145" s="9">
        <v>21</v>
      </c>
      <c r="G5145" s="9">
        <v>267</v>
      </c>
      <c r="H5145" s="33">
        <f t="shared" si="80"/>
        <v>0</v>
      </c>
    </row>
    <row r="5146" spans="1:8" ht="15" hidden="1" thickBot="1">
      <c r="A5146" s="3">
        <v>43790</v>
      </c>
      <c r="B5146" s="10" t="s">
        <v>133</v>
      </c>
      <c r="C5146" s="10" t="s">
        <v>9</v>
      </c>
      <c r="D5146" s="9">
        <v>6</v>
      </c>
      <c r="E5146" s="11">
        <v>1.269675925925926E-3</v>
      </c>
      <c r="F5146" s="9">
        <v>22</v>
      </c>
      <c r="G5146" s="9">
        <v>265</v>
      </c>
      <c r="H5146" s="33">
        <f t="shared" si="80"/>
        <v>0</v>
      </c>
    </row>
    <row r="5147" spans="1:8" ht="15" hidden="1" thickBot="1">
      <c r="A5147" s="3">
        <v>43790</v>
      </c>
      <c r="B5147" s="10" t="s">
        <v>133</v>
      </c>
      <c r="C5147" s="10" t="s">
        <v>9</v>
      </c>
      <c r="D5147" s="9">
        <v>7</v>
      </c>
      <c r="E5147" s="11">
        <v>1.3217592592592593E-3</v>
      </c>
      <c r="F5147" s="9">
        <v>25</v>
      </c>
      <c r="G5147" s="9">
        <v>235</v>
      </c>
      <c r="H5147" s="33">
        <f t="shared" si="80"/>
        <v>0</v>
      </c>
    </row>
    <row r="5148" spans="1:8" ht="15" hidden="1" thickBot="1">
      <c r="A5148" s="3">
        <v>43790</v>
      </c>
      <c r="B5148" s="10" t="s">
        <v>133</v>
      </c>
      <c r="C5148" s="10" t="s">
        <v>9</v>
      </c>
      <c r="D5148" s="9">
        <v>8</v>
      </c>
      <c r="E5148" s="11">
        <v>1.261574074074074E-3</v>
      </c>
      <c r="F5148" s="9">
        <v>24</v>
      </c>
      <c r="G5148" s="9">
        <v>270</v>
      </c>
      <c r="H5148" s="33">
        <f t="shared" si="80"/>
        <v>0</v>
      </c>
    </row>
    <row r="5149" spans="1:8" ht="15" hidden="1" thickBot="1">
      <c r="A5149" s="3">
        <v>43790</v>
      </c>
      <c r="B5149" s="10" t="s">
        <v>133</v>
      </c>
      <c r="C5149" s="10" t="s">
        <v>9</v>
      </c>
      <c r="D5149" s="9">
        <v>9</v>
      </c>
      <c r="E5149" s="11">
        <v>1.2685185185185184E-3</v>
      </c>
      <c r="F5149" s="9">
        <v>23</v>
      </c>
      <c r="G5149" s="9">
        <v>266</v>
      </c>
      <c r="H5149" s="33">
        <f t="shared" si="80"/>
        <v>0</v>
      </c>
    </row>
    <row r="5150" spans="1:8" ht="15" hidden="1" thickBot="1">
      <c r="A5150" s="3">
        <v>43790</v>
      </c>
      <c r="B5150" s="10" t="s">
        <v>133</v>
      </c>
      <c r="C5150" s="10" t="s">
        <v>9</v>
      </c>
      <c r="D5150" s="9">
        <v>10</v>
      </c>
      <c r="E5150" s="11">
        <v>1.2812500000000001E-3</v>
      </c>
      <c r="F5150" s="9">
        <v>21</v>
      </c>
      <c r="G5150" s="9">
        <v>258</v>
      </c>
      <c r="H5150" s="33">
        <f t="shared" si="80"/>
        <v>0</v>
      </c>
    </row>
    <row r="5151" spans="1:8" ht="15" hidden="1" thickBot="1">
      <c r="A5151" s="3">
        <v>43790</v>
      </c>
      <c r="B5151" s="10" t="s">
        <v>133</v>
      </c>
      <c r="C5151" s="10" t="s">
        <v>9</v>
      </c>
      <c r="D5151" s="9">
        <v>11</v>
      </c>
      <c r="E5151" s="11">
        <v>1.3020833333333333E-3</v>
      </c>
      <c r="F5151" s="9">
        <v>21</v>
      </c>
      <c r="G5151" s="9">
        <v>246</v>
      </c>
      <c r="H5151" s="33">
        <f t="shared" si="80"/>
        <v>0</v>
      </c>
    </row>
    <row r="5152" spans="1:8" ht="15" thickBot="1">
      <c r="A5152" s="3">
        <v>43790</v>
      </c>
      <c r="B5152" s="10" t="s">
        <v>133</v>
      </c>
      <c r="C5152" s="10" t="s">
        <v>9</v>
      </c>
      <c r="D5152" s="9">
        <v>12</v>
      </c>
      <c r="E5152" s="11">
        <v>1.2962962962962963E-3</v>
      </c>
      <c r="F5152" s="9">
        <v>22</v>
      </c>
      <c r="G5152" s="9">
        <v>249</v>
      </c>
      <c r="H5152" s="33">
        <f t="shared" si="80"/>
        <v>1</v>
      </c>
    </row>
    <row r="5153" spans="1:8" ht="15" hidden="1" thickBot="1">
      <c r="A5153" s="3">
        <v>43790</v>
      </c>
      <c r="B5153" s="10" t="s">
        <v>87</v>
      </c>
      <c r="C5153" s="10" t="s">
        <v>9</v>
      </c>
      <c r="D5153" s="9">
        <v>1</v>
      </c>
      <c r="E5153" s="11">
        <v>1.2743055555555557E-3</v>
      </c>
      <c r="F5153" s="9">
        <v>22</v>
      </c>
      <c r="G5153" s="9">
        <v>262</v>
      </c>
      <c r="H5153" s="33">
        <f t="shared" si="80"/>
        <v>0</v>
      </c>
    </row>
    <row r="5154" spans="1:8" ht="15" hidden="1" thickBot="1">
      <c r="A5154" s="3">
        <v>43790</v>
      </c>
      <c r="B5154" s="10" t="s">
        <v>87</v>
      </c>
      <c r="C5154" s="10" t="s">
        <v>9</v>
      </c>
      <c r="D5154" s="9">
        <v>2</v>
      </c>
      <c r="E5154" s="11">
        <v>1.267361111111111E-3</v>
      </c>
      <c r="F5154" s="9">
        <v>24</v>
      </c>
      <c r="G5154" s="9">
        <v>267</v>
      </c>
      <c r="H5154" s="33">
        <f t="shared" si="80"/>
        <v>0</v>
      </c>
    </row>
    <row r="5155" spans="1:8" ht="15" hidden="1" thickBot="1">
      <c r="A5155" s="3">
        <v>43790</v>
      </c>
      <c r="B5155" s="10" t="s">
        <v>87</v>
      </c>
      <c r="C5155" s="10" t="s">
        <v>9</v>
      </c>
      <c r="D5155" s="9">
        <v>3</v>
      </c>
      <c r="E5155" s="11">
        <v>1.2800925925925924E-3</v>
      </c>
      <c r="F5155" s="9">
        <v>22</v>
      </c>
      <c r="G5155" s="9">
        <v>259</v>
      </c>
      <c r="H5155" s="33">
        <f t="shared" si="80"/>
        <v>0</v>
      </c>
    </row>
    <row r="5156" spans="1:8" ht="15" hidden="1" thickBot="1">
      <c r="A5156" s="3">
        <v>43790</v>
      </c>
      <c r="B5156" s="10" t="s">
        <v>87</v>
      </c>
      <c r="C5156" s="10" t="s">
        <v>9</v>
      </c>
      <c r="D5156" s="9">
        <v>4</v>
      </c>
      <c r="E5156" s="11">
        <v>1.2708333333333335E-3</v>
      </c>
      <c r="F5156" s="9">
        <v>23</v>
      </c>
      <c r="G5156" s="9">
        <v>264</v>
      </c>
      <c r="H5156" s="33">
        <f t="shared" si="80"/>
        <v>0</v>
      </c>
    </row>
    <row r="5157" spans="1:8" ht="15" hidden="1" thickBot="1">
      <c r="A5157" s="3">
        <v>43790</v>
      </c>
      <c r="B5157" s="10" t="s">
        <v>87</v>
      </c>
      <c r="C5157" s="10" t="s">
        <v>9</v>
      </c>
      <c r="D5157" s="9">
        <v>5</v>
      </c>
      <c r="E5157" s="11">
        <v>1.2824074074074075E-3</v>
      </c>
      <c r="F5157" s="9">
        <v>22</v>
      </c>
      <c r="G5157" s="9">
        <v>257</v>
      </c>
      <c r="H5157" s="33">
        <f t="shared" si="80"/>
        <v>0</v>
      </c>
    </row>
    <row r="5158" spans="1:8" ht="15" hidden="1" thickBot="1">
      <c r="A5158" s="3">
        <v>43790</v>
      </c>
      <c r="B5158" s="10" t="s">
        <v>87</v>
      </c>
      <c r="C5158" s="10" t="s">
        <v>9</v>
      </c>
      <c r="D5158" s="9">
        <v>6</v>
      </c>
      <c r="E5158" s="11">
        <v>1.2685185185185184E-3</v>
      </c>
      <c r="F5158" s="9">
        <v>24</v>
      </c>
      <c r="G5158" s="9">
        <v>266</v>
      </c>
      <c r="H5158" s="33">
        <f t="shared" si="80"/>
        <v>0</v>
      </c>
    </row>
    <row r="5159" spans="1:8" ht="15" hidden="1" thickBot="1">
      <c r="A5159" s="3">
        <v>43790</v>
      </c>
      <c r="B5159" s="10" t="s">
        <v>87</v>
      </c>
      <c r="C5159" s="10" t="s">
        <v>9</v>
      </c>
      <c r="D5159" s="9">
        <v>7</v>
      </c>
      <c r="E5159" s="11">
        <v>1.2881944444444445E-3</v>
      </c>
      <c r="F5159" s="9">
        <v>22</v>
      </c>
      <c r="G5159" s="9">
        <v>254</v>
      </c>
      <c r="H5159" s="33">
        <f t="shared" si="80"/>
        <v>0</v>
      </c>
    </row>
    <row r="5160" spans="1:8" ht="15" hidden="1" thickBot="1">
      <c r="A5160" s="3">
        <v>43790</v>
      </c>
      <c r="B5160" s="10" t="s">
        <v>87</v>
      </c>
      <c r="C5160" s="10" t="s">
        <v>9</v>
      </c>
      <c r="D5160" s="9">
        <v>8</v>
      </c>
      <c r="E5160" s="11">
        <v>1.2685185185185184E-3</v>
      </c>
      <c r="F5160" s="9">
        <v>24</v>
      </c>
      <c r="G5160" s="9">
        <v>266</v>
      </c>
      <c r="H5160" s="33">
        <f t="shared" si="80"/>
        <v>0</v>
      </c>
    </row>
    <row r="5161" spans="1:8" ht="15" hidden="1" thickBot="1">
      <c r="A5161" s="3">
        <v>43790</v>
      </c>
      <c r="B5161" s="10" t="s">
        <v>87</v>
      </c>
      <c r="C5161" s="10" t="s">
        <v>9</v>
      </c>
      <c r="D5161" s="9">
        <v>9</v>
      </c>
      <c r="E5161" s="11">
        <v>1.2835648148148146E-3</v>
      </c>
      <c r="F5161" s="9">
        <v>23</v>
      </c>
      <c r="G5161" s="9">
        <v>257</v>
      </c>
      <c r="H5161" s="33">
        <f t="shared" si="80"/>
        <v>0</v>
      </c>
    </row>
    <row r="5162" spans="1:8" ht="15" hidden="1" thickBot="1">
      <c r="A5162" s="3">
        <v>43790</v>
      </c>
      <c r="B5162" s="10" t="s">
        <v>87</v>
      </c>
      <c r="C5162" s="10" t="s">
        <v>9</v>
      </c>
      <c r="D5162" s="9">
        <v>10</v>
      </c>
      <c r="E5162" s="11">
        <v>1.2650462962962964E-3</v>
      </c>
      <c r="F5162" s="9">
        <v>24</v>
      </c>
      <c r="G5162" s="9">
        <v>268</v>
      </c>
      <c r="H5162" s="33">
        <f t="shared" si="80"/>
        <v>0</v>
      </c>
    </row>
    <row r="5163" spans="1:8" ht="15" hidden="1" thickBot="1">
      <c r="A5163" s="3">
        <v>43790</v>
      </c>
      <c r="B5163" s="10" t="s">
        <v>87</v>
      </c>
      <c r="C5163" s="10" t="s">
        <v>9</v>
      </c>
      <c r="D5163" s="9">
        <v>11</v>
      </c>
      <c r="E5163" s="11">
        <v>1.2824074074074075E-3</v>
      </c>
      <c r="F5163" s="9">
        <v>23</v>
      </c>
      <c r="G5163" s="9">
        <v>257</v>
      </c>
      <c r="H5163" s="33">
        <f t="shared" si="80"/>
        <v>0</v>
      </c>
    </row>
    <row r="5164" spans="1:8" ht="15" thickBot="1">
      <c r="A5164" s="3">
        <v>43790</v>
      </c>
      <c r="B5164" s="10" t="s">
        <v>87</v>
      </c>
      <c r="C5164" s="10" t="s">
        <v>9</v>
      </c>
      <c r="D5164" s="9">
        <v>12</v>
      </c>
      <c r="E5164" s="11">
        <v>1.255787037037037E-3</v>
      </c>
      <c r="F5164" s="9">
        <v>25</v>
      </c>
      <c r="G5164" s="9">
        <v>274</v>
      </c>
      <c r="H5164" s="33">
        <f t="shared" si="80"/>
        <v>1</v>
      </c>
    </row>
    <row r="5165" spans="1:8" ht="15" hidden="1" thickBot="1">
      <c r="A5165" s="3">
        <v>43790</v>
      </c>
      <c r="B5165" s="10" t="s">
        <v>128</v>
      </c>
      <c r="C5165" s="10" t="s">
        <v>9</v>
      </c>
      <c r="D5165" s="9">
        <v>1</v>
      </c>
      <c r="E5165" s="11">
        <v>1.2465277777777776E-3</v>
      </c>
      <c r="F5165" s="9">
        <v>21</v>
      </c>
      <c r="G5165" s="9">
        <v>280</v>
      </c>
      <c r="H5165" s="33">
        <f t="shared" si="80"/>
        <v>0</v>
      </c>
    </row>
    <row r="5166" spans="1:8" ht="15" hidden="1" thickBot="1">
      <c r="A5166" s="3">
        <v>43790</v>
      </c>
      <c r="B5166" s="10" t="s">
        <v>128</v>
      </c>
      <c r="C5166" s="10" t="s">
        <v>9</v>
      </c>
      <c r="D5166" s="9">
        <v>2</v>
      </c>
      <c r="E5166" s="11">
        <v>1.2476851851851852E-3</v>
      </c>
      <c r="F5166" s="9">
        <v>24</v>
      </c>
      <c r="G5166" s="9">
        <v>279</v>
      </c>
      <c r="H5166" s="33">
        <f t="shared" si="80"/>
        <v>0</v>
      </c>
    </row>
    <row r="5167" spans="1:8" ht="15" hidden="1" thickBot="1">
      <c r="A5167" s="3">
        <v>43790</v>
      </c>
      <c r="B5167" s="10" t="s">
        <v>128</v>
      </c>
      <c r="C5167" s="10" t="s">
        <v>9</v>
      </c>
      <c r="D5167" s="9">
        <v>3</v>
      </c>
      <c r="E5167" s="11">
        <v>1.2824074074074075E-3</v>
      </c>
      <c r="F5167" s="9">
        <v>23</v>
      </c>
      <c r="G5167" s="9">
        <v>257</v>
      </c>
      <c r="H5167" s="33">
        <f t="shared" si="80"/>
        <v>0</v>
      </c>
    </row>
    <row r="5168" spans="1:8" ht="15" hidden="1" thickBot="1">
      <c r="A5168" s="3">
        <v>43790</v>
      </c>
      <c r="B5168" s="10" t="s">
        <v>128</v>
      </c>
      <c r="C5168" s="10" t="s">
        <v>9</v>
      </c>
      <c r="D5168" s="9">
        <v>4</v>
      </c>
      <c r="E5168" s="11">
        <v>1.2812500000000001E-3</v>
      </c>
      <c r="F5168" s="9">
        <v>23</v>
      </c>
      <c r="G5168" s="9">
        <v>258</v>
      </c>
      <c r="H5168" s="33">
        <f t="shared" si="80"/>
        <v>0</v>
      </c>
    </row>
    <row r="5169" spans="1:8" ht="15" hidden="1" thickBot="1">
      <c r="A5169" s="3">
        <v>43790</v>
      </c>
      <c r="B5169" s="10" t="s">
        <v>128</v>
      </c>
      <c r="C5169" s="10" t="s">
        <v>9</v>
      </c>
      <c r="D5169" s="9">
        <v>5</v>
      </c>
      <c r="E5169" s="11">
        <v>1.3553240740740741E-3</v>
      </c>
      <c r="F5169" s="9">
        <v>23</v>
      </c>
      <c r="G5169" s="9">
        <v>218</v>
      </c>
      <c r="H5169" s="33">
        <f t="shared" si="80"/>
        <v>0</v>
      </c>
    </row>
    <row r="5170" spans="1:8" ht="15" hidden="1" thickBot="1">
      <c r="A5170" s="3">
        <v>43790</v>
      </c>
      <c r="B5170" s="10" t="s">
        <v>128</v>
      </c>
      <c r="C5170" s="10" t="s">
        <v>9</v>
      </c>
      <c r="D5170" s="9">
        <v>6</v>
      </c>
      <c r="E5170" s="11">
        <v>1.3518518518518521E-3</v>
      </c>
      <c r="F5170" s="9">
        <v>23</v>
      </c>
      <c r="G5170" s="9">
        <v>220</v>
      </c>
      <c r="H5170" s="33">
        <f t="shared" si="80"/>
        <v>0</v>
      </c>
    </row>
    <row r="5171" spans="1:8" ht="15" hidden="1" thickBot="1">
      <c r="A5171" s="3">
        <v>43790</v>
      </c>
      <c r="B5171" s="10" t="s">
        <v>128</v>
      </c>
      <c r="C5171" s="10" t="s">
        <v>9</v>
      </c>
      <c r="D5171" s="9">
        <v>7</v>
      </c>
      <c r="E5171" s="11">
        <v>1.3472222222222221E-3</v>
      </c>
      <c r="F5171" s="9">
        <v>23</v>
      </c>
      <c r="G5171" s="9">
        <v>222</v>
      </c>
      <c r="H5171" s="33">
        <f t="shared" si="80"/>
        <v>0</v>
      </c>
    </row>
    <row r="5172" spans="1:8" ht="15" hidden="1" thickBot="1">
      <c r="A5172" s="3">
        <v>43790</v>
      </c>
      <c r="B5172" s="10" t="s">
        <v>128</v>
      </c>
      <c r="C5172" s="10" t="s">
        <v>9</v>
      </c>
      <c r="D5172" s="9">
        <v>8</v>
      </c>
      <c r="E5172" s="11">
        <v>1.3425925925925925E-3</v>
      </c>
      <c r="F5172" s="9">
        <v>22</v>
      </c>
      <c r="G5172" s="9">
        <v>224</v>
      </c>
      <c r="H5172" s="33">
        <f t="shared" si="80"/>
        <v>0</v>
      </c>
    </row>
    <row r="5173" spans="1:8" ht="15" hidden="1" thickBot="1">
      <c r="A5173" s="3">
        <v>43790</v>
      </c>
      <c r="B5173" s="10" t="s">
        <v>128</v>
      </c>
      <c r="C5173" s="10" t="s">
        <v>9</v>
      </c>
      <c r="D5173" s="9">
        <v>9</v>
      </c>
      <c r="E5173" s="11">
        <v>1.3356481481481481E-3</v>
      </c>
      <c r="F5173" s="9">
        <v>23</v>
      </c>
      <c r="G5173" s="9">
        <v>228</v>
      </c>
      <c r="H5173" s="33">
        <f t="shared" si="80"/>
        <v>0</v>
      </c>
    </row>
    <row r="5174" spans="1:8" ht="15" hidden="1" thickBot="1">
      <c r="A5174" s="3">
        <v>43790</v>
      </c>
      <c r="B5174" s="10" t="s">
        <v>128</v>
      </c>
      <c r="C5174" s="10" t="s">
        <v>9</v>
      </c>
      <c r="D5174" s="9">
        <v>10</v>
      </c>
      <c r="E5174" s="11">
        <v>1.3333333333333333E-3</v>
      </c>
      <c r="F5174" s="9">
        <v>23</v>
      </c>
      <c r="G5174" s="9">
        <v>229</v>
      </c>
      <c r="H5174" s="33">
        <f t="shared" si="80"/>
        <v>0</v>
      </c>
    </row>
    <row r="5175" spans="1:8" ht="15" hidden="1" thickBot="1">
      <c r="A5175" s="3">
        <v>43790</v>
      </c>
      <c r="B5175" s="10" t="s">
        <v>128</v>
      </c>
      <c r="C5175" s="10" t="s">
        <v>9</v>
      </c>
      <c r="D5175" s="9">
        <v>11</v>
      </c>
      <c r="E5175" s="11">
        <v>1.3263888888888891E-3</v>
      </c>
      <c r="F5175" s="9">
        <v>23</v>
      </c>
      <c r="G5175" s="9">
        <v>233</v>
      </c>
      <c r="H5175" s="33">
        <f t="shared" si="80"/>
        <v>0</v>
      </c>
    </row>
    <row r="5176" spans="1:8" ht="15" thickBot="1">
      <c r="A5176" s="3">
        <v>43790</v>
      </c>
      <c r="B5176" s="10" t="s">
        <v>128</v>
      </c>
      <c r="C5176" s="10" t="s">
        <v>9</v>
      </c>
      <c r="D5176" s="9">
        <v>12</v>
      </c>
      <c r="E5176" s="11">
        <v>1.3252314814814813E-3</v>
      </c>
      <c r="F5176" s="9">
        <v>23</v>
      </c>
      <c r="G5176" s="9">
        <v>233</v>
      </c>
      <c r="H5176" s="33">
        <f t="shared" si="80"/>
        <v>1</v>
      </c>
    </row>
    <row r="5177" spans="1:8" ht="15" hidden="1" thickBot="1">
      <c r="A5177" s="3">
        <v>43790</v>
      </c>
      <c r="B5177" s="10" t="s">
        <v>134</v>
      </c>
      <c r="C5177" s="10" t="s">
        <v>9</v>
      </c>
      <c r="D5177" s="9">
        <v>1</v>
      </c>
      <c r="E5177" s="11">
        <v>1.2951388888888889E-3</v>
      </c>
      <c r="F5177" s="9">
        <v>23</v>
      </c>
      <c r="G5177" s="9">
        <v>250</v>
      </c>
      <c r="H5177" s="33">
        <f t="shared" si="80"/>
        <v>0</v>
      </c>
    </row>
    <row r="5178" spans="1:8" ht="15" hidden="1" thickBot="1">
      <c r="A5178" s="3">
        <v>43790</v>
      </c>
      <c r="B5178" s="10" t="s">
        <v>134</v>
      </c>
      <c r="C5178" s="10" t="s">
        <v>9</v>
      </c>
      <c r="D5178" s="9">
        <v>2</v>
      </c>
      <c r="E5178" s="11">
        <v>1.3009259259259259E-3</v>
      </c>
      <c r="F5178" s="9">
        <v>22</v>
      </c>
      <c r="G5178" s="9">
        <v>246</v>
      </c>
      <c r="H5178" s="33">
        <f t="shared" si="80"/>
        <v>0</v>
      </c>
    </row>
    <row r="5179" spans="1:8" ht="15" hidden="1" thickBot="1">
      <c r="A5179" s="3">
        <v>43790</v>
      </c>
      <c r="B5179" s="10" t="s">
        <v>134</v>
      </c>
      <c r="C5179" s="10" t="s">
        <v>9</v>
      </c>
      <c r="D5179" s="9">
        <v>3</v>
      </c>
      <c r="E5179" s="11">
        <v>1.3599537037037037E-3</v>
      </c>
      <c r="F5179" s="9">
        <v>23</v>
      </c>
      <c r="G5179" s="9">
        <v>216</v>
      </c>
      <c r="H5179" s="33">
        <f t="shared" si="80"/>
        <v>0</v>
      </c>
    </row>
    <row r="5180" spans="1:8" ht="15" hidden="1" thickBot="1">
      <c r="A5180" s="3">
        <v>43790</v>
      </c>
      <c r="B5180" s="10" t="s">
        <v>134</v>
      </c>
      <c r="C5180" s="10" t="s">
        <v>9</v>
      </c>
      <c r="D5180" s="9">
        <v>4</v>
      </c>
      <c r="E5180" s="11">
        <v>1.3576388888888889E-3</v>
      </c>
      <c r="F5180" s="9">
        <v>23</v>
      </c>
      <c r="G5180" s="9">
        <v>217</v>
      </c>
      <c r="H5180" s="33">
        <f t="shared" si="80"/>
        <v>0</v>
      </c>
    </row>
    <row r="5181" spans="1:8" ht="15" hidden="1" thickBot="1">
      <c r="A5181" s="3">
        <v>43790</v>
      </c>
      <c r="B5181" s="10" t="s">
        <v>134</v>
      </c>
      <c r="C5181" s="10" t="s">
        <v>9</v>
      </c>
      <c r="D5181" s="9">
        <v>5</v>
      </c>
      <c r="E5181" s="11">
        <v>1.3506944444444445E-3</v>
      </c>
      <c r="F5181" s="9">
        <v>23</v>
      </c>
      <c r="G5181" s="9">
        <v>220</v>
      </c>
      <c r="H5181" s="33">
        <f t="shared" si="80"/>
        <v>0</v>
      </c>
    </row>
    <row r="5182" spans="1:8" ht="15" hidden="1" thickBot="1">
      <c r="A5182" s="3">
        <v>43790</v>
      </c>
      <c r="B5182" s="10" t="s">
        <v>134</v>
      </c>
      <c r="C5182" s="10" t="s">
        <v>9</v>
      </c>
      <c r="D5182" s="9">
        <v>6</v>
      </c>
      <c r="E5182" s="11">
        <v>1.3506944444444445E-3</v>
      </c>
      <c r="F5182" s="9">
        <v>22</v>
      </c>
      <c r="G5182" s="9">
        <v>220</v>
      </c>
      <c r="H5182" s="33">
        <f t="shared" si="80"/>
        <v>0</v>
      </c>
    </row>
    <row r="5183" spans="1:8" ht="15" hidden="1" thickBot="1">
      <c r="A5183" s="3">
        <v>43790</v>
      </c>
      <c r="B5183" s="10" t="s">
        <v>134</v>
      </c>
      <c r="C5183" s="10" t="s">
        <v>9</v>
      </c>
      <c r="D5183" s="9">
        <v>7</v>
      </c>
      <c r="E5183" s="11">
        <v>1.3483796296296297E-3</v>
      </c>
      <c r="F5183" s="9">
        <v>23</v>
      </c>
      <c r="G5183" s="9">
        <v>221</v>
      </c>
      <c r="H5183" s="33">
        <f t="shared" si="80"/>
        <v>0</v>
      </c>
    </row>
    <row r="5184" spans="1:8" ht="15" hidden="1" thickBot="1">
      <c r="A5184" s="3">
        <v>43790</v>
      </c>
      <c r="B5184" s="10" t="s">
        <v>134</v>
      </c>
      <c r="C5184" s="10" t="s">
        <v>9</v>
      </c>
      <c r="D5184" s="9">
        <v>8</v>
      </c>
      <c r="E5184" s="11">
        <v>1.3449074074074075E-3</v>
      </c>
      <c r="F5184" s="9">
        <v>23</v>
      </c>
      <c r="G5184" s="9">
        <v>223</v>
      </c>
      <c r="H5184" s="33">
        <f t="shared" si="80"/>
        <v>0</v>
      </c>
    </row>
    <row r="5185" spans="1:8" ht="15" hidden="1" thickBot="1">
      <c r="A5185" s="3">
        <v>43790</v>
      </c>
      <c r="B5185" s="10" t="s">
        <v>134</v>
      </c>
      <c r="C5185" s="10" t="s">
        <v>9</v>
      </c>
      <c r="D5185" s="9">
        <v>9</v>
      </c>
      <c r="E5185" s="11">
        <v>1.3437500000000001E-3</v>
      </c>
      <c r="F5185" s="9">
        <v>23</v>
      </c>
      <c r="G5185" s="9">
        <v>224</v>
      </c>
      <c r="H5185" s="33">
        <f t="shared" si="80"/>
        <v>0</v>
      </c>
    </row>
    <row r="5186" spans="1:8" ht="15" hidden="1" thickBot="1">
      <c r="A5186" s="3">
        <v>43790</v>
      </c>
      <c r="B5186" s="10" t="s">
        <v>134</v>
      </c>
      <c r="C5186" s="10" t="s">
        <v>9</v>
      </c>
      <c r="D5186" s="9">
        <v>10</v>
      </c>
      <c r="E5186" s="11">
        <v>1.3472222222222221E-3</v>
      </c>
      <c r="F5186" s="9">
        <v>23</v>
      </c>
      <c r="G5186" s="9">
        <v>222</v>
      </c>
      <c r="H5186" s="33">
        <f t="shared" si="80"/>
        <v>0</v>
      </c>
    </row>
    <row r="5187" spans="1:8" ht="15" hidden="1" thickBot="1">
      <c r="A5187" s="3">
        <v>43790</v>
      </c>
      <c r="B5187" s="10" t="s">
        <v>134</v>
      </c>
      <c r="C5187" s="10" t="s">
        <v>9</v>
      </c>
      <c r="D5187" s="9">
        <v>11</v>
      </c>
      <c r="E5187" s="11">
        <v>1.3449074074074075E-3</v>
      </c>
      <c r="F5187" s="9">
        <v>23</v>
      </c>
      <c r="G5187" s="9">
        <v>223</v>
      </c>
      <c r="H5187" s="33">
        <f t="shared" si="80"/>
        <v>0</v>
      </c>
    </row>
    <row r="5188" spans="1:8" ht="15" thickBot="1">
      <c r="A5188" s="3">
        <v>43790</v>
      </c>
      <c r="B5188" s="10" t="s">
        <v>134</v>
      </c>
      <c r="C5188" s="10" t="s">
        <v>9</v>
      </c>
      <c r="D5188" s="9">
        <v>12</v>
      </c>
      <c r="E5188" s="11">
        <v>1.3229166666666665E-3</v>
      </c>
      <c r="F5188" s="9">
        <v>23</v>
      </c>
      <c r="G5188" s="9">
        <v>234</v>
      </c>
      <c r="H5188" s="33">
        <f t="shared" ref="H5188:H5251" si="81">IF(D5188&lt;D5189,0,1)</f>
        <v>1</v>
      </c>
    </row>
    <row r="5189" spans="1:8" ht="15" hidden="1" thickBot="1">
      <c r="A5189" s="3">
        <v>43790</v>
      </c>
      <c r="B5189" s="10" t="s">
        <v>90</v>
      </c>
      <c r="C5189" s="10" t="s">
        <v>9</v>
      </c>
      <c r="D5189" s="9">
        <v>1</v>
      </c>
      <c r="E5189" s="11">
        <v>1.1620370370370372E-3</v>
      </c>
      <c r="F5189" s="9">
        <v>23</v>
      </c>
      <c r="G5189" s="9">
        <v>346</v>
      </c>
      <c r="H5189" s="33">
        <f t="shared" si="81"/>
        <v>0</v>
      </c>
    </row>
    <row r="5190" spans="1:8" ht="15" hidden="1" thickBot="1">
      <c r="A5190" s="3">
        <v>43790</v>
      </c>
      <c r="B5190" s="10" t="s">
        <v>90</v>
      </c>
      <c r="C5190" s="10" t="s">
        <v>9</v>
      </c>
      <c r="D5190" s="9">
        <v>2</v>
      </c>
      <c r="E5190" s="11">
        <v>1.1550925925925925E-3</v>
      </c>
      <c r="F5190" s="9">
        <v>24</v>
      </c>
      <c r="G5190" s="9">
        <v>352</v>
      </c>
      <c r="H5190" s="33">
        <f t="shared" si="81"/>
        <v>0</v>
      </c>
    </row>
    <row r="5191" spans="1:8" ht="15" hidden="1" thickBot="1">
      <c r="A5191" s="3">
        <v>43790</v>
      </c>
      <c r="B5191" s="10" t="s">
        <v>90</v>
      </c>
      <c r="C5191" s="10" t="s">
        <v>9</v>
      </c>
      <c r="D5191" s="9">
        <v>3</v>
      </c>
      <c r="E5191" s="11">
        <v>1.1608796296296295E-3</v>
      </c>
      <c r="F5191" s="9">
        <v>23</v>
      </c>
      <c r="G5191" s="9">
        <v>347</v>
      </c>
      <c r="H5191" s="33">
        <f t="shared" si="81"/>
        <v>0</v>
      </c>
    </row>
    <row r="5192" spans="1:8" ht="15" hidden="1" thickBot="1">
      <c r="A5192" s="3">
        <v>43790</v>
      </c>
      <c r="B5192" s="10" t="s">
        <v>90</v>
      </c>
      <c r="C5192" s="10" t="s">
        <v>9</v>
      </c>
      <c r="D5192" s="9">
        <v>4</v>
      </c>
      <c r="E5192" s="11">
        <v>1.1574074074074073E-3</v>
      </c>
      <c r="F5192" s="9">
        <v>24</v>
      </c>
      <c r="G5192" s="9">
        <v>350</v>
      </c>
      <c r="H5192" s="33">
        <f t="shared" si="81"/>
        <v>0</v>
      </c>
    </row>
    <row r="5193" spans="1:8" ht="15" hidden="1" thickBot="1">
      <c r="A5193" s="3">
        <v>43790</v>
      </c>
      <c r="B5193" s="10" t="s">
        <v>90</v>
      </c>
      <c r="C5193" s="10" t="s">
        <v>9</v>
      </c>
      <c r="D5193" s="9">
        <v>5</v>
      </c>
      <c r="E5193" s="11">
        <v>1.164351851851852E-3</v>
      </c>
      <c r="F5193" s="9">
        <v>23</v>
      </c>
      <c r="G5193" s="9">
        <v>344</v>
      </c>
      <c r="H5193" s="33">
        <f t="shared" si="81"/>
        <v>0</v>
      </c>
    </row>
    <row r="5194" spans="1:8" ht="15" hidden="1" thickBot="1">
      <c r="A5194" s="3">
        <v>43790</v>
      </c>
      <c r="B5194" s="10" t="s">
        <v>90</v>
      </c>
      <c r="C5194" s="10" t="s">
        <v>9</v>
      </c>
      <c r="D5194" s="9">
        <v>6</v>
      </c>
      <c r="E5194" s="11">
        <v>1.1608796296296295E-3</v>
      </c>
      <c r="F5194" s="9">
        <v>24</v>
      </c>
      <c r="G5194" s="9">
        <v>347</v>
      </c>
      <c r="H5194" s="33">
        <f t="shared" si="81"/>
        <v>0</v>
      </c>
    </row>
    <row r="5195" spans="1:8" ht="15" hidden="1" thickBot="1">
      <c r="A5195" s="3">
        <v>43790</v>
      </c>
      <c r="B5195" s="10" t="s">
        <v>90</v>
      </c>
      <c r="C5195" s="10" t="s">
        <v>9</v>
      </c>
      <c r="D5195" s="9">
        <v>7</v>
      </c>
      <c r="E5195" s="11">
        <v>1.1678240740740739E-3</v>
      </c>
      <c r="F5195" s="9">
        <v>23</v>
      </c>
      <c r="G5195" s="9">
        <v>341</v>
      </c>
      <c r="H5195" s="33">
        <f t="shared" si="81"/>
        <v>0</v>
      </c>
    </row>
    <row r="5196" spans="1:8" ht="15" hidden="1" thickBot="1">
      <c r="A5196" s="3">
        <v>43790</v>
      </c>
      <c r="B5196" s="10" t="s">
        <v>90</v>
      </c>
      <c r="C5196" s="10" t="s">
        <v>9</v>
      </c>
      <c r="D5196" s="9">
        <v>8</v>
      </c>
      <c r="E5196" s="11">
        <v>1.1631944444444443E-3</v>
      </c>
      <c r="F5196" s="9">
        <v>24</v>
      </c>
      <c r="G5196" s="9">
        <v>345</v>
      </c>
      <c r="H5196" s="33">
        <f t="shared" si="81"/>
        <v>0</v>
      </c>
    </row>
    <row r="5197" spans="1:8" ht="15" hidden="1" thickBot="1">
      <c r="A5197" s="3">
        <v>43790</v>
      </c>
      <c r="B5197" s="10" t="s">
        <v>90</v>
      </c>
      <c r="C5197" s="10" t="s">
        <v>9</v>
      </c>
      <c r="D5197" s="9">
        <v>9</v>
      </c>
      <c r="E5197" s="11">
        <v>1.1689814814814816E-3</v>
      </c>
      <c r="F5197" s="9">
        <v>23</v>
      </c>
      <c r="G5197" s="9">
        <v>340</v>
      </c>
      <c r="H5197" s="33">
        <f t="shared" si="81"/>
        <v>0</v>
      </c>
    </row>
    <row r="5198" spans="1:8" ht="15" hidden="1" thickBot="1">
      <c r="A5198" s="3">
        <v>43790</v>
      </c>
      <c r="B5198" s="10" t="s">
        <v>90</v>
      </c>
      <c r="C5198" s="10" t="s">
        <v>9</v>
      </c>
      <c r="D5198" s="9">
        <v>10</v>
      </c>
      <c r="E5198" s="11">
        <v>1.1655092592592591E-3</v>
      </c>
      <c r="F5198" s="9">
        <v>25</v>
      </c>
      <c r="G5198" s="9">
        <v>343</v>
      </c>
      <c r="H5198" s="33">
        <f t="shared" si="81"/>
        <v>0</v>
      </c>
    </row>
    <row r="5199" spans="1:8" ht="15" thickBot="1">
      <c r="A5199" s="3">
        <v>43790</v>
      </c>
      <c r="B5199" s="10" t="s">
        <v>90</v>
      </c>
      <c r="C5199" s="10" t="s">
        <v>9</v>
      </c>
      <c r="D5199" s="9">
        <v>11</v>
      </c>
      <c r="E5199" s="11">
        <v>1.170138888888889E-3</v>
      </c>
      <c r="F5199" s="9">
        <v>24</v>
      </c>
      <c r="G5199" s="9">
        <v>339</v>
      </c>
      <c r="H5199" s="33">
        <f t="shared" si="81"/>
        <v>1</v>
      </c>
    </row>
    <row r="5200" spans="1:8" ht="15" hidden="1" thickBot="1">
      <c r="A5200" s="3">
        <v>43790</v>
      </c>
      <c r="B5200" s="10" t="s">
        <v>13</v>
      </c>
      <c r="C5200" s="10" t="s">
        <v>9</v>
      </c>
      <c r="D5200" s="9">
        <v>1</v>
      </c>
      <c r="E5200" s="11">
        <v>1.204861111111111E-3</v>
      </c>
      <c r="F5200" s="9">
        <v>23</v>
      </c>
      <c r="G5200" s="9">
        <v>310</v>
      </c>
      <c r="H5200" s="33">
        <f t="shared" si="81"/>
        <v>0</v>
      </c>
    </row>
    <row r="5201" spans="1:8" ht="15" hidden="1" thickBot="1">
      <c r="A5201" s="3">
        <v>43790</v>
      </c>
      <c r="B5201" s="10" t="s">
        <v>13</v>
      </c>
      <c r="C5201" s="10" t="s">
        <v>9</v>
      </c>
      <c r="D5201" s="9">
        <v>2</v>
      </c>
      <c r="E5201" s="11">
        <v>1.1886574074074074E-3</v>
      </c>
      <c r="F5201" s="9">
        <v>24</v>
      </c>
      <c r="G5201" s="9">
        <v>323</v>
      </c>
      <c r="H5201" s="33">
        <f t="shared" si="81"/>
        <v>0</v>
      </c>
    </row>
    <row r="5202" spans="1:8" ht="15" hidden="1" thickBot="1">
      <c r="A5202" s="3">
        <v>43790</v>
      </c>
      <c r="B5202" s="10" t="s">
        <v>13</v>
      </c>
      <c r="C5202" s="10" t="s">
        <v>9</v>
      </c>
      <c r="D5202" s="9">
        <v>3</v>
      </c>
      <c r="E5202" s="11">
        <v>1.1921296296296296E-3</v>
      </c>
      <c r="F5202" s="9">
        <v>23</v>
      </c>
      <c r="G5202" s="9">
        <v>320</v>
      </c>
      <c r="H5202" s="33">
        <f t="shared" si="81"/>
        <v>0</v>
      </c>
    </row>
    <row r="5203" spans="1:8" ht="15" thickBot="1">
      <c r="A5203" s="3">
        <v>43790</v>
      </c>
      <c r="B5203" s="10" t="s">
        <v>13</v>
      </c>
      <c r="C5203" s="10" t="s">
        <v>9</v>
      </c>
      <c r="D5203" s="9">
        <v>4</v>
      </c>
      <c r="E5203" s="11">
        <v>1.1979166666666668E-3</v>
      </c>
      <c r="F5203" s="9">
        <v>24</v>
      </c>
      <c r="G5203" s="9">
        <v>316</v>
      </c>
      <c r="H5203" s="33">
        <f t="shared" si="81"/>
        <v>1</v>
      </c>
    </row>
    <row r="5204" spans="1:8" ht="15" hidden="1" thickBot="1">
      <c r="A5204" s="3">
        <v>43790</v>
      </c>
      <c r="B5204" s="10" t="s">
        <v>132</v>
      </c>
      <c r="C5204" s="10" t="s">
        <v>9</v>
      </c>
      <c r="D5204" s="9">
        <v>1</v>
      </c>
      <c r="E5204" s="11">
        <v>1.1944444444444446E-3</v>
      </c>
      <c r="F5204" s="9">
        <v>22</v>
      </c>
      <c r="G5204" s="9">
        <v>318</v>
      </c>
      <c r="H5204" s="33">
        <f t="shared" si="81"/>
        <v>0</v>
      </c>
    </row>
    <row r="5205" spans="1:8" ht="15" hidden="1" thickBot="1">
      <c r="A5205" s="3">
        <v>43790</v>
      </c>
      <c r="B5205" s="10" t="s">
        <v>132</v>
      </c>
      <c r="C5205" s="10" t="s">
        <v>9</v>
      </c>
      <c r="D5205" s="9">
        <v>2</v>
      </c>
      <c r="E5205" s="11">
        <v>1.1736111111111112E-3</v>
      </c>
      <c r="F5205" s="9">
        <v>24</v>
      </c>
      <c r="G5205" s="9">
        <v>336</v>
      </c>
      <c r="H5205" s="33">
        <f t="shared" si="81"/>
        <v>0</v>
      </c>
    </row>
    <row r="5206" spans="1:8" ht="15" thickBot="1">
      <c r="A5206" s="3">
        <v>43790</v>
      </c>
      <c r="B5206" s="10" t="s">
        <v>132</v>
      </c>
      <c r="C5206" s="10" t="s">
        <v>9</v>
      </c>
      <c r="D5206" s="9">
        <v>3</v>
      </c>
      <c r="E5206" s="11">
        <v>1.1944444444444446E-3</v>
      </c>
      <c r="F5206" s="9">
        <v>22</v>
      </c>
      <c r="G5206" s="9">
        <v>318</v>
      </c>
      <c r="H5206" s="33">
        <f t="shared" si="81"/>
        <v>1</v>
      </c>
    </row>
    <row r="5207" spans="1:8" ht="15" hidden="1" thickBot="1">
      <c r="A5207" s="3">
        <v>43790</v>
      </c>
      <c r="B5207" s="10" t="s">
        <v>102</v>
      </c>
      <c r="C5207" s="10" t="s">
        <v>9</v>
      </c>
      <c r="D5207" s="9">
        <v>1</v>
      </c>
      <c r="E5207" s="11">
        <v>1.2453703703703704E-3</v>
      </c>
      <c r="F5207" s="9">
        <v>23</v>
      </c>
      <c r="G5207" s="9">
        <v>281</v>
      </c>
      <c r="H5207" s="33">
        <f t="shared" si="81"/>
        <v>0</v>
      </c>
    </row>
    <row r="5208" spans="1:8" ht="15" hidden="1" thickBot="1">
      <c r="A5208" s="3">
        <v>43790</v>
      </c>
      <c r="B5208" s="10" t="s">
        <v>102</v>
      </c>
      <c r="C5208" s="10" t="s">
        <v>9</v>
      </c>
      <c r="D5208" s="9">
        <v>2</v>
      </c>
      <c r="E5208" s="11">
        <v>1.230324074074074E-3</v>
      </c>
      <c r="F5208" s="9">
        <v>25</v>
      </c>
      <c r="G5208" s="9">
        <v>291</v>
      </c>
      <c r="H5208" s="33">
        <f t="shared" si="81"/>
        <v>0</v>
      </c>
    </row>
    <row r="5209" spans="1:8" ht="15" thickBot="1">
      <c r="A5209" s="3">
        <v>43790</v>
      </c>
      <c r="B5209" s="10" t="s">
        <v>102</v>
      </c>
      <c r="C5209" s="10" t="s">
        <v>9</v>
      </c>
      <c r="D5209" s="9">
        <v>3</v>
      </c>
      <c r="E5209" s="11">
        <v>1.255787037037037E-3</v>
      </c>
      <c r="F5209" s="9">
        <v>24</v>
      </c>
      <c r="G5209" s="9">
        <v>274</v>
      </c>
      <c r="H5209" s="33">
        <f t="shared" si="81"/>
        <v>1</v>
      </c>
    </row>
    <row r="5210" spans="1:8" ht="15" hidden="1" thickBot="1">
      <c r="A5210" s="3">
        <v>43804</v>
      </c>
      <c r="B5210" s="10" t="s">
        <v>90</v>
      </c>
      <c r="C5210" s="10" t="s">
        <v>9</v>
      </c>
      <c r="D5210" s="9">
        <v>1</v>
      </c>
      <c r="E5210" s="11">
        <v>1.164351851851852E-3</v>
      </c>
      <c r="F5210" s="9">
        <v>24</v>
      </c>
      <c r="G5210" s="9">
        <v>344</v>
      </c>
      <c r="H5210" s="33">
        <f t="shared" si="81"/>
        <v>0</v>
      </c>
    </row>
    <row r="5211" spans="1:8" ht="15" hidden="1" thickBot="1">
      <c r="A5211" s="3">
        <v>43804</v>
      </c>
      <c r="B5211" s="10" t="s">
        <v>90</v>
      </c>
      <c r="C5211" s="10" t="s">
        <v>9</v>
      </c>
      <c r="D5211" s="9">
        <v>2</v>
      </c>
      <c r="E5211" s="11">
        <v>1.1631944444444443E-3</v>
      </c>
      <c r="F5211" s="9">
        <v>23</v>
      </c>
      <c r="G5211" s="9">
        <v>345</v>
      </c>
      <c r="H5211" s="33">
        <f t="shared" si="81"/>
        <v>0</v>
      </c>
    </row>
    <row r="5212" spans="1:8" ht="15" hidden="1" thickBot="1">
      <c r="A5212" s="3">
        <v>43804</v>
      </c>
      <c r="B5212" s="10" t="s">
        <v>90</v>
      </c>
      <c r="C5212" s="10" t="s">
        <v>9</v>
      </c>
      <c r="D5212" s="9">
        <v>3</v>
      </c>
      <c r="E5212" s="11">
        <v>1.1620370370370372E-3</v>
      </c>
      <c r="F5212" s="9">
        <v>24</v>
      </c>
      <c r="G5212" s="9">
        <v>346</v>
      </c>
      <c r="H5212" s="33">
        <f t="shared" si="81"/>
        <v>0</v>
      </c>
    </row>
    <row r="5213" spans="1:8" ht="15" hidden="1" thickBot="1">
      <c r="A5213" s="3">
        <v>43804</v>
      </c>
      <c r="B5213" s="10" t="s">
        <v>90</v>
      </c>
      <c r="C5213" s="10" t="s">
        <v>9</v>
      </c>
      <c r="D5213" s="9">
        <v>4</v>
      </c>
      <c r="E5213" s="11">
        <v>1.1620370370370372E-3</v>
      </c>
      <c r="F5213" s="9">
        <v>23</v>
      </c>
      <c r="G5213" s="9">
        <v>346</v>
      </c>
      <c r="H5213" s="33">
        <f t="shared" si="81"/>
        <v>0</v>
      </c>
    </row>
    <row r="5214" spans="1:8" ht="15" hidden="1" thickBot="1">
      <c r="A5214" s="3">
        <v>43804</v>
      </c>
      <c r="B5214" s="10" t="s">
        <v>90</v>
      </c>
      <c r="C5214" s="10" t="s">
        <v>9</v>
      </c>
      <c r="D5214" s="9">
        <v>5</v>
      </c>
      <c r="E5214" s="11">
        <v>1.1608796296296295E-3</v>
      </c>
      <c r="F5214" s="9">
        <v>24</v>
      </c>
      <c r="G5214" s="9">
        <v>347</v>
      </c>
      <c r="H5214" s="33">
        <f t="shared" si="81"/>
        <v>0</v>
      </c>
    </row>
    <row r="5215" spans="1:8" ht="15" hidden="1" thickBot="1">
      <c r="A5215" s="3">
        <v>43804</v>
      </c>
      <c r="B5215" s="10" t="s">
        <v>90</v>
      </c>
      <c r="C5215" s="10" t="s">
        <v>9</v>
      </c>
      <c r="D5215" s="9">
        <v>6</v>
      </c>
      <c r="E5215" s="11">
        <v>1.158564814814815E-3</v>
      </c>
      <c r="F5215" s="9">
        <v>24</v>
      </c>
      <c r="G5215" s="9">
        <v>349</v>
      </c>
      <c r="H5215" s="33">
        <f t="shared" si="81"/>
        <v>0</v>
      </c>
    </row>
    <row r="5216" spans="1:8" ht="15" hidden="1" thickBot="1">
      <c r="A5216" s="3">
        <v>43804</v>
      </c>
      <c r="B5216" s="10" t="s">
        <v>90</v>
      </c>
      <c r="C5216" s="10" t="s">
        <v>9</v>
      </c>
      <c r="D5216" s="9">
        <v>7</v>
      </c>
      <c r="E5216" s="11">
        <v>1.158564814814815E-3</v>
      </c>
      <c r="F5216" s="9">
        <v>24</v>
      </c>
      <c r="G5216" s="9">
        <v>349</v>
      </c>
      <c r="H5216" s="33">
        <f t="shared" si="81"/>
        <v>0</v>
      </c>
    </row>
    <row r="5217" spans="1:8" ht="15" hidden="1" thickBot="1">
      <c r="A5217" s="3">
        <v>43804</v>
      </c>
      <c r="B5217" s="10" t="s">
        <v>90</v>
      </c>
      <c r="C5217" s="10" t="s">
        <v>9</v>
      </c>
      <c r="D5217" s="9">
        <v>8</v>
      </c>
      <c r="E5217" s="11">
        <v>1.158564814814815E-3</v>
      </c>
      <c r="F5217" s="9">
        <v>24</v>
      </c>
      <c r="G5217" s="9">
        <v>349</v>
      </c>
      <c r="H5217" s="33">
        <f t="shared" si="81"/>
        <v>0</v>
      </c>
    </row>
    <row r="5218" spans="1:8" ht="15" hidden="1" thickBot="1">
      <c r="A5218" s="3">
        <v>43804</v>
      </c>
      <c r="B5218" s="10" t="s">
        <v>90</v>
      </c>
      <c r="C5218" s="10" t="s">
        <v>9</v>
      </c>
      <c r="D5218" s="9">
        <v>9</v>
      </c>
      <c r="E5218" s="11">
        <v>1.152777777777778E-3</v>
      </c>
      <c r="F5218" s="9">
        <v>24</v>
      </c>
      <c r="G5218" s="9">
        <v>354</v>
      </c>
      <c r="H5218" s="33">
        <f t="shared" si="81"/>
        <v>0</v>
      </c>
    </row>
    <row r="5219" spans="1:8" ht="15" hidden="1" thickBot="1">
      <c r="A5219" s="3">
        <v>43804</v>
      </c>
      <c r="B5219" s="10" t="s">
        <v>90</v>
      </c>
      <c r="C5219" s="10" t="s">
        <v>9</v>
      </c>
      <c r="D5219" s="9">
        <v>10</v>
      </c>
      <c r="E5219" s="11">
        <v>1.1550925925925925E-3</v>
      </c>
      <c r="F5219" s="9">
        <v>24</v>
      </c>
      <c r="G5219" s="9">
        <v>352</v>
      </c>
      <c r="H5219" s="33">
        <f t="shared" si="81"/>
        <v>0</v>
      </c>
    </row>
    <row r="5220" spans="1:8" ht="15" hidden="1" thickBot="1">
      <c r="A5220" s="3">
        <v>43804</v>
      </c>
      <c r="B5220" s="10" t="s">
        <v>90</v>
      </c>
      <c r="C5220" s="10" t="s">
        <v>9</v>
      </c>
      <c r="D5220" s="9">
        <v>11</v>
      </c>
      <c r="E5220" s="11">
        <v>1.152777777777778E-3</v>
      </c>
      <c r="F5220" s="9">
        <v>24</v>
      </c>
      <c r="G5220" s="9">
        <v>354</v>
      </c>
      <c r="H5220" s="33">
        <f t="shared" si="81"/>
        <v>0</v>
      </c>
    </row>
    <row r="5221" spans="1:8" ht="15" thickBot="1">
      <c r="A5221" s="3">
        <v>43804</v>
      </c>
      <c r="B5221" s="10" t="s">
        <v>90</v>
      </c>
      <c r="C5221" s="10" t="s">
        <v>9</v>
      </c>
      <c r="D5221" s="9">
        <v>12</v>
      </c>
      <c r="E5221" s="11">
        <v>1.1458333333333333E-3</v>
      </c>
      <c r="F5221" s="9">
        <v>24</v>
      </c>
      <c r="G5221" s="9">
        <v>361</v>
      </c>
      <c r="H5221" s="33">
        <f t="shared" si="81"/>
        <v>1</v>
      </c>
    </row>
    <row r="5222" spans="1:8" ht="15" hidden="1" thickBot="1">
      <c r="A5222" s="3">
        <v>43804</v>
      </c>
      <c r="B5222" s="10" t="s">
        <v>27</v>
      </c>
      <c r="C5222" s="10" t="s">
        <v>9</v>
      </c>
      <c r="D5222" s="9">
        <v>1</v>
      </c>
      <c r="E5222" s="11">
        <v>1.1597222222222221E-3</v>
      </c>
      <c r="F5222" s="9">
        <v>22</v>
      </c>
      <c r="G5222" s="9">
        <v>348</v>
      </c>
      <c r="H5222" s="33">
        <f t="shared" si="81"/>
        <v>0</v>
      </c>
    </row>
    <row r="5223" spans="1:8" ht="15" hidden="1" thickBot="1">
      <c r="A5223" s="3">
        <v>43804</v>
      </c>
      <c r="B5223" s="10" t="s">
        <v>27</v>
      </c>
      <c r="C5223" s="10" t="s">
        <v>9</v>
      </c>
      <c r="D5223" s="9">
        <v>2</v>
      </c>
      <c r="E5223" s="11">
        <v>1.1550925925925925E-3</v>
      </c>
      <c r="F5223" s="9">
        <v>25</v>
      </c>
      <c r="G5223" s="9">
        <v>352</v>
      </c>
      <c r="H5223" s="33">
        <f t="shared" si="81"/>
        <v>0</v>
      </c>
    </row>
    <row r="5224" spans="1:8" ht="15" hidden="1" thickBot="1">
      <c r="A5224" s="3">
        <v>43804</v>
      </c>
      <c r="B5224" s="10" t="s">
        <v>27</v>
      </c>
      <c r="C5224" s="10" t="s">
        <v>9</v>
      </c>
      <c r="D5224" s="9">
        <v>3</v>
      </c>
      <c r="E5224" s="11">
        <v>1.1631944444444443E-3</v>
      </c>
      <c r="F5224" s="9">
        <v>23</v>
      </c>
      <c r="G5224" s="9">
        <v>345</v>
      </c>
      <c r="H5224" s="33">
        <f t="shared" si="81"/>
        <v>0</v>
      </c>
    </row>
    <row r="5225" spans="1:8" ht="15" hidden="1" thickBot="1">
      <c r="A5225" s="3">
        <v>43804</v>
      </c>
      <c r="B5225" s="10" t="s">
        <v>27</v>
      </c>
      <c r="C5225" s="10" t="s">
        <v>9</v>
      </c>
      <c r="D5225" s="9">
        <v>4</v>
      </c>
      <c r="E5225" s="11">
        <v>1.152777777777778E-3</v>
      </c>
      <c r="F5225" s="9">
        <v>25</v>
      </c>
      <c r="G5225" s="9">
        <v>354</v>
      </c>
      <c r="H5225" s="33">
        <f t="shared" si="81"/>
        <v>0</v>
      </c>
    </row>
    <row r="5226" spans="1:8" ht="15" hidden="1" thickBot="1">
      <c r="A5226" s="3">
        <v>43804</v>
      </c>
      <c r="B5226" s="10" t="s">
        <v>27</v>
      </c>
      <c r="C5226" s="10" t="s">
        <v>9</v>
      </c>
      <c r="D5226" s="9">
        <v>5</v>
      </c>
      <c r="E5226" s="11">
        <v>1.1666666666666668E-3</v>
      </c>
      <c r="F5226" s="9">
        <v>23</v>
      </c>
      <c r="G5226" s="9">
        <v>342</v>
      </c>
      <c r="H5226" s="33">
        <f t="shared" si="81"/>
        <v>0</v>
      </c>
    </row>
    <row r="5227" spans="1:8" ht="15" hidden="1" thickBot="1">
      <c r="A5227" s="3">
        <v>43804</v>
      </c>
      <c r="B5227" s="10" t="s">
        <v>27</v>
      </c>
      <c r="C5227" s="10" t="s">
        <v>9</v>
      </c>
      <c r="D5227" s="9">
        <v>6</v>
      </c>
      <c r="E5227" s="11">
        <v>1.1562499999999999E-3</v>
      </c>
      <c r="F5227" s="9">
        <v>25</v>
      </c>
      <c r="G5227" s="9">
        <v>351</v>
      </c>
      <c r="H5227" s="33">
        <f t="shared" si="81"/>
        <v>0</v>
      </c>
    </row>
    <row r="5228" spans="1:8" ht="15" hidden="1" thickBot="1">
      <c r="A5228" s="3">
        <v>43804</v>
      </c>
      <c r="B5228" s="10" t="s">
        <v>27</v>
      </c>
      <c r="C5228" s="10" t="s">
        <v>9</v>
      </c>
      <c r="D5228" s="9">
        <v>7</v>
      </c>
      <c r="E5228" s="11">
        <v>1.2083333333333334E-3</v>
      </c>
      <c r="F5228" s="9">
        <v>23</v>
      </c>
      <c r="G5228" s="9">
        <v>308</v>
      </c>
      <c r="H5228" s="33">
        <f t="shared" si="81"/>
        <v>0</v>
      </c>
    </row>
    <row r="5229" spans="1:8" ht="15" hidden="1" thickBot="1">
      <c r="A5229" s="3">
        <v>43804</v>
      </c>
      <c r="B5229" s="10" t="s">
        <v>27</v>
      </c>
      <c r="C5229" s="10" t="s">
        <v>9</v>
      </c>
      <c r="D5229" s="9">
        <v>8</v>
      </c>
      <c r="E5229" s="11">
        <v>1.1770833333333334E-3</v>
      </c>
      <c r="F5229" s="9">
        <v>25</v>
      </c>
      <c r="G5229" s="9">
        <v>333</v>
      </c>
      <c r="H5229" s="33">
        <f t="shared" si="81"/>
        <v>0</v>
      </c>
    </row>
    <row r="5230" spans="1:8" ht="15" hidden="1" thickBot="1">
      <c r="A5230" s="3">
        <v>43804</v>
      </c>
      <c r="B5230" s="10" t="s">
        <v>27</v>
      </c>
      <c r="C5230" s="10" t="s">
        <v>9</v>
      </c>
      <c r="D5230" s="9">
        <v>9</v>
      </c>
      <c r="E5230" s="11">
        <v>1.207175925925926E-3</v>
      </c>
      <c r="F5230" s="9">
        <v>22</v>
      </c>
      <c r="G5230" s="9">
        <v>308</v>
      </c>
      <c r="H5230" s="33">
        <f t="shared" si="81"/>
        <v>0</v>
      </c>
    </row>
    <row r="5231" spans="1:8" ht="15" hidden="1" thickBot="1">
      <c r="A5231" s="3">
        <v>43804</v>
      </c>
      <c r="B5231" s="10" t="s">
        <v>27</v>
      </c>
      <c r="C5231" s="10" t="s">
        <v>9</v>
      </c>
      <c r="D5231" s="9">
        <v>10</v>
      </c>
      <c r="E5231" s="11">
        <v>1.1886574074074074E-3</v>
      </c>
      <c r="F5231" s="9">
        <v>24</v>
      </c>
      <c r="G5231" s="9">
        <v>323</v>
      </c>
      <c r="H5231" s="33">
        <f t="shared" si="81"/>
        <v>0</v>
      </c>
    </row>
    <row r="5232" spans="1:8" ht="15" hidden="1" thickBot="1">
      <c r="A5232" s="3">
        <v>43804</v>
      </c>
      <c r="B5232" s="10" t="s">
        <v>27</v>
      </c>
      <c r="C5232" s="10" t="s">
        <v>9</v>
      </c>
      <c r="D5232" s="9">
        <v>11</v>
      </c>
      <c r="E5232" s="11">
        <v>1.21875E-3</v>
      </c>
      <c r="F5232" s="9">
        <v>23</v>
      </c>
      <c r="G5232" s="9">
        <v>300</v>
      </c>
      <c r="H5232" s="33">
        <f t="shared" si="81"/>
        <v>0</v>
      </c>
    </row>
    <row r="5233" spans="1:8" ht="15" thickBot="1">
      <c r="A5233" s="3">
        <v>43804</v>
      </c>
      <c r="B5233" s="10" t="s">
        <v>27</v>
      </c>
      <c r="C5233" s="10" t="s">
        <v>9</v>
      </c>
      <c r="D5233" s="9">
        <v>12</v>
      </c>
      <c r="E5233" s="11">
        <v>1.2013888888888888E-3</v>
      </c>
      <c r="F5233" s="9">
        <v>25</v>
      </c>
      <c r="G5233" s="9">
        <v>313</v>
      </c>
      <c r="H5233" s="33">
        <f t="shared" si="81"/>
        <v>1</v>
      </c>
    </row>
    <row r="5234" spans="1:8" ht="15" hidden="1" thickBot="1">
      <c r="A5234" s="3">
        <v>43804</v>
      </c>
      <c r="B5234" s="10" t="s">
        <v>31</v>
      </c>
      <c r="C5234" s="10" t="s">
        <v>9</v>
      </c>
      <c r="D5234" s="9">
        <v>1</v>
      </c>
      <c r="E5234" s="11">
        <v>1.1909722222222222E-3</v>
      </c>
      <c r="F5234" s="9">
        <v>22</v>
      </c>
      <c r="G5234" s="9">
        <v>321</v>
      </c>
      <c r="H5234" s="33">
        <f t="shared" si="81"/>
        <v>0</v>
      </c>
    </row>
    <row r="5235" spans="1:8" ht="15" hidden="1" thickBot="1">
      <c r="A5235" s="3">
        <v>43804</v>
      </c>
      <c r="B5235" s="10" t="s">
        <v>31</v>
      </c>
      <c r="C5235" s="10" t="s">
        <v>9</v>
      </c>
      <c r="D5235" s="9">
        <v>2</v>
      </c>
      <c r="E5235" s="11">
        <v>1.1724537037037035E-3</v>
      </c>
      <c r="F5235" s="9">
        <v>23</v>
      </c>
      <c r="G5235" s="9">
        <v>337</v>
      </c>
      <c r="H5235" s="33">
        <f t="shared" si="81"/>
        <v>0</v>
      </c>
    </row>
    <row r="5236" spans="1:8" ht="15" hidden="1" thickBot="1">
      <c r="A5236" s="3">
        <v>43804</v>
      </c>
      <c r="B5236" s="10" t="s">
        <v>31</v>
      </c>
      <c r="C5236" s="10" t="s">
        <v>9</v>
      </c>
      <c r="D5236" s="9">
        <v>3</v>
      </c>
      <c r="E5236" s="11">
        <v>1.1909722222222222E-3</v>
      </c>
      <c r="F5236" s="9">
        <v>22</v>
      </c>
      <c r="G5236" s="9">
        <v>321</v>
      </c>
      <c r="H5236" s="33">
        <f t="shared" si="81"/>
        <v>0</v>
      </c>
    </row>
    <row r="5237" spans="1:8" ht="15" hidden="1" thickBot="1">
      <c r="A5237" s="3">
        <v>43804</v>
      </c>
      <c r="B5237" s="10" t="s">
        <v>31</v>
      </c>
      <c r="C5237" s="10" t="s">
        <v>9</v>
      </c>
      <c r="D5237" s="9">
        <v>4</v>
      </c>
      <c r="E5237" s="11">
        <v>1.1712962962962964E-3</v>
      </c>
      <c r="F5237" s="9">
        <v>24</v>
      </c>
      <c r="G5237" s="9">
        <v>338</v>
      </c>
      <c r="H5237" s="33">
        <f t="shared" si="81"/>
        <v>0</v>
      </c>
    </row>
    <row r="5238" spans="1:8" ht="15" hidden="1" thickBot="1">
      <c r="A5238" s="3">
        <v>43804</v>
      </c>
      <c r="B5238" s="10" t="s">
        <v>31</v>
      </c>
      <c r="C5238" s="10" t="s">
        <v>9</v>
      </c>
      <c r="D5238" s="9">
        <v>5</v>
      </c>
      <c r="E5238" s="11">
        <v>1.1909722222222222E-3</v>
      </c>
      <c r="F5238" s="9">
        <v>22</v>
      </c>
      <c r="G5238" s="9">
        <v>321</v>
      </c>
      <c r="H5238" s="33">
        <f t="shared" si="81"/>
        <v>0</v>
      </c>
    </row>
    <row r="5239" spans="1:8" ht="15" hidden="1" thickBot="1">
      <c r="A5239" s="3">
        <v>43804</v>
      </c>
      <c r="B5239" s="10" t="s">
        <v>31</v>
      </c>
      <c r="C5239" s="10" t="s">
        <v>9</v>
      </c>
      <c r="D5239" s="9">
        <v>6</v>
      </c>
      <c r="E5239" s="11">
        <v>1.1747685185185186E-3</v>
      </c>
      <c r="F5239" s="9">
        <v>23</v>
      </c>
      <c r="G5239" s="9">
        <v>335</v>
      </c>
      <c r="H5239" s="33">
        <f t="shared" si="81"/>
        <v>0</v>
      </c>
    </row>
    <row r="5240" spans="1:8" ht="15" hidden="1" thickBot="1">
      <c r="A5240" s="3">
        <v>43804</v>
      </c>
      <c r="B5240" s="10" t="s">
        <v>31</v>
      </c>
      <c r="C5240" s="10" t="s">
        <v>9</v>
      </c>
      <c r="D5240" s="9">
        <v>7</v>
      </c>
      <c r="E5240" s="11">
        <v>1.1921296296296296E-3</v>
      </c>
      <c r="F5240" s="9">
        <v>22</v>
      </c>
      <c r="G5240" s="9">
        <v>320</v>
      </c>
      <c r="H5240" s="33">
        <f t="shared" si="81"/>
        <v>0</v>
      </c>
    </row>
    <row r="5241" spans="1:8" ht="15" hidden="1" thickBot="1">
      <c r="A5241" s="3">
        <v>43804</v>
      </c>
      <c r="B5241" s="10" t="s">
        <v>31</v>
      </c>
      <c r="C5241" s="10" t="s">
        <v>9</v>
      </c>
      <c r="D5241" s="9">
        <v>8</v>
      </c>
      <c r="E5241" s="11">
        <v>1.1736111111111112E-3</v>
      </c>
      <c r="F5241" s="9">
        <v>23</v>
      </c>
      <c r="G5241" s="9">
        <v>336</v>
      </c>
      <c r="H5241" s="33">
        <f t="shared" si="81"/>
        <v>0</v>
      </c>
    </row>
    <row r="5242" spans="1:8" ht="15" hidden="1" thickBot="1">
      <c r="A5242" s="3">
        <v>43804</v>
      </c>
      <c r="B5242" s="10" t="s">
        <v>31</v>
      </c>
      <c r="C5242" s="10" t="s">
        <v>9</v>
      </c>
      <c r="D5242" s="9">
        <v>9</v>
      </c>
      <c r="E5242" s="11">
        <v>1.1909722222222222E-3</v>
      </c>
      <c r="F5242" s="9">
        <v>22</v>
      </c>
      <c r="G5242" s="9">
        <v>321</v>
      </c>
      <c r="H5242" s="33">
        <f t="shared" si="81"/>
        <v>0</v>
      </c>
    </row>
    <row r="5243" spans="1:8" ht="15" hidden="1" thickBot="1">
      <c r="A5243" s="3">
        <v>43804</v>
      </c>
      <c r="B5243" s="10" t="s">
        <v>31</v>
      </c>
      <c r="C5243" s="10" t="s">
        <v>9</v>
      </c>
      <c r="D5243" s="9">
        <v>10</v>
      </c>
      <c r="E5243" s="11">
        <v>1.1724537037037035E-3</v>
      </c>
      <c r="F5243" s="9">
        <v>23</v>
      </c>
      <c r="G5243" s="9">
        <v>337</v>
      </c>
      <c r="H5243" s="33">
        <f t="shared" si="81"/>
        <v>0</v>
      </c>
    </row>
    <row r="5244" spans="1:8" ht="15" hidden="1" thickBot="1">
      <c r="A5244" s="3">
        <v>43804</v>
      </c>
      <c r="B5244" s="10" t="s">
        <v>31</v>
      </c>
      <c r="C5244" s="10" t="s">
        <v>9</v>
      </c>
      <c r="D5244" s="9">
        <v>11</v>
      </c>
      <c r="E5244" s="11">
        <v>1.1909722222222222E-3</v>
      </c>
      <c r="F5244" s="9">
        <v>22</v>
      </c>
      <c r="G5244" s="9">
        <v>321</v>
      </c>
      <c r="H5244" s="33">
        <f t="shared" si="81"/>
        <v>0</v>
      </c>
    </row>
    <row r="5245" spans="1:8" ht="15" hidden="1" thickBot="1">
      <c r="A5245" s="3">
        <v>43804</v>
      </c>
      <c r="B5245" s="10" t="s">
        <v>31</v>
      </c>
      <c r="C5245" s="10" t="s">
        <v>9</v>
      </c>
      <c r="D5245" s="9">
        <v>12</v>
      </c>
      <c r="E5245" s="11">
        <v>1.1736111111111112E-3</v>
      </c>
      <c r="F5245" s="9">
        <v>24</v>
      </c>
      <c r="G5245" s="9">
        <v>336</v>
      </c>
      <c r="H5245" s="33">
        <f t="shared" si="81"/>
        <v>0</v>
      </c>
    </row>
    <row r="5246" spans="1:8" ht="15" hidden="1" thickBot="1">
      <c r="A5246" s="3">
        <v>43804</v>
      </c>
      <c r="B5246" s="10" t="s">
        <v>31</v>
      </c>
      <c r="C5246" s="10" t="s">
        <v>9</v>
      </c>
      <c r="D5246" s="9">
        <v>13</v>
      </c>
      <c r="E5246" s="11">
        <v>1.1898148148148148E-3</v>
      </c>
      <c r="F5246" s="9">
        <v>22</v>
      </c>
      <c r="G5246" s="9">
        <v>322</v>
      </c>
      <c r="H5246" s="33">
        <f t="shared" si="81"/>
        <v>0</v>
      </c>
    </row>
    <row r="5247" spans="1:8" ht="15" thickBot="1">
      <c r="A5247" s="3">
        <v>43804</v>
      </c>
      <c r="B5247" s="10" t="s">
        <v>31</v>
      </c>
      <c r="C5247" s="10" t="s">
        <v>9</v>
      </c>
      <c r="D5247" s="9">
        <v>14</v>
      </c>
      <c r="E5247" s="11">
        <v>1.1736111111111112E-3</v>
      </c>
      <c r="F5247" s="9">
        <v>24</v>
      </c>
      <c r="G5247" s="9">
        <v>336</v>
      </c>
      <c r="H5247" s="33">
        <f t="shared" si="81"/>
        <v>1</v>
      </c>
    </row>
    <row r="5248" spans="1:8" ht="15" hidden="1" thickBot="1">
      <c r="A5248" s="3">
        <v>43804</v>
      </c>
      <c r="B5248" s="10" t="s">
        <v>132</v>
      </c>
      <c r="C5248" s="10" t="s">
        <v>9</v>
      </c>
      <c r="D5248" s="9">
        <v>1</v>
      </c>
      <c r="E5248" s="11">
        <v>1.1747685185185186E-3</v>
      </c>
      <c r="F5248" s="9">
        <v>24</v>
      </c>
      <c r="G5248" s="9">
        <v>335</v>
      </c>
      <c r="H5248" s="33">
        <f t="shared" si="81"/>
        <v>0</v>
      </c>
    </row>
    <row r="5249" spans="1:8" ht="15" hidden="1" thickBot="1">
      <c r="A5249" s="3">
        <v>43804</v>
      </c>
      <c r="B5249" s="10" t="s">
        <v>132</v>
      </c>
      <c r="C5249" s="10" t="s">
        <v>9</v>
      </c>
      <c r="D5249" s="9">
        <v>2</v>
      </c>
      <c r="E5249" s="11">
        <v>1.1747685185185186E-3</v>
      </c>
      <c r="F5249" s="9">
        <v>23</v>
      </c>
      <c r="G5249" s="9">
        <v>335</v>
      </c>
      <c r="H5249" s="33">
        <f t="shared" si="81"/>
        <v>0</v>
      </c>
    </row>
    <row r="5250" spans="1:8" ht="15" hidden="1" thickBot="1">
      <c r="A5250" s="3">
        <v>43804</v>
      </c>
      <c r="B5250" s="10" t="s">
        <v>132</v>
      </c>
      <c r="C5250" s="10" t="s">
        <v>9</v>
      </c>
      <c r="D5250" s="9">
        <v>3</v>
      </c>
      <c r="E5250" s="11">
        <v>1.1782407407407408E-3</v>
      </c>
      <c r="F5250" s="9">
        <v>23</v>
      </c>
      <c r="G5250" s="9">
        <v>332</v>
      </c>
      <c r="H5250" s="33">
        <f t="shared" si="81"/>
        <v>0</v>
      </c>
    </row>
    <row r="5251" spans="1:8" ht="15" hidden="1" thickBot="1">
      <c r="A5251" s="3">
        <v>43804</v>
      </c>
      <c r="B5251" s="10" t="s">
        <v>132</v>
      </c>
      <c r="C5251" s="10" t="s">
        <v>9</v>
      </c>
      <c r="D5251" s="9">
        <v>4</v>
      </c>
      <c r="E5251" s="11">
        <v>1.1875E-3</v>
      </c>
      <c r="F5251" s="9">
        <v>23</v>
      </c>
      <c r="G5251" s="9">
        <v>324</v>
      </c>
      <c r="H5251" s="33">
        <f t="shared" si="81"/>
        <v>0</v>
      </c>
    </row>
    <row r="5252" spans="1:8" ht="15" hidden="1" thickBot="1">
      <c r="A5252" s="3">
        <v>43804</v>
      </c>
      <c r="B5252" s="10" t="s">
        <v>132</v>
      </c>
      <c r="C5252" s="10" t="s">
        <v>9</v>
      </c>
      <c r="D5252" s="9">
        <v>5</v>
      </c>
      <c r="E5252" s="11">
        <v>1.1886574074074074E-3</v>
      </c>
      <c r="F5252" s="9">
        <v>24</v>
      </c>
      <c r="G5252" s="9">
        <v>323</v>
      </c>
      <c r="H5252" s="33">
        <f t="shared" ref="H5252:H5315" si="82">IF(D5252&lt;D5253,0,1)</f>
        <v>0</v>
      </c>
    </row>
    <row r="5253" spans="1:8" ht="15" hidden="1" thickBot="1">
      <c r="A5253" s="3">
        <v>43804</v>
      </c>
      <c r="B5253" s="10" t="s">
        <v>132</v>
      </c>
      <c r="C5253" s="10" t="s">
        <v>9</v>
      </c>
      <c r="D5253" s="9">
        <v>6</v>
      </c>
      <c r="E5253" s="11">
        <v>1.1979166666666668E-3</v>
      </c>
      <c r="F5253" s="9">
        <v>24</v>
      </c>
      <c r="G5253" s="9">
        <v>316</v>
      </c>
      <c r="H5253" s="33">
        <f t="shared" si="82"/>
        <v>0</v>
      </c>
    </row>
    <row r="5254" spans="1:8" ht="15" hidden="1" thickBot="1">
      <c r="A5254" s="3">
        <v>43804</v>
      </c>
      <c r="B5254" s="10" t="s">
        <v>132</v>
      </c>
      <c r="C5254" s="10" t="s">
        <v>9</v>
      </c>
      <c r="D5254" s="9">
        <v>7</v>
      </c>
      <c r="E5254" s="11">
        <v>1.2083333333333334E-3</v>
      </c>
      <c r="F5254" s="9">
        <v>23</v>
      </c>
      <c r="G5254" s="9">
        <v>308</v>
      </c>
      <c r="H5254" s="33">
        <f t="shared" si="82"/>
        <v>0</v>
      </c>
    </row>
    <row r="5255" spans="1:8" ht="15" hidden="1" thickBot="1">
      <c r="A5255" s="3">
        <v>43804</v>
      </c>
      <c r="B5255" s="10" t="s">
        <v>132</v>
      </c>
      <c r="C5255" s="10" t="s">
        <v>9</v>
      </c>
      <c r="D5255" s="9">
        <v>8</v>
      </c>
      <c r="E5255" s="11">
        <v>1.2013888888888888E-3</v>
      </c>
      <c r="F5255" s="9">
        <v>24</v>
      </c>
      <c r="G5255" s="9">
        <v>313</v>
      </c>
      <c r="H5255" s="33">
        <f t="shared" si="82"/>
        <v>0</v>
      </c>
    </row>
    <row r="5256" spans="1:8" ht="15" hidden="1" thickBot="1">
      <c r="A5256" s="3">
        <v>43804</v>
      </c>
      <c r="B5256" s="10" t="s">
        <v>132</v>
      </c>
      <c r="C5256" s="10" t="s">
        <v>9</v>
      </c>
      <c r="D5256" s="9">
        <v>9</v>
      </c>
      <c r="E5256" s="11">
        <v>1.2002314814814816E-3</v>
      </c>
      <c r="F5256" s="9">
        <v>24</v>
      </c>
      <c r="G5256" s="9">
        <v>314</v>
      </c>
      <c r="H5256" s="33">
        <f t="shared" si="82"/>
        <v>0</v>
      </c>
    </row>
    <row r="5257" spans="1:8" ht="15" hidden="1" thickBot="1">
      <c r="A5257" s="3">
        <v>43804</v>
      </c>
      <c r="B5257" s="10" t="s">
        <v>132</v>
      </c>
      <c r="C5257" s="10" t="s">
        <v>9</v>
      </c>
      <c r="D5257" s="9">
        <v>10</v>
      </c>
      <c r="E5257" s="11">
        <v>1.2013888888888888E-3</v>
      </c>
      <c r="F5257" s="9">
        <v>23</v>
      </c>
      <c r="G5257" s="9">
        <v>313</v>
      </c>
      <c r="H5257" s="33">
        <f t="shared" si="82"/>
        <v>0</v>
      </c>
    </row>
    <row r="5258" spans="1:8" ht="15" hidden="1" thickBot="1">
      <c r="A5258" s="3">
        <v>43804</v>
      </c>
      <c r="B5258" s="10" t="s">
        <v>132</v>
      </c>
      <c r="C5258" s="10" t="s">
        <v>9</v>
      </c>
      <c r="D5258" s="9">
        <v>11</v>
      </c>
      <c r="E5258" s="11">
        <v>1.2083333333333334E-3</v>
      </c>
      <c r="F5258" s="9">
        <v>24</v>
      </c>
      <c r="G5258" s="9">
        <v>308</v>
      </c>
      <c r="H5258" s="33">
        <f t="shared" si="82"/>
        <v>0</v>
      </c>
    </row>
    <row r="5259" spans="1:8" ht="15" hidden="1" thickBot="1">
      <c r="A5259" s="3">
        <v>43804</v>
      </c>
      <c r="B5259" s="10" t="s">
        <v>132</v>
      </c>
      <c r="C5259" s="10" t="s">
        <v>9</v>
      </c>
      <c r="D5259" s="9">
        <v>12</v>
      </c>
      <c r="E5259" s="11">
        <v>1.2060185185185186E-3</v>
      </c>
      <c r="F5259" s="9">
        <v>23</v>
      </c>
      <c r="G5259" s="9">
        <v>309</v>
      </c>
      <c r="H5259" s="33">
        <f t="shared" si="82"/>
        <v>0</v>
      </c>
    </row>
    <row r="5260" spans="1:8" ht="15" hidden="1" thickBot="1">
      <c r="A5260" s="3">
        <v>43804</v>
      </c>
      <c r="B5260" s="10" t="s">
        <v>132</v>
      </c>
      <c r="C5260" s="10" t="s">
        <v>9</v>
      </c>
      <c r="D5260" s="9">
        <v>13</v>
      </c>
      <c r="E5260" s="11">
        <v>1.2106481481481482E-3</v>
      </c>
      <c r="F5260" s="9">
        <v>24</v>
      </c>
      <c r="G5260" s="9">
        <v>306</v>
      </c>
      <c r="H5260" s="33">
        <f t="shared" si="82"/>
        <v>0</v>
      </c>
    </row>
    <row r="5261" spans="1:8" ht="15" thickBot="1">
      <c r="A5261" s="3">
        <v>43804</v>
      </c>
      <c r="B5261" s="10" t="s">
        <v>132</v>
      </c>
      <c r="C5261" s="10" t="s">
        <v>9</v>
      </c>
      <c r="D5261" s="9">
        <v>14</v>
      </c>
      <c r="E5261" s="11">
        <v>1.207175925925926E-3</v>
      </c>
      <c r="F5261" s="9">
        <v>24</v>
      </c>
      <c r="G5261" s="9">
        <v>308</v>
      </c>
      <c r="H5261" s="33">
        <f t="shared" si="82"/>
        <v>1</v>
      </c>
    </row>
    <row r="5262" spans="1:8" ht="15" hidden="1" thickBot="1">
      <c r="A5262" s="3">
        <v>43804</v>
      </c>
      <c r="B5262" s="10" t="s">
        <v>102</v>
      </c>
      <c r="C5262" s="10" t="s">
        <v>9</v>
      </c>
      <c r="D5262" s="9">
        <v>1</v>
      </c>
      <c r="E5262" s="11">
        <v>1.2453703703703704E-3</v>
      </c>
      <c r="F5262" s="9">
        <v>23</v>
      </c>
      <c r="G5262" s="9">
        <v>281</v>
      </c>
      <c r="H5262" s="33">
        <f t="shared" si="82"/>
        <v>0</v>
      </c>
    </row>
    <row r="5263" spans="1:8" ht="15" hidden="1" thickBot="1">
      <c r="A5263" s="3">
        <v>43804</v>
      </c>
      <c r="B5263" s="10" t="s">
        <v>102</v>
      </c>
      <c r="C5263" s="10" t="s">
        <v>9</v>
      </c>
      <c r="D5263" s="9">
        <v>2</v>
      </c>
      <c r="E5263" s="11">
        <v>1.2233796296296296E-3</v>
      </c>
      <c r="F5263" s="9">
        <v>25</v>
      </c>
      <c r="G5263" s="9">
        <v>296</v>
      </c>
      <c r="H5263" s="33">
        <f t="shared" si="82"/>
        <v>0</v>
      </c>
    </row>
    <row r="5264" spans="1:8" ht="15" hidden="1" thickBot="1">
      <c r="A5264" s="3">
        <v>43804</v>
      </c>
      <c r="B5264" s="10" t="s">
        <v>102</v>
      </c>
      <c r="C5264" s="10" t="s">
        <v>9</v>
      </c>
      <c r="D5264" s="9">
        <v>3</v>
      </c>
      <c r="E5264" s="11">
        <v>1.2453703703703704E-3</v>
      </c>
      <c r="F5264" s="9">
        <v>23</v>
      </c>
      <c r="G5264" s="9">
        <v>281</v>
      </c>
      <c r="H5264" s="33">
        <f t="shared" si="82"/>
        <v>0</v>
      </c>
    </row>
    <row r="5265" spans="1:8" ht="15" hidden="1" thickBot="1">
      <c r="A5265" s="3">
        <v>43804</v>
      </c>
      <c r="B5265" s="10" t="s">
        <v>102</v>
      </c>
      <c r="C5265" s="10" t="s">
        <v>9</v>
      </c>
      <c r="D5265" s="9">
        <v>4</v>
      </c>
      <c r="E5265" s="11">
        <v>1.2314814814814816E-3</v>
      </c>
      <c r="F5265" s="9">
        <v>25</v>
      </c>
      <c r="G5265" s="9">
        <v>291</v>
      </c>
      <c r="H5265" s="33">
        <f t="shared" si="82"/>
        <v>0</v>
      </c>
    </row>
    <row r="5266" spans="1:8" ht="15" hidden="1" thickBot="1">
      <c r="A5266" s="3">
        <v>43804</v>
      </c>
      <c r="B5266" s="10" t="s">
        <v>102</v>
      </c>
      <c r="C5266" s="10" t="s">
        <v>9</v>
      </c>
      <c r="D5266" s="9">
        <v>5</v>
      </c>
      <c r="E5266" s="11">
        <v>1.2534722222222222E-3</v>
      </c>
      <c r="F5266" s="9">
        <v>24</v>
      </c>
      <c r="G5266" s="9">
        <v>276</v>
      </c>
      <c r="H5266" s="33">
        <f t="shared" si="82"/>
        <v>0</v>
      </c>
    </row>
    <row r="5267" spans="1:8" ht="15" hidden="1" thickBot="1">
      <c r="A5267" s="3">
        <v>43804</v>
      </c>
      <c r="B5267" s="10" t="s">
        <v>102</v>
      </c>
      <c r="C5267" s="10" t="s">
        <v>9</v>
      </c>
      <c r="D5267" s="9">
        <v>6</v>
      </c>
      <c r="E5267" s="11">
        <v>1.2546296296296296E-3</v>
      </c>
      <c r="F5267" s="9">
        <v>25</v>
      </c>
      <c r="G5267" s="9">
        <v>275</v>
      </c>
      <c r="H5267" s="33">
        <f t="shared" si="82"/>
        <v>0</v>
      </c>
    </row>
    <row r="5268" spans="1:8" ht="15" hidden="1" thickBot="1">
      <c r="A5268" s="3">
        <v>43804</v>
      </c>
      <c r="B5268" s="10" t="s">
        <v>102</v>
      </c>
      <c r="C5268" s="10" t="s">
        <v>9</v>
      </c>
      <c r="D5268" s="9">
        <v>7</v>
      </c>
      <c r="E5268" s="11">
        <v>1.2835648148148146E-3</v>
      </c>
      <c r="F5268" s="9">
        <v>23</v>
      </c>
      <c r="G5268" s="9">
        <v>257</v>
      </c>
      <c r="H5268" s="33">
        <f t="shared" si="82"/>
        <v>0</v>
      </c>
    </row>
    <row r="5269" spans="1:8" ht="15" hidden="1" thickBot="1">
      <c r="A5269" s="3">
        <v>43804</v>
      </c>
      <c r="B5269" s="10" t="s">
        <v>102</v>
      </c>
      <c r="C5269" s="10" t="s">
        <v>9</v>
      </c>
      <c r="D5269" s="9">
        <v>8</v>
      </c>
      <c r="E5269" s="11">
        <v>1.236111111111111E-3</v>
      </c>
      <c r="F5269" s="9">
        <v>25</v>
      </c>
      <c r="G5269" s="9">
        <v>287</v>
      </c>
      <c r="H5269" s="33">
        <f t="shared" si="82"/>
        <v>0</v>
      </c>
    </row>
    <row r="5270" spans="1:8" ht="15" hidden="1" thickBot="1">
      <c r="A5270" s="3">
        <v>43804</v>
      </c>
      <c r="B5270" s="10" t="s">
        <v>102</v>
      </c>
      <c r="C5270" s="10" t="s">
        <v>9</v>
      </c>
      <c r="D5270" s="9">
        <v>9</v>
      </c>
      <c r="E5270" s="11">
        <v>1.2465277777777776E-3</v>
      </c>
      <c r="F5270" s="9">
        <v>24</v>
      </c>
      <c r="G5270" s="9">
        <v>280</v>
      </c>
      <c r="H5270" s="33">
        <f t="shared" si="82"/>
        <v>0</v>
      </c>
    </row>
    <row r="5271" spans="1:8" ht="15" hidden="1" thickBot="1">
      <c r="A5271" s="3">
        <v>43804</v>
      </c>
      <c r="B5271" s="10" t="s">
        <v>102</v>
      </c>
      <c r="C5271" s="10" t="s">
        <v>9</v>
      </c>
      <c r="D5271" s="9">
        <v>10</v>
      </c>
      <c r="E5271" s="11">
        <v>1.2337962962962964E-3</v>
      </c>
      <c r="F5271" s="9">
        <v>26</v>
      </c>
      <c r="G5271" s="9">
        <v>289</v>
      </c>
      <c r="H5271" s="33">
        <f t="shared" si="82"/>
        <v>0</v>
      </c>
    </row>
    <row r="5272" spans="1:8" ht="15" hidden="1" thickBot="1">
      <c r="A5272" s="3">
        <v>43804</v>
      </c>
      <c r="B5272" s="10" t="s">
        <v>102</v>
      </c>
      <c r="C5272" s="10" t="s">
        <v>9</v>
      </c>
      <c r="D5272" s="9">
        <v>11</v>
      </c>
      <c r="E5272" s="11">
        <v>1.2465277777777776E-3</v>
      </c>
      <c r="F5272" s="9">
        <v>25</v>
      </c>
      <c r="G5272" s="9">
        <v>280</v>
      </c>
      <c r="H5272" s="33">
        <f t="shared" si="82"/>
        <v>0</v>
      </c>
    </row>
    <row r="5273" spans="1:8" ht="15" thickBot="1">
      <c r="A5273" s="3">
        <v>43804</v>
      </c>
      <c r="B5273" s="10" t="s">
        <v>102</v>
      </c>
      <c r="C5273" s="10" t="s">
        <v>9</v>
      </c>
      <c r="D5273" s="9">
        <v>12</v>
      </c>
      <c r="E5273" s="11">
        <v>1.236111111111111E-3</v>
      </c>
      <c r="F5273" s="9">
        <v>25</v>
      </c>
      <c r="G5273" s="9">
        <v>287</v>
      </c>
      <c r="H5273" s="33">
        <f t="shared" si="82"/>
        <v>1</v>
      </c>
    </row>
    <row r="5274" spans="1:8" ht="15" hidden="1" thickBot="1">
      <c r="A5274" s="3">
        <v>43804</v>
      </c>
      <c r="B5274" s="10" t="s">
        <v>76</v>
      </c>
      <c r="C5274" s="10" t="s">
        <v>9</v>
      </c>
      <c r="D5274" s="9">
        <v>1</v>
      </c>
      <c r="E5274" s="11">
        <v>1.2384259259259258E-3</v>
      </c>
      <c r="F5274" s="9">
        <v>23</v>
      </c>
      <c r="G5274" s="9">
        <v>286</v>
      </c>
      <c r="H5274" s="33">
        <f t="shared" si="82"/>
        <v>0</v>
      </c>
    </row>
    <row r="5275" spans="1:8" ht="15" hidden="1" thickBot="1">
      <c r="A5275" s="3">
        <v>43804</v>
      </c>
      <c r="B5275" s="10" t="s">
        <v>76</v>
      </c>
      <c r="C5275" s="10" t="s">
        <v>9</v>
      </c>
      <c r="D5275" s="9">
        <v>2</v>
      </c>
      <c r="E5275" s="11">
        <v>1.2384259259259258E-3</v>
      </c>
      <c r="F5275" s="9">
        <v>23</v>
      </c>
      <c r="G5275" s="9">
        <v>286</v>
      </c>
      <c r="H5275" s="33">
        <f t="shared" si="82"/>
        <v>0</v>
      </c>
    </row>
    <row r="5276" spans="1:8" ht="15" hidden="1" thickBot="1">
      <c r="A5276" s="3">
        <v>43804</v>
      </c>
      <c r="B5276" s="10" t="s">
        <v>76</v>
      </c>
      <c r="C5276" s="10" t="s">
        <v>9</v>
      </c>
      <c r="D5276" s="9">
        <v>3</v>
      </c>
      <c r="E5276" s="11">
        <v>1.2384259259259258E-3</v>
      </c>
      <c r="F5276" s="9">
        <v>23</v>
      </c>
      <c r="G5276" s="9">
        <v>286</v>
      </c>
      <c r="H5276" s="33">
        <f t="shared" si="82"/>
        <v>0</v>
      </c>
    </row>
    <row r="5277" spans="1:8" ht="15" hidden="1" thickBot="1">
      <c r="A5277" s="3">
        <v>43804</v>
      </c>
      <c r="B5277" s="10" t="s">
        <v>76</v>
      </c>
      <c r="C5277" s="10" t="s">
        <v>9</v>
      </c>
      <c r="D5277" s="9">
        <v>4</v>
      </c>
      <c r="E5277" s="11">
        <v>1.2372685185185186E-3</v>
      </c>
      <c r="F5277" s="9">
        <v>23</v>
      </c>
      <c r="G5277" s="9">
        <v>287</v>
      </c>
      <c r="H5277" s="33">
        <f t="shared" si="82"/>
        <v>0</v>
      </c>
    </row>
    <row r="5278" spans="1:8" ht="15" hidden="1" thickBot="1">
      <c r="A5278" s="3">
        <v>43804</v>
      </c>
      <c r="B5278" s="10" t="s">
        <v>76</v>
      </c>
      <c r="C5278" s="10" t="s">
        <v>9</v>
      </c>
      <c r="D5278" s="9">
        <v>5</v>
      </c>
      <c r="E5278" s="11">
        <v>1.2384259259259258E-3</v>
      </c>
      <c r="F5278" s="9">
        <v>23</v>
      </c>
      <c r="G5278" s="9">
        <v>286</v>
      </c>
      <c r="H5278" s="33">
        <f t="shared" si="82"/>
        <v>0</v>
      </c>
    </row>
    <row r="5279" spans="1:8" ht="15" hidden="1" thickBot="1">
      <c r="A5279" s="3">
        <v>43804</v>
      </c>
      <c r="B5279" s="10" t="s">
        <v>76</v>
      </c>
      <c r="C5279" s="10" t="s">
        <v>9</v>
      </c>
      <c r="D5279" s="9">
        <v>6</v>
      </c>
      <c r="E5279" s="11">
        <v>1.2812500000000001E-3</v>
      </c>
      <c r="F5279" s="9">
        <v>23</v>
      </c>
      <c r="G5279" s="9">
        <v>258</v>
      </c>
      <c r="H5279" s="33">
        <f t="shared" si="82"/>
        <v>0</v>
      </c>
    </row>
    <row r="5280" spans="1:8" ht="15" hidden="1" thickBot="1">
      <c r="A5280" s="3">
        <v>43804</v>
      </c>
      <c r="B5280" s="10" t="s">
        <v>76</v>
      </c>
      <c r="C5280" s="10" t="s">
        <v>9</v>
      </c>
      <c r="D5280" s="9">
        <v>7</v>
      </c>
      <c r="E5280" s="11">
        <v>1.2812500000000001E-3</v>
      </c>
      <c r="F5280" s="9">
        <v>23</v>
      </c>
      <c r="G5280" s="9">
        <v>258</v>
      </c>
      <c r="H5280" s="33">
        <f t="shared" si="82"/>
        <v>0</v>
      </c>
    </row>
    <row r="5281" spans="1:8" ht="15" hidden="1" thickBot="1">
      <c r="A5281" s="3">
        <v>43804</v>
      </c>
      <c r="B5281" s="10" t="s">
        <v>76</v>
      </c>
      <c r="C5281" s="10" t="s">
        <v>9</v>
      </c>
      <c r="D5281" s="9">
        <v>8</v>
      </c>
      <c r="E5281" s="11">
        <v>1.261574074074074E-3</v>
      </c>
      <c r="F5281" s="9">
        <v>23</v>
      </c>
      <c r="G5281" s="9">
        <v>270</v>
      </c>
      <c r="H5281" s="33">
        <f t="shared" si="82"/>
        <v>0</v>
      </c>
    </row>
    <row r="5282" spans="1:8" ht="15" hidden="1" thickBot="1">
      <c r="A5282" s="3">
        <v>43804</v>
      </c>
      <c r="B5282" s="10" t="s">
        <v>76</v>
      </c>
      <c r="C5282" s="10" t="s">
        <v>9</v>
      </c>
      <c r="D5282" s="9">
        <v>9</v>
      </c>
      <c r="E5282" s="11">
        <v>1.2719907407407406E-3</v>
      </c>
      <c r="F5282" s="9">
        <v>22</v>
      </c>
      <c r="G5282" s="9">
        <v>264</v>
      </c>
      <c r="H5282" s="33">
        <f t="shared" si="82"/>
        <v>0</v>
      </c>
    </row>
    <row r="5283" spans="1:8" ht="15" hidden="1" thickBot="1">
      <c r="A5283" s="3">
        <v>43804</v>
      </c>
      <c r="B5283" s="10" t="s">
        <v>76</v>
      </c>
      <c r="C5283" s="10" t="s">
        <v>9</v>
      </c>
      <c r="D5283" s="9">
        <v>10</v>
      </c>
      <c r="E5283" s="11">
        <v>1.2488425925925926E-3</v>
      </c>
      <c r="F5283" s="9">
        <v>23</v>
      </c>
      <c r="G5283" s="9">
        <v>279</v>
      </c>
      <c r="H5283" s="33">
        <f t="shared" si="82"/>
        <v>0</v>
      </c>
    </row>
    <row r="5284" spans="1:8" ht="15" hidden="1" thickBot="1">
      <c r="A5284" s="3">
        <v>43804</v>
      </c>
      <c r="B5284" s="10" t="s">
        <v>76</v>
      </c>
      <c r="C5284" s="10" t="s">
        <v>9</v>
      </c>
      <c r="D5284" s="9">
        <v>11</v>
      </c>
      <c r="E5284" s="11">
        <v>1.2465277777777776E-3</v>
      </c>
      <c r="F5284" s="9">
        <v>24</v>
      </c>
      <c r="G5284" s="9">
        <v>280</v>
      </c>
      <c r="H5284" s="33">
        <f t="shared" si="82"/>
        <v>0</v>
      </c>
    </row>
    <row r="5285" spans="1:8" ht="15" thickBot="1">
      <c r="A5285" s="3">
        <v>43804</v>
      </c>
      <c r="B5285" s="10" t="s">
        <v>76</v>
      </c>
      <c r="C5285" s="10" t="s">
        <v>9</v>
      </c>
      <c r="D5285" s="9">
        <v>12</v>
      </c>
      <c r="E5285" s="11">
        <v>1.2291666666666668E-3</v>
      </c>
      <c r="F5285" s="9">
        <v>24</v>
      </c>
      <c r="G5285" s="9">
        <v>292</v>
      </c>
      <c r="H5285" s="33">
        <f t="shared" si="82"/>
        <v>1</v>
      </c>
    </row>
    <row r="5286" spans="1:8" ht="15" hidden="1" thickBot="1">
      <c r="A5286" s="3">
        <v>43804</v>
      </c>
      <c r="B5286" s="10" t="s">
        <v>128</v>
      </c>
      <c r="C5286" s="10" t="s">
        <v>9</v>
      </c>
      <c r="D5286" s="9">
        <v>1</v>
      </c>
      <c r="E5286" s="11">
        <v>1.258101851851852E-3</v>
      </c>
      <c r="F5286" s="9">
        <v>21</v>
      </c>
      <c r="G5286" s="9">
        <v>273</v>
      </c>
      <c r="H5286" s="33">
        <f t="shared" si="82"/>
        <v>0</v>
      </c>
    </row>
    <row r="5287" spans="1:8" ht="15" hidden="1" thickBot="1">
      <c r="A5287" s="3">
        <v>43804</v>
      </c>
      <c r="B5287" s="10" t="s">
        <v>128</v>
      </c>
      <c r="C5287" s="10" t="s">
        <v>9</v>
      </c>
      <c r="D5287" s="9">
        <v>2</v>
      </c>
      <c r="E5287" s="11">
        <v>1.2511574074074074E-3</v>
      </c>
      <c r="F5287" s="9">
        <v>23</v>
      </c>
      <c r="G5287" s="9">
        <v>277</v>
      </c>
      <c r="H5287" s="33">
        <f t="shared" si="82"/>
        <v>0</v>
      </c>
    </row>
    <row r="5288" spans="1:8" ht="15" hidden="1" thickBot="1">
      <c r="A5288" s="3">
        <v>43804</v>
      </c>
      <c r="B5288" s="10" t="s">
        <v>128</v>
      </c>
      <c r="C5288" s="10" t="s">
        <v>9</v>
      </c>
      <c r="D5288" s="9">
        <v>3</v>
      </c>
      <c r="E5288" s="11">
        <v>1.261574074074074E-3</v>
      </c>
      <c r="F5288" s="9">
        <v>23</v>
      </c>
      <c r="G5288" s="9">
        <v>270</v>
      </c>
      <c r="H5288" s="33">
        <f t="shared" si="82"/>
        <v>0</v>
      </c>
    </row>
    <row r="5289" spans="1:8" ht="15" hidden="1" thickBot="1">
      <c r="A5289" s="3">
        <v>43804</v>
      </c>
      <c r="B5289" s="10" t="s">
        <v>128</v>
      </c>
      <c r="C5289" s="10" t="s">
        <v>9</v>
      </c>
      <c r="D5289" s="9">
        <v>4</v>
      </c>
      <c r="E5289" s="11">
        <v>1.2511574074074074E-3</v>
      </c>
      <c r="F5289" s="9">
        <v>23</v>
      </c>
      <c r="G5289" s="9">
        <v>277</v>
      </c>
      <c r="H5289" s="33">
        <f t="shared" si="82"/>
        <v>0</v>
      </c>
    </row>
    <row r="5290" spans="1:8" ht="15" hidden="1" thickBot="1">
      <c r="A5290" s="3">
        <v>43804</v>
      </c>
      <c r="B5290" s="10" t="s">
        <v>128</v>
      </c>
      <c r="C5290" s="10" t="s">
        <v>9</v>
      </c>
      <c r="D5290" s="9">
        <v>5</v>
      </c>
      <c r="E5290" s="11">
        <v>1.258101851851852E-3</v>
      </c>
      <c r="F5290" s="9">
        <v>22</v>
      </c>
      <c r="G5290" s="9">
        <v>273</v>
      </c>
      <c r="H5290" s="33">
        <f t="shared" si="82"/>
        <v>0</v>
      </c>
    </row>
    <row r="5291" spans="1:8" ht="15" hidden="1" thickBot="1">
      <c r="A5291" s="3">
        <v>43804</v>
      </c>
      <c r="B5291" s="10" t="s">
        <v>128</v>
      </c>
      <c r="C5291" s="10" t="s">
        <v>9</v>
      </c>
      <c r="D5291" s="9">
        <v>6</v>
      </c>
      <c r="E5291" s="11">
        <v>1.2488425925925926E-3</v>
      </c>
      <c r="F5291" s="9">
        <v>24</v>
      </c>
      <c r="G5291" s="9">
        <v>279</v>
      </c>
      <c r="H5291" s="33">
        <f t="shared" si="82"/>
        <v>0</v>
      </c>
    </row>
    <row r="5292" spans="1:8" ht="15" hidden="1" thickBot="1">
      <c r="A5292" s="3">
        <v>43804</v>
      </c>
      <c r="B5292" s="10" t="s">
        <v>128</v>
      </c>
      <c r="C5292" s="10" t="s">
        <v>9</v>
      </c>
      <c r="D5292" s="9">
        <v>7</v>
      </c>
      <c r="E5292" s="11">
        <v>1.2546296296296296E-3</v>
      </c>
      <c r="F5292" s="9">
        <v>22</v>
      </c>
      <c r="G5292" s="9">
        <v>275</v>
      </c>
      <c r="H5292" s="33">
        <f t="shared" si="82"/>
        <v>0</v>
      </c>
    </row>
    <row r="5293" spans="1:8" ht="15" hidden="1" thickBot="1">
      <c r="A5293" s="3">
        <v>43804</v>
      </c>
      <c r="B5293" s="10" t="s">
        <v>128</v>
      </c>
      <c r="C5293" s="10" t="s">
        <v>9</v>
      </c>
      <c r="D5293" s="9">
        <v>8</v>
      </c>
      <c r="E5293" s="11">
        <v>1.2523148148148148E-3</v>
      </c>
      <c r="F5293" s="9">
        <v>23</v>
      </c>
      <c r="G5293" s="9">
        <v>276</v>
      </c>
      <c r="H5293" s="33">
        <f t="shared" si="82"/>
        <v>0</v>
      </c>
    </row>
    <row r="5294" spans="1:8" ht="15" hidden="1" thickBot="1">
      <c r="A5294" s="3">
        <v>43804</v>
      </c>
      <c r="B5294" s="10" t="s">
        <v>128</v>
      </c>
      <c r="C5294" s="10" t="s">
        <v>9</v>
      </c>
      <c r="D5294" s="9">
        <v>9</v>
      </c>
      <c r="E5294" s="11">
        <v>1.2604166666666666E-3</v>
      </c>
      <c r="F5294" s="9">
        <v>22</v>
      </c>
      <c r="G5294" s="9">
        <v>271</v>
      </c>
      <c r="H5294" s="33">
        <f t="shared" si="82"/>
        <v>0</v>
      </c>
    </row>
    <row r="5295" spans="1:8" ht="15" hidden="1" thickBot="1">
      <c r="A5295" s="3">
        <v>43804</v>
      </c>
      <c r="B5295" s="10" t="s">
        <v>128</v>
      </c>
      <c r="C5295" s="10" t="s">
        <v>9</v>
      </c>
      <c r="D5295" s="9">
        <v>10</v>
      </c>
      <c r="E5295" s="11">
        <v>1.2592592592592592E-3</v>
      </c>
      <c r="F5295" s="9">
        <v>24</v>
      </c>
      <c r="G5295" s="9">
        <v>272</v>
      </c>
      <c r="H5295" s="33">
        <f t="shared" si="82"/>
        <v>0</v>
      </c>
    </row>
    <row r="5296" spans="1:8" ht="15" hidden="1" thickBot="1">
      <c r="A5296" s="3">
        <v>43804</v>
      </c>
      <c r="B5296" s="10" t="s">
        <v>128</v>
      </c>
      <c r="C5296" s="10" t="s">
        <v>9</v>
      </c>
      <c r="D5296" s="9">
        <v>11</v>
      </c>
      <c r="E5296" s="11">
        <v>1.2627314814814814E-3</v>
      </c>
      <c r="F5296" s="9">
        <v>23</v>
      </c>
      <c r="G5296" s="9">
        <v>270</v>
      </c>
      <c r="H5296" s="33">
        <f t="shared" si="82"/>
        <v>0</v>
      </c>
    </row>
    <row r="5297" spans="1:8" ht="15" thickBot="1">
      <c r="A5297" s="3">
        <v>43804</v>
      </c>
      <c r="B5297" s="10" t="s">
        <v>128</v>
      </c>
      <c r="C5297" s="10" t="s">
        <v>9</v>
      </c>
      <c r="D5297" s="9">
        <v>12</v>
      </c>
      <c r="E5297" s="11">
        <v>1.2442129629629628E-3</v>
      </c>
      <c r="F5297" s="9">
        <v>25</v>
      </c>
      <c r="G5297" s="9">
        <v>282</v>
      </c>
      <c r="H5297" s="33">
        <f t="shared" si="82"/>
        <v>1</v>
      </c>
    </row>
    <row r="5298" spans="1:8" ht="15" hidden="1" thickBot="1">
      <c r="A5298" s="3">
        <v>43804</v>
      </c>
      <c r="B5298" s="10" t="s">
        <v>133</v>
      </c>
      <c r="C5298" s="10" t="s">
        <v>9</v>
      </c>
      <c r="D5298" s="9">
        <v>1</v>
      </c>
      <c r="E5298" s="11">
        <v>1.2175925925925926E-3</v>
      </c>
      <c r="F5298" s="9">
        <v>21</v>
      </c>
      <c r="G5298" s="9">
        <v>301</v>
      </c>
      <c r="H5298" s="33">
        <f t="shared" si="82"/>
        <v>0</v>
      </c>
    </row>
    <row r="5299" spans="1:8" ht="15" hidden="1" thickBot="1">
      <c r="A5299" s="3">
        <v>43804</v>
      </c>
      <c r="B5299" s="10" t="s">
        <v>133</v>
      </c>
      <c r="C5299" s="10" t="s">
        <v>9</v>
      </c>
      <c r="D5299" s="9">
        <v>2</v>
      </c>
      <c r="E5299" s="11">
        <v>1.204861111111111E-3</v>
      </c>
      <c r="F5299" s="9">
        <v>22</v>
      </c>
      <c r="G5299" s="9">
        <v>310</v>
      </c>
      <c r="H5299" s="33">
        <f t="shared" si="82"/>
        <v>0</v>
      </c>
    </row>
    <row r="5300" spans="1:8" ht="15" hidden="1" thickBot="1">
      <c r="A5300" s="3">
        <v>43804</v>
      </c>
      <c r="B5300" s="10" t="s">
        <v>133</v>
      </c>
      <c r="C5300" s="10" t="s">
        <v>9</v>
      </c>
      <c r="D5300" s="9">
        <v>3</v>
      </c>
      <c r="E5300" s="11">
        <v>1.2372685185185186E-3</v>
      </c>
      <c r="F5300" s="9">
        <v>21</v>
      </c>
      <c r="G5300" s="9">
        <v>287</v>
      </c>
      <c r="H5300" s="33">
        <f t="shared" si="82"/>
        <v>0</v>
      </c>
    </row>
    <row r="5301" spans="1:8" ht="15" hidden="1" thickBot="1">
      <c r="A5301" s="3">
        <v>43804</v>
      </c>
      <c r="B5301" s="10" t="s">
        <v>133</v>
      </c>
      <c r="C5301" s="10" t="s">
        <v>9</v>
      </c>
      <c r="D5301" s="9">
        <v>4</v>
      </c>
      <c r="E5301" s="11">
        <v>1.2569444444444444E-3</v>
      </c>
      <c r="F5301" s="9">
        <v>22</v>
      </c>
      <c r="G5301" s="9">
        <v>273</v>
      </c>
      <c r="H5301" s="33">
        <f t="shared" si="82"/>
        <v>0</v>
      </c>
    </row>
    <row r="5302" spans="1:8" ht="15" hidden="1" thickBot="1">
      <c r="A5302" s="3">
        <v>43804</v>
      </c>
      <c r="B5302" s="10" t="s">
        <v>133</v>
      </c>
      <c r="C5302" s="10" t="s">
        <v>9</v>
      </c>
      <c r="D5302" s="9">
        <v>5</v>
      </c>
      <c r="E5302" s="11">
        <v>1.2662037037037036E-3</v>
      </c>
      <c r="F5302" s="9">
        <v>20</v>
      </c>
      <c r="G5302" s="9">
        <v>267</v>
      </c>
      <c r="H5302" s="33">
        <f t="shared" si="82"/>
        <v>0</v>
      </c>
    </row>
    <row r="5303" spans="1:8" ht="15" hidden="1" thickBot="1">
      <c r="A5303" s="3">
        <v>43804</v>
      </c>
      <c r="B5303" s="10" t="s">
        <v>133</v>
      </c>
      <c r="C5303" s="10" t="s">
        <v>9</v>
      </c>
      <c r="D5303" s="9">
        <v>6</v>
      </c>
      <c r="E5303" s="11">
        <v>1.269675925925926E-3</v>
      </c>
      <c r="F5303" s="9">
        <v>22</v>
      </c>
      <c r="G5303" s="9">
        <v>265</v>
      </c>
      <c r="H5303" s="33">
        <f t="shared" si="82"/>
        <v>0</v>
      </c>
    </row>
    <row r="5304" spans="1:8" ht="15" hidden="1" thickBot="1">
      <c r="A5304" s="3">
        <v>43804</v>
      </c>
      <c r="B5304" s="10" t="s">
        <v>133</v>
      </c>
      <c r="C5304" s="10" t="s">
        <v>9</v>
      </c>
      <c r="D5304" s="9">
        <v>7</v>
      </c>
      <c r="E5304" s="11">
        <v>1.2731481481481483E-3</v>
      </c>
      <c r="F5304" s="9">
        <v>21</v>
      </c>
      <c r="G5304" s="9">
        <v>263</v>
      </c>
      <c r="H5304" s="33">
        <f t="shared" si="82"/>
        <v>0</v>
      </c>
    </row>
    <row r="5305" spans="1:8" ht="15" hidden="1" thickBot="1">
      <c r="A5305" s="3">
        <v>43804</v>
      </c>
      <c r="B5305" s="10" t="s">
        <v>133</v>
      </c>
      <c r="C5305" s="10" t="s">
        <v>9</v>
      </c>
      <c r="D5305" s="9">
        <v>8</v>
      </c>
      <c r="E5305" s="11">
        <v>1.2604166666666666E-3</v>
      </c>
      <c r="F5305" s="9">
        <v>22</v>
      </c>
      <c r="G5305" s="9">
        <v>271</v>
      </c>
      <c r="H5305" s="33">
        <f t="shared" si="82"/>
        <v>0</v>
      </c>
    </row>
    <row r="5306" spans="1:8" ht="15" hidden="1" thickBot="1">
      <c r="A5306" s="3">
        <v>43804</v>
      </c>
      <c r="B5306" s="10" t="s">
        <v>133</v>
      </c>
      <c r="C5306" s="10" t="s">
        <v>9</v>
      </c>
      <c r="D5306" s="9">
        <v>9</v>
      </c>
      <c r="E5306" s="11">
        <v>1.2800925925925924E-3</v>
      </c>
      <c r="F5306" s="9">
        <v>20</v>
      </c>
      <c r="G5306" s="9">
        <v>259</v>
      </c>
      <c r="H5306" s="33">
        <f t="shared" si="82"/>
        <v>0</v>
      </c>
    </row>
    <row r="5307" spans="1:8" ht="15" hidden="1" thickBot="1">
      <c r="A5307" s="3">
        <v>43804</v>
      </c>
      <c r="B5307" s="10" t="s">
        <v>133</v>
      </c>
      <c r="C5307" s="10" t="s">
        <v>9</v>
      </c>
      <c r="D5307" s="9">
        <v>10</v>
      </c>
      <c r="E5307" s="11">
        <v>1.2546296296296296E-3</v>
      </c>
      <c r="F5307" s="9">
        <v>22</v>
      </c>
      <c r="G5307" s="9">
        <v>275</v>
      </c>
      <c r="H5307" s="33">
        <f t="shared" si="82"/>
        <v>0</v>
      </c>
    </row>
    <row r="5308" spans="1:8" ht="15" hidden="1" thickBot="1">
      <c r="A5308" s="3">
        <v>43804</v>
      </c>
      <c r="B5308" s="10" t="s">
        <v>133</v>
      </c>
      <c r="C5308" s="10" t="s">
        <v>9</v>
      </c>
      <c r="D5308" s="9">
        <v>11</v>
      </c>
      <c r="E5308" s="11">
        <v>1.2777777777777776E-3</v>
      </c>
      <c r="F5308" s="9">
        <v>21</v>
      </c>
      <c r="G5308" s="9">
        <v>260</v>
      </c>
      <c r="H5308" s="33">
        <f t="shared" si="82"/>
        <v>0</v>
      </c>
    </row>
    <row r="5309" spans="1:8" ht="15" thickBot="1">
      <c r="A5309" s="3">
        <v>43804</v>
      </c>
      <c r="B5309" s="10" t="s">
        <v>133</v>
      </c>
      <c r="C5309" s="10" t="s">
        <v>9</v>
      </c>
      <c r="D5309" s="9">
        <v>12</v>
      </c>
      <c r="E5309" s="11">
        <v>1.2719907407407406E-3</v>
      </c>
      <c r="F5309" s="9">
        <v>21</v>
      </c>
      <c r="G5309" s="9">
        <v>264</v>
      </c>
      <c r="H5309" s="33">
        <f t="shared" si="82"/>
        <v>1</v>
      </c>
    </row>
    <row r="5310" spans="1:8" ht="15" hidden="1" thickBot="1">
      <c r="A5310" s="3">
        <v>43804</v>
      </c>
      <c r="B5310" s="10" t="s">
        <v>81</v>
      </c>
      <c r="C5310" s="10" t="s">
        <v>9</v>
      </c>
      <c r="D5310" s="9">
        <v>1</v>
      </c>
      <c r="E5310" s="11">
        <v>1.2685185185185184E-3</v>
      </c>
      <c r="F5310" s="9">
        <v>22</v>
      </c>
      <c r="G5310" s="9">
        <v>266</v>
      </c>
      <c r="H5310" s="33">
        <f t="shared" si="82"/>
        <v>0</v>
      </c>
    </row>
    <row r="5311" spans="1:8" ht="15" hidden="1" thickBot="1">
      <c r="A5311" s="3">
        <v>43804</v>
      </c>
      <c r="B5311" s="10" t="s">
        <v>81</v>
      </c>
      <c r="C5311" s="10" t="s">
        <v>9</v>
      </c>
      <c r="D5311" s="9">
        <v>2</v>
      </c>
      <c r="E5311" s="11">
        <v>1.2453703703703704E-3</v>
      </c>
      <c r="F5311" s="9">
        <v>24</v>
      </c>
      <c r="G5311" s="9">
        <v>281</v>
      </c>
      <c r="H5311" s="33">
        <f t="shared" si="82"/>
        <v>0</v>
      </c>
    </row>
    <row r="5312" spans="1:8" ht="15" hidden="1" thickBot="1">
      <c r="A5312" s="3">
        <v>43804</v>
      </c>
      <c r="B5312" s="10" t="s">
        <v>81</v>
      </c>
      <c r="C5312" s="10" t="s">
        <v>9</v>
      </c>
      <c r="D5312" s="9">
        <v>3</v>
      </c>
      <c r="E5312" s="11">
        <v>1.2650462962962964E-3</v>
      </c>
      <c r="F5312" s="9">
        <v>22</v>
      </c>
      <c r="G5312" s="9">
        <v>268</v>
      </c>
      <c r="H5312" s="33">
        <f t="shared" si="82"/>
        <v>0</v>
      </c>
    </row>
    <row r="5313" spans="1:8" ht="15" hidden="1" thickBot="1">
      <c r="A5313" s="3">
        <v>43804</v>
      </c>
      <c r="B5313" s="10" t="s">
        <v>81</v>
      </c>
      <c r="C5313" s="10" t="s">
        <v>9</v>
      </c>
      <c r="D5313" s="9">
        <v>4</v>
      </c>
      <c r="E5313" s="11">
        <v>1.267361111111111E-3</v>
      </c>
      <c r="F5313" s="9">
        <v>24</v>
      </c>
      <c r="G5313" s="9">
        <v>267</v>
      </c>
      <c r="H5313" s="33">
        <f t="shared" si="82"/>
        <v>0</v>
      </c>
    </row>
    <row r="5314" spans="1:8" ht="15" hidden="1" thickBot="1">
      <c r="A5314" s="3">
        <v>43804</v>
      </c>
      <c r="B5314" s="10" t="s">
        <v>81</v>
      </c>
      <c r="C5314" s="10" t="s">
        <v>9</v>
      </c>
      <c r="D5314" s="9">
        <v>5</v>
      </c>
      <c r="E5314" s="11">
        <v>1.2962962962962963E-3</v>
      </c>
      <c r="F5314" s="9">
        <v>22</v>
      </c>
      <c r="G5314" s="9">
        <v>249</v>
      </c>
      <c r="H5314" s="33">
        <f t="shared" si="82"/>
        <v>0</v>
      </c>
    </row>
    <row r="5315" spans="1:8" ht="15" hidden="1" thickBot="1">
      <c r="A5315" s="3">
        <v>43804</v>
      </c>
      <c r="B5315" s="10" t="s">
        <v>81</v>
      </c>
      <c r="C5315" s="10" t="s">
        <v>9</v>
      </c>
      <c r="D5315" s="9">
        <v>6</v>
      </c>
      <c r="E5315" s="11">
        <v>1.2847222222222223E-3</v>
      </c>
      <c r="F5315" s="9">
        <v>24</v>
      </c>
      <c r="G5315" s="9">
        <v>256</v>
      </c>
      <c r="H5315" s="33">
        <f t="shared" si="82"/>
        <v>0</v>
      </c>
    </row>
    <row r="5316" spans="1:8" ht="15" hidden="1" thickBot="1">
      <c r="A5316" s="3">
        <v>43804</v>
      </c>
      <c r="B5316" s="10" t="s">
        <v>81</v>
      </c>
      <c r="C5316" s="10" t="s">
        <v>9</v>
      </c>
      <c r="D5316" s="9">
        <v>7</v>
      </c>
      <c r="E5316" s="11">
        <v>1.2835648148148146E-3</v>
      </c>
      <c r="F5316" s="9">
        <v>23</v>
      </c>
      <c r="G5316" s="9">
        <v>257</v>
      </c>
      <c r="H5316" s="33">
        <f t="shared" ref="H5316:H5379" si="83">IF(D5316&lt;D5317,0,1)</f>
        <v>0</v>
      </c>
    </row>
    <row r="5317" spans="1:8" ht="15" hidden="1" thickBot="1">
      <c r="A5317" s="3">
        <v>43804</v>
      </c>
      <c r="B5317" s="10" t="s">
        <v>81</v>
      </c>
      <c r="C5317" s="10" t="s">
        <v>9</v>
      </c>
      <c r="D5317" s="9">
        <v>8</v>
      </c>
      <c r="E5317" s="11">
        <v>1.267361111111111E-3</v>
      </c>
      <c r="F5317" s="9">
        <v>25</v>
      </c>
      <c r="G5317" s="9">
        <v>267</v>
      </c>
      <c r="H5317" s="33">
        <f t="shared" si="83"/>
        <v>0</v>
      </c>
    </row>
    <row r="5318" spans="1:8" ht="15" hidden="1" thickBot="1">
      <c r="A5318" s="3">
        <v>43804</v>
      </c>
      <c r="B5318" s="10" t="s">
        <v>81</v>
      </c>
      <c r="C5318" s="10" t="s">
        <v>9</v>
      </c>
      <c r="D5318" s="9">
        <v>9</v>
      </c>
      <c r="E5318" s="11">
        <v>1.3009259259259259E-3</v>
      </c>
      <c r="F5318" s="9">
        <v>23</v>
      </c>
      <c r="G5318" s="9">
        <v>246</v>
      </c>
      <c r="H5318" s="33">
        <f t="shared" si="83"/>
        <v>0</v>
      </c>
    </row>
    <row r="5319" spans="1:8" ht="15" hidden="1" thickBot="1">
      <c r="A5319" s="3">
        <v>43804</v>
      </c>
      <c r="B5319" s="10" t="s">
        <v>81</v>
      </c>
      <c r="C5319" s="10" t="s">
        <v>9</v>
      </c>
      <c r="D5319" s="9">
        <v>10</v>
      </c>
      <c r="E5319" s="11">
        <v>1.2974537037037037E-3</v>
      </c>
      <c r="F5319" s="9">
        <v>24</v>
      </c>
      <c r="G5319" s="9">
        <v>248</v>
      </c>
      <c r="H5319" s="33">
        <f t="shared" si="83"/>
        <v>0</v>
      </c>
    </row>
    <row r="5320" spans="1:8" ht="15" hidden="1" thickBot="1">
      <c r="A5320" s="3">
        <v>43804</v>
      </c>
      <c r="B5320" s="10" t="s">
        <v>81</v>
      </c>
      <c r="C5320" s="10" t="s">
        <v>9</v>
      </c>
      <c r="D5320" s="9">
        <v>11</v>
      </c>
      <c r="E5320" s="11">
        <v>1.3067129629629629E-3</v>
      </c>
      <c r="F5320" s="9">
        <v>23</v>
      </c>
      <c r="G5320" s="9">
        <v>243</v>
      </c>
      <c r="H5320" s="33">
        <f t="shared" si="83"/>
        <v>0</v>
      </c>
    </row>
    <row r="5321" spans="1:8" ht="15" thickBot="1">
      <c r="A5321" s="3">
        <v>43804</v>
      </c>
      <c r="B5321" s="10" t="s">
        <v>81</v>
      </c>
      <c r="C5321" s="10" t="s">
        <v>9</v>
      </c>
      <c r="D5321" s="9">
        <v>12</v>
      </c>
      <c r="E5321" s="11">
        <v>1.2604166666666666E-3</v>
      </c>
      <c r="F5321" s="9">
        <v>27</v>
      </c>
      <c r="G5321" s="9">
        <v>271</v>
      </c>
      <c r="H5321" s="33">
        <f t="shared" si="83"/>
        <v>1</v>
      </c>
    </row>
    <row r="5322" spans="1:8" ht="15" hidden="1" thickBot="1">
      <c r="A5322" s="3">
        <v>43804</v>
      </c>
      <c r="B5322" s="10" t="s">
        <v>134</v>
      </c>
      <c r="C5322" s="10" t="s">
        <v>9</v>
      </c>
      <c r="D5322" s="9">
        <v>1</v>
      </c>
      <c r="E5322" s="11">
        <v>1.2986111111111113E-3</v>
      </c>
      <c r="F5322" s="9">
        <v>22</v>
      </c>
      <c r="G5322" s="9">
        <v>248</v>
      </c>
      <c r="H5322" s="33">
        <f t="shared" si="83"/>
        <v>0</v>
      </c>
    </row>
    <row r="5323" spans="1:8" ht="15" hidden="1" thickBot="1">
      <c r="A5323" s="3">
        <v>43804</v>
      </c>
      <c r="B5323" s="10" t="s">
        <v>134</v>
      </c>
      <c r="C5323" s="10" t="s">
        <v>9</v>
      </c>
      <c r="D5323" s="9">
        <v>2</v>
      </c>
      <c r="E5323" s="11">
        <v>1.2962962962962963E-3</v>
      </c>
      <c r="F5323" s="9">
        <v>22</v>
      </c>
      <c r="G5323" s="9">
        <v>249</v>
      </c>
      <c r="H5323" s="33">
        <f t="shared" si="83"/>
        <v>0</v>
      </c>
    </row>
    <row r="5324" spans="1:8" ht="15" hidden="1" thickBot="1">
      <c r="A5324" s="3">
        <v>43804</v>
      </c>
      <c r="B5324" s="10" t="s">
        <v>134</v>
      </c>
      <c r="C5324" s="10" t="s">
        <v>9</v>
      </c>
      <c r="D5324" s="9">
        <v>3</v>
      </c>
      <c r="E5324" s="11">
        <v>1.2939814814814815E-3</v>
      </c>
      <c r="F5324" s="9">
        <v>22</v>
      </c>
      <c r="G5324" s="9">
        <v>250</v>
      </c>
      <c r="H5324" s="33">
        <f t="shared" si="83"/>
        <v>0</v>
      </c>
    </row>
    <row r="5325" spans="1:8" ht="15" hidden="1" thickBot="1">
      <c r="A5325" s="3">
        <v>43804</v>
      </c>
      <c r="B5325" s="10" t="s">
        <v>134</v>
      </c>
      <c r="C5325" s="10" t="s">
        <v>9</v>
      </c>
      <c r="D5325" s="9">
        <v>4</v>
      </c>
      <c r="E5325" s="11">
        <v>1.2962962962962963E-3</v>
      </c>
      <c r="F5325" s="9">
        <v>23</v>
      </c>
      <c r="G5325" s="9">
        <v>249</v>
      </c>
      <c r="H5325" s="33">
        <f t="shared" si="83"/>
        <v>0</v>
      </c>
    </row>
    <row r="5326" spans="1:8" ht="15" hidden="1" thickBot="1">
      <c r="A5326" s="3">
        <v>43804</v>
      </c>
      <c r="B5326" s="10" t="s">
        <v>134</v>
      </c>
      <c r="C5326" s="10" t="s">
        <v>9</v>
      </c>
      <c r="D5326" s="9">
        <v>5</v>
      </c>
      <c r="E5326" s="11">
        <v>1.2974537037037037E-3</v>
      </c>
      <c r="F5326" s="9">
        <v>23</v>
      </c>
      <c r="G5326" s="9">
        <v>248</v>
      </c>
      <c r="H5326" s="33">
        <f t="shared" si="83"/>
        <v>0</v>
      </c>
    </row>
    <row r="5327" spans="1:8" ht="15" hidden="1" thickBot="1">
      <c r="A5327" s="3">
        <v>43804</v>
      </c>
      <c r="B5327" s="10" t="s">
        <v>134</v>
      </c>
      <c r="C5327" s="10" t="s">
        <v>9</v>
      </c>
      <c r="D5327" s="9">
        <v>6</v>
      </c>
      <c r="E5327" s="11">
        <v>1.2962962962962963E-3</v>
      </c>
      <c r="F5327" s="9">
        <v>23</v>
      </c>
      <c r="G5327" s="9">
        <v>249</v>
      </c>
      <c r="H5327" s="33">
        <f t="shared" si="83"/>
        <v>0</v>
      </c>
    </row>
    <row r="5328" spans="1:8" ht="15" hidden="1" thickBot="1">
      <c r="A5328" s="3">
        <v>43804</v>
      </c>
      <c r="B5328" s="10" t="s">
        <v>134</v>
      </c>
      <c r="C5328" s="10" t="s">
        <v>9</v>
      </c>
      <c r="D5328" s="9">
        <v>7</v>
      </c>
      <c r="E5328" s="11">
        <v>1.2962962962962963E-3</v>
      </c>
      <c r="F5328" s="9">
        <v>23</v>
      </c>
      <c r="G5328" s="9">
        <v>249</v>
      </c>
      <c r="H5328" s="33">
        <f t="shared" si="83"/>
        <v>0</v>
      </c>
    </row>
    <row r="5329" spans="1:8" ht="15" hidden="1" thickBot="1">
      <c r="A5329" s="3">
        <v>43804</v>
      </c>
      <c r="B5329" s="10" t="s">
        <v>134</v>
      </c>
      <c r="C5329" s="10" t="s">
        <v>9</v>
      </c>
      <c r="D5329" s="9">
        <v>8</v>
      </c>
      <c r="E5329" s="11">
        <v>1.2974537037037037E-3</v>
      </c>
      <c r="F5329" s="9">
        <v>23</v>
      </c>
      <c r="G5329" s="9">
        <v>248</v>
      </c>
      <c r="H5329" s="33">
        <f t="shared" si="83"/>
        <v>0</v>
      </c>
    </row>
    <row r="5330" spans="1:8" ht="15" hidden="1" thickBot="1">
      <c r="A5330" s="3">
        <v>43804</v>
      </c>
      <c r="B5330" s="10" t="s">
        <v>134</v>
      </c>
      <c r="C5330" s="10" t="s">
        <v>9</v>
      </c>
      <c r="D5330" s="9">
        <v>9</v>
      </c>
      <c r="E5330" s="11">
        <v>1.2962962962962963E-3</v>
      </c>
      <c r="F5330" s="9">
        <v>23</v>
      </c>
      <c r="G5330" s="9">
        <v>249</v>
      </c>
      <c r="H5330" s="33">
        <f t="shared" si="83"/>
        <v>0</v>
      </c>
    </row>
    <row r="5331" spans="1:8" ht="15" hidden="1" thickBot="1">
      <c r="A5331" s="3">
        <v>43804</v>
      </c>
      <c r="B5331" s="10" t="s">
        <v>134</v>
      </c>
      <c r="C5331" s="10" t="s">
        <v>9</v>
      </c>
      <c r="D5331" s="9">
        <v>10</v>
      </c>
      <c r="E5331" s="11">
        <v>1.2962962962962963E-3</v>
      </c>
      <c r="F5331" s="9">
        <v>23</v>
      </c>
      <c r="G5331" s="9">
        <v>249</v>
      </c>
      <c r="H5331" s="33">
        <f t="shared" si="83"/>
        <v>0</v>
      </c>
    </row>
    <row r="5332" spans="1:8" ht="15" hidden="1" thickBot="1">
      <c r="A5332" s="3">
        <v>43804</v>
      </c>
      <c r="B5332" s="10" t="s">
        <v>134</v>
      </c>
      <c r="C5332" s="10" t="s">
        <v>9</v>
      </c>
      <c r="D5332" s="9">
        <v>11</v>
      </c>
      <c r="E5332" s="11">
        <v>1.2962962962962963E-3</v>
      </c>
      <c r="F5332" s="9">
        <v>23</v>
      </c>
      <c r="G5332" s="9">
        <v>249</v>
      </c>
      <c r="H5332" s="33">
        <f t="shared" si="83"/>
        <v>0</v>
      </c>
    </row>
    <row r="5333" spans="1:8" ht="15" thickBot="1">
      <c r="A5333" s="3">
        <v>43804</v>
      </c>
      <c r="B5333" s="10" t="s">
        <v>134</v>
      </c>
      <c r="C5333" s="10" t="s">
        <v>9</v>
      </c>
      <c r="D5333" s="9">
        <v>12</v>
      </c>
      <c r="E5333" s="11">
        <v>1.2881944444444445E-3</v>
      </c>
      <c r="F5333" s="9">
        <v>23</v>
      </c>
      <c r="G5333" s="9">
        <v>254</v>
      </c>
      <c r="H5333" s="33">
        <f t="shared" si="83"/>
        <v>1</v>
      </c>
    </row>
    <row r="5334" spans="1:8" ht="15" hidden="1" thickBot="1">
      <c r="A5334" s="3">
        <v>43804</v>
      </c>
      <c r="B5334" s="10" t="s">
        <v>149</v>
      </c>
      <c r="C5334" s="10" t="s">
        <v>9</v>
      </c>
      <c r="D5334" s="9">
        <v>1</v>
      </c>
      <c r="E5334" s="11">
        <v>1.2141203703703704E-3</v>
      </c>
      <c r="F5334" s="9">
        <v>24</v>
      </c>
      <c r="G5334" s="9">
        <v>303</v>
      </c>
      <c r="H5334" s="33">
        <f t="shared" si="83"/>
        <v>0</v>
      </c>
    </row>
    <row r="5335" spans="1:8" ht="15" hidden="1" thickBot="1">
      <c r="A5335" s="3">
        <v>43804</v>
      </c>
      <c r="B5335" s="10" t="s">
        <v>149</v>
      </c>
      <c r="C5335" s="10" t="s">
        <v>9</v>
      </c>
      <c r="D5335" s="9">
        <v>2</v>
      </c>
      <c r="E5335" s="11">
        <v>1.2164351851851852E-3</v>
      </c>
      <c r="F5335" s="9">
        <v>24</v>
      </c>
      <c r="G5335" s="9">
        <v>301</v>
      </c>
      <c r="H5335" s="33">
        <f t="shared" si="83"/>
        <v>0</v>
      </c>
    </row>
    <row r="5336" spans="1:8" ht="15" hidden="1" thickBot="1">
      <c r="A5336" s="3">
        <v>43804</v>
      </c>
      <c r="B5336" s="10" t="s">
        <v>149</v>
      </c>
      <c r="C5336" s="10" t="s">
        <v>9</v>
      </c>
      <c r="D5336" s="9">
        <v>3</v>
      </c>
      <c r="E5336" s="11">
        <v>1.2164351851851852E-3</v>
      </c>
      <c r="F5336" s="9">
        <v>24</v>
      </c>
      <c r="G5336" s="9">
        <v>301</v>
      </c>
      <c r="H5336" s="33">
        <f t="shared" si="83"/>
        <v>0</v>
      </c>
    </row>
    <row r="5337" spans="1:8" ht="15" hidden="1" thickBot="1">
      <c r="A5337" s="3">
        <v>43804</v>
      </c>
      <c r="B5337" s="10" t="s">
        <v>149</v>
      </c>
      <c r="C5337" s="10" t="s">
        <v>9</v>
      </c>
      <c r="D5337" s="9">
        <v>4</v>
      </c>
      <c r="E5337" s="11">
        <v>1.2106481481481482E-3</v>
      </c>
      <c r="F5337" s="9">
        <v>24</v>
      </c>
      <c r="G5337" s="9">
        <v>306</v>
      </c>
      <c r="H5337" s="33">
        <f t="shared" si="83"/>
        <v>0</v>
      </c>
    </row>
    <row r="5338" spans="1:8" ht="15" hidden="1" thickBot="1">
      <c r="A5338" s="3">
        <v>43804</v>
      </c>
      <c r="B5338" s="10" t="s">
        <v>149</v>
      </c>
      <c r="C5338" s="10" t="s">
        <v>9</v>
      </c>
      <c r="D5338" s="9">
        <v>5</v>
      </c>
      <c r="E5338" s="11">
        <v>1.2152777777777778E-3</v>
      </c>
      <c r="F5338" s="9">
        <v>24</v>
      </c>
      <c r="G5338" s="9">
        <v>302</v>
      </c>
      <c r="H5338" s="33">
        <f t="shared" si="83"/>
        <v>0</v>
      </c>
    </row>
    <row r="5339" spans="1:8" ht="15" hidden="1" thickBot="1">
      <c r="A5339" s="3">
        <v>43804</v>
      </c>
      <c r="B5339" s="10" t="s">
        <v>149</v>
      </c>
      <c r="C5339" s="10" t="s">
        <v>9</v>
      </c>
      <c r="D5339" s="9">
        <v>6</v>
      </c>
      <c r="E5339" s="11">
        <v>1.2210648148148148E-3</v>
      </c>
      <c r="F5339" s="9">
        <v>24</v>
      </c>
      <c r="G5339" s="9">
        <v>298</v>
      </c>
      <c r="H5339" s="33">
        <f t="shared" si="83"/>
        <v>0</v>
      </c>
    </row>
    <row r="5340" spans="1:8" ht="15" hidden="1" thickBot="1">
      <c r="A5340" s="3">
        <v>43804</v>
      </c>
      <c r="B5340" s="10" t="s">
        <v>149</v>
      </c>
      <c r="C5340" s="10" t="s">
        <v>9</v>
      </c>
      <c r="D5340" s="9">
        <v>7</v>
      </c>
      <c r="E5340" s="11">
        <v>1.2152777777777778E-3</v>
      </c>
      <c r="F5340" s="9">
        <v>24</v>
      </c>
      <c r="G5340" s="9">
        <v>302</v>
      </c>
      <c r="H5340" s="33">
        <f t="shared" si="83"/>
        <v>0</v>
      </c>
    </row>
    <row r="5341" spans="1:8" ht="15" thickBot="1">
      <c r="A5341" s="3">
        <v>43804</v>
      </c>
      <c r="B5341" s="10" t="s">
        <v>149</v>
      </c>
      <c r="C5341" s="10" t="s">
        <v>9</v>
      </c>
      <c r="D5341" s="9">
        <v>8</v>
      </c>
      <c r="E5341" s="11">
        <v>1.2037037037037038E-3</v>
      </c>
      <c r="F5341" s="9">
        <v>24</v>
      </c>
      <c r="G5341" s="9">
        <v>311</v>
      </c>
      <c r="H5341" s="33">
        <f t="shared" si="83"/>
        <v>1</v>
      </c>
    </row>
    <row r="5342" spans="1:8" ht="15" hidden="1" thickBot="1">
      <c r="A5342" s="3">
        <v>43804</v>
      </c>
      <c r="B5342" s="10" t="s">
        <v>13</v>
      </c>
      <c r="C5342" s="10" t="s">
        <v>9</v>
      </c>
      <c r="D5342" s="9">
        <v>1</v>
      </c>
      <c r="E5342" s="11">
        <v>1.1631944444444443E-3</v>
      </c>
      <c r="F5342" s="9">
        <v>24</v>
      </c>
      <c r="G5342" s="9">
        <v>345</v>
      </c>
      <c r="H5342" s="33">
        <f t="shared" si="83"/>
        <v>0</v>
      </c>
    </row>
    <row r="5343" spans="1:8" ht="15" hidden="1" thickBot="1">
      <c r="A5343" s="3">
        <v>43804</v>
      </c>
      <c r="B5343" s="10" t="s">
        <v>13</v>
      </c>
      <c r="C5343" s="10" t="s">
        <v>9</v>
      </c>
      <c r="D5343" s="9">
        <v>2</v>
      </c>
      <c r="E5343" s="11">
        <v>1.1712962962962964E-3</v>
      </c>
      <c r="F5343" s="9">
        <v>23</v>
      </c>
      <c r="G5343" s="9">
        <v>338</v>
      </c>
      <c r="H5343" s="33">
        <f t="shared" si="83"/>
        <v>0</v>
      </c>
    </row>
    <row r="5344" spans="1:8" ht="15" hidden="1" thickBot="1">
      <c r="A5344" s="3">
        <v>43804</v>
      </c>
      <c r="B5344" s="10" t="s">
        <v>13</v>
      </c>
      <c r="C5344" s="10" t="s">
        <v>9</v>
      </c>
      <c r="D5344" s="9">
        <v>3</v>
      </c>
      <c r="E5344" s="11">
        <v>1.1620370370370372E-3</v>
      </c>
      <c r="F5344" s="9">
        <v>24</v>
      </c>
      <c r="G5344" s="9">
        <v>346</v>
      </c>
      <c r="H5344" s="33">
        <f t="shared" si="83"/>
        <v>0</v>
      </c>
    </row>
    <row r="5345" spans="1:8" ht="15" hidden="1" thickBot="1">
      <c r="A5345" s="3">
        <v>43804</v>
      </c>
      <c r="B5345" s="10" t="s">
        <v>13</v>
      </c>
      <c r="C5345" s="10" t="s">
        <v>9</v>
      </c>
      <c r="D5345" s="9">
        <v>4</v>
      </c>
      <c r="E5345" s="11">
        <v>1.1724537037037035E-3</v>
      </c>
      <c r="F5345" s="9">
        <v>23</v>
      </c>
      <c r="G5345" s="9">
        <v>337</v>
      </c>
      <c r="H5345" s="33">
        <f t="shared" si="83"/>
        <v>0</v>
      </c>
    </row>
    <row r="5346" spans="1:8" ht="15" hidden="1" thickBot="1">
      <c r="A5346" s="3">
        <v>43804</v>
      </c>
      <c r="B5346" s="10" t="s">
        <v>13</v>
      </c>
      <c r="C5346" s="10" t="s">
        <v>9</v>
      </c>
      <c r="D5346" s="9">
        <v>5</v>
      </c>
      <c r="E5346" s="11">
        <v>1.1655092592592591E-3</v>
      </c>
      <c r="F5346" s="9">
        <v>24</v>
      </c>
      <c r="G5346" s="9">
        <v>343</v>
      </c>
      <c r="H5346" s="33">
        <f t="shared" si="83"/>
        <v>0</v>
      </c>
    </row>
    <row r="5347" spans="1:8" ht="15" thickBot="1">
      <c r="A5347" s="3">
        <v>43804</v>
      </c>
      <c r="B5347" s="10" t="s">
        <v>13</v>
      </c>
      <c r="C5347" s="10" t="s">
        <v>9</v>
      </c>
      <c r="D5347" s="9">
        <v>6</v>
      </c>
      <c r="E5347" s="11">
        <v>1.1863425925925928E-3</v>
      </c>
      <c r="F5347" s="9">
        <v>23</v>
      </c>
      <c r="G5347" s="9">
        <v>325</v>
      </c>
      <c r="H5347" s="33">
        <f t="shared" si="83"/>
        <v>1</v>
      </c>
    </row>
    <row r="5348" spans="1:8" ht="15" hidden="1" thickBot="1">
      <c r="A5348" s="3">
        <v>43804</v>
      </c>
      <c r="B5348" s="10" t="s">
        <v>143</v>
      </c>
      <c r="C5348" s="10" t="s">
        <v>9</v>
      </c>
      <c r="D5348" s="9">
        <v>1</v>
      </c>
      <c r="E5348" s="11">
        <v>1.2777777777777776E-3</v>
      </c>
      <c r="F5348" s="9">
        <v>21</v>
      </c>
      <c r="G5348" s="9">
        <v>260</v>
      </c>
      <c r="H5348" s="33">
        <f t="shared" si="83"/>
        <v>0</v>
      </c>
    </row>
    <row r="5349" spans="1:8" ht="15" hidden="1" thickBot="1">
      <c r="A5349" s="3">
        <v>43804</v>
      </c>
      <c r="B5349" s="10" t="s">
        <v>143</v>
      </c>
      <c r="C5349" s="10" t="s">
        <v>9</v>
      </c>
      <c r="D5349" s="9">
        <v>2</v>
      </c>
      <c r="E5349" s="11">
        <v>1.2986111111111113E-3</v>
      </c>
      <c r="F5349" s="9">
        <v>22</v>
      </c>
      <c r="G5349" s="9">
        <v>248</v>
      </c>
      <c r="H5349" s="33">
        <f t="shared" si="83"/>
        <v>0</v>
      </c>
    </row>
    <row r="5350" spans="1:8" ht="15" hidden="1" thickBot="1">
      <c r="A5350" s="3">
        <v>43804</v>
      </c>
      <c r="B5350" s="10" t="s">
        <v>143</v>
      </c>
      <c r="C5350" s="10" t="s">
        <v>9</v>
      </c>
      <c r="D5350" s="9">
        <v>3</v>
      </c>
      <c r="E5350" s="11">
        <v>1.3495370370370371E-3</v>
      </c>
      <c r="F5350" s="9">
        <v>21</v>
      </c>
      <c r="G5350" s="9">
        <v>221</v>
      </c>
      <c r="H5350" s="33">
        <f t="shared" si="83"/>
        <v>0</v>
      </c>
    </row>
    <row r="5351" spans="1:8" ht="15" thickBot="1">
      <c r="A5351" s="3">
        <v>43804</v>
      </c>
      <c r="B5351" s="10" t="s">
        <v>143</v>
      </c>
      <c r="C5351" s="10" t="s">
        <v>9</v>
      </c>
      <c r="D5351" s="9">
        <v>4</v>
      </c>
      <c r="E5351" s="11">
        <v>1.3368055555555555E-3</v>
      </c>
      <c r="F5351" s="9">
        <v>22</v>
      </c>
      <c r="G5351" s="9">
        <v>227</v>
      </c>
      <c r="H5351" s="33">
        <f t="shared" si="83"/>
        <v>1</v>
      </c>
    </row>
    <row r="5352" spans="1:8" ht="15" hidden="1" thickBot="1">
      <c r="A5352" s="3">
        <v>43804</v>
      </c>
      <c r="B5352" s="10" t="s">
        <v>150</v>
      </c>
      <c r="C5352" s="10" t="s">
        <v>9</v>
      </c>
      <c r="D5352" s="9">
        <v>1</v>
      </c>
      <c r="E5352" s="11">
        <v>1.2881944444444445E-3</v>
      </c>
      <c r="F5352" s="9">
        <v>23</v>
      </c>
      <c r="G5352" s="9">
        <v>254</v>
      </c>
      <c r="H5352" s="33">
        <f t="shared" si="83"/>
        <v>0</v>
      </c>
    </row>
    <row r="5353" spans="1:8" ht="15" hidden="1" thickBot="1">
      <c r="A5353" s="3">
        <v>43804</v>
      </c>
      <c r="B5353" s="10" t="s">
        <v>150</v>
      </c>
      <c r="C5353" s="10" t="s">
        <v>9</v>
      </c>
      <c r="D5353" s="9">
        <v>2</v>
      </c>
      <c r="E5353" s="11">
        <v>1.3009259259259259E-3</v>
      </c>
      <c r="F5353" s="9">
        <v>25</v>
      </c>
      <c r="G5353" s="9">
        <v>246</v>
      </c>
      <c r="H5353" s="33">
        <f t="shared" si="83"/>
        <v>0</v>
      </c>
    </row>
    <row r="5354" spans="1:8" ht="15" hidden="1" thickBot="1">
      <c r="A5354" s="3">
        <v>43804</v>
      </c>
      <c r="B5354" s="10" t="s">
        <v>150</v>
      </c>
      <c r="C5354" s="10" t="s">
        <v>9</v>
      </c>
      <c r="D5354" s="9">
        <v>3</v>
      </c>
      <c r="E5354" s="11">
        <v>1.3287037037037037E-3</v>
      </c>
      <c r="F5354" s="9">
        <v>24</v>
      </c>
      <c r="G5354" s="9">
        <v>231</v>
      </c>
      <c r="H5354" s="33">
        <f t="shared" si="83"/>
        <v>0</v>
      </c>
    </row>
    <row r="5355" spans="1:8" ht="15" hidden="1" thickBot="1">
      <c r="A5355" s="3">
        <v>43804</v>
      </c>
      <c r="B5355" s="10" t="s">
        <v>150</v>
      </c>
      <c r="C5355" s="10" t="s">
        <v>9</v>
      </c>
      <c r="D5355" s="9">
        <v>4</v>
      </c>
      <c r="E5355" s="11">
        <v>1.3437500000000001E-3</v>
      </c>
      <c r="F5355" s="9">
        <v>24</v>
      </c>
      <c r="G5355" s="9">
        <v>224</v>
      </c>
      <c r="H5355" s="33">
        <f t="shared" si="83"/>
        <v>0</v>
      </c>
    </row>
    <row r="5356" spans="1:8" ht="15" hidden="1" thickBot="1">
      <c r="A5356" s="3">
        <v>43804</v>
      </c>
      <c r="B5356" s="10" t="s">
        <v>150</v>
      </c>
      <c r="C5356" s="10" t="s">
        <v>9</v>
      </c>
      <c r="D5356" s="9">
        <v>5</v>
      </c>
      <c r="E5356" s="11">
        <v>1.3738425925925925E-3</v>
      </c>
      <c r="F5356" s="9">
        <v>25</v>
      </c>
      <c r="G5356" s="9">
        <v>209</v>
      </c>
      <c r="H5356" s="33">
        <f t="shared" si="83"/>
        <v>0</v>
      </c>
    </row>
    <row r="5357" spans="1:8" ht="15" hidden="1" thickBot="1">
      <c r="A5357" s="3">
        <v>43804</v>
      </c>
      <c r="B5357" s="10" t="s">
        <v>150</v>
      </c>
      <c r="C5357" s="10" t="s">
        <v>9</v>
      </c>
      <c r="D5357" s="9">
        <v>6</v>
      </c>
      <c r="E5357" s="11">
        <v>1.3611111111111109E-3</v>
      </c>
      <c r="F5357" s="9">
        <v>25</v>
      </c>
      <c r="G5357" s="9">
        <v>215</v>
      </c>
      <c r="H5357" s="33">
        <f t="shared" si="83"/>
        <v>0</v>
      </c>
    </row>
    <row r="5358" spans="1:8" ht="15" hidden="1" thickBot="1">
      <c r="A5358" s="3">
        <v>43804</v>
      </c>
      <c r="B5358" s="10" t="s">
        <v>150</v>
      </c>
      <c r="C5358" s="10" t="s">
        <v>9</v>
      </c>
      <c r="D5358" s="9">
        <v>7</v>
      </c>
      <c r="E5358" s="11">
        <v>1.3587962962962963E-3</v>
      </c>
      <c r="F5358" s="9">
        <v>25</v>
      </c>
      <c r="G5358" s="9">
        <v>216</v>
      </c>
      <c r="H5358" s="33">
        <f t="shared" si="83"/>
        <v>0</v>
      </c>
    </row>
    <row r="5359" spans="1:8" ht="15" thickBot="1">
      <c r="A5359" s="3">
        <v>43804</v>
      </c>
      <c r="B5359" s="10" t="s">
        <v>150</v>
      </c>
      <c r="C5359" s="10" t="s">
        <v>9</v>
      </c>
      <c r="D5359" s="9">
        <v>8</v>
      </c>
      <c r="E5359" s="11">
        <v>1.3182870370370371E-3</v>
      </c>
      <c r="F5359" s="9">
        <v>26</v>
      </c>
      <c r="G5359" s="9">
        <v>237</v>
      </c>
      <c r="H5359" s="33">
        <f t="shared" si="83"/>
        <v>1</v>
      </c>
    </row>
    <row r="5360" spans="1:8" ht="15" hidden="1" thickBot="1">
      <c r="A5360" s="3">
        <v>43804</v>
      </c>
      <c r="B5360" s="10" t="s">
        <v>140</v>
      </c>
      <c r="C5360" s="10" t="s">
        <v>9</v>
      </c>
      <c r="D5360" s="9">
        <v>1</v>
      </c>
      <c r="E5360" s="11">
        <v>1.3287037037037037E-3</v>
      </c>
      <c r="F5360" s="9">
        <v>21</v>
      </c>
      <c r="G5360" s="9">
        <v>231</v>
      </c>
      <c r="H5360" s="33">
        <f t="shared" si="83"/>
        <v>0</v>
      </c>
    </row>
    <row r="5361" spans="1:8" ht="15" hidden="1" thickBot="1">
      <c r="A5361" s="3">
        <v>43804</v>
      </c>
      <c r="B5361" s="10" t="s">
        <v>140</v>
      </c>
      <c r="C5361" s="10" t="s">
        <v>9</v>
      </c>
      <c r="D5361" s="9">
        <v>2</v>
      </c>
      <c r="E5361" s="11">
        <v>1.3298611111111113E-3</v>
      </c>
      <c r="F5361" s="9">
        <v>23</v>
      </c>
      <c r="G5361" s="9">
        <v>231</v>
      </c>
      <c r="H5361" s="33">
        <f t="shared" si="83"/>
        <v>0</v>
      </c>
    </row>
    <row r="5362" spans="1:8" ht="15" hidden="1" thickBot="1">
      <c r="A5362" s="3">
        <v>43804</v>
      </c>
      <c r="B5362" s="10" t="s">
        <v>140</v>
      </c>
      <c r="C5362" s="10" t="s">
        <v>9</v>
      </c>
      <c r="D5362" s="9">
        <v>3</v>
      </c>
      <c r="E5362" s="11">
        <v>1.3379629629629629E-3</v>
      </c>
      <c r="F5362" s="9">
        <v>22</v>
      </c>
      <c r="G5362" s="9">
        <v>227</v>
      </c>
      <c r="H5362" s="33">
        <f t="shared" si="83"/>
        <v>0</v>
      </c>
    </row>
    <row r="5363" spans="1:8" ht="15" hidden="1" thickBot="1">
      <c r="A5363" s="3">
        <v>43804</v>
      </c>
      <c r="B5363" s="10" t="s">
        <v>140</v>
      </c>
      <c r="C5363" s="10" t="s">
        <v>9</v>
      </c>
      <c r="D5363" s="9">
        <v>4</v>
      </c>
      <c r="E5363" s="11">
        <v>1.3553240740740741E-3</v>
      </c>
      <c r="F5363" s="9">
        <v>23</v>
      </c>
      <c r="G5363" s="9">
        <v>218</v>
      </c>
      <c r="H5363" s="33">
        <f t="shared" si="83"/>
        <v>0</v>
      </c>
    </row>
    <row r="5364" spans="1:8" ht="15" hidden="1" thickBot="1">
      <c r="A5364" s="3">
        <v>43804</v>
      </c>
      <c r="B5364" s="10" t="s">
        <v>140</v>
      </c>
      <c r="C5364" s="10" t="s">
        <v>9</v>
      </c>
      <c r="D5364" s="9">
        <v>5</v>
      </c>
      <c r="E5364" s="11">
        <v>1.3981481481481481E-3</v>
      </c>
      <c r="F5364" s="9">
        <v>21</v>
      </c>
      <c r="G5364" s="9">
        <v>199</v>
      </c>
      <c r="H5364" s="33">
        <f t="shared" si="83"/>
        <v>0</v>
      </c>
    </row>
    <row r="5365" spans="1:8" ht="15" hidden="1" thickBot="1">
      <c r="A5365" s="3">
        <v>43804</v>
      </c>
      <c r="B5365" s="10" t="s">
        <v>140</v>
      </c>
      <c r="C5365" s="10" t="s">
        <v>9</v>
      </c>
      <c r="D5365" s="9">
        <v>6</v>
      </c>
      <c r="E5365" s="11">
        <v>1.3877314814814813E-3</v>
      </c>
      <c r="F5365" s="9">
        <v>23</v>
      </c>
      <c r="G5365" s="9">
        <v>203</v>
      </c>
      <c r="H5365" s="33">
        <f t="shared" si="83"/>
        <v>0</v>
      </c>
    </row>
    <row r="5366" spans="1:8" ht="15" hidden="1" thickBot="1">
      <c r="A5366" s="3">
        <v>43804</v>
      </c>
      <c r="B5366" s="10" t="s">
        <v>140</v>
      </c>
      <c r="C5366" s="10" t="s">
        <v>9</v>
      </c>
      <c r="D5366" s="9">
        <v>7</v>
      </c>
      <c r="E5366" s="11">
        <v>1.3981481481481481E-3</v>
      </c>
      <c r="F5366" s="9">
        <v>17</v>
      </c>
      <c r="G5366" s="9">
        <v>199</v>
      </c>
      <c r="H5366" s="33">
        <f t="shared" si="83"/>
        <v>0</v>
      </c>
    </row>
    <row r="5367" spans="1:8" ht="15" thickBot="1">
      <c r="A5367" s="3">
        <v>43804</v>
      </c>
      <c r="B5367" s="10" t="s">
        <v>140</v>
      </c>
      <c r="C5367" s="10" t="s">
        <v>9</v>
      </c>
      <c r="D5367" s="9">
        <v>8</v>
      </c>
      <c r="E5367" s="11">
        <v>1.3784722222222221E-3</v>
      </c>
      <c r="F5367" s="9">
        <v>24</v>
      </c>
      <c r="G5367" s="9">
        <v>207</v>
      </c>
      <c r="H5367" s="33">
        <f t="shared" si="83"/>
        <v>1</v>
      </c>
    </row>
    <row r="5368" spans="1:8" ht="15" hidden="1" thickBot="1">
      <c r="A5368" s="3">
        <v>43804</v>
      </c>
      <c r="B5368" s="10" t="s">
        <v>142</v>
      </c>
      <c r="C5368" s="10" t="s">
        <v>9</v>
      </c>
      <c r="D5368" s="9">
        <v>1</v>
      </c>
      <c r="E5368" s="11">
        <v>1.3113425925925925E-3</v>
      </c>
      <c r="F5368" s="9">
        <v>24</v>
      </c>
      <c r="G5368" s="9">
        <v>241</v>
      </c>
      <c r="H5368" s="33">
        <f t="shared" si="83"/>
        <v>0</v>
      </c>
    </row>
    <row r="5369" spans="1:8" ht="15" thickBot="1">
      <c r="A5369" s="3">
        <v>43804</v>
      </c>
      <c r="B5369" s="10" t="s">
        <v>142</v>
      </c>
      <c r="C5369" s="10" t="s">
        <v>9</v>
      </c>
      <c r="D5369" s="9">
        <v>2</v>
      </c>
      <c r="E5369" s="11">
        <v>1.3391203703703705E-3</v>
      </c>
      <c r="F5369" s="9">
        <v>24</v>
      </c>
      <c r="G5369" s="9">
        <v>226</v>
      </c>
      <c r="H5369" s="33">
        <f t="shared" si="83"/>
        <v>1</v>
      </c>
    </row>
    <row r="5370" spans="1:8" ht="15" hidden="1" thickBot="1">
      <c r="A5370" s="3">
        <v>43804</v>
      </c>
      <c r="B5370" s="10" t="s">
        <v>129</v>
      </c>
      <c r="C5370" s="10" t="s">
        <v>9</v>
      </c>
      <c r="D5370" s="9">
        <v>1</v>
      </c>
      <c r="E5370" s="11">
        <v>1.2233796296296296E-3</v>
      </c>
      <c r="F5370" s="9">
        <v>23</v>
      </c>
      <c r="G5370" s="9">
        <v>296</v>
      </c>
      <c r="H5370" s="33">
        <f t="shared" si="83"/>
        <v>0</v>
      </c>
    </row>
    <row r="5371" spans="1:8" ht="15" hidden="1" thickBot="1">
      <c r="A5371" s="3">
        <v>43804</v>
      </c>
      <c r="B5371" s="10" t="s">
        <v>129</v>
      </c>
      <c r="C5371" s="10" t="s">
        <v>9</v>
      </c>
      <c r="D5371" s="9">
        <v>2</v>
      </c>
      <c r="E5371" s="11">
        <v>1.224537037037037E-3</v>
      </c>
      <c r="F5371" s="9">
        <v>23</v>
      </c>
      <c r="G5371" s="9">
        <v>296</v>
      </c>
      <c r="H5371" s="33">
        <f t="shared" si="83"/>
        <v>0</v>
      </c>
    </row>
    <row r="5372" spans="1:8" ht="15" hidden="1" thickBot="1">
      <c r="A5372" s="3">
        <v>43804</v>
      </c>
      <c r="B5372" s="10" t="s">
        <v>129</v>
      </c>
      <c r="C5372" s="10" t="s">
        <v>9</v>
      </c>
      <c r="D5372" s="9">
        <v>3</v>
      </c>
      <c r="E5372" s="11">
        <v>1.224537037037037E-3</v>
      </c>
      <c r="F5372" s="9">
        <v>24</v>
      </c>
      <c r="G5372" s="9">
        <v>296</v>
      </c>
      <c r="H5372" s="33">
        <f t="shared" si="83"/>
        <v>0</v>
      </c>
    </row>
    <row r="5373" spans="1:8" ht="15" hidden="1" thickBot="1">
      <c r="A5373" s="3">
        <v>43804</v>
      </c>
      <c r="B5373" s="10" t="s">
        <v>129</v>
      </c>
      <c r="C5373" s="10" t="s">
        <v>9</v>
      </c>
      <c r="D5373" s="9">
        <v>4</v>
      </c>
      <c r="E5373" s="11">
        <v>1.224537037037037E-3</v>
      </c>
      <c r="F5373" s="9">
        <v>23</v>
      </c>
      <c r="G5373" s="9">
        <v>296</v>
      </c>
      <c r="H5373" s="33">
        <f t="shared" si="83"/>
        <v>0</v>
      </c>
    </row>
    <row r="5374" spans="1:8" ht="15" hidden="1" thickBot="1">
      <c r="A5374" s="3">
        <v>43804</v>
      </c>
      <c r="B5374" s="10" t="s">
        <v>129</v>
      </c>
      <c r="C5374" s="10" t="s">
        <v>9</v>
      </c>
      <c r="D5374" s="9">
        <v>5</v>
      </c>
      <c r="E5374" s="11">
        <v>1.2233796296296296E-3</v>
      </c>
      <c r="F5374" s="9">
        <v>24</v>
      </c>
      <c r="G5374" s="9">
        <v>296</v>
      </c>
      <c r="H5374" s="33">
        <f t="shared" si="83"/>
        <v>0</v>
      </c>
    </row>
    <row r="5375" spans="1:8" ht="15" hidden="1" thickBot="1">
      <c r="A5375" s="3">
        <v>43804</v>
      </c>
      <c r="B5375" s="10" t="s">
        <v>129</v>
      </c>
      <c r="C5375" s="10" t="s">
        <v>9</v>
      </c>
      <c r="D5375" s="9">
        <v>6</v>
      </c>
      <c r="E5375" s="11">
        <v>1.224537037037037E-3</v>
      </c>
      <c r="F5375" s="9">
        <v>24</v>
      </c>
      <c r="G5375" s="9">
        <v>296</v>
      </c>
      <c r="H5375" s="33">
        <f t="shared" si="83"/>
        <v>0</v>
      </c>
    </row>
    <row r="5376" spans="1:8" ht="15" hidden="1" thickBot="1">
      <c r="A5376" s="3">
        <v>43804</v>
      </c>
      <c r="B5376" s="10" t="s">
        <v>129</v>
      </c>
      <c r="C5376" s="10" t="s">
        <v>9</v>
      </c>
      <c r="D5376" s="9">
        <v>7</v>
      </c>
      <c r="E5376" s="11">
        <v>1.224537037037037E-3</v>
      </c>
      <c r="F5376" s="9">
        <v>24</v>
      </c>
      <c r="G5376" s="9">
        <v>296</v>
      </c>
      <c r="H5376" s="33">
        <f t="shared" si="83"/>
        <v>0</v>
      </c>
    </row>
    <row r="5377" spans="1:8" ht="15" hidden="1" thickBot="1">
      <c r="A5377" s="3">
        <v>43804</v>
      </c>
      <c r="B5377" s="10" t="s">
        <v>129</v>
      </c>
      <c r="C5377" s="10" t="s">
        <v>9</v>
      </c>
      <c r="D5377" s="9">
        <v>8</v>
      </c>
      <c r="E5377" s="11">
        <v>1.224537037037037E-3</v>
      </c>
      <c r="F5377" s="9">
        <v>24</v>
      </c>
      <c r="G5377" s="9">
        <v>296</v>
      </c>
      <c r="H5377" s="33">
        <f t="shared" si="83"/>
        <v>0</v>
      </c>
    </row>
    <row r="5378" spans="1:8" ht="15" hidden="1" thickBot="1">
      <c r="A5378" s="3">
        <v>43804</v>
      </c>
      <c r="B5378" s="10" t="s">
        <v>129</v>
      </c>
      <c r="C5378" s="10" t="s">
        <v>9</v>
      </c>
      <c r="D5378" s="9">
        <v>9</v>
      </c>
      <c r="E5378" s="11">
        <v>1.2222222222222222E-3</v>
      </c>
      <c r="F5378" s="9">
        <v>23</v>
      </c>
      <c r="G5378" s="9">
        <v>297</v>
      </c>
      <c r="H5378" s="33">
        <f t="shared" si="83"/>
        <v>0</v>
      </c>
    </row>
    <row r="5379" spans="1:8" ht="15" hidden="1" thickBot="1">
      <c r="A5379" s="3">
        <v>43804</v>
      </c>
      <c r="B5379" s="10" t="s">
        <v>129</v>
      </c>
      <c r="C5379" s="10" t="s">
        <v>9</v>
      </c>
      <c r="D5379" s="9">
        <v>10</v>
      </c>
      <c r="E5379" s="11">
        <v>1.2210648148148148E-3</v>
      </c>
      <c r="F5379" s="9">
        <v>24</v>
      </c>
      <c r="G5379" s="9">
        <v>298</v>
      </c>
      <c r="H5379" s="33">
        <f t="shared" si="83"/>
        <v>0</v>
      </c>
    </row>
    <row r="5380" spans="1:8" ht="15" hidden="1" thickBot="1">
      <c r="A5380" s="3">
        <v>43804</v>
      </c>
      <c r="B5380" s="10" t="s">
        <v>129</v>
      </c>
      <c r="C5380" s="10" t="s">
        <v>9</v>
      </c>
      <c r="D5380" s="9">
        <v>11</v>
      </c>
      <c r="E5380" s="11">
        <v>1.21875E-3</v>
      </c>
      <c r="F5380" s="9">
        <v>24</v>
      </c>
      <c r="G5380" s="9">
        <v>300</v>
      </c>
      <c r="H5380" s="33">
        <f t="shared" ref="H5380:H5443" si="84">IF(D5380&lt;D5381,0,1)</f>
        <v>0</v>
      </c>
    </row>
    <row r="5381" spans="1:8" ht="15" thickBot="1">
      <c r="A5381" s="3">
        <v>43804</v>
      </c>
      <c r="B5381" s="10" t="s">
        <v>129</v>
      </c>
      <c r="C5381" s="10" t="s">
        <v>9</v>
      </c>
      <c r="D5381" s="9">
        <v>12</v>
      </c>
      <c r="E5381" s="11">
        <v>1.2013888888888888E-3</v>
      </c>
      <c r="F5381" s="9">
        <v>24</v>
      </c>
      <c r="G5381" s="9">
        <v>295</v>
      </c>
      <c r="H5381" s="33">
        <f t="shared" si="84"/>
        <v>1</v>
      </c>
    </row>
    <row r="5382" spans="1:8" ht="15" hidden="1" thickBot="1">
      <c r="A5382" s="3">
        <v>43804</v>
      </c>
      <c r="B5382" s="10" t="s">
        <v>44</v>
      </c>
      <c r="C5382" s="10" t="s">
        <v>9</v>
      </c>
      <c r="D5382" s="9">
        <v>1</v>
      </c>
      <c r="E5382" s="11">
        <v>1.224537037037037E-3</v>
      </c>
      <c r="F5382" s="9">
        <v>20</v>
      </c>
      <c r="G5382" s="9">
        <v>296</v>
      </c>
      <c r="H5382" s="33">
        <f t="shared" si="84"/>
        <v>0</v>
      </c>
    </row>
    <row r="5383" spans="1:8" ht="15" hidden="1" thickBot="1">
      <c r="A5383" s="3">
        <v>43804</v>
      </c>
      <c r="B5383" s="10" t="s">
        <v>44</v>
      </c>
      <c r="C5383" s="10" t="s">
        <v>9</v>
      </c>
      <c r="D5383" s="9">
        <v>2</v>
      </c>
      <c r="E5383" s="11">
        <v>1.2222222222222222E-3</v>
      </c>
      <c r="F5383" s="9">
        <v>24</v>
      </c>
      <c r="G5383" s="9">
        <v>297</v>
      </c>
      <c r="H5383" s="33">
        <f t="shared" si="84"/>
        <v>0</v>
      </c>
    </row>
    <row r="5384" spans="1:8" ht="15" hidden="1" thickBot="1">
      <c r="A5384" s="3">
        <v>43804</v>
      </c>
      <c r="B5384" s="10" t="s">
        <v>44</v>
      </c>
      <c r="C5384" s="10" t="s">
        <v>9</v>
      </c>
      <c r="D5384" s="9">
        <v>3</v>
      </c>
      <c r="E5384" s="11">
        <v>1.224537037037037E-3</v>
      </c>
      <c r="F5384" s="9">
        <v>21</v>
      </c>
      <c r="G5384" s="9">
        <v>296</v>
      </c>
      <c r="H5384" s="33">
        <f t="shared" si="84"/>
        <v>0</v>
      </c>
    </row>
    <row r="5385" spans="1:8" ht="15" hidden="1" thickBot="1">
      <c r="A5385" s="3">
        <v>43804</v>
      </c>
      <c r="B5385" s="10" t="s">
        <v>44</v>
      </c>
      <c r="C5385" s="10" t="s">
        <v>9</v>
      </c>
      <c r="D5385" s="9">
        <v>4</v>
      </c>
      <c r="E5385" s="11">
        <v>1.2337962962962964E-3</v>
      </c>
      <c r="F5385" s="9">
        <v>23</v>
      </c>
      <c r="G5385" s="9">
        <v>289</v>
      </c>
      <c r="H5385" s="33">
        <f t="shared" si="84"/>
        <v>0</v>
      </c>
    </row>
    <row r="5386" spans="1:8" ht="15" hidden="1" thickBot="1">
      <c r="A5386" s="3">
        <v>43804</v>
      </c>
      <c r="B5386" s="10" t="s">
        <v>44</v>
      </c>
      <c r="C5386" s="10" t="s">
        <v>9</v>
      </c>
      <c r="D5386" s="9">
        <v>5</v>
      </c>
      <c r="E5386" s="11">
        <v>1.2476851851851852E-3</v>
      </c>
      <c r="F5386" s="9">
        <v>22</v>
      </c>
      <c r="G5386" s="9">
        <v>279</v>
      </c>
      <c r="H5386" s="33">
        <f t="shared" si="84"/>
        <v>0</v>
      </c>
    </row>
    <row r="5387" spans="1:8" ht="15" hidden="1" thickBot="1">
      <c r="A5387" s="3">
        <v>43804</v>
      </c>
      <c r="B5387" s="10" t="s">
        <v>44</v>
      </c>
      <c r="C5387" s="10" t="s">
        <v>9</v>
      </c>
      <c r="D5387" s="9">
        <v>6</v>
      </c>
      <c r="E5387" s="11">
        <v>1.2395833333333334E-3</v>
      </c>
      <c r="F5387" s="9">
        <v>24</v>
      </c>
      <c r="G5387" s="9">
        <v>285</v>
      </c>
      <c r="H5387" s="33">
        <f t="shared" si="84"/>
        <v>0</v>
      </c>
    </row>
    <row r="5388" spans="1:8" ht="15" hidden="1" thickBot="1">
      <c r="A5388" s="3">
        <v>43804</v>
      </c>
      <c r="B5388" s="10" t="s">
        <v>44</v>
      </c>
      <c r="C5388" s="10" t="s">
        <v>9</v>
      </c>
      <c r="D5388" s="9">
        <v>7</v>
      </c>
      <c r="E5388" s="11">
        <v>1.2465277777777776E-3</v>
      </c>
      <c r="F5388" s="9">
        <v>23</v>
      </c>
      <c r="G5388" s="9">
        <v>280</v>
      </c>
      <c r="H5388" s="33">
        <f t="shared" si="84"/>
        <v>0</v>
      </c>
    </row>
    <row r="5389" spans="1:8" ht="15" hidden="1" thickBot="1">
      <c r="A5389" s="3">
        <v>43804</v>
      </c>
      <c r="B5389" s="10" t="s">
        <v>44</v>
      </c>
      <c r="C5389" s="10" t="s">
        <v>9</v>
      </c>
      <c r="D5389" s="9">
        <v>8</v>
      </c>
      <c r="E5389" s="11">
        <v>1.2465277777777776E-3</v>
      </c>
      <c r="F5389" s="9">
        <v>24</v>
      </c>
      <c r="G5389" s="9">
        <v>280</v>
      </c>
      <c r="H5389" s="33">
        <f t="shared" si="84"/>
        <v>0</v>
      </c>
    </row>
    <row r="5390" spans="1:8" ht="15" hidden="1" thickBot="1">
      <c r="A5390" s="3">
        <v>43804</v>
      </c>
      <c r="B5390" s="10" t="s">
        <v>44</v>
      </c>
      <c r="C5390" s="10" t="s">
        <v>9</v>
      </c>
      <c r="D5390" s="9">
        <v>9</v>
      </c>
      <c r="E5390" s="11">
        <v>1.2442129629629628E-3</v>
      </c>
      <c r="F5390" s="9">
        <v>25</v>
      </c>
      <c r="G5390" s="9">
        <v>282</v>
      </c>
      <c r="H5390" s="33">
        <f t="shared" si="84"/>
        <v>0</v>
      </c>
    </row>
    <row r="5391" spans="1:8" ht="15" thickBot="1">
      <c r="A5391" s="3">
        <v>43804</v>
      </c>
      <c r="B5391" s="10" t="s">
        <v>44</v>
      </c>
      <c r="C5391" s="10" t="s">
        <v>9</v>
      </c>
      <c r="D5391" s="9">
        <v>10</v>
      </c>
      <c r="E5391" s="11">
        <v>1.2337962962962964E-3</v>
      </c>
      <c r="F5391" s="9">
        <v>25</v>
      </c>
      <c r="G5391" s="9">
        <v>289</v>
      </c>
      <c r="H5391" s="33">
        <f t="shared" si="84"/>
        <v>1</v>
      </c>
    </row>
    <row r="5392" spans="1:8" ht="15" hidden="1" thickBot="1">
      <c r="A5392" s="3">
        <v>43804</v>
      </c>
      <c r="B5392" s="10" t="s">
        <v>19</v>
      </c>
      <c r="C5392" s="10" t="s">
        <v>9</v>
      </c>
      <c r="D5392" s="9">
        <v>1</v>
      </c>
      <c r="E5392" s="11">
        <v>1.2233796296296296E-3</v>
      </c>
      <c r="F5392" s="9">
        <v>22</v>
      </c>
      <c r="G5392" s="9">
        <v>296</v>
      </c>
      <c r="H5392" s="33">
        <f t="shared" si="84"/>
        <v>0</v>
      </c>
    </row>
    <row r="5393" spans="1:8" ht="15" hidden="1" thickBot="1">
      <c r="A5393" s="3">
        <v>43804</v>
      </c>
      <c r="B5393" s="10" t="s">
        <v>19</v>
      </c>
      <c r="C5393" s="10" t="s">
        <v>9</v>
      </c>
      <c r="D5393" s="9">
        <v>2</v>
      </c>
      <c r="E5393" s="11">
        <v>1.2060185185185186E-3</v>
      </c>
      <c r="F5393" s="9">
        <v>23</v>
      </c>
      <c r="G5393" s="9">
        <v>309</v>
      </c>
      <c r="H5393" s="33">
        <f t="shared" si="84"/>
        <v>0</v>
      </c>
    </row>
    <row r="5394" spans="1:8" ht="15" hidden="1" thickBot="1">
      <c r="A5394" s="3">
        <v>43804</v>
      </c>
      <c r="B5394" s="10" t="s">
        <v>19</v>
      </c>
      <c r="C5394" s="10" t="s">
        <v>9</v>
      </c>
      <c r="D5394" s="9">
        <v>3</v>
      </c>
      <c r="E5394" s="11">
        <v>1.2326388888888888E-3</v>
      </c>
      <c r="F5394" s="9">
        <v>22</v>
      </c>
      <c r="G5394" s="9">
        <v>290</v>
      </c>
      <c r="H5394" s="33">
        <f t="shared" si="84"/>
        <v>0</v>
      </c>
    </row>
    <row r="5395" spans="1:8" ht="15" hidden="1" thickBot="1">
      <c r="A5395" s="3">
        <v>43804</v>
      </c>
      <c r="B5395" s="10" t="s">
        <v>19</v>
      </c>
      <c r="C5395" s="10" t="s">
        <v>9</v>
      </c>
      <c r="D5395" s="9">
        <v>4</v>
      </c>
      <c r="E5395" s="11">
        <v>1.2337962962962964E-3</v>
      </c>
      <c r="F5395" s="9">
        <v>23</v>
      </c>
      <c r="G5395" s="9">
        <v>289</v>
      </c>
      <c r="H5395" s="33">
        <f t="shared" si="84"/>
        <v>0</v>
      </c>
    </row>
    <row r="5396" spans="1:8" ht="15" hidden="1" thickBot="1">
      <c r="A5396" s="3">
        <v>43804</v>
      </c>
      <c r="B5396" s="10" t="s">
        <v>19</v>
      </c>
      <c r="C5396" s="10" t="s">
        <v>9</v>
      </c>
      <c r="D5396" s="9">
        <v>5</v>
      </c>
      <c r="E5396" s="11">
        <v>1.2372685185185186E-3</v>
      </c>
      <c r="F5396" s="9">
        <v>23</v>
      </c>
      <c r="G5396" s="9">
        <v>287</v>
      </c>
      <c r="H5396" s="33">
        <f t="shared" si="84"/>
        <v>0</v>
      </c>
    </row>
    <row r="5397" spans="1:8" ht="15" hidden="1" thickBot="1">
      <c r="A5397" s="3">
        <v>43804</v>
      </c>
      <c r="B5397" s="10" t="s">
        <v>19</v>
      </c>
      <c r="C5397" s="10" t="s">
        <v>9</v>
      </c>
      <c r="D5397" s="9">
        <v>6</v>
      </c>
      <c r="E5397" s="11">
        <v>1.2407407407407408E-3</v>
      </c>
      <c r="F5397" s="9">
        <v>23</v>
      </c>
      <c r="G5397" s="9">
        <v>284</v>
      </c>
      <c r="H5397" s="33">
        <f t="shared" si="84"/>
        <v>0</v>
      </c>
    </row>
    <row r="5398" spans="1:8" ht="15" hidden="1" thickBot="1">
      <c r="A5398" s="3">
        <v>43804</v>
      </c>
      <c r="B5398" s="10" t="s">
        <v>19</v>
      </c>
      <c r="C5398" s="10" t="s">
        <v>9</v>
      </c>
      <c r="D5398" s="9">
        <v>7</v>
      </c>
      <c r="E5398" s="11">
        <v>1.2534722222222222E-3</v>
      </c>
      <c r="F5398" s="9">
        <v>22</v>
      </c>
      <c r="G5398" s="9">
        <v>276</v>
      </c>
      <c r="H5398" s="33">
        <f t="shared" si="84"/>
        <v>0</v>
      </c>
    </row>
    <row r="5399" spans="1:8" ht="15" hidden="1" thickBot="1">
      <c r="A5399" s="3">
        <v>43804</v>
      </c>
      <c r="B5399" s="10" t="s">
        <v>19</v>
      </c>
      <c r="C5399" s="10" t="s">
        <v>9</v>
      </c>
      <c r="D5399" s="9">
        <v>8</v>
      </c>
      <c r="E5399" s="11">
        <v>1.2430555555555556E-3</v>
      </c>
      <c r="F5399" s="9">
        <v>23</v>
      </c>
      <c r="G5399" s="9">
        <v>283</v>
      </c>
      <c r="H5399" s="33">
        <f t="shared" si="84"/>
        <v>0</v>
      </c>
    </row>
    <row r="5400" spans="1:8" ht="15" hidden="1" thickBot="1">
      <c r="A5400" s="3">
        <v>43804</v>
      </c>
      <c r="B5400" s="10" t="s">
        <v>19</v>
      </c>
      <c r="C5400" s="10" t="s">
        <v>9</v>
      </c>
      <c r="D5400" s="9">
        <v>9</v>
      </c>
      <c r="E5400" s="11">
        <v>1.2569444444444444E-3</v>
      </c>
      <c r="F5400" s="9">
        <v>22</v>
      </c>
      <c r="G5400" s="9">
        <v>273</v>
      </c>
      <c r="H5400" s="33">
        <f t="shared" si="84"/>
        <v>0</v>
      </c>
    </row>
    <row r="5401" spans="1:8" ht="15" thickBot="1">
      <c r="A5401" s="3">
        <v>43804</v>
      </c>
      <c r="B5401" s="10" t="s">
        <v>19</v>
      </c>
      <c r="C5401" s="10" t="s">
        <v>9</v>
      </c>
      <c r="D5401" s="9">
        <v>10</v>
      </c>
      <c r="E5401" s="11">
        <v>1.2407407407407408E-3</v>
      </c>
      <c r="F5401" s="9">
        <v>25</v>
      </c>
      <c r="G5401" s="9">
        <v>284</v>
      </c>
      <c r="H5401" s="33">
        <f t="shared" si="84"/>
        <v>1</v>
      </c>
    </row>
    <row r="5402" spans="1:8" ht="15" hidden="1" thickBot="1">
      <c r="A5402" s="3">
        <v>43804</v>
      </c>
      <c r="B5402" s="10" t="s">
        <v>42</v>
      </c>
      <c r="C5402" s="10" t="s">
        <v>9</v>
      </c>
      <c r="D5402" s="9">
        <v>1</v>
      </c>
      <c r="E5402" s="11">
        <v>1.255787037037037E-3</v>
      </c>
      <c r="F5402" s="9">
        <v>22</v>
      </c>
      <c r="G5402" s="9">
        <v>274</v>
      </c>
      <c r="H5402" s="33">
        <f t="shared" si="84"/>
        <v>0</v>
      </c>
    </row>
    <row r="5403" spans="1:8" ht="15" hidden="1" thickBot="1">
      <c r="A5403" s="3">
        <v>43804</v>
      </c>
      <c r="B5403" s="10" t="s">
        <v>42</v>
      </c>
      <c r="C5403" s="10" t="s">
        <v>9</v>
      </c>
      <c r="D5403" s="9">
        <v>2</v>
      </c>
      <c r="E5403" s="11">
        <v>1.2349537037037036E-3</v>
      </c>
      <c r="F5403" s="9">
        <v>24</v>
      </c>
      <c r="G5403" s="9">
        <v>288</v>
      </c>
      <c r="H5403" s="33">
        <f t="shared" si="84"/>
        <v>0</v>
      </c>
    </row>
    <row r="5404" spans="1:8" ht="15" hidden="1" thickBot="1">
      <c r="A5404" s="3">
        <v>43804</v>
      </c>
      <c r="B5404" s="10" t="s">
        <v>42</v>
      </c>
      <c r="C5404" s="10" t="s">
        <v>9</v>
      </c>
      <c r="D5404" s="9">
        <v>3</v>
      </c>
      <c r="E5404" s="11">
        <v>1.2546296296296296E-3</v>
      </c>
      <c r="F5404" s="9">
        <v>22</v>
      </c>
      <c r="G5404" s="9">
        <v>275</v>
      </c>
      <c r="H5404" s="33">
        <f t="shared" si="84"/>
        <v>0</v>
      </c>
    </row>
    <row r="5405" spans="1:8" ht="15" hidden="1" thickBot="1">
      <c r="A5405" s="3">
        <v>43804</v>
      </c>
      <c r="B5405" s="10" t="s">
        <v>42</v>
      </c>
      <c r="C5405" s="10" t="s">
        <v>9</v>
      </c>
      <c r="D5405" s="9">
        <v>4</v>
      </c>
      <c r="E5405" s="11">
        <v>1.2372685185185186E-3</v>
      </c>
      <c r="F5405" s="9">
        <v>24</v>
      </c>
      <c r="G5405" s="9">
        <v>287</v>
      </c>
      <c r="H5405" s="33">
        <f t="shared" si="84"/>
        <v>0</v>
      </c>
    </row>
    <row r="5406" spans="1:8" ht="15" hidden="1" thickBot="1">
      <c r="A5406" s="3">
        <v>43804</v>
      </c>
      <c r="B5406" s="10" t="s">
        <v>42</v>
      </c>
      <c r="C5406" s="10" t="s">
        <v>9</v>
      </c>
      <c r="D5406" s="9">
        <v>5</v>
      </c>
      <c r="E5406" s="11">
        <v>1.2592592592592592E-3</v>
      </c>
      <c r="F5406" s="9">
        <v>22</v>
      </c>
      <c r="G5406" s="9">
        <v>272</v>
      </c>
      <c r="H5406" s="33">
        <f t="shared" si="84"/>
        <v>0</v>
      </c>
    </row>
    <row r="5407" spans="1:8" ht="15" hidden="1" thickBot="1">
      <c r="A5407" s="3">
        <v>43804</v>
      </c>
      <c r="B5407" s="10" t="s">
        <v>42</v>
      </c>
      <c r="C5407" s="10" t="s">
        <v>9</v>
      </c>
      <c r="D5407" s="9">
        <v>6</v>
      </c>
      <c r="E5407" s="11">
        <v>1.236111111111111E-3</v>
      </c>
      <c r="F5407" s="9">
        <v>24</v>
      </c>
      <c r="G5407" s="9">
        <v>287</v>
      </c>
      <c r="H5407" s="33">
        <f t="shared" si="84"/>
        <v>0</v>
      </c>
    </row>
    <row r="5408" spans="1:8" ht="15" hidden="1" thickBot="1">
      <c r="A5408" s="3">
        <v>43804</v>
      </c>
      <c r="B5408" s="10" t="s">
        <v>42</v>
      </c>
      <c r="C5408" s="10" t="s">
        <v>9</v>
      </c>
      <c r="D5408" s="9">
        <v>7</v>
      </c>
      <c r="E5408" s="11">
        <v>1.258101851851852E-3</v>
      </c>
      <c r="F5408" s="9">
        <v>22</v>
      </c>
      <c r="G5408" s="9">
        <v>273</v>
      </c>
      <c r="H5408" s="33">
        <f t="shared" si="84"/>
        <v>0</v>
      </c>
    </row>
    <row r="5409" spans="1:8" ht="15" hidden="1" thickBot="1">
      <c r="A5409" s="3">
        <v>43804</v>
      </c>
      <c r="B5409" s="10" t="s">
        <v>42</v>
      </c>
      <c r="C5409" s="10" t="s">
        <v>9</v>
      </c>
      <c r="D5409" s="9">
        <v>8</v>
      </c>
      <c r="E5409" s="11">
        <v>1.2372685185185186E-3</v>
      </c>
      <c r="F5409" s="9">
        <v>24</v>
      </c>
      <c r="G5409" s="9">
        <v>287</v>
      </c>
      <c r="H5409" s="33">
        <f t="shared" si="84"/>
        <v>0</v>
      </c>
    </row>
    <row r="5410" spans="1:8" ht="15" hidden="1" thickBot="1">
      <c r="A5410" s="3">
        <v>43804</v>
      </c>
      <c r="B5410" s="10" t="s">
        <v>42</v>
      </c>
      <c r="C5410" s="10" t="s">
        <v>9</v>
      </c>
      <c r="D5410" s="9">
        <v>9</v>
      </c>
      <c r="E5410" s="11">
        <v>1.2569444444444444E-3</v>
      </c>
      <c r="F5410" s="9">
        <v>23</v>
      </c>
      <c r="G5410" s="9">
        <v>273</v>
      </c>
      <c r="H5410" s="33">
        <f t="shared" si="84"/>
        <v>0</v>
      </c>
    </row>
    <row r="5411" spans="1:8" ht="15" thickBot="1">
      <c r="A5411" s="3">
        <v>43804</v>
      </c>
      <c r="B5411" s="10" t="s">
        <v>42</v>
      </c>
      <c r="C5411" s="10" t="s">
        <v>9</v>
      </c>
      <c r="D5411" s="9">
        <v>10</v>
      </c>
      <c r="E5411" s="11">
        <v>1.2291666666666668E-3</v>
      </c>
      <c r="F5411" s="9">
        <v>24</v>
      </c>
      <c r="G5411" s="9">
        <v>292</v>
      </c>
      <c r="H5411" s="33">
        <f t="shared" si="84"/>
        <v>1</v>
      </c>
    </row>
    <row r="5412" spans="1:8" ht="15" hidden="1" thickBot="1">
      <c r="A5412" s="3">
        <v>43804</v>
      </c>
      <c r="B5412" s="10" t="s">
        <v>87</v>
      </c>
      <c r="C5412" s="10" t="s">
        <v>9</v>
      </c>
      <c r="D5412" s="9">
        <v>1</v>
      </c>
      <c r="E5412" s="11">
        <v>1.2731481481481483E-3</v>
      </c>
      <c r="F5412" s="9">
        <v>22</v>
      </c>
      <c r="G5412" s="9">
        <v>263</v>
      </c>
      <c r="H5412" s="33">
        <f t="shared" si="84"/>
        <v>0</v>
      </c>
    </row>
    <row r="5413" spans="1:8" ht="15" hidden="1" thickBot="1">
      <c r="A5413" s="3">
        <v>43804</v>
      </c>
      <c r="B5413" s="10" t="s">
        <v>87</v>
      </c>
      <c r="C5413" s="10" t="s">
        <v>9</v>
      </c>
      <c r="D5413" s="9">
        <v>2</v>
      </c>
      <c r="E5413" s="11">
        <v>1.2534722222222222E-3</v>
      </c>
      <c r="F5413" s="9">
        <v>25</v>
      </c>
      <c r="G5413" s="9">
        <v>276</v>
      </c>
      <c r="H5413" s="33">
        <f t="shared" si="84"/>
        <v>0</v>
      </c>
    </row>
    <row r="5414" spans="1:8" ht="15" hidden="1" thickBot="1">
      <c r="A5414" s="3">
        <v>43804</v>
      </c>
      <c r="B5414" s="10" t="s">
        <v>87</v>
      </c>
      <c r="C5414" s="10" t="s">
        <v>9</v>
      </c>
      <c r="D5414" s="9">
        <v>3</v>
      </c>
      <c r="E5414" s="11">
        <v>1.2766203703703705E-3</v>
      </c>
      <c r="F5414" s="9">
        <v>22</v>
      </c>
      <c r="G5414" s="9">
        <v>261</v>
      </c>
      <c r="H5414" s="33">
        <f t="shared" si="84"/>
        <v>0</v>
      </c>
    </row>
    <row r="5415" spans="1:8" ht="15" hidden="1" thickBot="1">
      <c r="A5415" s="3">
        <v>43804</v>
      </c>
      <c r="B5415" s="10" t="s">
        <v>87</v>
      </c>
      <c r="C5415" s="10" t="s">
        <v>9</v>
      </c>
      <c r="D5415" s="9">
        <v>4</v>
      </c>
      <c r="E5415" s="11">
        <v>1.2604166666666666E-3</v>
      </c>
      <c r="F5415" s="9">
        <v>26</v>
      </c>
      <c r="G5415" s="9">
        <v>271</v>
      </c>
      <c r="H5415" s="33">
        <f t="shared" si="84"/>
        <v>0</v>
      </c>
    </row>
    <row r="5416" spans="1:8" ht="15" hidden="1" thickBot="1">
      <c r="A5416" s="3">
        <v>43804</v>
      </c>
      <c r="B5416" s="10" t="s">
        <v>87</v>
      </c>
      <c r="C5416" s="10" t="s">
        <v>9</v>
      </c>
      <c r="D5416" s="9">
        <v>5</v>
      </c>
      <c r="E5416" s="11">
        <v>1.2743055555555557E-3</v>
      </c>
      <c r="F5416" s="9">
        <v>23</v>
      </c>
      <c r="G5416" s="9">
        <v>262</v>
      </c>
      <c r="H5416" s="33">
        <f t="shared" si="84"/>
        <v>0</v>
      </c>
    </row>
    <row r="5417" spans="1:8" ht="15" hidden="1" thickBot="1">
      <c r="A5417" s="3">
        <v>43804</v>
      </c>
      <c r="B5417" s="10" t="s">
        <v>87</v>
      </c>
      <c r="C5417" s="10" t="s">
        <v>9</v>
      </c>
      <c r="D5417" s="9">
        <v>6</v>
      </c>
      <c r="E5417" s="11">
        <v>1.261574074074074E-3</v>
      </c>
      <c r="F5417" s="9">
        <v>25</v>
      </c>
      <c r="G5417" s="9">
        <v>270</v>
      </c>
      <c r="H5417" s="33">
        <f t="shared" si="84"/>
        <v>0</v>
      </c>
    </row>
    <row r="5418" spans="1:8" ht="15" hidden="1" thickBot="1">
      <c r="A5418" s="3">
        <v>43804</v>
      </c>
      <c r="B5418" s="10" t="s">
        <v>87</v>
      </c>
      <c r="C5418" s="10" t="s">
        <v>9</v>
      </c>
      <c r="D5418" s="9">
        <v>7</v>
      </c>
      <c r="E5418" s="11">
        <v>1.2766203703703705E-3</v>
      </c>
      <c r="F5418" s="9">
        <v>23</v>
      </c>
      <c r="G5418" s="9">
        <v>261</v>
      </c>
      <c r="H5418" s="33">
        <f t="shared" si="84"/>
        <v>0</v>
      </c>
    </row>
    <row r="5419" spans="1:8" ht="15" hidden="1" thickBot="1">
      <c r="A5419" s="3">
        <v>43804</v>
      </c>
      <c r="B5419" s="10" t="s">
        <v>87</v>
      </c>
      <c r="C5419" s="10" t="s">
        <v>9</v>
      </c>
      <c r="D5419" s="9">
        <v>8</v>
      </c>
      <c r="E5419" s="11">
        <v>1.2627314814814814E-3</v>
      </c>
      <c r="F5419" s="9">
        <v>25</v>
      </c>
      <c r="G5419" s="9">
        <v>270</v>
      </c>
      <c r="H5419" s="33">
        <f t="shared" si="84"/>
        <v>0</v>
      </c>
    </row>
    <row r="5420" spans="1:8" ht="15" hidden="1" thickBot="1">
      <c r="A5420" s="3">
        <v>43804</v>
      </c>
      <c r="B5420" s="10" t="s">
        <v>87</v>
      </c>
      <c r="C5420" s="10" t="s">
        <v>9</v>
      </c>
      <c r="D5420" s="9">
        <v>9</v>
      </c>
      <c r="E5420" s="11">
        <v>1.2916666666666664E-3</v>
      </c>
      <c r="F5420" s="9">
        <v>23</v>
      </c>
      <c r="G5420" s="9">
        <v>252</v>
      </c>
      <c r="H5420" s="33">
        <f t="shared" si="84"/>
        <v>0</v>
      </c>
    </row>
    <row r="5421" spans="1:8" ht="15" thickBot="1">
      <c r="A5421" s="3">
        <v>43804</v>
      </c>
      <c r="B5421" s="10" t="s">
        <v>87</v>
      </c>
      <c r="C5421" s="10" t="s">
        <v>9</v>
      </c>
      <c r="D5421" s="9">
        <v>10</v>
      </c>
      <c r="E5421" s="11">
        <v>1.2754629629629628E-3</v>
      </c>
      <c r="F5421" s="9">
        <v>25</v>
      </c>
      <c r="G5421" s="9">
        <v>262</v>
      </c>
      <c r="H5421" s="33">
        <f t="shared" si="84"/>
        <v>1</v>
      </c>
    </row>
    <row r="5422" spans="1:8" ht="15" hidden="1" thickBot="1">
      <c r="A5422" s="3">
        <v>43804</v>
      </c>
      <c r="B5422" s="10" t="s">
        <v>136</v>
      </c>
      <c r="C5422" s="10" t="s">
        <v>9</v>
      </c>
      <c r="D5422" s="9">
        <v>1</v>
      </c>
      <c r="E5422" s="11">
        <v>1.261574074074074E-3</v>
      </c>
      <c r="F5422" s="9">
        <v>21</v>
      </c>
      <c r="G5422" s="9">
        <v>270</v>
      </c>
      <c r="H5422" s="33">
        <f t="shared" si="84"/>
        <v>0</v>
      </c>
    </row>
    <row r="5423" spans="1:8" ht="15" hidden="1" thickBot="1">
      <c r="A5423" s="3">
        <v>43804</v>
      </c>
      <c r="B5423" s="10" t="s">
        <v>136</v>
      </c>
      <c r="C5423" s="10" t="s">
        <v>9</v>
      </c>
      <c r="D5423" s="9">
        <v>2</v>
      </c>
      <c r="E5423" s="11">
        <v>1.267361111111111E-3</v>
      </c>
      <c r="F5423" s="9">
        <v>23</v>
      </c>
      <c r="G5423" s="9">
        <v>267</v>
      </c>
      <c r="H5423" s="33">
        <f t="shared" si="84"/>
        <v>0</v>
      </c>
    </row>
    <row r="5424" spans="1:8" ht="15" hidden="1" thickBot="1">
      <c r="A5424" s="3">
        <v>43804</v>
      </c>
      <c r="B5424" s="10" t="s">
        <v>136</v>
      </c>
      <c r="C5424" s="10" t="s">
        <v>9</v>
      </c>
      <c r="D5424" s="9">
        <v>3</v>
      </c>
      <c r="E5424" s="11">
        <v>1.2974537037037037E-3</v>
      </c>
      <c r="F5424" s="9">
        <v>21</v>
      </c>
      <c r="G5424" s="9">
        <v>248</v>
      </c>
      <c r="H5424" s="33">
        <f t="shared" si="84"/>
        <v>0</v>
      </c>
    </row>
    <row r="5425" spans="1:8" ht="15" hidden="1" thickBot="1">
      <c r="A5425" s="3">
        <v>43804</v>
      </c>
      <c r="B5425" s="10" t="s">
        <v>136</v>
      </c>
      <c r="C5425" s="10" t="s">
        <v>9</v>
      </c>
      <c r="D5425" s="9">
        <v>4</v>
      </c>
      <c r="E5425" s="11">
        <v>1.2870370370370373E-3</v>
      </c>
      <c r="F5425" s="9">
        <v>23</v>
      </c>
      <c r="G5425" s="9">
        <v>255</v>
      </c>
      <c r="H5425" s="33">
        <f t="shared" si="84"/>
        <v>0</v>
      </c>
    </row>
    <row r="5426" spans="1:8" ht="15" hidden="1" thickBot="1">
      <c r="A5426" s="3">
        <v>43804</v>
      </c>
      <c r="B5426" s="10" t="s">
        <v>136</v>
      </c>
      <c r="C5426" s="10" t="s">
        <v>9</v>
      </c>
      <c r="D5426" s="9">
        <v>5</v>
      </c>
      <c r="E5426" s="11">
        <v>1.3194444444444443E-3</v>
      </c>
      <c r="F5426" s="9">
        <v>22</v>
      </c>
      <c r="G5426" s="9">
        <v>236</v>
      </c>
      <c r="H5426" s="33">
        <f t="shared" si="84"/>
        <v>0</v>
      </c>
    </row>
    <row r="5427" spans="1:8" ht="15" hidden="1" thickBot="1">
      <c r="A5427" s="3">
        <v>43804</v>
      </c>
      <c r="B5427" s="10" t="s">
        <v>136</v>
      </c>
      <c r="C5427" s="10" t="s">
        <v>9</v>
      </c>
      <c r="D5427" s="9">
        <v>6</v>
      </c>
      <c r="E5427" s="11">
        <v>1.3009259259259259E-3</v>
      </c>
      <c r="F5427" s="9">
        <v>23</v>
      </c>
      <c r="G5427" s="9">
        <v>246</v>
      </c>
      <c r="H5427" s="33">
        <f t="shared" si="84"/>
        <v>0</v>
      </c>
    </row>
    <row r="5428" spans="1:8" ht="15" hidden="1" thickBot="1">
      <c r="A5428" s="3">
        <v>43804</v>
      </c>
      <c r="B5428" s="10" t="s">
        <v>136</v>
      </c>
      <c r="C5428" s="10" t="s">
        <v>9</v>
      </c>
      <c r="D5428" s="9">
        <v>7</v>
      </c>
      <c r="E5428" s="11">
        <v>1.3252314814814813E-3</v>
      </c>
      <c r="F5428" s="9">
        <v>21</v>
      </c>
      <c r="G5428" s="9">
        <v>233</v>
      </c>
      <c r="H5428" s="33">
        <f t="shared" si="84"/>
        <v>0</v>
      </c>
    </row>
    <row r="5429" spans="1:8" ht="15" hidden="1" thickBot="1">
      <c r="A5429" s="3">
        <v>43804</v>
      </c>
      <c r="B5429" s="10" t="s">
        <v>136</v>
      </c>
      <c r="C5429" s="10" t="s">
        <v>9</v>
      </c>
      <c r="D5429" s="9">
        <v>8</v>
      </c>
      <c r="E5429" s="11">
        <v>1.2974537037037037E-3</v>
      </c>
      <c r="F5429" s="9">
        <v>23</v>
      </c>
      <c r="G5429" s="9">
        <v>248</v>
      </c>
      <c r="H5429" s="33">
        <f t="shared" si="84"/>
        <v>0</v>
      </c>
    </row>
    <row r="5430" spans="1:8" ht="15" hidden="1" thickBot="1">
      <c r="A5430" s="3">
        <v>43804</v>
      </c>
      <c r="B5430" s="10" t="s">
        <v>136</v>
      </c>
      <c r="C5430" s="10" t="s">
        <v>9</v>
      </c>
      <c r="D5430" s="9">
        <v>9</v>
      </c>
      <c r="E5430" s="11">
        <v>1.3113425925925925E-3</v>
      </c>
      <c r="F5430" s="9">
        <v>22</v>
      </c>
      <c r="G5430" s="9">
        <v>241</v>
      </c>
      <c r="H5430" s="33">
        <f t="shared" si="84"/>
        <v>0</v>
      </c>
    </row>
    <row r="5431" spans="1:8" ht="15" thickBot="1">
      <c r="A5431" s="3">
        <v>43804</v>
      </c>
      <c r="B5431" s="10" t="s">
        <v>136</v>
      </c>
      <c r="C5431" s="10" t="s">
        <v>9</v>
      </c>
      <c r="D5431" s="9">
        <v>10</v>
      </c>
      <c r="E5431" s="11">
        <v>1.2870370370370373E-3</v>
      </c>
      <c r="F5431" s="9">
        <v>25</v>
      </c>
      <c r="G5431" s="9">
        <v>255</v>
      </c>
      <c r="H5431" s="33">
        <f t="shared" si="84"/>
        <v>1</v>
      </c>
    </row>
    <row r="5432" spans="1:8" ht="15" hidden="1" thickBot="1">
      <c r="A5432" s="3">
        <v>43804</v>
      </c>
      <c r="B5432" s="10" t="s">
        <v>49</v>
      </c>
      <c r="C5432" s="10" t="s">
        <v>9</v>
      </c>
      <c r="D5432" s="9">
        <v>1</v>
      </c>
      <c r="E5432" s="11">
        <v>1.2476851851851852E-3</v>
      </c>
      <c r="F5432" s="9">
        <v>21</v>
      </c>
      <c r="G5432" s="9">
        <v>279</v>
      </c>
      <c r="H5432" s="33">
        <f t="shared" si="84"/>
        <v>0</v>
      </c>
    </row>
    <row r="5433" spans="1:8" ht="15" hidden="1" thickBot="1">
      <c r="A5433" s="3">
        <v>43804</v>
      </c>
      <c r="B5433" s="10" t="s">
        <v>49</v>
      </c>
      <c r="C5433" s="10" t="s">
        <v>9</v>
      </c>
      <c r="D5433" s="9">
        <v>2</v>
      </c>
      <c r="E5433" s="11">
        <v>1.2326388888888888E-3</v>
      </c>
      <c r="F5433" s="9">
        <v>23</v>
      </c>
      <c r="G5433" s="9">
        <v>290</v>
      </c>
      <c r="H5433" s="33">
        <f t="shared" si="84"/>
        <v>0</v>
      </c>
    </row>
    <row r="5434" spans="1:8" ht="15" hidden="1" thickBot="1">
      <c r="A5434" s="3">
        <v>43804</v>
      </c>
      <c r="B5434" s="10" t="s">
        <v>49</v>
      </c>
      <c r="C5434" s="10" t="s">
        <v>9</v>
      </c>
      <c r="D5434" s="9">
        <v>3</v>
      </c>
      <c r="E5434" s="11">
        <v>1.2488425925925926E-3</v>
      </c>
      <c r="F5434" s="9">
        <v>21</v>
      </c>
      <c r="G5434" s="9">
        <v>279</v>
      </c>
      <c r="H5434" s="33">
        <f t="shared" si="84"/>
        <v>0</v>
      </c>
    </row>
    <row r="5435" spans="1:8" ht="15" thickBot="1">
      <c r="A5435" s="3">
        <v>43804</v>
      </c>
      <c r="B5435" s="10" t="s">
        <v>49</v>
      </c>
      <c r="C5435" s="10" t="s">
        <v>9</v>
      </c>
      <c r="D5435" s="9">
        <v>4</v>
      </c>
      <c r="E5435" s="11">
        <v>1.2465277777777776E-3</v>
      </c>
      <c r="F5435" s="9">
        <v>23</v>
      </c>
      <c r="G5435" s="9">
        <v>280</v>
      </c>
      <c r="H5435" s="33">
        <f t="shared" si="84"/>
        <v>1</v>
      </c>
    </row>
    <row r="5436" spans="1:8" ht="15" hidden="1" thickBot="1">
      <c r="A5436" s="3">
        <v>43811</v>
      </c>
      <c r="B5436" s="10" t="s">
        <v>27</v>
      </c>
      <c r="C5436" s="10" t="s">
        <v>9</v>
      </c>
      <c r="D5436" s="9">
        <v>1</v>
      </c>
      <c r="E5436" s="11">
        <v>1.175925925925926E-3</v>
      </c>
      <c r="F5436" s="9">
        <v>22</v>
      </c>
      <c r="G5436" s="9">
        <v>334</v>
      </c>
      <c r="H5436" s="33">
        <f t="shared" si="84"/>
        <v>0</v>
      </c>
    </row>
    <row r="5437" spans="1:8" ht="15" hidden="1" thickBot="1">
      <c r="A5437" s="3">
        <v>43811</v>
      </c>
      <c r="B5437" s="10" t="s">
        <v>27</v>
      </c>
      <c r="C5437" s="10" t="s">
        <v>9</v>
      </c>
      <c r="D5437" s="9">
        <v>2</v>
      </c>
      <c r="E5437" s="11">
        <v>1.1550925925925925E-3</v>
      </c>
      <c r="F5437" s="9">
        <v>25</v>
      </c>
      <c r="G5437" s="9">
        <v>352</v>
      </c>
      <c r="H5437" s="33">
        <f t="shared" si="84"/>
        <v>0</v>
      </c>
    </row>
    <row r="5438" spans="1:8" ht="15" hidden="1" thickBot="1">
      <c r="A5438" s="3">
        <v>43811</v>
      </c>
      <c r="B5438" s="10" t="s">
        <v>27</v>
      </c>
      <c r="C5438" s="10" t="s">
        <v>9</v>
      </c>
      <c r="D5438" s="9">
        <v>3</v>
      </c>
      <c r="E5438" s="11">
        <v>1.1782407407407408E-3</v>
      </c>
      <c r="F5438" s="9">
        <v>22</v>
      </c>
      <c r="G5438" s="9">
        <v>332</v>
      </c>
      <c r="H5438" s="33">
        <f t="shared" si="84"/>
        <v>0</v>
      </c>
    </row>
    <row r="5439" spans="1:8" ht="15" hidden="1" thickBot="1">
      <c r="A5439" s="3">
        <v>43811</v>
      </c>
      <c r="B5439" s="10" t="s">
        <v>27</v>
      </c>
      <c r="C5439" s="10" t="s">
        <v>9</v>
      </c>
      <c r="D5439" s="9">
        <v>4</v>
      </c>
      <c r="E5439" s="11">
        <v>1.1562499999999999E-3</v>
      </c>
      <c r="F5439" s="9">
        <v>25</v>
      </c>
      <c r="G5439" s="9">
        <v>351</v>
      </c>
      <c r="H5439" s="33">
        <f t="shared" si="84"/>
        <v>0</v>
      </c>
    </row>
    <row r="5440" spans="1:8" ht="15" hidden="1" thickBot="1">
      <c r="A5440" s="3">
        <v>43811</v>
      </c>
      <c r="B5440" s="10" t="s">
        <v>27</v>
      </c>
      <c r="C5440" s="10" t="s">
        <v>9</v>
      </c>
      <c r="D5440" s="9">
        <v>5</v>
      </c>
      <c r="E5440" s="11">
        <v>1.1782407407407408E-3</v>
      </c>
      <c r="F5440" s="9">
        <v>22</v>
      </c>
      <c r="G5440" s="9">
        <v>332</v>
      </c>
      <c r="H5440" s="33">
        <f t="shared" si="84"/>
        <v>0</v>
      </c>
    </row>
    <row r="5441" spans="1:8" ht="15" hidden="1" thickBot="1">
      <c r="A5441" s="3">
        <v>43811</v>
      </c>
      <c r="B5441" s="10" t="s">
        <v>27</v>
      </c>
      <c r="C5441" s="10" t="s">
        <v>9</v>
      </c>
      <c r="D5441" s="9">
        <v>6</v>
      </c>
      <c r="E5441" s="11">
        <v>1.1550925925925925E-3</v>
      </c>
      <c r="F5441" s="9">
        <v>25</v>
      </c>
      <c r="G5441" s="9">
        <v>352</v>
      </c>
      <c r="H5441" s="33">
        <f t="shared" si="84"/>
        <v>0</v>
      </c>
    </row>
    <row r="5442" spans="1:8" ht="15" hidden="1" thickBot="1">
      <c r="A5442" s="3">
        <v>43811</v>
      </c>
      <c r="B5442" s="10" t="s">
        <v>27</v>
      </c>
      <c r="C5442" s="10" t="s">
        <v>9</v>
      </c>
      <c r="D5442" s="9">
        <v>7</v>
      </c>
      <c r="E5442" s="11">
        <v>1.1863425925925928E-3</v>
      </c>
      <c r="F5442" s="9">
        <v>22</v>
      </c>
      <c r="G5442" s="9">
        <v>325</v>
      </c>
      <c r="H5442" s="33">
        <f t="shared" si="84"/>
        <v>0</v>
      </c>
    </row>
    <row r="5443" spans="1:8" ht="15" hidden="1" thickBot="1">
      <c r="A5443" s="3">
        <v>43811</v>
      </c>
      <c r="B5443" s="10" t="s">
        <v>27</v>
      </c>
      <c r="C5443" s="10" t="s">
        <v>9</v>
      </c>
      <c r="D5443" s="9">
        <v>8</v>
      </c>
      <c r="E5443" s="11">
        <v>1.1562499999999999E-3</v>
      </c>
      <c r="F5443" s="9">
        <v>25</v>
      </c>
      <c r="G5443" s="9">
        <v>351</v>
      </c>
      <c r="H5443" s="33">
        <f t="shared" si="84"/>
        <v>0</v>
      </c>
    </row>
    <row r="5444" spans="1:8" ht="15" hidden="1" thickBot="1">
      <c r="A5444" s="3">
        <v>43811</v>
      </c>
      <c r="B5444" s="10" t="s">
        <v>27</v>
      </c>
      <c r="C5444" s="10" t="s">
        <v>9</v>
      </c>
      <c r="D5444" s="9">
        <v>9</v>
      </c>
      <c r="E5444" s="11">
        <v>1.1875E-3</v>
      </c>
      <c r="F5444" s="9">
        <v>22</v>
      </c>
      <c r="G5444" s="9">
        <v>324</v>
      </c>
      <c r="H5444" s="33">
        <f t="shared" ref="H5444:H5507" si="85">IF(D5444&lt;D5445,0,1)</f>
        <v>0</v>
      </c>
    </row>
    <row r="5445" spans="1:8" ht="15" hidden="1" thickBot="1">
      <c r="A5445" s="3">
        <v>43811</v>
      </c>
      <c r="B5445" s="10" t="s">
        <v>27</v>
      </c>
      <c r="C5445" s="10" t="s">
        <v>9</v>
      </c>
      <c r="D5445" s="9">
        <v>10</v>
      </c>
      <c r="E5445" s="11">
        <v>1.1550925925925925E-3</v>
      </c>
      <c r="F5445" s="9">
        <v>26</v>
      </c>
      <c r="G5445" s="9">
        <v>352</v>
      </c>
      <c r="H5445" s="33">
        <f t="shared" si="85"/>
        <v>0</v>
      </c>
    </row>
    <row r="5446" spans="1:8" ht="15" hidden="1" thickBot="1">
      <c r="A5446" s="3">
        <v>43811</v>
      </c>
      <c r="B5446" s="10" t="s">
        <v>27</v>
      </c>
      <c r="C5446" s="10" t="s">
        <v>9</v>
      </c>
      <c r="D5446" s="9">
        <v>11</v>
      </c>
      <c r="E5446" s="11">
        <v>1.1909722222222222E-3</v>
      </c>
      <c r="F5446" s="9">
        <v>22</v>
      </c>
      <c r="G5446" s="9">
        <v>321</v>
      </c>
      <c r="H5446" s="33">
        <f t="shared" si="85"/>
        <v>0</v>
      </c>
    </row>
    <row r="5447" spans="1:8" ht="15" thickBot="1">
      <c r="A5447" s="3">
        <v>43811</v>
      </c>
      <c r="B5447" s="10" t="s">
        <v>27</v>
      </c>
      <c r="C5447" s="10" t="s">
        <v>9</v>
      </c>
      <c r="D5447" s="9">
        <v>12</v>
      </c>
      <c r="E5447" s="11">
        <v>1.1655092592592591E-3</v>
      </c>
      <c r="F5447" s="9">
        <v>26</v>
      </c>
      <c r="G5447" s="9">
        <v>343</v>
      </c>
      <c r="H5447" s="33">
        <f t="shared" si="85"/>
        <v>1</v>
      </c>
    </row>
    <row r="5448" spans="1:8" ht="15" hidden="1" thickBot="1">
      <c r="A5448" s="3">
        <v>43811</v>
      </c>
      <c r="B5448" s="10" t="s">
        <v>31</v>
      </c>
      <c r="C5448" s="10" t="s">
        <v>9</v>
      </c>
      <c r="D5448" s="9">
        <v>1</v>
      </c>
      <c r="E5448" s="11">
        <v>1.1898148148148148E-3</v>
      </c>
      <c r="F5448" s="9">
        <v>22</v>
      </c>
      <c r="G5448" s="9">
        <v>322</v>
      </c>
      <c r="H5448" s="33">
        <f t="shared" si="85"/>
        <v>0</v>
      </c>
    </row>
    <row r="5449" spans="1:8" ht="15" hidden="1" thickBot="1">
      <c r="A5449" s="3">
        <v>43811</v>
      </c>
      <c r="B5449" s="10" t="s">
        <v>31</v>
      </c>
      <c r="C5449" s="10" t="s">
        <v>9</v>
      </c>
      <c r="D5449" s="9">
        <v>2</v>
      </c>
      <c r="E5449" s="11">
        <v>1.1678240740740739E-3</v>
      </c>
      <c r="F5449" s="9">
        <v>24</v>
      </c>
      <c r="G5449" s="9">
        <v>341</v>
      </c>
      <c r="H5449" s="33">
        <f t="shared" si="85"/>
        <v>0</v>
      </c>
    </row>
    <row r="5450" spans="1:8" ht="15" hidden="1" thickBot="1">
      <c r="A5450" s="3">
        <v>43811</v>
      </c>
      <c r="B5450" s="10" t="s">
        <v>31</v>
      </c>
      <c r="C5450" s="10" t="s">
        <v>9</v>
      </c>
      <c r="D5450" s="9">
        <v>3</v>
      </c>
      <c r="E5450" s="11">
        <v>1.1979166666666668E-3</v>
      </c>
      <c r="F5450" s="9">
        <v>22</v>
      </c>
      <c r="G5450" s="9">
        <v>316</v>
      </c>
      <c r="H5450" s="33">
        <f t="shared" si="85"/>
        <v>0</v>
      </c>
    </row>
    <row r="5451" spans="1:8" ht="15" hidden="1" thickBot="1">
      <c r="A5451" s="3">
        <v>43811</v>
      </c>
      <c r="B5451" s="10" t="s">
        <v>31</v>
      </c>
      <c r="C5451" s="10" t="s">
        <v>9</v>
      </c>
      <c r="D5451" s="9">
        <v>4</v>
      </c>
      <c r="E5451" s="11">
        <v>1.204861111111111E-3</v>
      </c>
      <c r="F5451" s="9">
        <v>23</v>
      </c>
      <c r="G5451" s="9">
        <v>310</v>
      </c>
      <c r="H5451" s="33">
        <f t="shared" si="85"/>
        <v>0</v>
      </c>
    </row>
    <row r="5452" spans="1:8" ht="15" hidden="1" thickBot="1">
      <c r="A5452" s="3">
        <v>43811</v>
      </c>
      <c r="B5452" s="10" t="s">
        <v>31</v>
      </c>
      <c r="C5452" s="10" t="s">
        <v>9</v>
      </c>
      <c r="D5452" s="9">
        <v>5</v>
      </c>
      <c r="E5452" s="11">
        <v>1.2222222222222222E-3</v>
      </c>
      <c r="F5452" s="9">
        <v>22</v>
      </c>
      <c r="G5452" s="9">
        <v>297</v>
      </c>
      <c r="H5452" s="33">
        <f t="shared" si="85"/>
        <v>0</v>
      </c>
    </row>
    <row r="5453" spans="1:8" ht="15" hidden="1" thickBot="1">
      <c r="A5453" s="3">
        <v>43811</v>
      </c>
      <c r="B5453" s="10" t="s">
        <v>31</v>
      </c>
      <c r="C5453" s="10" t="s">
        <v>9</v>
      </c>
      <c r="D5453" s="9">
        <v>6</v>
      </c>
      <c r="E5453" s="11">
        <v>1.1909722222222222E-3</v>
      </c>
      <c r="F5453" s="9">
        <v>24</v>
      </c>
      <c r="G5453" s="9">
        <v>321</v>
      </c>
      <c r="H5453" s="33">
        <f t="shared" si="85"/>
        <v>0</v>
      </c>
    </row>
    <row r="5454" spans="1:8" ht="15" hidden="1" thickBot="1">
      <c r="A5454" s="3">
        <v>43811</v>
      </c>
      <c r="B5454" s="10" t="s">
        <v>31</v>
      </c>
      <c r="C5454" s="10" t="s">
        <v>9</v>
      </c>
      <c r="D5454" s="9">
        <v>7</v>
      </c>
      <c r="E5454" s="11">
        <v>1.2106481481481482E-3</v>
      </c>
      <c r="F5454" s="9">
        <v>22</v>
      </c>
      <c r="G5454" s="9">
        <v>306</v>
      </c>
      <c r="H5454" s="33">
        <f t="shared" si="85"/>
        <v>0</v>
      </c>
    </row>
    <row r="5455" spans="1:8" ht="15" hidden="1" thickBot="1">
      <c r="A5455" s="3">
        <v>43811</v>
      </c>
      <c r="B5455" s="10" t="s">
        <v>31</v>
      </c>
      <c r="C5455" s="10" t="s">
        <v>9</v>
      </c>
      <c r="D5455" s="9">
        <v>8</v>
      </c>
      <c r="E5455" s="11">
        <v>1.2002314814814816E-3</v>
      </c>
      <c r="F5455" s="9">
        <v>23</v>
      </c>
      <c r="G5455" s="9">
        <v>314</v>
      </c>
      <c r="H5455" s="33">
        <f t="shared" si="85"/>
        <v>0</v>
      </c>
    </row>
    <row r="5456" spans="1:8" ht="15" hidden="1" thickBot="1">
      <c r="A5456" s="3">
        <v>43811</v>
      </c>
      <c r="B5456" s="10" t="s">
        <v>31</v>
      </c>
      <c r="C5456" s="10" t="s">
        <v>9</v>
      </c>
      <c r="D5456" s="9">
        <v>9</v>
      </c>
      <c r="E5456" s="11">
        <v>1.2002314814814816E-3</v>
      </c>
      <c r="F5456" s="9">
        <v>22</v>
      </c>
      <c r="G5456" s="9">
        <v>314</v>
      </c>
      <c r="H5456" s="33">
        <f t="shared" si="85"/>
        <v>0</v>
      </c>
    </row>
    <row r="5457" spans="1:8" ht="15" thickBot="1">
      <c r="A5457" s="3">
        <v>43811</v>
      </c>
      <c r="B5457" s="10" t="s">
        <v>31</v>
      </c>
      <c r="C5457" s="10" t="s">
        <v>9</v>
      </c>
      <c r="D5457" s="9">
        <v>10</v>
      </c>
      <c r="E5457" s="11">
        <v>1.1782407407407408E-3</v>
      </c>
      <c r="F5457" s="9">
        <v>23</v>
      </c>
      <c r="G5457" s="9">
        <v>332</v>
      </c>
      <c r="H5457" s="33">
        <f t="shared" si="85"/>
        <v>1</v>
      </c>
    </row>
    <row r="5458" spans="1:8" ht="15" hidden="1" thickBot="1">
      <c r="A5458" s="3">
        <v>43811</v>
      </c>
      <c r="B5458" s="10" t="s">
        <v>132</v>
      </c>
      <c r="C5458" s="10" t="s">
        <v>9</v>
      </c>
      <c r="D5458" s="9">
        <v>1</v>
      </c>
      <c r="E5458" s="11">
        <v>1.1875E-3</v>
      </c>
      <c r="F5458" s="9">
        <v>23</v>
      </c>
      <c r="G5458" s="9">
        <v>324</v>
      </c>
      <c r="H5458" s="33">
        <f t="shared" si="85"/>
        <v>0</v>
      </c>
    </row>
    <row r="5459" spans="1:8" ht="15" hidden="1" thickBot="1">
      <c r="A5459" s="3">
        <v>43811</v>
      </c>
      <c r="B5459" s="10" t="s">
        <v>132</v>
      </c>
      <c r="C5459" s="10" t="s">
        <v>9</v>
      </c>
      <c r="D5459" s="9">
        <v>2</v>
      </c>
      <c r="E5459" s="11">
        <v>1.1898148148148148E-3</v>
      </c>
      <c r="F5459" s="9">
        <v>23</v>
      </c>
      <c r="G5459" s="9">
        <v>322</v>
      </c>
      <c r="H5459" s="33">
        <f t="shared" si="85"/>
        <v>0</v>
      </c>
    </row>
    <row r="5460" spans="1:8" ht="15" hidden="1" thickBot="1">
      <c r="A5460" s="3">
        <v>43811</v>
      </c>
      <c r="B5460" s="10" t="s">
        <v>132</v>
      </c>
      <c r="C5460" s="10" t="s">
        <v>9</v>
      </c>
      <c r="D5460" s="9">
        <v>3</v>
      </c>
      <c r="E5460" s="11">
        <v>1.1886574074074074E-3</v>
      </c>
      <c r="F5460" s="9">
        <v>23</v>
      </c>
      <c r="G5460" s="9">
        <v>323</v>
      </c>
      <c r="H5460" s="33">
        <f t="shared" si="85"/>
        <v>0</v>
      </c>
    </row>
    <row r="5461" spans="1:8" ht="15" hidden="1" thickBot="1">
      <c r="A5461" s="3">
        <v>43811</v>
      </c>
      <c r="B5461" s="10" t="s">
        <v>132</v>
      </c>
      <c r="C5461" s="10" t="s">
        <v>9</v>
      </c>
      <c r="D5461" s="9">
        <v>4</v>
      </c>
      <c r="E5461" s="11">
        <v>1.2129629629629628E-3</v>
      </c>
      <c r="F5461" s="9">
        <v>23</v>
      </c>
      <c r="G5461" s="9">
        <v>304</v>
      </c>
      <c r="H5461" s="33">
        <f t="shared" si="85"/>
        <v>0</v>
      </c>
    </row>
    <row r="5462" spans="1:8" ht="15" hidden="1" thickBot="1">
      <c r="A5462" s="3">
        <v>43811</v>
      </c>
      <c r="B5462" s="10" t="s">
        <v>132</v>
      </c>
      <c r="C5462" s="10" t="s">
        <v>9</v>
      </c>
      <c r="D5462" s="9">
        <v>5</v>
      </c>
      <c r="E5462" s="11">
        <v>1.2222222222222222E-3</v>
      </c>
      <c r="F5462" s="9">
        <v>23</v>
      </c>
      <c r="G5462" s="9">
        <v>297</v>
      </c>
      <c r="H5462" s="33">
        <f t="shared" si="85"/>
        <v>0</v>
      </c>
    </row>
    <row r="5463" spans="1:8" ht="15" hidden="1" thickBot="1">
      <c r="A5463" s="3">
        <v>43811</v>
      </c>
      <c r="B5463" s="10" t="s">
        <v>132</v>
      </c>
      <c r="C5463" s="10" t="s">
        <v>9</v>
      </c>
      <c r="D5463" s="9">
        <v>6</v>
      </c>
      <c r="E5463" s="11">
        <v>1.2233796296296296E-3</v>
      </c>
      <c r="F5463" s="9">
        <v>23</v>
      </c>
      <c r="G5463" s="9">
        <v>296</v>
      </c>
      <c r="H5463" s="33">
        <f t="shared" si="85"/>
        <v>0</v>
      </c>
    </row>
    <row r="5464" spans="1:8" ht="15" hidden="1" thickBot="1">
      <c r="A5464" s="3">
        <v>43811</v>
      </c>
      <c r="B5464" s="10" t="s">
        <v>132</v>
      </c>
      <c r="C5464" s="10" t="s">
        <v>9</v>
      </c>
      <c r="D5464" s="9">
        <v>7</v>
      </c>
      <c r="E5464" s="11">
        <v>1.2199074074074074E-3</v>
      </c>
      <c r="F5464" s="9">
        <v>23</v>
      </c>
      <c r="G5464" s="9">
        <v>299</v>
      </c>
      <c r="H5464" s="33">
        <f t="shared" si="85"/>
        <v>0</v>
      </c>
    </row>
    <row r="5465" spans="1:8" ht="15" hidden="1" thickBot="1">
      <c r="A5465" s="3">
        <v>43811</v>
      </c>
      <c r="B5465" s="10" t="s">
        <v>132</v>
      </c>
      <c r="C5465" s="10" t="s">
        <v>9</v>
      </c>
      <c r="D5465" s="9">
        <v>8</v>
      </c>
      <c r="E5465" s="11">
        <v>1.2164351851851852E-3</v>
      </c>
      <c r="F5465" s="9">
        <v>24</v>
      </c>
      <c r="G5465" s="9">
        <v>301</v>
      </c>
      <c r="H5465" s="33">
        <f t="shared" si="85"/>
        <v>0</v>
      </c>
    </row>
    <row r="5466" spans="1:8" ht="15" hidden="1" thickBot="1">
      <c r="A5466" s="3">
        <v>43811</v>
      </c>
      <c r="B5466" s="10" t="s">
        <v>132</v>
      </c>
      <c r="C5466" s="10" t="s">
        <v>9</v>
      </c>
      <c r="D5466" s="9">
        <v>9</v>
      </c>
      <c r="E5466" s="11">
        <v>1.2210648148148148E-3</v>
      </c>
      <c r="F5466" s="9">
        <v>23</v>
      </c>
      <c r="G5466" s="9">
        <v>298</v>
      </c>
      <c r="H5466" s="33">
        <f t="shared" si="85"/>
        <v>0</v>
      </c>
    </row>
    <row r="5467" spans="1:8" ht="15" hidden="1" thickBot="1">
      <c r="A5467" s="3">
        <v>43811</v>
      </c>
      <c r="B5467" s="10" t="s">
        <v>132</v>
      </c>
      <c r="C5467" s="10" t="s">
        <v>9</v>
      </c>
      <c r="D5467" s="9">
        <v>10</v>
      </c>
      <c r="E5467" s="11">
        <v>1.2256944444444444E-3</v>
      </c>
      <c r="F5467" s="9">
        <v>24</v>
      </c>
      <c r="G5467" s="9">
        <v>295</v>
      </c>
      <c r="H5467" s="33">
        <f t="shared" si="85"/>
        <v>0</v>
      </c>
    </row>
    <row r="5468" spans="1:8" ht="15" hidden="1" thickBot="1">
      <c r="A5468" s="3">
        <v>43811</v>
      </c>
      <c r="B5468" s="10" t="s">
        <v>132</v>
      </c>
      <c r="C5468" s="10" t="s">
        <v>9</v>
      </c>
      <c r="D5468" s="9">
        <v>11</v>
      </c>
      <c r="E5468" s="11">
        <v>1.224537037037037E-3</v>
      </c>
      <c r="F5468" s="9">
        <v>24</v>
      </c>
      <c r="G5468" s="9">
        <v>295</v>
      </c>
      <c r="H5468" s="33">
        <f t="shared" si="85"/>
        <v>0</v>
      </c>
    </row>
    <row r="5469" spans="1:8" ht="15" hidden="1" thickBot="1">
      <c r="A5469" s="3">
        <v>43811</v>
      </c>
      <c r="B5469" s="10" t="s">
        <v>132</v>
      </c>
      <c r="C5469" s="10" t="s">
        <v>9</v>
      </c>
      <c r="D5469" s="9">
        <v>12</v>
      </c>
      <c r="E5469" s="11">
        <v>1.2222222222222222E-3</v>
      </c>
      <c r="F5469" s="9">
        <v>24</v>
      </c>
      <c r="G5469" s="9">
        <v>297</v>
      </c>
      <c r="H5469" s="33">
        <f t="shared" si="85"/>
        <v>0</v>
      </c>
    </row>
    <row r="5470" spans="1:8" ht="15" hidden="1" thickBot="1">
      <c r="A5470" s="3">
        <v>43811</v>
      </c>
      <c r="B5470" s="10" t="s">
        <v>132</v>
      </c>
      <c r="C5470" s="10" t="s">
        <v>9</v>
      </c>
      <c r="D5470" s="9">
        <v>13</v>
      </c>
      <c r="E5470" s="11">
        <v>1.2233796296296296E-3</v>
      </c>
      <c r="F5470" s="9">
        <v>24</v>
      </c>
      <c r="G5470" s="9">
        <v>298</v>
      </c>
      <c r="H5470" s="33">
        <f t="shared" si="85"/>
        <v>0</v>
      </c>
    </row>
    <row r="5471" spans="1:8" ht="15" thickBot="1">
      <c r="A5471" s="3">
        <v>43811</v>
      </c>
      <c r="B5471" s="10" t="s">
        <v>132</v>
      </c>
      <c r="C5471" s="10" t="s">
        <v>9</v>
      </c>
      <c r="D5471" s="9">
        <v>14</v>
      </c>
      <c r="E5471" s="11">
        <v>1.2222222222222222E-3</v>
      </c>
      <c r="F5471" s="9">
        <v>24</v>
      </c>
      <c r="G5471" s="9">
        <v>297</v>
      </c>
      <c r="H5471" s="33">
        <f t="shared" si="85"/>
        <v>1</v>
      </c>
    </row>
    <row r="5472" spans="1:8" ht="15" hidden="1" thickBot="1">
      <c r="A5472" s="3">
        <v>43811</v>
      </c>
      <c r="B5472" s="10" t="s">
        <v>133</v>
      </c>
      <c r="C5472" s="10" t="s">
        <v>9</v>
      </c>
      <c r="D5472" s="9">
        <v>1</v>
      </c>
      <c r="E5472" s="11">
        <v>1.2152777777777778E-3</v>
      </c>
      <c r="F5472" s="9">
        <v>22</v>
      </c>
      <c r="G5472" s="9">
        <v>302</v>
      </c>
      <c r="H5472" s="33">
        <f t="shared" si="85"/>
        <v>0</v>
      </c>
    </row>
    <row r="5473" spans="1:8" ht="15" hidden="1" thickBot="1">
      <c r="A5473" s="3">
        <v>43811</v>
      </c>
      <c r="B5473" s="10" t="s">
        <v>133</v>
      </c>
      <c r="C5473" s="10" t="s">
        <v>9</v>
      </c>
      <c r="D5473" s="9">
        <v>2</v>
      </c>
      <c r="E5473" s="11">
        <v>1.1944444444444446E-3</v>
      </c>
      <c r="F5473" s="9">
        <v>25</v>
      </c>
      <c r="G5473" s="9">
        <v>318</v>
      </c>
      <c r="H5473" s="33">
        <f t="shared" si="85"/>
        <v>0</v>
      </c>
    </row>
    <row r="5474" spans="1:8" ht="15" hidden="1" thickBot="1">
      <c r="A5474" s="3">
        <v>43811</v>
      </c>
      <c r="B5474" s="10" t="s">
        <v>133</v>
      </c>
      <c r="C5474" s="10" t="s">
        <v>9</v>
      </c>
      <c r="D5474" s="9">
        <v>3</v>
      </c>
      <c r="E5474" s="11">
        <v>1.2430555555555556E-3</v>
      </c>
      <c r="F5474" s="9">
        <v>21</v>
      </c>
      <c r="G5474" s="9">
        <v>283</v>
      </c>
      <c r="H5474" s="33">
        <f t="shared" si="85"/>
        <v>0</v>
      </c>
    </row>
    <row r="5475" spans="1:8" ht="15" hidden="1" thickBot="1">
      <c r="A5475" s="3">
        <v>43811</v>
      </c>
      <c r="B5475" s="10" t="s">
        <v>133</v>
      </c>
      <c r="C5475" s="10" t="s">
        <v>9</v>
      </c>
      <c r="D5475" s="9">
        <v>4</v>
      </c>
      <c r="E5475" s="11">
        <v>1.2094907407407408E-3</v>
      </c>
      <c r="F5475" s="9">
        <v>24</v>
      </c>
      <c r="G5475" s="9">
        <v>307</v>
      </c>
      <c r="H5475" s="33">
        <f t="shared" si="85"/>
        <v>0</v>
      </c>
    </row>
    <row r="5476" spans="1:8" ht="15" hidden="1" thickBot="1">
      <c r="A5476" s="3">
        <v>43811</v>
      </c>
      <c r="B5476" s="10" t="s">
        <v>133</v>
      </c>
      <c r="C5476" s="10" t="s">
        <v>9</v>
      </c>
      <c r="D5476" s="9">
        <v>5</v>
      </c>
      <c r="E5476" s="11">
        <v>1.2465277777777776E-3</v>
      </c>
      <c r="F5476" s="9">
        <v>21</v>
      </c>
      <c r="G5476" s="9">
        <v>280</v>
      </c>
      <c r="H5476" s="33">
        <f t="shared" si="85"/>
        <v>0</v>
      </c>
    </row>
    <row r="5477" spans="1:8" ht="15" hidden="1" thickBot="1">
      <c r="A5477" s="3">
        <v>43811</v>
      </c>
      <c r="B5477" s="10" t="s">
        <v>133</v>
      </c>
      <c r="C5477" s="10" t="s">
        <v>9</v>
      </c>
      <c r="D5477" s="9">
        <v>6</v>
      </c>
      <c r="E5477" s="11">
        <v>1.2025462962962964E-3</v>
      </c>
      <c r="F5477" s="9">
        <v>24</v>
      </c>
      <c r="G5477" s="9">
        <v>312</v>
      </c>
      <c r="H5477" s="33">
        <f t="shared" si="85"/>
        <v>0</v>
      </c>
    </row>
    <row r="5478" spans="1:8" ht="15" hidden="1" thickBot="1">
      <c r="A5478" s="3">
        <v>43811</v>
      </c>
      <c r="B5478" s="10" t="s">
        <v>133</v>
      </c>
      <c r="C5478" s="10" t="s">
        <v>9</v>
      </c>
      <c r="D5478" s="9">
        <v>7</v>
      </c>
      <c r="E5478" s="11">
        <v>1.2638888888888888E-3</v>
      </c>
      <c r="F5478" s="9">
        <v>2</v>
      </c>
      <c r="G5478" s="9">
        <v>269</v>
      </c>
      <c r="H5478" s="33">
        <f t="shared" si="85"/>
        <v>0</v>
      </c>
    </row>
    <row r="5479" spans="1:8" ht="15" hidden="1" thickBot="1">
      <c r="A5479" s="3">
        <v>43811</v>
      </c>
      <c r="B5479" s="10" t="s">
        <v>133</v>
      </c>
      <c r="C5479" s="10" t="s">
        <v>9</v>
      </c>
      <c r="D5479" s="9">
        <v>8</v>
      </c>
      <c r="E5479" s="11">
        <v>1.2337962962962964E-3</v>
      </c>
      <c r="F5479" s="9">
        <v>24</v>
      </c>
      <c r="G5479" s="9">
        <v>289</v>
      </c>
      <c r="H5479" s="33">
        <f t="shared" si="85"/>
        <v>0</v>
      </c>
    </row>
    <row r="5480" spans="1:8" ht="15" hidden="1" thickBot="1">
      <c r="A5480" s="3">
        <v>43811</v>
      </c>
      <c r="B5480" s="10" t="s">
        <v>133</v>
      </c>
      <c r="C5480" s="10" t="s">
        <v>9</v>
      </c>
      <c r="D5480" s="9">
        <v>9</v>
      </c>
      <c r="E5480" s="11">
        <v>1.2719907407407406E-3</v>
      </c>
      <c r="F5480" s="9">
        <v>22</v>
      </c>
      <c r="G5480" s="9">
        <v>264</v>
      </c>
      <c r="H5480" s="33">
        <f t="shared" si="85"/>
        <v>0</v>
      </c>
    </row>
    <row r="5481" spans="1:8" ht="15" thickBot="1">
      <c r="A5481" s="3">
        <v>43811</v>
      </c>
      <c r="B5481" s="10" t="s">
        <v>133</v>
      </c>
      <c r="C5481" s="10" t="s">
        <v>9</v>
      </c>
      <c r="D5481" s="9">
        <v>10</v>
      </c>
      <c r="E5481" s="11">
        <v>1.230324074074074E-3</v>
      </c>
      <c r="F5481" s="9">
        <v>25</v>
      </c>
      <c r="G5481" s="9">
        <v>291</v>
      </c>
      <c r="H5481" s="33">
        <f t="shared" si="85"/>
        <v>1</v>
      </c>
    </row>
    <row r="5482" spans="1:8" ht="15" hidden="1" thickBot="1">
      <c r="A5482" s="3">
        <v>43811</v>
      </c>
      <c r="B5482" s="10" t="s">
        <v>128</v>
      </c>
      <c r="C5482" s="10" t="s">
        <v>9</v>
      </c>
      <c r="D5482" s="9">
        <v>1</v>
      </c>
      <c r="E5482" s="11">
        <v>1.2523148148148148E-3</v>
      </c>
      <c r="F5482" s="9">
        <v>22</v>
      </c>
      <c r="G5482" s="9">
        <v>276</v>
      </c>
      <c r="H5482" s="33">
        <f t="shared" si="85"/>
        <v>0</v>
      </c>
    </row>
    <row r="5483" spans="1:8" ht="15" hidden="1" thickBot="1">
      <c r="A5483" s="3">
        <v>43811</v>
      </c>
      <c r="B5483" s="10" t="s">
        <v>128</v>
      </c>
      <c r="C5483" s="10" t="s">
        <v>9</v>
      </c>
      <c r="D5483" s="9">
        <v>2</v>
      </c>
      <c r="E5483" s="11">
        <v>1.2430555555555556E-3</v>
      </c>
      <c r="F5483" s="9">
        <v>23</v>
      </c>
      <c r="G5483" s="9">
        <v>283</v>
      </c>
      <c r="H5483" s="33">
        <f t="shared" si="85"/>
        <v>0</v>
      </c>
    </row>
    <row r="5484" spans="1:8" ht="15" hidden="1" thickBot="1">
      <c r="A5484" s="3">
        <v>43811</v>
      </c>
      <c r="B5484" s="10" t="s">
        <v>128</v>
      </c>
      <c r="C5484" s="10" t="s">
        <v>9</v>
      </c>
      <c r="D5484" s="9">
        <v>3</v>
      </c>
      <c r="E5484" s="11">
        <v>1.2569444444444444E-3</v>
      </c>
      <c r="F5484" s="9">
        <v>22</v>
      </c>
      <c r="G5484" s="9">
        <v>273</v>
      </c>
      <c r="H5484" s="33">
        <f t="shared" si="85"/>
        <v>0</v>
      </c>
    </row>
    <row r="5485" spans="1:8" ht="15" hidden="1" thickBot="1">
      <c r="A5485" s="3">
        <v>43811</v>
      </c>
      <c r="B5485" s="10" t="s">
        <v>128</v>
      </c>
      <c r="C5485" s="10" t="s">
        <v>9</v>
      </c>
      <c r="D5485" s="9">
        <v>4</v>
      </c>
      <c r="E5485" s="11">
        <v>1.2465277777777776E-3</v>
      </c>
      <c r="F5485" s="9">
        <v>23</v>
      </c>
      <c r="G5485" s="9">
        <v>280</v>
      </c>
      <c r="H5485" s="33">
        <f t="shared" si="85"/>
        <v>0</v>
      </c>
    </row>
    <row r="5486" spans="1:8" ht="15" hidden="1" thickBot="1">
      <c r="A5486" s="3">
        <v>43811</v>
      </c>
      <c r="B5486" s="10" t="s">
        <v>128</v>
      </c>
      <c r="C5486" s="10" t="s">
        <v>9</v>
      </c>
      <c r="D5486" s="9">
        <v>5</v>
      </c>
      <c r="E5486" s="11">
        <v>1.269675925925926E-3</v>
      </c>
      <c r="F5486" s="9">
        <v>22</v>
      </c>
      <c r="G5486" s="9">
        <v>265</v>
      </c>
      <c r="H5486" s="33">
        <f t="shared" si="85"/>
        <v>0</v>
      </c>
    </row>
    <row r="5487" spans="1:8" ht="15" hidden="1" thickBot="1">
      <c r="A5487" s="3">
        <v>43811</v>
      </c>
      <c r="B5487" s="10" t="s">
        <v>128</v>
      </c>
      <c r="C5487" s="10" t="s">
        <v>9</v>
      </c>
      <c r="D5487" s="9">
        <v>6</v>
      </c>
      <c r="E5487" s="11">
        <v>1.2662037037037036E-3</v>
      </c>
      <c r="F5487" s="9">
        <v>24</v>
      </c>
      <c r="G5487" s="9">
        <v>267</v>
      </c>
      <c r="H5487" s="33">
        <f t="shared" si="85"/>
        <v>0</v>
      </c>
    </row>
    <row r="5488" spans="1:8" ht="15" hidden="1" thickBot="1">
      <c r="A5488" s="3">
        <v>43811</v>
      </c>
      <c r="B5488" s="10" t="s">
        <v>128</v>
      </c>
      <c r="C5488" s="10" t="s">
        <v>9</v>
      </c>
      <c r="D5488" s="9">
        <v>7</v>
      </c>
      <c r="E5488" s="11">
        <v>1.2627314814814814E-3</v>
      </c>
      <c r="F5488" s="9">
        <v>23</v>
      </c>
      <c r="G5488" s="9">
        <v>270</v>
      </c>
      <c r="H5488" s="33">
        <f t="shared" si="85"/>
        <v>0</v>
      </c>
    </row>
    <row r="5489" spans="1:8" ht="15" hidden="1" thickBot="1">
      <c r="A5489" s="3">
        <v>43811</v>
      </c>
      <c r="B5489" s="10" t="s">
        <v>128</v>
      </c>
      <c r="C5489" s="10" t="s">
        <v>9</v>
      </c>
      <c r="D5489" s="9">
        <v>8</v>
      </c>
      <c r="E5489" s="11">
        <v>1.25E-3</v>
      </c>
      <c r="F5489" s="9">
        <v>24</v>
      </c>
      <c r="G5489" s="9">
        <v>278</v>
      </c>
      <c r="H5489" s="33">
        <f t="shared" si="85"/>
        <v>0</v>
      </c>
    </row>
    <row r="5490" spans="1:8" ht="15" hidden="1" thickBot="1">
      <c r="A5490" s="3">
        <v>43811</v>
      </c>
      <c r="B5490" s="10" t="s">
        <v>128</v>
      </c>
      <c r="C5490" s="10" t="s">
        <v>9</v>
      </c>
      <c r="D5490" s="9">
        <v>9</v>
      </c>
      <c r="E5490" s="11">
        <v>1.2442129629629628E-3</v>
      </c>
      <c r="F5490" s="9">
        <v>24</v>
      </c>
      <c r="G5490" s="9">
        <v>282</v>
      </c>
      <c r="H5490" s="33">
        <f t="shared" si="85"/>
        <v>0</v>
      </c>
    </row>
    <row r="5491" spans="1:8" ht="15" thickBot="1">
      <c r="A5491" s="3">
        <v>43811</v>
      </c>
      <c r="B5491" s="10" t="s">
        <v>128</v>
      </c>
      <c r="C5491" s="10" t="s">
        <v>9</v>
      </c>
      <c r="D5491" s="9">
        <v>10</v>
      </c>
      <c r="E5491" s="11">
        <v>1.2060185185185186E-3</v>
      </c>
      <c r="F5491" s="9">
        <v>24</v>
      </c>
      <c r="G5491" s="9">
        <v>309</v>
      </c>
      <c r="H5491" s="33">
        <f t="shared" si="85"/>
        <v>1</v>
      </c>
    </row>
    <row r="5492" spans="1:8" ht="15" hidden="1" thickBot="1">
      <c r="A5492" s="3">
        <v>43811</v>
      </c>
      <c r="B5492" s="10" t="s">
        <v>76</v>
      </c>
      <c r="C5492" s="10" t="s">
        <v>9</v>
      </c>
      <c r="D5492" s="9">
        <v>1</v>
      </c>
      <c r="E5492" s="11">
        <v>1.2349537037037036E-3</v>
      </c>
      <c r="F5492" s="9">
        <v>22</v>
      </c>
      <c r="G5492" s="9">
        <v>288</v>
      </c>
      <c r="H5492" s="33">
        <f t="shared" si="85"/>
        <v>0</v>
      </c>
    </row>
    <row r="5493" spans="1:8" ht="15" hidden="1" thickBot="1">
      <c r="A5493" s="3">
        <v>43811</v>
      </c>
      <c r="B5493" s="10" t="s">
        <v>76</v>
      </c>
      <c r="C5493" s="10" t="s">
        <v>9</v>
      </c>
      <c r="D5493" s="9">
        <v>2</v>
      </c>
      <c r="E5493" s="11">
        <v>1.2372685185185186E-3</v>
      </c>
      <c r="F5493" s="9">
        <v>22</v>
      </c>
      <c r="G5493" s="9">
        <v>287</v>
      </c>
      <c r="H5493" s="33">
        <f t="shared" si="85"/>
        <v>0</v>
      </c>
    </row>
    <row r="5494" spans="1:8" ht="15" hidden="1" thickBot="1">
      <c r="A5494" s="3">
        <v>43811</v>
      </c>
      <c r="B5494" s="10" t="s">
        <v>76</v>
      </c>
      <c r="C5494" s="10" t="s">
        <v>9</v>
      </c>
      <c r="D5494" s="9">
        <v>3</v>
      </c>
      <c r="E5494" s="11">
        <v>1.2384259259259258E-3</v>
      </c>
      <c r="F5494" s="9">
        <v>23</v>
      </c>
      <c r="G5494" s="9">
        <v>286</v>
      </c>
      <c r="H5494" s="33">
        <f t="shared" si="85"/>
        <v>0</v>
      </c>
    </row>
    <row r="5495" spans="1:8" ht="15" hidden="1" thickBot="1">
      <c r="A5495" s="3">
        <v>43811</v>
      </c>
      <c r="B5495" s="10" t="s">
        <v>76</v>
      </c>
      <c r="C5495" s="10" t="s">
        <v>9</v>
      </c>
      <c r="D5495" s="9">
        <v>4</v>
      </c>
      <c r="E5495" s="11">
        <v>1.2384259259259258E-3</v>
      </c>
      <c r="F5495" s="9">
        <v>23</v>
      </c>
      <c r="G5495" s="9">
        <v>286</v>
      </c>
      <c r="H5495" s="33">
        <f t="shared" si="85"/>
        <v>0</v>
      </c>
    </row>
    <row r="5496" spans="1:8" ht="15" hidden="1" thickBot="1">
      <c r="A5496" s="3">
        <v>43811</v>
      </c>
      <c r="B5496" s="10" t="s">
        <v>76</v>
      </c>
      <c r="C5496" s="10" t="s">
        <v>9</v>
      </c>
      <c r="D5496" s="9">
        <v>5</v>
      </c>
      <c r="E5496" s="11">
        <v>1.261574074074074E-3</v>
      </c>
      <c r="F5496" s="9">
        <v>23</v>
      </c>
      <c r="G5496" s="9">
        <v>270</v>
      </c>
      <c r="H5496" s="33">
        <f t="shared" si="85"/>
        <v>0</v>
      </c>
    </row>
    <row r="5497" spans="1:8" ht="15" hidden="1" thickBot="1">
      <c r="A5497" s="3">
        <v>43811</v>
      </c>
      <c r="B5497" s="10" t="s">
        <v>76</v>
      </c>
      <c r="C5497" s="10" t="s">
        <v>9</v>
      </c>
      <c r="D5497" s="9">
        <v>6</v>
      </c>
      <c r="E5497" s="11">
        <v>1.2650462962962964E-3</v>
      </c>
      <c r="F5497" s="9">
        <v>23</v>
      </c>
      <c r="G5497" s="9">
        <v>268</v>
      </c>
      <c r="H5497" s="33">
        <f t="shared" si="85"/>
        <v>0</v>
      </c>
    </row>
    <row r="5498" spans="1:8" ht="15" hidden="1" thickBot="1">
      <c r="A5498" s="3">
        <v>43811</v>
      </c>
      <c r="B5498" s="10" t="s">
        <v>76</v>
      </c>
      <c r="C5498" s="10" t="s">
        <v>9</v>
      </c>
      <c r="D5498" s="9">
        <v>7</v>
      </c>
      <c r="E5498" s="11">
        <v>1.2604166666666666E-3</v>
      </c>
      <c r="F5498" s="9">
        <v>23</v>
      </c>
      <c r="G5498" s="9">
        <v>271</v>
      </c>
      <c r="H5498" s="33">
        <f t="shared" si="85"/>
        <v>0</v>
      </c>
    </row>
    <row r="5499" spans="1:8" ht="15" hidden="1" thickBot="1">
      <c r="A5499" s="3">
        <v>43811</v>
      </c>
      <c r="B5499" s="10" t="s">
        <v>76</v>
      </c>
      <c r="C5499" s="10" t="s">
        <v>9</v>
      </c>
      <c r="D5499" s="9">
        <v>8</v>
      </c>
      <c r="E5499" s="11">
        <v>1.269675925925926E-3</v>
      </c>
      <c r="F5499" s="9">
        <v>24</v>
      </c>
      <c r="G5499" s="9">
        <v>265</v>
      </c>
      <c r="H5499" s="33">
        <f t="shared" si="85"/>
        <v>0</v>
      </c>
    </row>
    <row r="5500" spans="1:8" ht="15" hidden="1" thickBot="1">
      <c r="A5500" s="3">
        <v>43811</v>
      </c>
      <c r="B5500" s="10" t="s">
        <v>76</v>
      </c>
      <c r="C5500" s="10" t="s">
        <v>9</v>
      </c>
      <c r="D5500" s="9">
        <v>9</v>
      </c>
      <c r="E5500" s="11">
        <v>1.2962962962962963E-3</v>
      </c>
      <c r="F5500" s="9">
        <v>23</v>
      </c>
      <c r="G5500" s="9">
        <v>249</v>
      </c>
      <c r="H5500" s="33">
        <f t="shared" si="85"/>
        <v>0</v>
      </c>
    </row>
    <row r="5501" spans="1:8" ht="15" thickBot="1">
      <c r="A5501" s="3">
        <v>43811</v>
      </c>
      <c r="B5501" s="10" t="s">
        <v>76</v>
      </c>
      <c r="C5501" s="10" t="s">
        <v>9</v>
      </c>
      <c r="D5501" s="9">
        <v>10</v>
      </c>
      <c r="E5501" s="11">
        <v>1.2650462962962964E-3</v>
      </c>
      <c r="F5501" s="9">
        <v>23</v>
      </c>
      <c r="G5501" s="9">
        <v>268</v>
      </c>
      <c r="H5501" s="33">
        <f t="shared" si="85"/>
        <v>1</v>
      </c>
    </row>
    <row r="5502" spans="1:8" ht="15" hidden="1" thickBot="1">
      <c r="A5502" s="3">
        <v>43811</v>
      </c>
      <c r="B5502" s="10" t="s">
        <v>90</v>
      </c>
      <c r="C5502" s="10" t="s">
        <v>9</v>
      </c>
      <c r="D5502" s="9">
        <v>1</v>
      </c>
      <c r="E5502" s="11">
        <v>1.1689814814814816E-3</v>
      </c>
      <c r="F5502" s="9">
        <v>22</v>
      </c>
      <c r="G5502" s="9">
        <v>340</v>
      </c>
      <c r="H5502" s="33">
        <f t="shared" si="85"/>
        <v>0</v>
      </c>
    </row>
    <row r="5503" spans="1:8" ht="15" hidden="1" thickBot="1">
      <c r="A5503" s="3">
        <v>43811</v>
      </c>
      <c r="B5503" s="10" t="s">
        <v>90</v>
      </c>
      <c r="C5503" s="10" t="s">
        <v>9</v>
      </c>
      <c r="D5503" s="9">
        <v>2</v>
      </c>
      <c r="E5503" s="11">
        <v>1.1504629629629629E-3</v>
      </c>
      <c r="F5503" s="9">
        <v>26</v>
      </c>
      <c r="G5503" s="9">
        <v>356</v>
      </c>
      <c r="H5503" s="33">
        <f t="shared" si="85"/>
        <v>0</v>
      </c>
    </row>
    <row r="5504" spans="1:8" ht="15" hidden="1" thickBot="1">
      <c r="A5504" s="3">
        <v>43811</v>
      </c>
      <c r="B5504" s="10" t="s">
        <v>90</v>
      </c>
      <c r="C5504" s="10" t="s">
        <v>9</v>
      </c>
      <c r="D5504" s="9">
        <v>3</v>
      </c>
      <c r="E5504" s="11">
        <v>1.179398148148148E-3</v>
      </c>
      <c r="F5504" s="9">
        <v>22</v>
      </c>
      <c r="G5504" s="9">
        <v>331</v>
      </c>
      <c r="H5504" s="33">
        <f t="shared" si="85"/>
        <v>0</v>
      </c>
    </row>
    <row r="5505" spans="1:8" ht="15" thickBot="1">
      <c r="A5505" s="3">
        <v>43811</v>
      </c>
      <c r="B5505" s="10" t="s">
        <v>90</v>
      </c>
      <c r="C5505" s="10" t="s">
        <v>9</v>
      </c>
      <c r="D5505" s="9">
        <v>4</v>
      </c>
      <c r="E5505" s="11">
        <v>1.1631944444444443E-3</v>
      </c>
      <c r="F5505" s="9">
        <v>26</v>
      </c>
      <c r="G5505" s="9">
        <v>345</v>
      </c>
      <c r="H5505" s="33">
        <f t="shared" si="85"/>
        <v>1</v>
      </c>
    </row>
    <row r="5506" spans="1:8" ht="15" hidden="1" thickBot="1">
      <c r="A5506" s="3">
        <v>43811</v>
      </c>
      <c r="B5506" s="10" t="s">
        <v>19</v>
      </c>
      <c r="C5506" s="10" t="s">
        <v>9</v>
      </c>
      <c r="D5506" s="9">
        <v>1</v>
      </c>
      <c r="E5506" s="11">
        <v>1.2291666666666668E-3</v>
      </c>
      <c r="F5506" s="9">
        <v>22</v>
      </c>
      <c r="G5506" s="9">
        <v>292</v>
      </c>
      <c r="H5506" s="33">
        <f t="shared" si="85"/>
        <v>0</v>
      </c>
    </row>
    <row r="5507" spans="1:8" ht="15" hidden="1" thickBot="1">
      <c r="A5507" s="3">
        <v>43811</v>
      </c>
      <c r="B5507" s="10" t="s">
        <v>19</v>
      </c>
      <c r="C5507" s="10" t="s">
        <v>9</v>
      </c>
      <c r="D5507" s="9">
        <v>2</v>
      </c>
      <c r="E5507" s="11">
        <v>1.2164351851851852E-3</v>
      </c>
      <c r="F5507" s="9">
        <v>23</v>
      </c>
      <c r="G5507" s="9">
        <v>301</v>
      </c>
      <c r="H5507" s="33">
        <f t="shared" si="85"/>
        <v>0</v>
      </c>
    </row>
    <row r="5508" spans="1:8" ht="15" hidden="1" thickBot="1">
      <c r="A5508" s="3">
        <v>43811</v>
      </c>
      <c r="B5508" s="10" t="s">
        <v>19</v>
      </c>
      <c r="C5508" s="10" t="s">
        <v>9</v>
      </c>
      <c r="D5508" s="9">
        <v>3</v>
      </c>
      <c r="E5508" s="11">
        <v>1.2372685185185186E-3</v>
      </c>
      <c r="F5508" s="9">
        <v>22</v>
      </c>
      <c r="G5508" s="9">
        <v>287</v>
      </c>
      <c r="H5508" s="33">
        <f t="shared" ref="H5508:H5571" si="86">IF(D5508&lt;D5509,0,1)</f>
        <v>0</v>
      </c>
    </row>
    <row r="5509" spans="1:8" ht="15" hidden="1" thickBot="1">
      <c r="A5509" s="3">
        <v>43811</v>
      </c>
      <c r="B5509" s="10" t="s">
        <v>19</v>
      </c>
      <c r="C5509" s="10" t="s">
        <v>9</v>
      </c>
      <c r="D5509" s="9">
        <v>4</v>
      </c>
      <c r="E5509" s="11">
        <v>1.2291666666666668E-3</v>
      </c>
      <c r="F5509" s="9">
        <v>23</v>
      </c>
      <c r="G5509" s="9">
        <v>292</v>
      </c>
      <c r="H5509" s="33">
        <f t="shared" si="86"/>
        <v>0</v>
      </c>
    </row>
    <row r="5510" spans="1:8" ht="15" hidden="1" thickBot="1">
      <c r="A5510" s="3">
        <v>43811</v>
      </c>
      <c r="B5510" s="10" t="s">
        <v>19</v>
      </c>
      <c r="C5510" s="10" t="s">
        <v>9</v>
      </c>
      <c r="D5510" s="9">
        <v>5</v>
      </c>
      <c r="E5510" s="11">
        <v>1.2592592592592592E-3</v>
      </c>
      <c r="F5510" s="9">
        <v>22</v>
      </c>
      <c r="G5510" s="9">
        <v>272</v>
      </c>
      <c r="H5510" s="33">
        <f t="shared" si="86"/>
        <v>0</v>
      </c>
    </row>
    <row r="5511" spans="1:8" ht="15" hidden="1" thickBot="1">
      <c r="A5511" s="3">
        <v>43811</v>
      </c>
      <c r="B5511" s="10" t="s">
        <v>19</v>
      </c>
      <c r="C5511" s="10" t="s">
        <v>9</v>
      </c>
      <c r="D5511" s="9">
        <v>6</v>
      </c>
      <c r="E5511" s="11">
        <v>1.2442129629629628E-3</v>
      </c>
      <c r="F5511" s="9">
        <v>23</v>
      </c>
      <c r="G5511" s="9">
        <v>282</v>
      </c>
      <c r="H5511" s="33">
        <f t="shared" si="86"/>
        <v>0</v>
      </c>
    </row>
    <row r="5512" spans="1:8" ht="15" hidden="1" thickBot="1">
      <c r="A5512" s="3">
        <v>43811</v>
      </c>
      <c r="B5512" s="10" t="s">
        <v>19</v>
      </c>
      <c r="C5512" s="10" t="s">
        <v>9</v>
      </c>
      <c r="D5512" s="9">
        <v>7</v>
      </c>
      <c r="E5512" s="11">
        <v>1.2511574074074074E-3</v>
      </c>
      <c r="F5512" s="9">
        <v>23</v>
      </c>
      <c r="G5512" s="9">
        <v>277</v>
      </c>
      <c r="H5512" s="33">
        <f t="shared" si="86"/>
        <v>0</v>
      </c>
    </row>
    <row r="5513" spans="1:8" ht="15" thickBot="1">
      <c r="A5513" s="3">
        <v>43811</v>
      </c>
      <c r="B5513" s="10" t="s">
        <v>19</v>
      </c>
      <c r="C5513" s="10" t="s">
        <v>9</v>
      </c>
      <c r="D5513" s="9">
        <v>8</v>
      </c>
      <c r="E5513" s="11">
        <v>1.2384259259259258E-3</v>
      </c>
      <c r="F5513" s="9">
        <v>23</v>
      </c>
      <c r="G5513" s="9">
        <v>286</v>
      </c>
      <c r="H5513" s="33">
        <f t="shared" si="86"/>
        <v>1</v>
      </c>
    </row>
    <row r="5514" spans="1:8" ht="15" hidden="1" thickBot="1">
      <c r="A5514" s="3">
        <v>43811</v>
      </c>
      <c r="B5514" s="10" t="s">
        <v>87</v>
      </c>
      <c r="C5514" s="10" t="s">
        <v>9</v>
      </c>
      <c r="D5514" s="9">
        <v>1</v>
      </c>
      <c r="E5514" s="11">
        <v>1.269675925925926E-3</v>
      </c>
      <c r="F5514" s="9">
        <v>23</v>
      </c>
      <c r="G5514" s="9">
        <v>265</v>
      </c>
      <c r="H5514" s="33">
        <f t="shared" si="86"/>
        <v>0</v>
      </c>
    </row>
    <row r="5515" spans="1:8" ht="15" hidden="1" thickBot="1">
      <c r="A5515" s="3">
        <v>43811</v>
      </c>
      <c r="B5515" s="10" t="s">
        <v>87</v>
      </c>
      <c r="C5515" s="10" t="s">
        <v>9</v>
      </c>
      <c r="D5515" s="9">
        <v>2</v>
      </c>
      <c r="E5515" s="11">
        <v>1.2534722222222222E-3</v>
      </c>
      <c r="F5515" s="9">
        <v>25</v>
      </c>
      <c r="G5515" s="9">
        <v>276</v>
      </c>
      <c r="H5515" s="33">
        <f t="shared" si="86"/>
        <v>0</v>
      </c>
    </row>
    <row r="5516" spans="1:8" ht="15" hidden="1" thickBot="1">
      <c r="A5516" s="3">
        <v>43811</v>
      </c>
      <c r="B5516" s="10" t="s">
        <v>87</v>
      </c>
      <c r="C5516" s="10" t="s">
        <v>9</v>
      </c>
      <c r="D5516" s="9">
        <v>3</v>
      </c>
      <c r="E5516" s="11">
        <v>1.269675925925926E-3</v>
      </c>
      <c r="F5516" s="9">
        <v>23</v>
      </c>
      <c r="G5516" s="9">
        <v>265</v>
      </c>
      <c r="H5516" s="33">
        <f t="shared" si="86"/>
        <v>0</v>
      </c>
    </row>
    <row r="5517" spans="1:8" ht="15" hidden="1" thickBot="1">
      <c r="A5517" s="3">
        <v>43811</v>
      </c>
      <c r="B5517" s="10" t="s">
        <v>87</v>
      </c>
      <c r="C5517" s="10" t="s">
        <v>9</v>
      </c>
      <c r="D5517" s="9">
        <v>4</v>
      </c>
      <c r="E5517" s="11">
        <v>1.2534722222222222E-3</v>
      </c>
      <c r="F5517" s="9">
        <v>26</v>
      </c>
      <c r="G5517" s="9">
        <v>276</v>
      </c>
      <c r="H5517" s="33">
        <f t="shared" si="86"/>
        <v>0</v>
      </c>
    </row>
    <row r="5518" spans="1:8" ht="15" hidden="1" thickBot="1">
      <c r="A5518" s="3">
        <v>43811</v>
      </c>
      <c r="B5518" s="10" t="s">
        <v>87</v>
      </c>
      <c r="C5518" s="10" t="s">
        <v>9</v>
      </c>
      <c r="D5518" s="9">
        <v>5</v>
      </c>
      <c r="E5518" s="11">
        <v>1.2766203703703705E-3</v>
      </c>
      <c r="F5518" s="9">
        <v>23</v>
      </c>
      <c r="G5518" s="9">
        <v>261</v>
      </c>
      <c r="H5518" s="33">
        <f t="shared" si="86"/>
        <v>0</v>
      </c>
    </row>
    <row r="5519" spans="1:8" ht="15" hidden="1" thickBot="1">
      <c r="A5519" s="3">
        <v>43811</v>
      </c>
      <c r="B5519" s="10" t="s">
        <v>87</v>
      </c>
      <c r="C5519" s="10" t="s">
        <v>9</v>
      </c>
      <c r="D5519" s="9">
        <v>6</v>
      </c>
      <c r="E5519" s="11">
        <v>1.2685185185185184E-3</v>
      </c>
      <c r="F5519" s="9">
        <v>26</v>
      </c>
      <c r="G5519" s="9">
        <v>266</v>
      </c>
      <c r="H5519" s="33">
        <f t="shared" si="86"/>
        <v>0</v>
      </c>
    </row>
    <row r="5520" spans="1:8" ht="15" hidden="1" thickBot="1">
      <c r="A5520" s="3">
        <v>43811</v>
      </c>
      <c r="B5520" s="10" t="s">
        <v>87</v>
      </c>
      <c r="C5520" s="10" t="s">
        <v>9</v>
      </c>
      <c r="D5520" s="9">
        <v>7</v>
      </c>
      <c r="E5520" s="11">
        <v>1.2824074074074075E-3</v>
      </c>
      <c r="F5520" s="9">
        <v>23</v>
      </c>
      <c r="G5520" s="9">
        <v>257</v>
      </c>
      <c r="H5520" s="33">
        <f t="shared" si="86"/>
        <v>0</v>
      </c>
    </row>
    <row r="5521" spans="1:8" ht="15" hidden="1" thickBot="1">
      <c r="A5521" s="3">
        <v>43811</v>
      </c>
      <c r="B5521" s="10" t="s">
        <v>87</v>
      </c>
      <c r="C5521" s="10" t="s">
        <v>9</v>
      </c>
      <c r="D5521" s="9">
        <v>8</v>
      </c>
      <c r="E5521" s="11">
        <v>1.2662037037037036E-3</v>
      </c>
      <c r="F5521" s="9">
        <v>26</v>
      </c>
      <c r="G5521" s="9">
        <v>267</v>
      </c>
      <c r="H5521" s="33">
        <f t="shared" si="86"/>
        <v>0</v>
      </c>
    </row>
    <row r="5522" spans="1:8" ht="15" hidden="1" thickBot="1">
      <c r="A5522" s="3">
        <v>43811</v>
      </c>
      <c r="B5522" s="10" t="s">
        <v>87</v>
      </c>
      <c r="C5522" s="10" t="s">
        <v>9</v>
      </c>
      <c r="D5522" s="9">
        <v>9</v>
      </c>
      <c r="E5522" s="11">
        <v>1.2881944444444445E-3</v>
      </c>
      <c r="F5522" s="9">
        <v>23</v>
      </c>
      <c r="G5522" s="9">
        <v>254</v>
      </c>
      <c r="H5522" s="33">
        <f t="shared" si="86"/>
        <v>0</v>
      </c>
    </row>
    <row r="5523" spans="1:8" ht="15" hidden="1" thickBot="1">
      <c r="A5523" s="3">
        <v>43811</v>
      </c>
      <c r="B5523" s="10" t="s">
        <v>87</v>
      </c>
      <c r="C5523" s="10" t="s">
        <v>9</v>
      </c>
      <c r="D5523" s="9">
        <v>10</v>
      </c>
      <c r="E5523" s="11">
        <v>1.2638888888888888E-3</v>
      </c>
      <c r="F5523" s="9">
        <v>25</v>
      </c>
      <c r="G5523" s="9">
        <v>269</v>
      </c>
      <c r="H5523" s="33">
        <f t="shared" si="86"/>
        <v>0</v>
      </c>
    </row>
    <row r="5524" spans="1:8" ht="15" hidden="1" thickBot="1">
      <c r="A5524" s="3">
        <v>43811</v>
      </c>
      <c r="B5524" s="10" t="s">
        <v>87</v>
      </c>
      <c r="C5524" s="10" t="s">
        <v>9</v>
      </c>
      <c r="D5524" s="9">
        <v>11</v>
      </c>
      <c r="E5524" s="11">
        <v>1.2800925925925924E-3</v>
      </c>
      <c r="F5524" s="9">
        <v>23</v>
      </c>
      <c r="G5524" s="9">
        <v>259</v>
      </c>
      <c r="H5524" s="33">
        <f t="shared" si="86"/>
        <v>0</v>
      </c>
    </row>
    <row r="5525" spans="1:8" ht="15" thickBot="1">
      <c r="A5525" s="3">
        <v>43811</v>
      </c>
      <c r="B5525" s="10" t="s">
        <v>87</v>
      </c>
      <c r="C5525" s="10" t="s">
        <v>9</v>
      </c>
      <c r="D5525" s="9">
        <v>12</v>
      </c>
      <c r="E5525" s="11">
        <v>1.2476851851851852E-3</v>
      </c>
      <c r="F5525" s="9">
        <v>26</v>
      </c>
      <c r="G5525" s="9">
        <v>279</v>
      </c>
      <c r="H5525" s="33">
        <f t="shared" si="86"/>
        <v>1</v>
      </c>
    </row>
    <row r="5526" spans="1:8" ht="15" hidden="1" thickBot="1">
      <c r="A5526" s="3">
        <v>43811</v>
      </c>
      <c r="B5526" s="10" t="s">
        <v>44</v>
      </c>
      <c r="C5526" s="10" t="s">
        <v>9</v>
      </c>
      <c r="D5526" s="9">
        <v>1</v>
      </c>
      <c r="E5526" s="11">
        <v>1.2291666666666668E-3</v>
      </c>
      <c r="F5526" s="9">
        <v>20</v>
      </c>
      <c r="G5526" s="9">
        <v>292</v>
      </c>
      <c r="H5526" s="33">
        <f t="shared" si="86"/>
        <v>0</v>
      </c>
    </row>
    <row r="5527" spans="1:8" ht="15" hidden="1" thickBot="1">
      <c r="A5527" s="3">
        <v>43811</v>
      </c>
      <c r="B5527" s="10" t="s">
        <v>44</v>
      </c>
      <c r="C5527" s="10" t="s">
        <v>9</v>
      </c>
      <c r="D5527" s="9">
        <v>2</v>
      </c>
      <c r="E5527" s="11">
        <v>1.2233796296296296E-3</v>
      </c>
      <c r="F5527" s="9">
        <v>24</v>
      </c>
      <c r="G5527" s="9">
        <v>296</v>
      </c>
      <c r="H5527" s="33">
        <f t="shared" si="86"/>
        <v>0</v>
      </c>
    </row>
    <row r="5528" spans="1:8" ht="15" hidden="1" thickBot="1">
      <c r="A5528" s="3">
        <v>43811</v>
      </c>
      <c r="B5528" s="10" t="s">
        <v>44</v>
      </c>
      <c r="C5528" s="10" t="s">
        <v>9</v>
      </c>
      <c r="D5528" s="9">
        <v>3</v>
      </c>
      <c r="E5528" s="11">
        <v>1.2337962962962964E-3</v>
      </c>
      <c r="F5528" s="9">
        <v>21</v>
      </c>
      <c r="G5528" s="9">
        <v>289</v>
      </c>
      <c r="H5528" s="33">
        <f t="shared" si="86"/>
        <v>0</v>
      </c>
    </row>
    <row r="5529" spans="1:8" ht="15" hidden="1" thickBot="1">
      <c r="A5529" s="3">
        <v>43811</v>
      </c>
      <c r="B5529" s="10" t="s">
        <v>44</v>
      </c>
      <c r="C5529" s="10" t="s">
        <v>9</v>
      </c>
      <c r="D5529" s="9">
        <v>4</v>
      </c>
      <c r="E5529" s="11">
        <v>1.2488425925925926E-3</v>
      </c>
      <c r="F5529" s="9">
        <v>24</v>
      </c>
      <c r="G5529" s="9">
        <v>279</v>
      </c>
      <c r="H5529" s="33">
        <f t="shared" si="86"/>
        <v>0</v>
      </c>
    </row>
    <row r="5530" spans="1:8" ht="15" thickBot="1">
      <c r="A5530" s="3">
        <v>43811</v>
      </c>
      <c r="B5530" s="10" t="s">
        <v>44</v>
      </c>
      <c r="C5530" s="10" t="s">
        <v>9</v>
      </c>
      <c r="D5530" s="9">
        <v>5</v>
      </c>
      <c r="E5530" s="11">
        <v>1.267361111111111E-3</v>
      </c>
      <c r="F5530" s="9">
        <v>24</v>
      </c>
      <c r="G5530" s="9">
        <v>267</v>
      </c>
      <c r="H5530" s="33">
        <f t="shared" si="86"/>
        <v>1</v>
      </c>
    </row>
    <row r="5531" spans="1:8" ht="15" hidden="1" thickBot="1">
      <c r="A5531" s="3">
        <v>43811</v>
      </c>
      <c r="B5531" s="10" t="s">
        <v>49</v>
      </c>
      <c r="C5531" s="10" t="s">
        <v>9</v>
      </c>
      <c r="D5531" s="9">
        <v>1</v>
      </c>
      <c r="E5531" s="11">
        <v>1.2488425925925926E-3</v>
      </c>
      <c r="F5531" s="9">
        <v>22</v>
      </c>
      <c r="G5531" s="9">
        <v>279</v>
      </c>
      <c r="H5531" s="33">
        <f t="shared" si="86"/>
        <v>0</v>
      </c>
    </row>
    <row r="5532" spans="1:8" ht="15" hidden="1" thickBot="1">
      <c r="A5532" s="3">
        <v>43811</v>
      </c>
      <c r="B5532" s="10" t="s">
        <v>49</v>
      </c>
      <c r="C5532" s="10" t="s">
        <v>9</v>
      </c>
      <c r="D5532" s="9">
        <v>2</v>
      </c>
      <c r="E5532" s="11">
        <v>1.2337962962962964E-3</v>
      </c>
      <c r="F5532" s="9">
        <v>23</v>
      </c>
      <c r="G5532" s="9">
        <v>289</v>
      </c>
      <c r="H5532" s="33">
        <f t="shared" si="86"/>
        <v>0</v>
      </c>
    </row>
    <row r="5533" spans="1:8" ht="15" hidden="1" thickBot="1">
      <c r="A5533" s="3">
        <v>43811</v>
      </c>
      <c r="B5533" s="10" t="s">
        <v>49</v>
      </c>
      <c r="C5533" s="10" t="s">
        <v>9</v>
      </c>
      <c r="D5533" s="9">
        <v>3</v>
      </c>
      <c r="E5533" s="11">
        <v>1.2523148148148148E-3</v>
      </c>
      <c r="F5533" s="9">
        <v>21</v>
      </c>
      <c r="G5533" s="9">
        <v>276</v>
      </c>
      <c r="H5533" s="33">
        <f t="shared" si="86"/>
        <v>0</v>
      </c>
    </row>
    <row r="5534" spans="1:8" ht="15" hidden="1" thickBot="1">
      <c r="A5534" s="3">
        <v>43811</v>
      </c>
      <c r="B5534" s="10" t="s">
        <v>49</v>
      </c>
      <c r="C5534" s="10" t="s">
        <v>9</v>
      </c>
      <c r="D5534" s="9">
        <v>4</v>
      </c>
      <c r="E5534" s="11">
        <v>1.261574074074074E-3</v>
      </c>
      <c r="F5534" s="9">
        <v>23</v>
      </c>
      <c r="G5534" s="9">
        <v>270</v>
      </c>
      <c r="H5534" s="33">
        <f t="shared" si="86"/>
        <v>0</v>
      </c>
    </row>
    <row r="5535" spans="1:8" ht="15" thickBot="1">
      <c r="A5535" s="3">
        <v>43811</v>
      </c>
      <c r="B5535" s="10" t="s">
        <v>49</v>
      </c>
      <c r="C5535" s="10" t="s">
        <v>9</v>
      </c>
      <c r="D5535" s="9">
        <v>5</v>
      </c>
      <c r="E5535" s="11">
        <v>1.2546296296296296E-3</v>
      </c>
      <c r="F5535" s="9">
        <v>24</v>
      </c>
      <c r="G5535" s="9">
        <v>275</v>
      </c>
      <c r="H5535" s="33">
        <f t="shared" si="86"/>
        <v>1</v>
      </c>
    </row>
    <row r="5536" spans="1:8" ht="15" hidden="1" thickBot="1">
      <c r="A5536" s="3">
        <v>43811</v>
      </c>
      <c r="B5536" s="10" t="s">
        <v>42</v>
      </c>
      <c r="C5536" s="10" t="s">
        <v>9</v>
      </c>
      <c r="D5536" s="9">
        <v>1</v>
      </c>
      <c r="E5536" s="11">
        <v>1.2569444444444444E-3</v>
      </c>
      <c r="F5536" s="9">
        <v>22</v>
      </c>
      <c r="G5536" s="9">
        <v>273</v>
      </c>
      <c r="H5536" s="33">
        <f t="shared" si="86"/>
        <v>0</v>
      </c>
    </row>
    <row r="5537" spans="1:8" ht="15" thickBot="1">
      <c r="A5537" s="3">
        <v>43811</v>
      </c>
      <c r="B5537" s="10" t="s">
        <v>42</v>
      </c>
      <c r="C5537" s="10" t="s">
        <v>9</v>
      </c>
      <c r="D5537" s="9">
        <v>2</v>
      </c>
      <c r="E5537" s="11">
        <v>1.2523148148148148E-3</v>
      </c>
      <c r="F5537" s="9">
        <v>24</v>
      </c>
      <c r="G5537" s="9">
        <v>276</v>
      </c>
      <c r="H5537" s="33">
        <f t="shared" si="86"/>
        <v>1</v>
      </c>
    </row>
    <row r="5538" spans="1:8" ht="15" hidden="1" thickBot="1">
      <c r="A5538" s="3">
        <v>43811</v>
      </c>
      <c r="B5538" s="10" t="s">
        <v>129</v>
      </c>
      <c r="C5538" s="10" t="s">
        <v>9</v>
      </c>
      <c r="D5538" s="9">
        <v>1</v>
      </c>
      <c r="E5538" s="11">
        <v>1.224537037037037E-3</v>
      </c>
      <c r="F5538" s="9">
        <v>23</v>
      </c>
      <c r="G5538" s="9">
        <v>296</v>
      </c>
      <c r="H5538" s="33">
        <f t="shared" si="86"/>
        <v>0</v>
      </c>
    </row>
    <row r="5539" spans="1:8" ht="15" thickBot="1">
      <c r="A5539" s="3">
        <v>43811</v>
      </c>
      <c r="B5539" s="10" t="s">
        <v>129</v>
      </c>
      <c r="C5539" s="10" t="s">
        <v>9</v>
      </c>
      <c r="D5539" s="9">
        <v>2</v>
      </c>
      <c r="E5539" s="11">
        <v>1.5451388888888891E-3</v>
      </c>
      <c r="F5539" s="9">
        <v>21</v>
      </c>
      <c r="G5539" s="9">
        <v>147</v>
      </c>
      <c r="H5539" s="33">
        <f t="shared" si="86"/>
        <v>1</v>
      </c>
    </row>
    <row r="5540" spans="1:8" ht="15" hidden="1" thickBot="1">
      <c r="A5540" s="3">
        <v>43818</v>
      </c>
      <c r="B5540" s="10" t="s">
        <v>27</v>
      </c>
      <c r="C5540" s="10" t="s">
        <v>9</v>
      </c>
      <c r="D5540" s="9">
        <v>1</v>
      </c>
      <c r="E5540" s="11">
        <v>1.170138888888889E-3</v>
      </c>
      <c r="F5540" s="9">
        <v>22</v>
      </c>
      <c r="G5540" s="9">
        <v>339</v>
      </c>
      <c r="H5540" s="33">
        <f t="shared" si="86"/>
        <v>0</v>
      </c>
    </row>
    <row r="5541" spans="1:8" ht="15" hidden="1" thickBot="1">
      <c r="A5541" s="3">
        <v>43818</v>
      </c>
      <c r="B5541" s="10" t="s">
        <v>27</v>
      </c>
      <c r="C5541" s="10" t="s">
        <v>9</v>
      </c>
      <c r="D5541" s="9">
        <v>2</v>
      </c>
      <c r="E5541" s="11">
        <v>1.1504629629629629E-3</v>
      </c>
      <c r="F5541" s="9">
        <v>25</v>
      </c>
      <c r="G5541" s="9">
        <v>356</v>
      </c>
      <c r="H5541" s="33">
        <f t="shared" si="86"/>
        <v>0</v>
      </c>
    </row>
    <row r="5542" spans="1:8" ht="15" hidden="1" thickBot="1">
      <c r="A5542" s="3">
        <v>43818</v>
      </c>
      <c r="B5542" s="10" t="s">
        <v>27</v>
      </c>
      <c r="C5542" s="10" t="s">
        <v>9</v>
      </c>
      <c r="D5542" s="9">
        <v>3</v>
      </c>
      <c r="E5542" s="11">
        <v>1.1736111111111112E-3</v>
      </c>
      <c r="F5542" s="9">
        <v>22</v>
      </c>
      <c r="G5542" s="9">
        <v>336</v>
      </c>
      <c r="H5542" s="33">
        <f t="shared" si="86"/>
        <v>0</v>
      </c>
    </row>
    <row r="5543" spans="1:8" ht="15" hidden="1" thickBot="1">
      <c r="A5543" s="3">
        <v>43818</v>
      </c>
      <c r="B5543" s="10" t="s">
        <v>27</v>
      </c>
      <c r="C5543" s="10" t="s">
        <v>9</v>
      </c>
      <c r="D5543" s="9">
        <v>4</v>
      </c>
      <c r="E5543" s="11">
        <v>1.1539351851851851E-3</v>
      </c>
      <c r="F5543" s="9">
        <v>25</v>
      </c>
      <c r="G5543" s="9">
        <v>353</v>
      </c>
      <c r="H5543" s="33">
        <f t="shared" si="86"/>
        <v>0</v>
      </c>
    </row>
    <row r="5544" spans="1:8" ht="15" hidden="1" thickBot="1">
      <c r="A5544" s="3">
        <v>43818</v>
      </c>
      <c r="B5544" s="10" t="s">
        <v>27</v>
      </c>
      <c r="C5544" s="10" t="s">
        <v>9</v>
      </c>
      <c r="D5544" s="9">
        <v>5</v>
      </c>
      <c r="E5544" s="11">
        <v>1.1782407407407408E-3</v>
      </c>
      <c r="F5544" s="9">
        <v>22</v>
      </c>
      <c r="G5544" s="9">
        <v>332</v>
      </c>
      <c r="H5544" s="33">
        <f t="shared" si="86"/>
        <v>0</v>
      </c>
    </row>
    <row r="5545" spans="1:8" ht="15" hidden="1" thickBot="1">
      <c r="A5545" s="3">
        <v>43818</v>
      </c>
      <c r="B5545" s="10" t="s">
        <v>27</v>
      </c>
      <c r="C5545" s="10" t="s">
        <v>9</v>
      </c>
      <c r="D5545" s="9">
        <v>6</v>
      </c>
      <c r="E5545" s="11">
        <v>1.152777777777778E-3</v>
      </c>
      <c r="F5545" s="9">
        <v>25</v>
      </c>
      <c r="G5545" s="9">
        <v>354</v>
      </c>
      <c r="H5545" s="33">
        <f t="shared" si="86"/>
        <v>0</v>
      </c>
    </row>
    <row r="5546" spans="1:8" ht="15" hidden="1" thickBot="1">
      <c r="A5546" s="3">
        <v>43818</v>
      </c>
      <c r="B5546" s="10" t="s">
        <v>27</v>
      </c>
      <c r="C5546" s="10" t="s">
        <v>9</v>
      </c>
      <c r="D5546" s="9">
        <v>7</v>
      </c>
      <c r="E5546" s="11">
        <v>1.175925925925926E-3</v>
      </c>
      <c r="F5546" s="9">
        <v>22</v>
      </c>
      <c r="G5546" s="9">
        <v>334</v>
      </c>
      <c r="H5546" s="33">
        <f t="shared" si="86"/>
        <v>0</v>
      </c>
    </row>
    <row r="5547" spans="1:8" ht="15" hidden="1" thickBot="1">
      <c r="A5547" s="3">
        <v>43818</v>
      </c>
      <c r="B5547" s="10" t="s">
        <v>27</v>
      </c>
      <c r="C5547" s="10" t="s">
        <v>9</v>
      </c>
      <c r="D5547" s="9">
        <v>8</v>
      </c>
      <c r="E5547" s="11">
        <v>1.1550925925925925E-3</v>
      </c>
      <c r="F5547" s="9">
        <v>25</v>
      </c>
      <c r="G5547" s="9">
        <v>352</v>
      </c>
      <c r="H5547" s="33">
        <f t="shared" si="86"/>
        <v>0</v>
      </c>
    </row>
    <row r="5548" spans="1:8" ht="15" hidden="1" thickBot="1">
      <c r="A5548" s="3">
        <v>43818</v>
      </c>
      <c r="B5548" s="10" t="s">
        <v>27</v>
      </c>
      <c r="C5548" s="10" t="s">
        <v>9</v>
      </c>
      <c r="D5548" s="9">
        <v>9</v>
      </c>
      <c r="E5548" s="11">
        <v>1.175925925925926E-3</v>
      </c>
      <c r="F5548" s="9">
        <v>22</v>
      </c>
      <c r="G5548" s="9">
        <v>334</v>
      </c>
      <c r="H5548" s="33">
        <f t="shared" si="86"/>
        <v>0</v>
      </c>
    </row>
    <row r="5549" spans="1:8" ht="15" thickBot="1">
      <c r="A5549" s="3">
        <v>43818</v>
      </c>
      <c r="B5549" s="10" t="s">
        <v>27</v>
      </c>
      <c r="C5549" s="10" t="s">
        <v>9</v>
      </c>
      <c r="D5549" s="9">
        <v>10</v>
      </c>
      <c r="E5549" s="11">
        <v>1.1435185185185183E-3</v>
      </c>
      <c r="F5549" s="9">
        <v>26</v>
      </c>
      <c r="G5549" s="9">
        <v>363</v>
      </c>
      <c r="H5549" s="33">
        <f t="shared" si="86"/>
        <v>1</v>
      </c>
    </row>
    <row r="5550" spans="1:8" ht="15" hidden="1" thickBot="1">
      <c r="A5550" s="3">
        <v>43818</v>
      </c>
      <c r="B5550" s="10" t="s">
        <v>13</v>
      </c>
      <c r="C5550" s="10" t="s">
        <v>9</v>
      </c>
      <c r="D5550" s="9">
        <v>1</v>
      </c>
      <c r="E5550" s="11">
        <v>1.2141203703703704E-3</v>
      </c>
      <c r="F5550" s="9">
        <v>22</v>
      </c>
      <c r="G5550" s="9">
        <v>303</v>
      </c>
      <c r="H5550" s="33">
        <f t="shared" si="86"/>
        <v>0</v>
      </c>
    </row>
    <row r="5551" spans="1:8" ht="15" hidden="1" thickBot="1">
      <c r="A5551" s="3">
        <v>43818</v>
      </c>
      <c r="B5551" s="10" t="s">
        <v>13</v>
      </c>
      <c r="C5551" s="10" t="s">
        <v>9</v>
      </c>
      <c r="D5551" s="9">
        <v>2</v>
      </c>
      <c r="E5551" s="11">
        <v>1.1967592592592592E-3</v>
      </c>
      <c r="F5551" s="9">
        <v>24</v>
      </c>
      <c r="G5551" s="9">
        <v>317</v>
      </c>
      <c r="H5551" s="33">
        <f t="shared" si="86"/>
        <v>0</v>
      </c>
    </row>
    <row r="5552" spans="1:8" ht="15" hidden="1" thickBot="1">
      <c r="A5552" s="3">
        <v>43818</v>
      </c>
      <c r="B5552" s="10" t="s">
        <v>13</v>
      </c>
      <c r="C5552" s="10" t="s">
        <v>9</v>
      </c>
      <c r="D5552" s="9">
        <v>3</v>
      </c>
      <c r="E5552" s="11">
        <v>1.2129629629629628E-3</v>
      </c>
      <c r="F5552" s="9">
        <v>23</v>
      </c>
      <c r="G5552" s="9">
        <v>304</v>
      </c>
      <c r="H5552" s="33">
        <f t="shared" si="86"/>
        <v>0</v>
      </c>
    </row>
    <row r="5553" spans="1:8" ht="15" hidden="1" thickBot="1">
      <c r="A5553" s="3">
        <v>43818</v>
      </c>
      <c r="B5553" s="10" t="s">
        <v>13</v>
      </c>
      <c r="C5553" s="10" t="s">
        <v>9</v>
      </c>
      <c r="D5553" s="9">
        <v>4</v>
      </c>
      <c r="E5553" s="11">
        <v>1.2002314814814816E-3</v>
      </c>
      <c r="F5553" s="9">
        <v>24</v>
      </c>
      <c r="G5553" s="9">
        <v>314</v>
      </c>
      <c r="H5553" s="33">
        <f t="shared" si="86"/>
        <v>0</v>
      </c>
    </row>
    <row r="5554" spans="1:8" ht="15" hidden="1" thickBot="1">
      <c r="A5554" s="3">
        <v>43818</v>
      </c>
      <c r="B5554" s="10" t="s">
        <v>13</v>
      </c>
      <c r="C5554" s="10" t="s">
        <v>9</v>
      </c>
      <c r="D5554" s="9">
        <v>5</v>
      </c>
      <c r="E5554" s="11">
        <v>1.2175925925925926E-3</v>
      </c>
      <c r="F5554" s="9">
        <v>22</v>
      </c>
      <c r="G5554" s="9">
        <v>301</v>
      </c>
      <c r="H5554" s="33">
        <f t="shared" si="86"/>
        <v>0</v>
      </c>
    </row>
    <row r="5555" spans="1:8" ht="15" hidden="1" thickBot="1">
      <c r="A5555" s="3">
        <v>43818</v>
      </c>
      <c r="B5555" s="10" t="s">
        <v>13</v>
      </c>
      <c r="C5555" s="10" t="s">
        <v>9</v>
      </c>
      <c r="D5555" s="9">
        <v>6</v>
      </c>
      <c r="E5555" s="11">
        <v>1.2025462962962964E-3</v>
      </c>
      <c r="F5555" s="9">
        <v>24</v>
      </c>
      <c r="G5555" s="9">
        <v>312</v>
      </c>
      <c r="H5555" s="33">
        <f t="shared" si="86"/>
        <v>0</v>
      </c>
    </row>
    <row r="5556" spans="1:8" ht="15" hidden="1" thickBot="1">
      <c r="A5556" s="3">
        <v>43818</v>
      </c>
      <c r="B5556" s="10" t="s">
        <v>13</v>
      </c>
      <c r="C5556" s="10" t="s">
        <v>9</v>
      </c>
      <c r="D5556" s="9">
        <v>7</v>
      </c>
      <c r="E5556" s="11">
        <v>1.2141203703703704E-3</v>
      </c>
      <c r="F5556" s="9">
        <v>23</v>
      </c>
      <c r="G5556" s="9">
        <v>303</v>
      </c>
      <c r="H5556" s="33">
        <f t="shared" si="86"/>
        <v>0</v>
      </c>
    </row>
    <row r="5557" spans="1:8" ht="15" hidden="1" thickBot="1">
      <c r="A5557" s="3">
        <v>43818</v>
      </c>
      <c r="B5557" s="10" t="s">
        <v>13</v>
      </c>
      <c r="C5557" s="10" t="s">
        <v>9</v>
      </c>
      <c r="D5557" s="9">
        <v>8</v>
      </c>
      <c r="E5557" s="11">
        <v>1.204861111111111E-3</v>
      </c>
      <c r="F5557" s="9">
        <v>24</v>
      </c>
      <c r="G5557" s="9">
        <v>310</v>
      </c>
      <c r="H5557" s="33">
        <f t="shared" si="86"/>
        <v>0</v>
      </c>
    </row>
    <row r="5558" spans="1:8" ht="15" hidden="1" thickBot="1">
      <c r="A5558" s="3">
        <v>43818</v>
      </c>
      <c r="B5558" s="10" t="s">
        <v>13</v>
      </c>
      <c r="C5558" s="10" t="s">
        <v>9</v>
      </c>
      <c r="D5558" s="9">
        <v>9</v>
      </c>
      <c r="E5558" s="11">
        <v>1.2152777777777778E-3</v>
      </c>
      <c r="F5558" s="9">
        <v>23</v>
      </c>
      <c r="G5558" s="9">
        <v>302</v>
      </c>
      <c r="H5558" s="33">
        <f t="shared" si="86"/>
        <v>0</v>
      </c>
    </row>
    <row r="5559" spans="1:8" ht="15" thickBot="1">
      <c r="A5559" s="3">
        <v>43818</v>
      </c>
      <c r="B5559" s="10" t="s">
        <v>13</v>
      </c>
      <c r="C5559" s="10" t="s">
        <v>9</v>
      </c>
      <c r="D5559" s="9">
        <v>10</v>
      </c>
      <c r="E5559" s="11">
        <v>1.1550925925925925E-3</v>
      </c>
      <c r="F5559" s="9">
        <v>27</v>
      </c>
      <c r="G5559" s="9">
        <v>352</v>
      </c>
      <c r="H5559" s="33">
        <f t="shared" si="86"/>
        <v>1</v>
      </c>
    </row>
    <row r="5560" spans="1:8" ht="15" hidden="1" thickBot="1">
      <c r="A5560" s="3">
        <v>43818</v>
      </c>
      <c r="B5560" s="10" t="s">
        <v>81</v>
      </c>
      <c r="C5560" s="10" t="s">
        <v>9</v>
      </c>
      <c r="D5560" s="9">
        <v>1</v>
      </c>
      <c r="E5560" s="11">
        <v>1.2534722222222222E-3</v>
      </c>
      <c r="F5560" s="9">
        <v>23</v>
      </c>
      <c r="G5560" s="9">
        <v>276</v>
      </c>
      <c r="H5560" s="33">
        <f t="shared" si="86"/>
        <v>0</v>
      </c>
    </row>
    <row r="5561" spans="1:8" ht="15" hidden="1" thickBot="1">
      <c r="A5561" s="3">
        <v>43818</v>
      </c>
      <c r="B5561" s="10" t="s">
        <v>81</v>
      </c>
      <c r="C5561" s="10" t="s">
        <v>9</v>
      </c>
      <c r="D5561" s="9">
        <v>2</v>
      </c>
      <c r="E5561" s="11">
        <v>1.2326388888888888E-3</v>
      </c>
      <c r="F5561" s="9">
        <v>24</v>
      </c>
      <c r="G5561" s="9">
        <v>290</v>
      </c>
      <c r="H5561" s="33">
        <f t="shared" si="86"/>
        <v>0</v>
      </c>
    </row>
    <row r="5562" spans="1:8" ht="15" hidden="1" thickBot="1">
      <c r="A5562" s="3">
        <v>43818</v>
      </c>
      <c r="B5562" s="10" t="s">
        <v>81</v>
      </c>
      <c r="C5562" s="10" t="s">
        <v>9</v>
      </c>
      <c r="D5562" s="9">
        <v>3</v>
      </c>
      <c r="E5562" s="11">
        <v>1.25E-3</v>
      </c>
      <c r="F5562" s="9">
        <v>22</v>
      </c>
      <c r="G5562" s="9">
        <v>278</v>
      </c>
      <c r="H5562" s="33">
        <f t="shared" si="86"/>
        <v>0</v>
      </c>
    </row>
    <row r="5563" spans="1:8" ht="15" hidden="1" thickBot="1">
      <c r="A5563" s="3">
        <v>43818</v>
      </c>
      <c r="B5563" s="10" t="s">
        <v>81</v>
      </c>
      <c r="C5563" s="10" t="s">
        <v>9</v>
      </c>
      <c r="D5563" s="9">
        <v>4</v>
      </c>
      <c r="E5563" s="11">
        <v>1.2337962962962964E-3</v>
      </c>
      <c r="F5563" s="9">
        <v>24</v>
      </c>
      <c r="G5563" s="9">
        <v>289</v>
      </c>
      <c r="H5563" s="33">
        <f t="shared" si="86"/>
        <v>0</v>
      </c>
    </row>
    <row r="5564" spans="1:8" ht="15" hidden="1" thickBot="1">
      <c r="A5564" s="3">
        <v>43818</v>
      </c>
      <c r="B5564" s="10" t="s">
        <v>81</v>
      </c>
      <c r="C5564" s="10" t="s">
        <v>9</v>
      </c>
      <c r="D5564" s="9">
        <v>5</v>
      </c>
      <c r="E5564" s="11">
        <v>1.2511574074074074E-3</v>
      </c>
      <c r="F5564" s="9">
        <v>22</v>
      </c>
      <c r="G5564" s="9">
        <v>277</v>
      </c>
      <c r="H5564" s="33">
        <f t="shared" si="86"/>
        <v>0</v>
      </c>
    </row>
    <row r="5565" spans="1:8" ht="15" hidden="1" thickBot="1">
      <c r="A5565" s="3">
        <v>43818</v>
      </c>
      <c r="B5565" s="10" t="s">
        <v>81</v>
      </c>
      <c r="C5565" s="10" t="s">
        <v>9</v>
      </c>
      <c r="D5565" s="9">
        <v>6</v>
      </c>
      <c r="E5565" s="11">
        <v>1.2337962962962964E-3</v>
      </c>
      <c r="F5565" s="9">
        <v>24</v>
      </c>
      <c r="G5565" s="9">
        <v>289</v>
      </c>
      <c r="H5565" s="33">
        <f t="shared" si="86"/>
        <v>0</v>
      </c>
    </row>
    <row r="5566" spans="1:8" ht="15" hidden="1" thickBot="1">
      <c r="A5566" s="3">
        <v>43818</v>
      </c>
      <c r="B5566" s="10" t="s">
        <v>81</v>
      </c>
      <c r="C5566" s="10" t="s">
        <v>9</v>
      </c>
      <c r="D5566" s="9">
        <v>7</v>
      </c>
      <c r="E5566" s="11">
        <v>1.25E-3</v>
      </c>
      <c r="F5566" s="9">
        <v>23</v>
      </c>
      <c r="G5566" s="9">
        <v>278</v>
      </c>
      <c r="H5566" s="33">
        <f t="shared" si="86"/>
        <v>0</v>
      </c>
    </row>
    <row r="5567" spans="1:8" ht="15" hidden="1" thickBot="1">
      <c r="A5567" s="3">
        <v>43818</v>
      </c>
      <c r="B5567" s="10" t="s">
        <v>81</v>
      </c>
      <c r="C5567" s="10" t="s">
        <v>9</v>
      </c>
      <c r="D5567" s="9">
        <v>8</v>
      </c>
      <c r="E5567" s="11">
        <v>1.2314814814814816E-3</v>
      </c>
      <c r="F5567" s="9">
        <v>24</v>
      </c>
      <c r="G5567" s="9">
        <v>291</v>
      </c>
      <c r="H5567" s="33">
        <f t="shared" si="86"/>
        <v>0</v>
      </c>
    </row>
    <row r="5568" spans="1:8" ht="15" hidden="1" thickBot="1">
      <c r="A5568" s="3">
        <v>43818</v>
      </c>
      <c r="B5568" s="10" t="s">
        <v>81</v>
      </c>
      <c r="C5568" s="10" t="s">
        <v>9</v>
      </c>
      <c r="D5568" s="9">
        <v>9</v>
      </c>
      <c r="E5568" s="11">
        <v>1.2476851851851852E-3</v>
      </c>
      <c r="F5568" s="9">
        <v>23</v>
      </c>
      <c r="G5568" s="9">
        <v>279</v>
      </c>
      <c r="H5568" s="33">
        <f t="shared" si="86"/>
        <v>0</v>
      </c>
    </row>
    <row r="5569" spans="1:8" ht="15" thickBot="1">
      <c r="A5569" s="3">
        <v>43818</v>
      </c>
      <c r="B5569" s="10" t="s">
        <v>81</v>
      </c>
      <c r="C5569" s="10" t="s">
        <v>9</v>
      </c>
      <c r="D5569" s="9">
        <v>10</v>
      </c>
      <c r="E5569" s="11">
        <v>1.224537037037037E-3</v>
      </c>
      <c r="F5569" s="9">
        <v>26</v>
      </c>
      <c r="G5569" s="9">
        <v>296</v>
      </c>
      <c r="H5569" s="33">
        <f t="shared" si="86"/>
        <v>1</v>
      </c>
    </row>
    <row r="5570" spans="1:8" ht="15" hidden="1" thickBot="1">
      <c r="A5570" s="3">
        <v>43818</v>
      </c>
      <c r="B5570" s="10" t="s">
        <v>128</v>
      </c>
      <c r="C5570" s="10" t="s">
        <v>9</v>
      </c>
      <c r="D5570" s="9">
        <v>1</v>
      </c>
      <c r="E5570" s="11">
        <v>1.2430555555555556E-3</v>
      </c>
      <c r="F5570" s="9">
        <v>22</v>
      </c>
      <c r="G5570" s="9">
        <v>283</v>
      </c>
      <c r="H5570" s="33">
        <f t="shared" si="86"/>
        <v>0</v>
      </c>
    </row>
    <row r="5571" spans="1:8" ht="15" hidden="1" thickBot="1">
      <c r="A5571" s="3">
        <v>43818</v>
      </c>
      <c r="B5571" s="10" t="s">
        <v>128</v>
      </c>
      <c r="C5571" s="10" t="s">
        <v>9</v>
      </c>
      <c r="D5571" s="9">
        <v>2</v>
      </c>
      <c r="E5571" s="11">
        <v>1.2349537037037036E-3</v>
      </c>
      <c r="F5571" s="9">
        <v>23</v>
      </c>
      <c r="G5571" s="9">
        <v>288</v>
      </c>
      <c r="H5571" s="33">
        <f t="shared" si="86"/>
        <v>0</v>
      </c>
    </row>
    <row r="5572" spans="1:8" ht="15" hidden="1" thickBot="1">
      <c r="A5572" s="3">
        <v>43818</v>
      </c>
      <c r="B5572" s="10" t="s">
        <v>128</v>
      </c>
      <c r="C5572" s="10" t="s">
        <v>9</v>
      </c>
      <c r="D5572" s="9">
        <v>3</v>
      </c>
      <c r="E5572" s="11">
        <v>1.2453703703703704E-3</v>
      </c>
      <c r="F5572" s="9">
        <v>22</v>
      </c>
      <c r="G5572" s="9">
        <v>281</v>
      </c>
      <c r="H5572" s="33">
        <f t="shared" ref="H5572:H5635" si="87">IF(D5572&lt;D5573,0,1)</f>
        <v>0</v>
      </c>
    </row>
    <row r="5573" spans="1:8" ht="15" hidden="1" thickBot="1">
      <c r="A5573" s="3">
        <v>43818</v>
      </c>
      <c r="B5573" s="10" t="s">
        <v>128</v>
      </c>
      <c r="C5573" s="10" t="s">
        <v>9</v>
      </c>
      <c r="D5573" s="9">
        <v>4</v>
      </c>
      <c r="E5573" s="11">
        <v>1.2337962962962964E-3</v>
      </c>
      <c r="F5573" s="9">
        <v>23</v>
      </c>
      <c r="G5573" s="9">
        <v>289</v>
      </c>
      <c r="H5573" s="33">
        <f t="shared" si="87"/>
        <v>0</v>
      </c>
    </row>
    <row r="5574" spans="1:8" ht="15" hidden="1" thickBot="1">
      <c r="A5574" s="3">
        <v>43818</v>
      </c>
      <c r="B5574" s="10" t="s">
        <v>128</v>
      </c>
      <c r="C5574" s="10" t="s">
        <v>9</v>
      </c>
      <c r="D5574" s="9">
        <v>5</v>
      </c>
      <c r="E5574" s="11">
        <v>1.241898148148148E-3</v>
      </c>
      <c r="F5574" s="9">
        <v>22</v>
      </c>
      <c r="G5574" s="9">
        <v>283</v>
      </c>
      <c r="H5574" s="33">
        <f t="shared" si="87"/>
        <v>0</v>
      </c>
    </row>
    <row r="5575" spans="1:8" ht="15" hidden="1" thickBot="1">
      <c r="A5575" s="3">
        <v>43818</v>
      </c>
      <c r="B5575" s="10" t="s">
        <v>128</v>
      </c>
      <c r="C5575" s="10" t="s">
        <v>9</v>
      </c>
      <c r="D5575" s="9">
        <v>6</v>
      </c>
      <c r="E5575" s="11">
        <v>1.2326388888888888E-3</v>
      </c>
      <c r="F5575" s="9">
        <v>23</v>
      </c>
      <c r="G5575" s="9">
        <v>290</v>
      </c>
      <c r="H5575" s="33">
        <f t="shared" si="87"/>
        <v>0</v>
      </c>
    </row>
    <row r="5576" spans="1:8" ht="15" hidden="1" thickBot="1">
      <c r="A5576" s="3">
        <v>43818</v>
      </c>
      <c r="B5576" s="10" t="s">
        <v>128</v>
      </c>
      <c r="C5576" s="10" t="s">
        <v>9</v>
      </c>
      <c r="D5576" s="9">
        <v>7</v>
      </c>
      <c r="E5576" s="11">
        <v>1.2476851851851852E-3</v>
      </c>
      <c r="F5576" s="9">
        <v>23</v>
      </c>
      <c r="G5576" s="9">
        <v>279</v>
      </c>
      <c r="H5576" s="33">
        <f t="shared" si="87"/>
        <v>0</v>
      </c>
    </row>
    <row r="5577" spans="1:8" ht="15" hidden="1" thickBot="1">
      <c r="A5577" s="3">
        <v>43818</v>
      </c>
      <c r="B5577" s="10" t="s">
        <v>128</v>
      </c>
      <c r="C5577" s="10" t="s">
        <v>9</v>
      </c>
      <c r="D5577" s="9">
        <v>8</v>
      </c>
      <c r="E5577" s="11">
        <v>1.2650462962962964E-3</v>
      </c>
      <c r="F5577" s="9">
        <v>23</v>
      </c>
      <c r="G5577" s="9">
        <v>268</v>
      </c>
      <c r="H5577" s="33">
        <f t="shared" si="87"/>
        <v>0</v>
      </c>
    </row>
    <row r="5578" spans="1:8" ht="15" hidden="1" thickBot="1">
      <c r="A5578" s="3">
        <v>43818</v>
      </c>
      <c r="B5578" s="10" t="s">
        <v>128</v>
      </c>
      <c r="C5578" s="10" t="s">
        <v>9</v>
      </c>
      <c r="D5578" s="9">
        <v>9</v>
      </c>
      <c r="E5578" s="11">
        <v>1.2592592592592592E-3</v>
      </c>
      <c r="F5578" s="9">
        <v>24</v>
      </c>
      <c r="G5578" s="9">
        <v>272</v>
      </c>
      <c r="H5578" s="33">
        <f t="shared" si="87"/>
        <v>0</v>
      </c>
    </row>
    <row r="5579" spans="1:8" ht="15" thickBot="1">
      <c r="A5579" s="3">
        <v>43818</v>
      </c>
      <c r="B5579" s="10" t="s">
        <v>128</v>
      </c>
      <c r="C5579" s="10" t="s">
        <v>9</v>
      </c>
      <c r="D5579" s="9">
        <v>10</v>
      </c>
      <c r="E5579" s="11">
        <v>1.224537037037037E-3</v>
      </c>
      <c r="F5579" s="9">
        <v>25</v>
      </c>
      <c r="G5579" s="9">
        <v>296</v>
      </c>
      <c r="H5579" s="33">
        <f t="shared" si="87"/>
        <v>1</v>
      </c>
    </row>
    <row r="5580" spans="1:8" ht="15" hidden="1" thickBot="1">
      <c r="A5580" s="3">
        <v>43818</v>
      </c>
      <c r="B5580" s="10" t="s">
        <v>133</v>
      </c>
      <c r="C5580" s="10" t="s">
        <v>9</v>
      </c>
      <c r="D5580" s="9">
        <v>1</v>
      </c>
      <c r="E5580" s="11">
        <v>1.2488425925925926E-3</v>
      </c>
      <c r="F5580" s="9">
        <v>20</v>
      </c>
      <c r="G5580" s="9">
        <v>279</v>
      </c>
      <c r="H5580" s="33">
        <f t="shared" si="87"/>
        <v>0</v>
      </c>
    </row>
    <row r="5581" spans="1:8" ht="15" hidden="1" thickBot="1">
      <c r="A5581" s="3">
        <v>43818</v>
      </c>
      <c r="B5581" s="10" t="s">
        <v>133</v>
      </c>
      <c r="C5581" s="10" t="s">
        <v>9</v>
      </c>
      <c r="D5581" s="9">
        <v>2</v>
      </c>
      <c r="E5581" s="11">
        <v>1.21875E-3</v>
      </c>
      <c r="F5581" s="9">
        <v>24</v>
      </c>
      <c r="G5581" s="9">
        <v>300</v>
      </c>
      <c r="H5581" s="33">
        <f t="shared" si="87"/>
        <v>0</v>
      </c>
    </row>
    <row r="5582" spans="1:8" ht="15" hidden="1" thickBot="1">
      <c r="A5582" s="3">
        <v>43818</v>
      </c>
      <c r="B5582" s="10" t="s">
        <v>133</v>
      </c>
      <c r="C5582" s="10" t="s">
        <v>9</v>
      </c>
      <c r="D5582" s="9">
        <v>3</v>
      </c>
      <c r="E5582" s="11">
        <v>1.3043981481481483E-3</v>
      </c>
      <c r="F5582" s="9">
        <v>21</v>
      </c>
      <c r="G5582" s="9">
        <v>245</v>
      </c>
      <c r="H5582" s="33">
        <f t="shared" si="87"/>
        <v>0</v>
      </c>
    </row>
    <row r="5583" spans="1:8" ht="15" hidden="1" thickBot="1">
      <c r="A5583" s="3">
        <v>43818</v>
      </c>
      <c r="B5583" s="10" t="s">
        <v>133</v>
      </c>
      <c r="C5583" s="10" t="s">
        <v>9</v>
      </c>
      <c r="D5583" s="9">
        <v>4</v>
      </c>
      <c r="E5583" s="11">
        <v>1.258101851851852E-3</v>
      </c>
      <c r="F5583" s="9">
        <v>23</v>
      </c>
      <c r="G5583" s="9">
        <v>273</v>
      </c>
      <c r="H5583" s="33">
        <f t="shared" si="87"/>
        <v>0</v>
      </c>
    </row>
    <row r="5584" spans="1:8" ht="15" hidden="1" thickBot="1">
      <c r="A5584" s="3">
        <v>43818</v>
      </c>
      <c r="B5584" s="10" t="s">
        <v>133</v>
      </c>
      <c r="C5584" s="10" t="s">
        <v>9</v>
      </c>
      <c r="D5584" s="9">
        <v>5</v>
      </c>
      <c r="E5584" s="11">
        <v>1.3020833333333333E-3</v>
      </c>
      <c r="F5584" s="9">
        <v>21</v>
      </c>
      <c r="G5584" s="9">
        <v>246</v>
      </c>
      <c r="H5584" s="33">
        <f t="shared" si="87"/>
        <v>0</v>
      </c>
    </row>
    <row r="5585" spans="1:8" ht="15" hidden="1" thickBot="1">
      <c r="A5585" s="3">
        <v>43818</v>
      </c>
      <c r="B5585" s="10" t="s">
        <v>133</v>
      </c>
      <c r="C5585" s="10" t="s">
        <v>9</v>
      </c>
      <c r="D5585" s="9">
        <v>6</v>
      </c>
      <c r="E5585" s="11">
        <v>1.3171296296296297E-3</v>
      </c>
      <c r="F5585" s="9">
        <v>23</v>
      </c>
      <c r="G5585" s="9">
        <v>237</v>
      </c>
      <c r="H5585" s="33">
        <f t="shared" si="87"/>
        <v>0</v>
      </c>
    </row>
    <row r="5586" spans="1:8" ht="15" hidden="1" thickBot="1">
      <c r="A5586" s="3">
        <v>43818</v>
      </c>
      <c r="B5586" s="10" t="s">
        <v>133</v>
      </c>
      <c r="C5586" s="10" t="s">
        <v>9</v>
      </c>
      <c r="D5586" s="9">
        <v>7</v>
      </c>
      <c r="E5586" s="11">
        <v>1.3321759259259259E-3</v>
      </c>
      <c r="F5586" s="9">
        <v>21</v>
      </c>
      <c r="G5586" s="9">
        <v>230</v>
      </c>
      <c r="H5586" s="33">
        <f t="shared" si="87"/>
        <v>0</v>
      </c>
    </row>
    <row r="5587" spans="1:8" ht="15" hidden="1" thickBot="1">
      <c r="A5587" s="3">
        <v>43818</v>
      </c>
      <c r="B5587" s="10" t="s">
        <v>133</v>
      </c>
      <c r="C5587" s="10" t="s">
        <v>9</v>
      </c>
      <c r="D5587" s="9">
        <v>8</v>
      </c>
      <c r="E5587" s="11">
        <v>1.3090277777777779E-3</v>
      </c>
      <c r="F5587" s="9">
        <v>24</v>
      </c>
      <c r="G5587" s="9">
        <v>242</v>
      </c>
      <c r="H5587" s="33">
        <f t="shared" si="87"/>
        <v>0</v>
      </c>
    </row>
    <row r="5588" spans="1:8" ht="15" hidden="1" thickBot="1">
      <c r="A5588" s="3">
        <v>43818</v>
      </c>
      <c r="B5588" s="10" t="s">
        <v>133</v>
      </c>
      <c r="C5588" s="10" t="s">
        <v>9</v>
      </c>
      <c r="D5588" s="9">
        <v>9</v>
      </c>
      <c r="E5588" s="11">
        <v>1.3518518518518521E-3</v>
      </c>
      <c r="F5588" s="9">
        <v>22</v>
      </c>
      <c r="G5588" s="9">
        <v>220</v>
      </c>
      <c r="H5588" s="33">
        <f t="shared" si="87"/>
        <v>0</v>
      </c>
    </row>
    <row r="5589" spans="1:8" ht="15" thickBot="1">
      <c r="A5589" s="3">
        <v>43818</v>
      </c>
      <c r="B5589" s="10" t="s">
        <v>133</v>
      </c>
      <c r="C5589" s="10" t="s">
        <v>9</v>
      </c>
      <c r="D5589" s="9">
        <v>10</v>
      </c>
      <c r="E5589" s="11">
        <v>1.3078703703703705E-3</v>
      </c>
      <c r="F5589" s="9">
        <v>26</v>
      </c>
      <c r="G5589" s="9">
        <v>243</v>
      </c>
      <c r="H5589" s="33">
        <f t="shared" si="87"/>
        <v>1</v>
      </c>
    </row>
    <row r="5590" spans="1:8" ht="15" hidden="1" thickBot="1">
      <c r="A5590" s="3">
        <v>43818</v>
      </c>
      <c r="B5590" s="10" t="s">
        <v>102</v>
      </c>
      <c r="C5590" s="10" t="s">
        <v>9</v>
      </c>
      <c r="D5590" s="9">
        <v>1</v>
      </c>
      <c r="E5590" s="11">
        <v>1.2442129629629628E-3</v>
      </c>
      <c r="F5590" s="9">
        <v>22</v>
      </c>
      <c r="G5590" s="9">
        <v>282</v>
      </c>
      <c r="H5590" s="33">
        <f t="shared" si="87"/>
        <v>0</v>
      </c>
    </row>
    <row r="5591" spans="1:8" ht="15" hidden="1" thickBot="1">
      <c r="A5591" s="3">
        <v>43818</v>
      </c>
      <c r="B5591" s="10" t="s">
        <v>102</v>
      </c>
      <c r="C5591" s="10" t="s">
        <v>9</v>
      </c>
      <c r="D5591" s="9">
        <v>2</v>
      </c>
      <c r="E5591" s="11">
        <v>1.2349537037037036E-3</v>
      </c>
      <c r="F5591" s="9">
        <v>25</v>
      </c>
      <c r="G5591" s="9">
        <v>288</v>
      </c>
      <c r="H5591" s="33">
        <f t="shared" si="87"/>
        <v>0</v>
      </c>
    </row>
    <row r="5592" spans="1:8" ht="15" hidden="1" thickBot="1">
      <c r="A5592" s="3">
        <v>43818</v>
      </c>
      <c r="B5592" s="10" t="s">
        <v>102</v>
      </c>
      <c r="C5592" s="10" t="s">
        <v>9</v>
      </c>
      <c r="D5592" s="9">
        <v>3</v>
      </c>
      <c r="E5592" s="11">
        <v>1.267361111111111E-3</v>
      </c>
      <c r="F5592" s="9">
        <v>25</v>
      </c>
      <c r="G5592" s="9">
        <v>267</v>
      </c>
      <c r="H5592" s="33">
        <f t="shared" si="87"/>
        <v>0</v>
      </c>
    </row>
    <row r="5593" spans="1:8" ht="15" hidden="1" thickBot="1">
      <c r="A5593" s="3">
        <v>43818</v>
      </c>
      <c r="B5593" s="10" t="s">
        <v>102</v>
      </c>
      <c r="C5593" s="10" t="s">
        <v>9</v>
      </c>
      <c r="D5593" s="9">
        <v>4</v>
      </c>
      <c r="E5593" s="11">
        <v>1.2719907407407406E-3</v>
      </c>
      <c r="F5593" s="9">
        <v>24</v>
      </c>
      <c r="G5593" s="9">
        <v>264</v>
      </c>
      <c r="H5593" s="33">
        <f t="shared" si="87"/>
        <v>0</v>
      </c>
    </row>
    <row r="5594" spans="1:8" ht="15" thickBot="1">
      <c r="A5594" s="3">
        <v>43818</v>
      </c>
      <c r="B5594" s="10" t="s">
        <v>102</v>
      </c>
      <c r="C5594" s="10" t="s">
        <v>9</v>
      </c>
      <c r="D5594" s="9">
        <v>5</v>
      </c>
      <c r="E5594" s="11">
        <v>1.267361111111111E-3</v>
      </c>
      <c r="F5594" s="9">
        <v>23</v>
      </c>
      <c r="G5594" s="9">
        <v>267</v>
      </c>
      <c r="H5594" s="33">
        <f t="shared" si="87"/>
        <v>1</v>
      </c>
    </row>
    <row r="5595" spans="1:8" ht="15" hidden="1" thickBot="1">
      <c r="A5595" s="3">
        <v>43818</v>
      </c>
      <c r="B5595" s="10" t="s">
        <v>145</v>
      </c>
      <c r="C5595" s="10" t="s">
        <v>9</v>
      </c>
      <c r="D5595" s="9">
        <v>1</v>
      </c>
      <c r="E5595" s="11">
        <v>1.25E-3</v>
      </c>
      <c r="F5595" s="9">
        <v>21</v>
      </c>
      <c r="G5595" s="9">
        <v>278</v>
      </c>
      <c r="H5595" s="33">
        <f t="shared" si="87"/>
        <v>0</v>
      </c>
    </row>
    <row r="5596" spans="1:8" ht="15" hidden="1" thickBot="1">
      <c r="A5596" s="3">
        <v>43818</v>
      </c>
      <c r="B5596" s="10" t="s">
        <v>145</v>
      </c>
      <c r="C5596" s="10" t="s">
        <v>9</v>
      </c>
      <c r="D5596" s="9">
        <v>2</v>
      </c>
      <c r="E5596" s="11">
        <v>1.2106481481481482E-3</v>
      </c>
      <c r="F5596" s="9">
        <v>24</v>
      </c>
      <c r="G5596" s="9">
        <v>306</v>
      </c>
      <c r="H5596" s="33">
        <f t="shared" si="87"/>
        <v>0</v>
      </c>
    </row>
    <row r="5597" spans="1:8" ht="15" hidden="1" thickBot="1">
      <c r="A5597" s="3">
        <v>43818</v>
      </c>
      <c r="B5597" s="10" t="s">
        <v>145</v>
      </c>
      <c r="C5597" s="10" t="s">
        <v>9</v>
      </c>
      <c r="D5597" s="9">
        <v>3</v>
      </c>
      <c r="E5597" s="11">
        <v>1.2465277777777776E-3</v>
      </c>
      <c r="F5597" s="9">
        <v>22</v>
      </c>
      <c r="G5597" s="9">
        <v>280</v>
      </c>
      <c r="H5597" s="33">
        <f t="shared" si="87"/>
        <v>0</v>
      </c>
    </row>
    <row r="5598" spans="1:8" ht="15" thickBot="1">
      <c r="A5598" s="3">
        <v>43818</v>
      </c>
      <c r="B5598" s="10" t="s">
        <v>145</v>
      </c>
      <c r="C5598" s="10" t="s">
        <v>9</v>
      </c>
      <c r="D5598" s="9">
        <v>4</v>
      </c>
      <c r="E5598" s="11">
        <v>1.2083333333333334E-3</v>
      </c>
      <c r="F5598" s="9">
        <v>25</v>
      </c>
      <c r="G5598" s="9">
        <v>308</v>
      </c>
      <c r="H5598" s="33">
        <f t="shared" si="87"/>
        <v>1</v>
      </c>
    </row>
    <row r="5599" spans="1:8" ht="15" hidden="1" thickBot="1">
      <c r="A5599" s="3">
        <v>43818</v>
      </c>
      <c r="B5599" s="10" t="s">
        <v>146</v>
      </c>
      <c r="C5599" s="10" t="s">
        <v>9</v>
      </c>
      <c r="D5599" s="9">
        <v>1</v>
      </c>
      <c r="E5599" s="11">
        <v>1.2546296296296296E-3</v>
      </c>
      <c r="F5599" s="9">
        <v>25</v>
      </c>
      <c r="G5599" s="9">
        <v>275</v>
      </c>
      <c r="H5599" s="33">
        <f t="shared" si="87"/>
        <v>0</v>
      </c>
    </row>
    <row r="5600" spans="1:8" ht="15" hidden="1" thickBot="1">
      <c r="A5600" s="3">
        <v>43818</v>
      </c>
      <c r="B5600" s="10" t="s">
        <v>146</v>
      </c>
      <c r="C5600" s="10" t="s">
        <v>9</v>
      </c>
      <c r="D5600" s="9">
        <v>2</v>
      </c>
      <c r="E5600" s="11">
        <v>1.2662037037037036E-3</v>
      </c>
      <c r="F5600" s="9">
        <v>24</v>
      </c>
      <c r="G5600" s="9">
        <v>267</v>
      </c>
      <c r="H5600" s="33">
        <f t="shared" si="87"/>
        <v>0</v>
      </c>
    </row>
    <row r="5601" spans="1:8" ht="15" hidden="1" thickBot="1">
      <c r="A5601" s="3">
        <v>43818</v>
      </c>
      <c r="B5601" s="10" t="s">
        <v>146</v>
      </c>
      <c r="C5601" s="10" t="s">
        <v>9</v>
      </c>
      <c r="D5601" s="9">
        <v>3</v>
      </c>
      <c r="E5601" s="11">
        <v>1.2858796296296297E-3</v>
      </c>
      <c r="F5601" s="9">
        <v>24</v>
      </c>
      <c r="G5601" s="9">
        <v>255</v>
      </c>
      <c r="H5601" s="33">
        <f t="shared" si="87"/>
        <v>0</v>
      </c>
    </row>
    <row r="5602" spans="1:8" ht="15" hidden="1" thickBot="1">
      <c r="A5602" s="3">
        <v>43818</v>
      </c>
      <c r="B5602" s="10" t="s">
        <v>146</v>
      </c>
      <c r="C5602" s="10" t="s">
        <v>9</v>
      </c>
      <c r="D5602" s="9">
        <v>4</v>
      </c>
      <c r="E5602" s="11">
        <v>1.2928240740740741E-3</v>
      </c>
      <c r="F5602" s="9">
        <v>25</v>
      </c>
      <c r="G5602" s="9">
        <v>251</v>
      </c>
      <c r="H5602" s="33">
        <f t="shared" si="87"/>
        <v>0</v>
      </c>
    </row>
    <row r="5603" spans="1:8" ht="15" hidden="1" thickBot="1">
      <c r="A5603" s="3">
        <v>43818</v>
      </c>
      <c r="B5603" s="10" t="s">
        <v>146</v>
      </c>
      <c r="C5603" s="10" t="s">
        <v>9</v>
      </c>
      <c r="D5603" s="9">
        <v>5</v>
      </c>
      <c r="E5603" s="11">
        <v>1.3194444444444443E-3</v>
      </c>
      <c r="F5603" s="9">
        <v>25</v>
      </c>
      <c r="G5603" s="9">
        <v>236</v>
      </c>
      <c r="H5603" s="33">
        <f t="shared" si="87"/>
        <v>0</v>
      </c>
    </row>
    <row r="5604" spans="1:8" ht="15" thickBot="1">
      <c r="A5604" s="3">
        <v>43818</v>
      </c>
      <c r="B5604" s="10" t="s">
        <v>146</v>
      </c>
      <c r="C5604" s="10" t="s">
        <v>9</v>
      </c>
      <c r="D5604" s="9">
        <v>6</v>
      </c>
      <c r="E5604" s="11">
        <v>1.3055555555555555E-3</v>
      </c>
      <c r="F5604" s="9">
        <v>24</v>
      </c>
      <c r="G5604" s="9">
        <v>244</v>
      </c>
      <c r="H5604" s="33">
        <f t="shared" si="87"/>
        <v>1</v>
      </c>
    </row>
    <row r="5605" spans="1:8" ht="15" hidden="1" thickBot="1">
      <c r="A5605" s="3">
        <v>43818</v>
      </c>
      <c r="B5605" s="10" t="s">
        <v>44</v>
      </c>
      <c r="C5605" s="10" t="s">
        <v>9</v>
      </c>
      <c r="D5605" s="9">
        <v>1</v>
      </c>
      <c r="E5605" s="11">
        <v>1.236111111111111E-3</v>
      </c>
      <c r="F5605" s="9">
        <v>22</v>
      </c>
      <c r="G5605" s="9">
        <v>287</v>
      </c>
      <c r="H5605" s="33">
        <f t="shared" si="87"/>
        <v>0</v>
      </c>
    </row>
    <row r="5606" spans="1:8" ht="15" hidden="1" thickBot="1">
      <c r="A5606" s="3">
        <v>43818</v>
      </c>
      <c r="B5606" s="10" t="s">
        <v>44</v>
      </c>
      <c r="C5606" s="10" t="s">
        <v>9</v>
      </c>
      <c r="D5606" s="9">
        <v>2</v>
      </c>
      <c r="E5606" s="11">
        <v>1.2314814814814816E-3</v>
      </c>
      <c r="F5606" s="9">
        <v>24</v>
      </c>
      <c r="G5606" s="9">
        <v>291</v>
      </c>
      <c r="H5606" s="33">
        <f t="shared" si="87"/>
        <v>0</v>
      </c>
    </row>
    <row r="5607" spans="1:8" ht="15" hidden="1" thickBot="1">
      <c r="A5607" s="3">
        <v>43818</v>
      </c>
      <c r="B5607" s="10" t="s">
        <v>44</v>
      </c>
      <c r="C5607" s="10" t="s">
        <v>9</v>
      </c>
      <c r="D5607" s="9">
        <v>3</v>
      </c>
      <c r="E5607" s="11">
        <v>1.2326388888888888E-3</v>
      </c>
      <c r="F5607" s="9">
        <v>23</v>
      </c>
      <c r="G5607" s="9">
        <v>290</v>
      </c>
      <c r="H5607" s="33">
        <f t="shared" si="87"/>
        <v>0</v>
      </c>
    </row>
    <row r="5608" spans="1:8" ht="15" hidden="1" thickBot="1">
      <c r="A5608" s="3">
        <v>43818</v>
      </c>
      <c r="B5608" s="10" t="s">
        <v>44</v>
      </c>
      <c r="C5608" s="10" t="s">
        <v>9</v>
      </c>
      <c r="D5608" s="9">
        <v>4</v>
      </c>
      <c r="E5608" s="11">
        <v>1.2291666666666668E-3</v>
      </c>
      <c r="F5608" s="9">
        <v>24</v>
      </c>
      <c r="G5608" s="9">
        <v>292</v>
      </c>
      <c r="H5608" s="33">
        <f t="shared" si="87"/>
        <v>0</v>
      </c>
    </row>
    <row r="5609" spans="1:8" ht="15" hidden="1" thickBot="1">
      <c r="A5609" s="3">
        <v>43818</v>
      </c>
      <c r="B5609" s="10" t="s">
        <v>44</v>
      </c>
      <c r="C5609" s="10" t="s">
        <v>9</v>
      </c>
      <c r="D5609" s="9">
        <v>5</v>
      </c>
      <c r="E5609" s="11">
        <v>1.230324074074074E-3</v>
      </c>
      <c r="F5609" s="9">
        <v>23</v>
      </c>
      <c r="G5609" s="9">
        <v>291</v>
      </c>
      <c r="H5609" s="33">
        <f t="shared" si="87"/>
        <v>0</v>
      </c>
    </row>
    <row r="5610" spans="1:8" ht="15" hidden="1" thickBot="1">
      <c r="A5610" s="3">
        <v>43818</v>
      </c>
      <c r="B5610" s="10" t="s">
        <v>44</v>
      </c>
      <c r="C5610" s="10" t="s">
        <v>9</v>
      </c>
      <c r="D5610" s="9">
        <v>6</v>
      </c>
      <c r="E5610" s="11">
        <v>1.230324074074074E-3</v>
      </c>
      <c r="F5610" s="9">
        <v>25</v>
      </c>
      <c r="G5610" s="9">
        <v>291</v>
      </c>
      <c r="H5610" s="33">
        <f t="shared" si="87"/>
        <v>0</v>
      </c>
    </row>
    <row r="5611" spans="1:8" ht="15" hidden="1" thickBot="1">
      <c r="A5611" s="3">
        <v>43818</v>
      </c>
      <c r="B5611" s="10" t="s">
        <v>44</v>
      </c>
      <c r="C5611" s="10" t="s">
        <v>9</v>
      </c>
      <c r="D5611" s="9">
        <v>7</v>
      </c>
      <c r="E5611" s="11">
        <v>1.2337962962962964E-3</v>
      </c>
      <c r="F5611" s="9">
        <v>25</v>
      </c>
      <c r="G5611" s="9">
        <v>289</v>
      </c>
      <c r="H5611" s="33">
        <f t="shared" si="87"/>
        <v>0</v>
      </c>
    </row>
    <row r="5612" spans="1:8" ht="15" thickBot="1">
      <c r="A5612" s="3">
        <v>43818</v>
      </c>
      <c r="B5612" s="10" t="s">
        <v>44</v>
      </c>
      <c r="C5612" s="10" t="s">
        <v>9</v>
      </c>
      <c r="D5612" s="9">
        <v>8</v>
      </c>
      <c r="E5612" s="11">
        <v>1.230324074074074E-3</v>
      </c>
      <c r="F5612" s="9">
        <v>25</v>
      </c>
      <c r="G5612" s="9">
        <v>291</v>
      </c>
      <c r="H5612" s="33">
        <f t="shared" si="87"/>
        <v>1</v>
      </c>
    </row>
    <row r="5613" spans="1:8" ht="15" hidden="1" thickBot="1">
      <c r="A5613" s="3">
        <v>43818</v>
      </c>
      <c r="B5613" s="10" t="s">
        <v>87</v>
      </c>
      <c r="C5613" s="10" t="s">
        <v>9</v>
      </c>
      <c r="D5613" s="9">
        <v>1</v>
      </c>
      <c r="E5613" s="11">
        <v>1.2719907407407406E-3</v>
      </c>
      <c r="F5613" s="9">
        <v>22</v>
      </c>
      <c r="G5613" s="9">
        <v>264</v>
      </c>
      <c r="H5613" s="33">
        <f t="shared" si="87"/>
        <v>0</v>
      </c>
    </row>
    <row r="5614" spans="1:8" ht="15" hidden="1" thickBot="1">
      <c r="A5614" s="3">
        <v>43818</v>
      </c>
      <c r="B5614" s="10" t="s">
        <v>87</v>
      </c>
      <c r="C5614" s="10" t="s">
        <v>9</v>
      </c>
      <c r="D5614" s="9">
        <v>2</v>
      </c>
      <c r="E5614" s="11">
        <v>1.2511574074074074E-3</v>
      </c>
      <c r="F5614" s="9">
        <v>25</v>
      </c>
      <c r="G5614" s="9">
        <v>277</v>
      </c>
      <c r="H5614" s="33">
        <f t="shared" si="87"/>
        <v>0</v>
      </c>
    </row>
    <row r="5615" spans="1:8" ht="15" hidden="1" thickBot="1">
      <c r="A5615" s="3">
        <v>43818</v>
      </c>
      <c r="B5615" s="10" t="s">
        <v>87</v>
      </c>
      <c r="C5615" s="10" t="s">
        <v>9</v>
      </c>
      <c r="D5615" s="9">
        <v>3</v>
      </c>
      <c r="E5615" s="11">
        <v>1.267361111111111E-3</v>
      </c>
      <c r="F5615" s="9">
        <v>23</v>
      </c>
      <c r="G5615" s="9">
        <v>267</v>
      </c>
      <c r="H5615" s="33">
        <f t="shared" si="87"/>
        <v>0</v>
      </c>
    </row>
    <row r="5616" spans="1:8" ht="15" hidden="1" thickBot="1">
      <c r="A5616" s="3">
        <v>43818</v>
      </c>
      <c r="B5616" s="10" t="s">
        <v>87</v>
      </c>
      <c r="C5616" s="10" t="s">
        <v>9</v>
      </c>
      <c r="D5616" s="9">
        <v>4</v>
      </c>
      <c r="E5616" s="11">
        <v>1.2534722222222222E-3</v>
      </c>
      <c r="F5616" s="9">
        <v>25</v>
      </c>
      <c r="G5616" s="9">
        <v>276</v>
      </c>
      <c r="H5616" s="33">
        <f t="shared" si="87"/>
        <v>0</v>
      </c>
    </row>
    <row r="5617" spans="1:8" ht="15" hidden="1" thickBot="1">
      <c r="A5617" s="3">
        <v>43818</v>
      </c>
      <c r="B5617" s="10" t="s">
        <v>87</v>
      </c>
      <c r="C5617" s="10" t="s">
        <v>9</v>
      </c>
      <c r="D5617" s="9">
        <v>5</v>
      </c>
      <c r="E5617" s="11">
        <v>1.2708333333333335E-3</v>
      </c>
      <c r="F5617" s="9">
        <v>23</v>
      </c>
      <c r="G5617" s="9">
        <v>264</v>
      </c>
      <c r="H5617" s="33">
        <f t="shared" si="87"/>
        <v>0</v>
      </c>
    </row>
    <row r="5618" spans="1:8" ht="15" hidden="1" thickBot="1">
      <c r="A5618" s="3">
        <v>43818</v>
      </c>
      <c r="B5618" s="10" t="s">
        <v>87</v>
      </c>
      <c r="C5618" s="10" t="s">
        <v>9</v>
      </c>
      <c r="D5618" s="9">
        <v>6</v>
      </c>
      <c r="E5618" s="11">
        <v>1.2453703703703704E-3</v>
      </c>
      <c r="F5618" s="9">
        <v>26</v>
      </c>
      <c r="G5618" s="9">
        <v>281</v>
      </c>
      <c r="H5618" s="33">
        <f t="shared" si="87"/>
        <v>0</v>
      </c>
    </row>
    <row r="5619" spans="1:8" ht="15" hidden="1" thickBot="1">
      <c r="A5619" s="3">
        <v>43818</v>
      </c>
      <c r="B5619" s="10" t="s">
        <v>87</v>
      </c>
      <c r="C5619" s="10" t="s">
        <v>9</v>
      </c>
      <c r="D5619" s="9">
        <v>7</v>
      </c>
      <c r="E5619" s="11">
        <v>1.2662037037037036E-3</v>
      </c>
      <c r="F5619" s="9">
        <v>24</v>
      </c>
      <c r="G5619" s="9">
        <v>267</v>
      </c>
      <c r="H5619" s="33">
        <f t="shared" si="87"/>
        <v>0</v>
      </c>
    </row>
    <row r="5620" spans="1:8" ht="15" hidden="1" thickBot="1">
      <c r="A5620" s="3">
        <v>43818</v>
      </c>
      <c r="B5620" s="10" t="s">
        <v>87</v>
      </c>
      <c r="C5620" s="10" t="s">
        <v>9</v>
      </c>
      <c r="D5620" s="9">
        <v>8</v>
      </c>
      <c r="E5620" s="11">
        <v>1.2476851851851852E-3</v>
      </c>
      <c r="F5620" s="9">
        <v>26</v>
      </c>
      <c r="G5620" s="9">
        <v>279</v>
      </c>
      <c r="H5620" s="33">
        <f t="shared" si="87"/>
        <v>0</v>
      </c>
    </row>
    <row r="5621" spans="1:8" ht="15" hidden="1" thickBot="1">
      <c r="A5621" s="3">
        <v>43818</v>
      </c>
      <c r="B5621" s="10" t="s">
        <v>87</v>
      </c>
      <c r="C5621" s="10" t="s">
        <v>9</v>
      </c>
      <c r="D5621" s="9">
        <v>9</v>
      </c>
      <c r="E5621" s="11">
        <v>1.2662037037037036E-3</v>
      </c>
      <c r="F5621" s="9">
        <v>23</v>
      </c>
      <c r="G5621" s="9">
        <v>267</v>
      </c>
      <c r="H5621" s="33">
        <f t="shared" si="87"/>
        <v>0</v>
      </c>
    </row>
    <row r="5622" spans="1:8" ht="15" thickBot="1">
      <c r="A5622" s="3">
        <v>43818</v>
      </c>
      <c r="B5622" s="10" t="s">
        <v>87</v>
      </c>
      <c r="C5622" s="10" t="s">
        <v>9</v>
      </c>
      <c r="D5622" s="9">
        <v>10</v>
      </c>
      <c r="E5622" s="11">
        <v>1.2337962962962964E-3</v>
      </c>
      <c r="F5622" s="9">
        <v>27</v>
      </c>
      <c r="G5622" s="9">
        <v>289</v>
      </c>
      <c r="H5622" s="33">
        <f t="shared" si="87"/>
        <v>1</v>
      </c>
    </row>
    <row r="5623" spans="1:8" ht="15" hidden="1" thickBot="1">
      <c r="A5623" s="3">
        <v>43818</v>
      </c>
      <c r="B5623" s="10" t="s">
        <v>136</v>
      </c>
      <c r="C5623" s="10" t="s">
        <v>9</v>
      </c>
      <c r="D5623" s="9">
        <v>1</v>
      </c>
      <c r="E5623" s="11">
        <v>1.2662037037037036E-3</v>
      </c>
      <c r="F5623" s="9">
        <v>23</v>
      </c>
      <c r="G5623" s="9">
        <v>267</v>
      </c>
      <c r="H5623" s="33">
        <f t="shared" si="87"/>
        <v>0</v>
      </c>
    </row>
    <row r="5624" spans="1:8" ht="15" hidden="1" thickBot="1">
      <c r="A5624" s="3">
        <v>43818</v>
      </c>
      <c r="B5624" s="10" t="s">
        <v>136</v>
      </c>
      <c r="C5624" s="10" t="s">
        <v>9</v>
      </c>
      <c r="D5624" s="9">
        <v>2</v>
      </c>
      <c r="E5624" s="11">
        <v>1.2465277777777776E-3</v>
      </c>
      <c r="F5624" s="9">
        <v>25</v>
      </c>
      <c r="G5624" s="9">
        <v>280</v>
      </c>
      <c r="H5624" s="33">
        <f t="shared" si="87"/>
        <v>0</v>
      </c>
    </row>
    <row r="5625" spans="1:8" ht="15" hidden="1" thickBot="1">
      <c r="A5625" s="3">
        <v>43818</v>
      </c>
      <c r="B5625" s="10" t="s">
        <v>136</v>
      </c>
      <c r="C5625" s="10" t="s">
        <v>9</v>
      </c>
      <c r="D5625" s="9">
        <v>3</v>
      </c>
      <c r="E5625" s="11">
        <v>1.2662037037037036E-3</v>
      </c>
      <c r="F5625" s="9">
        <v>23</v>
      </c>
      <c r="G5625" s="9">
        <v>267</v>
      </c>
      <c r="H5625" s="33">
        <f t="shared" si="87"/>
        <v>0</v>
      </c>
    </row>
    <row r="5626" spans="1:8" ht="15" hidden="1" thickBot="1">
      <c r="A5626" s="3">
        <v>43818</v>
      </c>
      <c r="B5626" s="10" t="s">
        <v>136</v>
      </c>
      <c r="C5626" s="10" t="s">
        <v>9</v>
      </c>
      <c r="D5626" s="9">
        <v>4</v>
      </c>
      <c r="E5626" s="11">
        <v>1.2534722222222222E-3</v>
      </c>
      <c r="F5626" s="9">
        <v>25</v>
      </c>
      <c r="G5626" s="9">
        <v>276</v>
      </c>
      <c r="H5626" s="33">
        <f t="shared" si="87"/>
        <v>0</v>
      </c>
    </row>
    <row r="5627" spans="1:8" ht="15" hidden="1" thickBot="1">
      <c r="A5627" s="3">
        <v>43818</v>
      </c>
      <c r="B5627" s="10" t="s">
        <v>136</v>
      </c>
      <c r="C5627" s="10" t="s">
        <v>9</v>
      </c>
      <c r="D5627" s="9">
        <v>5</v>
      </c>
      <c r="E5627" s="11">
        <v>1.3125000000000001E-3</v>
      </c>
      <c r="F5627" s="9">
        <v>24</v>
      </c>
      <c r="G5627" s="9">
        <v>240</v>
      </c>
      <c r="H5627" s="33">
        <f t="shared" si="87"/>
        <v>0</v>
      </c>
    </row>
    <row r="5628" spans="1:8" ht="15" hidden="1" thickBot="1">
      <c r="A5628" s="3">
        <v>43818</v>
      </c>
      <c r="B5628" s="10" t="s">
        <v>136</v>
      </c>
      <c r="C5628" s="10" t="s">
        <v>9</v>
      </c>
      <c r="D5628" s="9">
        <v>6</v>
      </c>
      <c r="E5628" s="11">
        <v>1.3194444444444443E-3</v>
      </c>
      <c r="F5628" s="9">
        <v>25</v>
      </c>
      <c r="G5628" s="9">
        <v>236</v>
      </c>
      <c r="H5628" s="33">
        <f t="shared" si="87"/>
        <v>0</v>
      </c>
    </row>
    <row r="5629" spans="1:8" ht="15" hidden="1" thickBot="1">
      <c r="A5629" s="3">
        <v>43818</v>
      </c>
      <c r="B5629" s="10" t="s">
        <v>136</v>
      </c>
      <c r="C5629" s="10" t="s">
        <v>9</v>
      </c>
      <c r="D5629" s="9">
        <v>7</v>
      </c>
      <c r="E5629" s="11">
        <v>1.3402777777777777E-3</v>
      </c>
      <c r="F5629" s="9">
        <v>25</v>
      </c>
      <c r="G5629" s="9">
        <v>225</v>
      </c>
      <c r="H5629" s="33">
        <f t="shared" si="87"/>
        <v>0</v>
      </c>
    </row>
    <row r="5630" spans="1:8" ht="15" thickBot="1">
      <c r="A5630" s="3">
        <v>43818</v>
      </c>
      <c r="B5630" s="10" t="s">
        <v>136</v>
      </c>
      <c r="C5630" s="10" t="s">
        <v>9</v>
      </c>
      <c r="D5630" s="9">
        <v>8</v>
      </c>
      <c r="E5630" s="11">
        <v>1.3310185185185185E-3</v>
      </c>
      <c r="F5630" s="9">
        <v>26</v>
      </c>
      <c r="G5630" s="9">
        <v>230</v>
      </c>
      <c r="H5630" s="33">
        <f t="shared" si="87"/>
        <v>1</v>
      </c>
    </row>
    <row r="5631" spans="1:8" ht="15" hidden="1" thickBot="1">
      <c r="A5631" s="3">
        <v>43818</v>
      </c>
      <c r="B5631" s="10" t="s">
        <v>49</v>
      </c>
      <c r="C5631" s="10" t="s">
        <v>9</v>
      </c>
      <c r="D5631" s="9">
        <v>1</v>
      </c>
      <c r="E5631" s="11">
        <v>1.2476851851851852E-3</v>
      </c>
      <c r="F5631" s="9">
        <v>22</v>
      </c>
      <c r="G5631" s="9">
        <v>279</v>
      </c>
      <c r="H5631" s="33">
        <f t="shared" si="87"/>
        <v>0</v>
      </c>
    </row>
    <row r="5632" spans="1:8" ht="15" hidden="1" thickBot="1">
      <c r="A5632" s="3">
        <v>43818</v>
      </c>
      <c r="B5632" s="10" t="s">
        <v>49</v>
      </c>
      <c r="C5632" s="10" t="s">
        <v>9</v>
      </c>
      <c r="D5632" s="9">
        <v>2</v>
      </c>
      <c r="E5632" s="11">
        <v>1.2326388888888888E-3</v>
      </c>
      <c r="F5632" s="9">
        <v>24</v>
      </c>
      <c r="G5632" s="9">
        <v>290</v>
      </c>
      <c r="H5632" s="33">
        <f t="shared" si="87"/>
        <v>0</v>
      </c>
    </row>
    <row r="5633" spans="1:8" ht="15" hidden="1" thickBot="1">
      <c r="A5633" s="3">
        <v>43818</v>
      </c>
      <c r="B5633" s="10" t="s">
        <v>49</v>
      </c>
      <c r="C5633" s="10" t="s">
        <v>9</v>
      </c>
      <c r="D5633" s="9">
        <v>3</v>
      </c>
      <c r="E5633" s="11">
        <v>1.2476851851851852E-3</v>
      </c>
      <c r="F5633" s="9">
        <v>22</v>
      </c>
      <c r="G5633" s="9">
        <v>279</v>
      </c>
      <c r="H5633" s="33">
        <f t="shared" si="87"/>
        <v>0</v>
      </c>
    </row>
    <row r="5634" spans="1:8" ht="15" hidden="1" thickBot="1">
      <c r="A5634" s="3">
        <v>43818</v>
      </c>
      <c r="B5634" s="10" t="s">
        <v>49</v>
      </c>
      <c r="C5634" s="10" t="s">
        <v>9</v>
      </c>
      <c r="D5634" s="9">
        <v>4</v>
      </c>
      <c r="E5634" s="11">
        <v>1.236111111111111E-3</v>
      </c>
      <c r="F5634" s="9">
        <v>24</v>
      </c>
      <c r="G5634" s="9">
        <v>287</v>
      </c>
      <c r="H5634" s="33">
        <f t="shared" si="87"/>
        <v>0</v>
      </c>
    </row>
    <row r="5635" spans="1:8" ht="15" thickBot="1">
      <c r="A5635" s="3">
        <v>43818</v>
      </c>
      <c r="B5635" s="10" t="s">
        <v>49</v>
      </c>
      <c r="C5635" s="10" t="s">
        <v>9</v>
      </c>
      <c r="D5635" s="9">
        <v>5</v>
      </c>
      <c r="E5635" s="11">
        <v>1.2430555555555556E-3</v>
      </c>
      <c r="F5635" s="9">
        <v>23</v>
      </c>
      <c r="G5635" s="9">
        <v>283</v>
      </c>
      <c r="H5635" s="33">
        <f t="shared" si="87"/>
        <v>1</v>
      </c>
    </row>
    <row r="5636" spans="1:8" ht="15" hidden="1" thickBot="1">
      <c r="A5636" s="3">
        <v>43818</v>
      </c>
      <c r="B5636" s="10" t="s">
        <v>19</v>
      </c>
      <c r="C5636" s="10" t="s">
        <v>9</v>
      </c>
      <c r="D5636" s="9">
        <v>1</v>
      </c>
      <c r="E5636" s="11">
        <v>1.2233796296296296E-3</v>
      </c>
      <c r="F5636" s="9">
        <v>22</v>
      </c>
      <c r="G5636" s="9">
        <v>296</v>
      </c>
      <c r="H5636" s="33">
        <f t="shared" ref="H5636:H5644" si="88">IF(D5636&lt;D5637,0,1)</f>
        <v>0</v>
      </c>
    </row>
    <row r="5637" spans="1:8" ht="15" hidden="1" thickBot="1">
      <c r="A5637" s="3">
        <v>43818</v>
      </c>
      <c r="B5637" s="10" t="s">
        <v>19</v>
      </c>
      <c r="C5637" s="10" t="s">
        <v>9</v>
      </c>
      <c r="D5637" s="9">
        <v>2</v>
      </c>
      <c r="E5637" s="11">
        <v>1.2118055555555556E-3</v>
      </c>
      <c r="F5637" s="9">
        <v>24</v>
      </c>
      <c r="G5637" s="9">
        <v>305</v>
      </c>
      <c r="H5637" s="33">
        <f t="shared" si="88"/>
        <v>0</v>
      </c>
    </row>
    <row r="5638" spans="1:8" ht="15" hidden="1" thickBot="1">
      <c r="A5638" s="3">
        <v>43818</v>
      </c>
      <c r="B5638" s="10" t="s">
        <v>19</v>
      </c>
      <c r="C5638" s="10" t="s">
        <v>9</v>
      </c>
      <c r="D5638" s="9">
        <v>3</v>
      </c>
      <c r="E5638" s="11">
        <v>1.2326388888888888E-3</v>
      </c>
      <c r="F5638" s="9">
        <v>22</v>
      </c>
      <c r="G5638" s="9">
        <v>290</v>
      </c>
      <c r="H5638" s="33">
        <f t="shared" si="88"/>
        <v>0</v>
      </c>
    </row>
    <row r="5639" spans="1:8" ht="15" thickBot="1">
      <c r="A5639" s="3">
        <v>43818</v>
      </c>
      <c r="B5639" s="10" t="s">
        <v>19</v>
      </c>
      <c r="C5639" s="10" t="s">
        <v>9</v>
      </c>
      <c r="D5639" s="9">
        <v>4</v>
      </c>
      <c r="E5639" s="11">
        <v>1.2314814814814816E-3</v>
      </c>
      <c r="F5639" s="9">
        <v>23</v>
      </c>
      <c r="G5639" s="9">
        <v>291</v>
      </c>
      <c r="H5639" s="33">
        <f t="shared" si="88"/>
        <v>1</v>
      </c>
    </row>
    <row r="5640" spans="1:8" ht="15" hidden="1" thickBot="1">
      <c r="A5640" s="3">
        <v>43818</v>
      </c>
      <c r="B5640" s="10" t="s">
        <v>42</v>
      </c>
      <c r="C5640" s="10" t="s">
        <v>9</v>
      </c>
      <c r="D5640" s="9">
        <v>1</v>
      </c>
      <c r="E5640" s="11">
        <v>1.2604166666666666E-3</v>
      </c>
      <c r="F5640" s="9">
        <v>22</v>
      </c>
      <c r="G5640" s="9">
        <v>271</v>
      </c>
      <c r="H5640" s="33">
        <f t="shared" si="88"/>
        <v>0</v>
      </c>
    </row>
    <row r="5641" spans="1:8" ht="15" hidden="1" thickBot="1">
      <c r="A5641" s="3">
        <v>43818</v>
      </c>
      <c r="B5641" s="10" t="s">
        <v>42</v>
      </c>
      <c r="C5641" s="10" t="s">
        <v>9</v>
      </c>
      <c r="D5641" s="9">
        <v>2</v>
      </c>
      <c r="E5641" s="11">
        <v>1.2384259259259258E-3</v>
      </c>
      <c r="F5641" s="9">
        <v>24</v>
      </c>
      <c r="G5641" s="9">
        <v>286</v>
      </c>
      <c r="H5641" s="33">
        <f t="shared" si="88"/>
        <v>0</v>
      </c>
    </row>
    <row r="5642" spans="1:8" ht="15" hidden="1" thickBot="1">
      <c r="A5642" s="3">
        <v>43818</v>
      </c>
      <c r="B5642" s="10" t="s">
        <v>42</v>
      </c>
      <c r="C5642" s="10" t="s">
        <v>9</v>
      </c>
      <c r="D5642" s="9">
        <v>3</v>
      </c>
      <c r="E5642" s="11">
        <v>1.2719907407407406E-3</v>
      </c>
      <c r="F5642" s="9">
        <v>23</v>
      </c>
      <c r="G5642" s="9">
        <v>264</v>
      </c>
      <c r="H5642" s="33">
        <f t="shared" si="88"/>
        <v>0</v>
      </c>
    </row>
    <row r="5643" spans="1:8" ht="15" thickBot="1">
      <c r="A5643" s="3">
        <v>43818</v>
      </c>
      <c r="B5643" s="10" t="s">
        <v>42</v>
      </c>
      <c r="C5643" s="10" t="s">
        <v>9</v>
      </c>
      <c r="D5643" s="9">
        <v>4</v>
      </c>
      <c r="E5643" s="11">
        <v>1.2569444444444444E-3</v>
      </c>
      <c r="F5643" s="9">
        <v>24</v>
      </c>
      <c r="G5643" s="9">
        <v>273</v>
      </c>
      <c r="H5643" s="33">
        <f t="shared" si="88"/>
        <v>1</v>
      </c>
    </row>
    <row r="5644" spans="1:8" ht="15" thickBot="1">
      <c r="A5644" s="3">
        <v>44193</v>
      </c>
      <c r="B5644" s="10" t="s">
        <v>145</v>
      </c>
      <c r="C5644" s="10" t="s">
        <v>9</v>
      </c>
      <c r="D5644" s="9">
        <v>1</v>
      </c>
      <c r="E5644" s="11">
        <v>1.269675925925926E-3</v>
      </c>
      <c r="F5644" s="9">
        <v>22</v>
      </c>
      <c r="G5644" s="9">
        <v>264</v>
      </c>
      <c r="H5644" s="33">
        <f t="shared" si="88"/>
        <v>1</v>
      </c>
    </row>
  </sheetData>
  <autoFilter ref="C2:H5644" xr:uid="{C7FF8EDE-0748-43C5-B282-1F754A84A467}">
    <filterColumn colId="5">
      <filters>
        <filter val="1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4296-9D42-4C8D-9F86-EAF9641E1756}">
  <dimension ref="A1:O355"/>
  <sheetViews>
    <sheetView zoomScale="90" zoomScaleNormal="90" workbookViewId="0">
      <pane ySplit="1" topLeftCell="A2" activePane="bottomLeft" state="frozen"/>
      <selection pane="bottomLeft" activeCell="D35" sqref="D35"/>
    </sheetView>
  </sheetViews>
  <sheetFormatPr defaultRowHeight="12.5"/>
  <cols>
    <col min="1" max="1" width="12.54296875" style="33" customWidth="1"/>
    <col min="2" max="2" width="19.54296875" customWidth="1"/>
    <col min="3" max="3" width="10.81640625" customWidth="1"/>
    <col min="4" max="4" width="12.81640625" customWidth="1"/>
    <col min="5" max="14" width="10.81640625" customWidth="1"/>
    <col min="15" max="15" width="28.7265625" customWidth="1"/>
    <col min="16" max="24" width="10.81640625" customWidth="1"/>
  </cols>
  <sheetData>
    <row r="1" spans="1:15" ht="26.5" thickBot="1">
      <c r="A1" s="35" t="s">
        <v>0</v>
      </c>
      <c r="B1" s="15" t="s">
        <v>151</v>
      </c>
      <c r="C1" s="16" t="s">
        <v>152</v>
      </c>
      <c r="D1" s="16" t="s">
        <v>153</v>
      </c>
      <c r="E1" s="16" t="s">
        <v>154</v>
      </c>
      <c r="F1" s="16" t="s">
        <v>155</v>
      </c>
      <c r="G1" s="16" t="s">
        <v>156</v>
      </c>
      <c r="H1" s="16" t="s">
        <v>157</v>
      </c>
      <c r="I1" s="16" t="s">
        <v>158</v>
      </c>
      <c r="J1" s="16" t="s">
        <v>159</v>
      </c>
      <c r="K1" s="16" t="s">
        <v>160</v>
      </c>
      <c r="L1" s="16" t="s">
        <v>161</v>
      </c>
      <c r="M1" s="16" t="s">
        <v>162</v>
      </c>
      <c r="N1" s="16" t="s">
        <v>163</v>
      </c>
      <c r="O1" s="16" t="s">
        <v>164</v>
      </c>
    </row>
    <row r="2" spans="1:15" ht="14.5" thickBot="1">
      <c r="A2" s="34">
        <v>44672</v>
      </c>
      <c r="B2" s="17" t="s">
        <v>19</v>
      </c>
      <c r="C2" s="18">
        <v>82.9</v>
      </c>
      <c r="D2" s="19">
        <v>4.3124999999999995E-3</v>
      </c>
      <c r="E2" s="18">
        <v>2000</v>
      </c>
      <c r="F2" s="20"/>
      <c r="G2" s="18">
        <v>372.6</v>
      </c>
      <c r="H2" s="18">
        <v>5.37</v>
      </c>
      <c r="I2" s="18">
        <v>433</v>
      </c>
      <c r="J2" s="21">
        <v>1.0787037037037037E-3</v>
      </c>
      <c r="K2" s="22">
        <v>37</v>
      </c>
      <c r="L2" s="23">
        <v>22.8</v>
      </c>
      <c r="M2" s="21">
        <v>4.3391203703703699E-3</v>
      </c>
      <c r="N2" s="24">
        <v>-2.2999999999999998</v>
      </c>
      <c r="O2" s="20"/>
    </row>
    <row r="3" spans="1:15" ht="14.5" thickBot="1">
      <c r="A3" s="34">
        <v>44672</v>
      </c>
      <c r="B3" s="17" t="s">
        <v>128</v>
      </c>
      <c r="C3" s="18">
        <v>77.8</v>
      </c>
      <c r="D3" s="19">
        <v>4.4374999999999996E-3</v>
      </c>
      <c r="E3" s="18">
        <v>2000</v>
      </c>
      <c r="F3" s="20"/>
      <c r="G3" s="18">
        <v>383.4</v>
      </c>
      <c r="H3" s="18">
        <v>5.22</v>
      </c>
      <c r="I3" s="18">
        <v>397</v>
      </c>
      <c r="J3" s="21">
        <v>1.1099537037037035E-3</v>
      </c>
      <c r="K3" s="22">
        <v>35</v>
      </c>
      <c r="L3" s="23">
        <v>21.8</v>
      </c>
      <c r="M3" s="21">
        <v>4.4374999999999996E-3</v>
      </c>
      <c r="N3" s="24">
        <v>0</v>
      </c>
      <c r="O3" s="20"/>
    </row>
    <row r="4" spans="1:15" ht="14.5" thickBot="1">
      <c r="A4" s="34">
        <v>44672</v>
      </c>
      <c r="B4" s="17" t="s">
        <v>8</v>
      </c>
      <c r="C4" s="18">
        <v>83.5</v>
      </c>
      <c r="D4" s="19">
        <v>4.3749999999999995E-3</v>
      </c>
      <c r="E4" s="18">
        <v>2000</v>
      </c>
      <c r="F4" s="20"/>
      <c r="G4" s="18">
        <v>378</v>
      </c>
      <c r="H4" s="18">
        <v>5.29</v>
      </c>
      <c r="I4" s="18">
        <v>415</v>
      </c>
      <c r="J4" s="21">
        <v>1.0937499999999999E-3</v>
      </c>
      <c r="K4" s="22">
        <v>32</v>
      </c>
      <c r="L4" s="23">
        <v>21.7</v>
      </c>
      <c r="M4" s="21">
        <v>4.5023148148148149E-3</v>
      </c>
      <c r="N4" s="24">
        <v>-11</v>
      </c>
      <c r="O4" s="20"/>
    </row>
    <row r="5" spans="1:15" ht="14.5" thickBot="1">
      <c r="A5" s="34">
        <v>44672</v>
      </c>
      <c r="B5" s="17" t="s">
        <v>43</v>
      </c>
      <c r="C5" s="18">
        <v>74</v>
      </c>
      <c r="D5" s="19">
        <v>4.5127314814814813E-3</v>
      </c>
      <c r="E5" s="18">
        <v>2000</v>
      </c>
      <c r="F5" s="20"/>
      <c r="G5" s="18">
        <v>389.9</v>
      </c>
      <c r="H5" s="18">
        <v>5.13</v>
      </c>
      <c r="I5" s="18">
        <v>378</v>
      </c>
      <c r="J5" s="21">
        <v>1.1284722222222223E-3</v>
      </c>
      <c r="K5" s="22">
        <v>31</v>
      </c>
      <c r="L5" s="23">
        <v>21.4</v>
      </c>
      <c r="M5" s="21">
        <v>4.5138888888888893E-3</v>
      </c>
      <c r="N5" s="24">
        <v>-0.1</v>
      </c>
      <c r="O5" s="20"/>
    </row>
    <row r="6" spans="1:15" ht="14.5" thickBot="1">
      <c r="A6" s="34">
        <v>44672</v>
      </c>
      <c r="B6" s="17" t="s">
        <v>132</v>
      </c>
      <c r="C6" s="18">
        <v>88.2</v>
      </c>
      <c r="D6" s="19">
        <v>4.340277777777778E-3</v>
      </c>
      <c r="E6" s="18">
        <v>2000</v>
      </c>
      <c r="F6" s="20"/>
      <c r="G6" s="18">
        <v>375</v>
      </c>
      <c r="H6" s="18">
        <v>5.33</v>
      </c>
      <c r="I6" s="18">
        <v>425</v>
      </c>
      <c r="J6" s="21">
        <v>1.0856481481481481E-3</v>
      </c>
      <c r="K6" s="22">
        <v>36</v>
      </c>
      <c r="L6" s="23">
        <v>21.4</v>
      </c>
      <c r="M6" s="21">
        <v>4.3275462962962963E-3</v>
      </c>
      <c r="N6" s="25">
        <v>1.1000000000000001</v>
      </c>
      <c r="O6" s="20" t="s">
        <v>165</v>
      </c>
    </row>
    <row r="7" spans="1:15" ht="14.5" thickBot="1">
      <c r="A7" s="34">
        <v>44672</v>
      </c>
      <c r="B7" s="17" t="s">
        <v>31</v>
      </c>
      <c r="C7" s="18">
        <v>88.1</v>
      </c>
      <c r="D7" s="19">
        <v>4.3668981481481484E-3</v>
      </c>
      <c r="E7" s="18">
        <v>2000</v>
      </c>
      <c r="F7" s="20"/>
      <c r="G7" s="18">
        <v>377.3</v>
      </c>
      <c r="H7" s="18">
        <v>5.3</v>
      </c>
      <c r="I7" s="18">
        <v>417</v>
      </c>
      <c r="J7" s="21">
        <v>1.0914351851851853E-3</v>
      </c>
      <c r="K7" s="22">
        <v>34</v>
      </c>
      <c r="L7" s="23">
        <v>21.1</v>
      </c>
      <c r="M7" s="21">
        <v>4.3252314814814811E-3</v>
      </c>
      <c r="N7" s="25">
        <v>3.6</v>
      </c>
      <c r="O7" s="20"/>
    </row>
    <row r="8" spans="1:15" ht="14.5" thickBot="1">
      <c r="A8" s="34">
        <v>44672</v>
      </c>
      <c r="B8" s="17" t="s">
        <v>27</v>
      </c>
      <c r="C8" s="18">
        <v>93</v>
      </c>
      <c r="D8" s="19">
        <v>4.333333333333334E-3</v>
      </c>
      <c r="E8" s="18">
        <v>2000</v>
      </c>
      <c r="F8" s="20"/>
      <c r="G8" s="18">
        <v>374.4</v>
      </c>
      <c r="H8" s="18">
        <v>5.34</v>
      </c>
      <c r="I8" s="18">
        <v>427</v>
      </c>
      <c r="J8" s="21">
        <v>1.0833333333333335E-3</v>
      </c>
      <c r="K8" s="22">
        <v>33</v>
      </c>
      <c r="L8" s="23">
        <v>20.8</v>
      </c>
      <c r="M8" s="21">
        <v>4.2013888888888891E-3</v>
      </c>
      <c r="N8" s="25">
        <v>11.4</v>
      </c>
      <c r="O8" s="20"/>
    </row>
    <row r="9" spans="1:15" ht="14.5" thickBot="1">
      <c r="A9" s="34">
        <v>44672</v>
      </c>
      <c r="B9" s="17" t="s">
        <v>42</v>
      </c>
      <c r="C9" s="18">
        <v>82.8</v>
      </c>
      <c r="D9" s="19">
        <v>4.4699074074074077E-3</v>
      </c>
      <c r="E9" s="18">
        <v>2000</v>
      </c>
      <c r="F9" s="20"/>
      <c r="G9" s="18">
        <v>386.2</v>
      </c>
      <c r="H9" s="18">
        <v>5.18</v>
      </c>
      <c r="I9" s="18">
        <v>389</v>
      </c>
      <c r="J9" s="21">
        <v>1.1180555555555555E-3</v>
      </c>
      <c r="K9" s="22">
        <v>36</v>
      </c>
      <c r="L9" s="23">
        <v>20.5</v>
      </c>
      <c r="M9" s="21">
        <v>4.5046296296296293E-3</v>
      </c>
      <c r="N9" s="24">
        <v>-3</v>
      </c>
      <c r="O9" s="20"/>
    </row>
    <row r="10" spans="1:15" ht="14.5" thickBot="1">
      <c r="A10" s="34">
        <v>44672</v>
      </c>
      <c r="B10" s="17" t="s">
        <v>35</v>
      </c>
      <c r="C10" s="18">
        <v>72.400000000000006</v>
      </c>
      <c r="D10" s="19">
        <v>4.6087962962962966E-3</v>
      </c>
      <c r="E10" s="18">
        <v>2000</v>
      </c>
      <c r="F10" s="20"/>
      <c r="G10" s="18">
        <v>398.2</v>
      </c>
      <c r="H10" s="18">
        <v>5.0199999999999996</v>
      </c>
      <c r="I10" s="18">
        <v>355</v>
      </c>
      <c r="J10" s="21">
        <v>1.152777777777778E-3</v>
      </c>
      <c r="K10" s="22">
        <v>36</v>
      </c>
      <c r="L10" s="23">
        <v>20.399999999999999</v>
      </c>
      <c r="M10" s="21">
        <v>4.4907407407407405E-3</v>
      </c>
      <c r="N10" s="25">
        <v>10.199999999999999</v>
      </c>
      <c r="O10" s="20"/>
    </row>
    <row r="11" spans="1:15" ht="14.5" thickBot="1">
      <c r="A11" s="34">
        <v>44672</v>
      </c>
      <c r="B11" s="17" t="s">
        <v>22</v>
      </c>
      <c r="C11" s="18">
        <v>79.900000000000006</v>
      </c>
      <c r="D11" s="19">
        <v>4.5092592592592589E-3</v>
      </c>
      <c r="E11" s="18">
        <v>2000</v>
      </c>
      <c r="F11" s="20"/>
      <c r="G11" s="18">
        <v>389.6</v>
      </c>
      <c r="H11" s="18">
        <v>5.13</v>
      </c>
      <c r="I11" s="18">
        <v>379</v>
      </c>
      <c r="J11" s="21">
        <v>1.1273148148148147E-3</v>
      </c>
      <c r="K11" s="22">
        <v>36</v>
      </c>
      <c r="L11" s="23">
        <v>20.399999999999999</v>
      </c>
      <c r="M11" s="21">
        <v>4.425925925925926E-3</v>
      </c>
      <c r="N11" s="25">
        <v>7.2</v>
      </c>
      <c r="O11" s="20"/>
    </row>
    <row r="12" spans="1:15" ht="14.5" thickBot="1">
      <c r="A12" s="34">
        <v>44672</v>
      </c>
      <c r="B12" s="17" t="s">
        <v>13</v>
      </c>
      <c r="C12" s="18">
        <v>96.6</v>
      </c>
      <c r="D12" s="19">
        <v>4.3437499999999995E-3</v>
      </c>
      <c r="E12" s="18">
        <v>2000</v>
      </c>
      <c r="F12" s="20"/>
      <c r="G12" s="18">
        <v>375.3</v>
      </c>
      <c r="H12" s="18">
        <v>5.33</v>
      </c>
      <c r="I12" s="18">
        <v>424</v>
      </c>
      <c r="J12" s="21">
        <v>1.0856481481481481E-3</v>
      </c>
      <c r="K12" s="22">
        <v>34</v>
      </c>
      <c r="L12" s="23">
        <v>20.100000000000001</v>
      </c>
      <c r="M12" s="21">
        <v>4.2604166666666667E-3</v>
      </c>
      <c r="N12" s="25">
        <v>7.2</v>
      </c>
      <c r="O12" s="20"/>
    </row>
    <row r="13" spans="1:15" ht="14.5" thickBot="1">
      <c r="A13" s="34">
        <v>44672</v>
      </c>
      <c r="B13" s="17" t="s">
        <v>39</v>
      </c>
      <c r="C13" s="18">
        <v>79.2</v>
      </c>
      <c r="D13" s="19">
        <v>4.5462962962962965E-3</v>
      </c>
      <c r="E13" s="18">
        <v>2000</v>
      </c>
      <c r="F13" s="20"/>
      <c r="G13" s="18">
        <v>392.8</v>
      </c>
      <c r="H13" s="18">
        <v>5.09</v>
      </c>
      <c r="I13" s="18">
        <v>370</v>
      </c>
      <c r="J13" s="21">
        <v>1.1365740740740741E-3</v>
      </c>
      <c r="K13" s="22">
        <v>34</v>
      </c>
      <c r="L13" s="23">
        <v>20</v>
      </c>
      <c r="M13" s="21">
        <v>4.3807870370370372E-3</v>
      </c>
      <c r="N13" s="25">
        <v>14.3</v>
      </c>
      <c r="O13" s="20"/>
    </row>
    <row r="14" spans="1:15" ht="14.5" thickBot="1">
      <c r="A14" s="34">
        <v>44672</v>
      </c>
      <c r="B14" s="17" t="s">
        <v>75</v>
      </c>
      <c r="C14" s="18">
        <v>78.400000000000006</v>
      </c>
      <c r="D14" s="19">
        <v>4.5613425925925925E-3</v>
      </c>
      <c r="E14" s="18">
        <v>2000</v>
      </c>
      <c r="F14" s="20"/>
      <c r="G14" s="18">
        <v>394.1</v>
      </c>
      <c r="H14" s="18">
        <v>5.07</v>
      </c>
      <c r="I14" s="18">
        <v>366</v>
      </c>
      <c r="J14" s="21">
        <v>1.1400462962962963E-3</v>
      </c>
      <c r="K14" s="22">
        <v>34</v>
      </c>
      <c r="L14" s="23">
        <v>20</v>
      </c>
      <c r="M14" s="21">
        <v>4.5069444444444445E-3</v>
      </c>
      <c r="N14" s="25">
        <v>4.7</v>
      </c>
      <c r="O14" s="20"/>
    </row>
    <row r="15" spans="1:15" ht="14.5" thickBot="1">
      <c r="A15" s="34">
        <v>44672</v>
      </c>
      <c r="B15" s="17" t="s">
        <v>18</v>
      </c>
      <c r="C15" s="18">
        <v>89.6</v>
      </c>
      <c r="D15" s="19">
        <v>4.4328703703703709E-3</v>
      </c>
      <c r="E15" s="18">
        <v>2000</v>
      </c>
      <c r="F15" s="20"/>
      <c r="G15" s="18">
        <v>383</v>
      </c>
      <c r="H15" s="18">
        <v>5.22</v>
      </c>
      <c r="I15" s="18">
        <v>399</v>
      </c>
      <c r="J15" s="21">
        <v>1.1087962962962963E-3</v>
      </c>
      <c r="K15" s="22">
        <v>33</v>
      </c>
      <c r="L15" s="23">
        <v>19.899999999999999</v>
      </c>
      <c r="M15" s="21">
        <v>4.5254629629629629E-3</v>
      </c>
      <c r="N15" s="24">
        <v>-8</v>
      </c>
      <c r="O15" s="20"/>
    </row>
    <row r="16" spans="1:15" ht="14.5" thickBot="1">
      <c r="A16" s="34">
        <v>44672</v>
      </c>
      <c r="B16" s="17" t="s">
        <v>87</v>
      </c>
      <c r="C16" s="18">
        <v>76.2</v>
      </c>
      <c r="D16" s="19">
        <v>4.6134259259259262E-3</v>
      </c>
      <c r="E16" s="18">
        <v>2000</v>
      </c>
      <c r="F16" s="20"/>
      <c r="G16" s="18">
        <v>398.6</v>
      </c>
      <c r="H16" s="18">
        <v>5.0199999999999996</v>
      </c>
      <c r="I16" s="18">
        <v>354</v>
      </c>
      <c r="J16" s="21">
        <v>1.1539351851851851E-3</v>
      </c>
      <c r="K16" s="22">
        <v>36</v>
      </c>
      <c r="L16" s="23">
        <v>19.7</v>
      </c>
      <c r="M16" s="21">
        <v>4.619212962962963E-3</v>
      </c>
      <c r="N16" s="24">
        <v>-0.5</v>
      </c>
      <c r="O16" s="20"/>
    </row>
    <row r="17" spans="1:15" ht="14.5" thickBot="1">
      <c r="A17" s="34">
        <v>44672</v>
      </c>
      <c r="B17" s="17" t="s">
        <v>26</v>
      </c>
      <c r="C17" s="18">
        <v>78.3</v>
      </c>
      <c r="D17" s="19">
        <v>4.5925925925925926E-3</v>
      </c>
      <c r="E17" s="18">
        <v>2000</v>
      </c>
      <c r="F17" s="20"/>
      <c r="G17" s="18">
        <v>396.8</v>
      </c>
      <c r="H17" s="18">
        <v>5.04</v>
      </c>
      <c r="I17" s="18">
        <v>359</v>
      </c>
      <c r="J17" s="21">
        <v>1.1481481481481481E-3</v>
      </c>
      <c r="K17" s="22">
        <v>37</v>
      </c>
      <c r="L17" s="23">
        <v>19.600000000000001</v>
      </c>
      <c r="M17" s="21">
        <v>4.6388888888888886E-3</v>
      </c>
      <c r="N17" s="24">
        <v>-4</v>
      </c>
      <c r="O17" s="20"/>
    </row>
    <row r="18" spans="1:15" ht="14.5" thickBot="1">
      <c r="A18" s="34">
        <v>44672</v>
      </c>
      <c r="B18" s="17" t="s">
        <v>11</v>
      </c>
      <c r="C18" s="18">
        <v>91.2</v>
      </c>
      <c r="D18" s="19">
        <v>4.4675925925925933E-3</v>
      </c>
      <c r="E18" s="18">
        <v>2000</v>
      </c>
      <c r="F18" s="20"/>
      <c r="G18" s="18">
        <v>386</v>
      </c>
      <c r="H18" s="18">
        <v>5.18</v>
      </c>
      <c r="I18" s="18">
        <v>389</v>
      </c>
      <c r="J18" s="21">
        <v>1.1168981481481483E-3</v>
      </c>
      <c r="K18" s="22">
        <v>34</v>
      </c>
      <c r="L18" s="23">
        <v>19.2</v>
      </c>
      <c r="M18" s="21">
        <v>4.417824074074074E-3</v>
      </c>
      <c r="N18" s="25">
        <v>4.3</v>
      </c>
      <c r="O18" s="20"/>
    </row>
    <row r="19" spans="1:15" ht="14.5" thickBot="1">
      <c r="A19" s="34">
        <v>44672</v>
      </c>
      <c r="B19" s="17" t="s">
        <v>166</v>
      </c>
      <c r="C19" s="18">
        <v>80.400000000000006</v>
      </c>
      <c r="D19" s="19">
        <v>4.6157407407407406E-3</v>
      </c>
      <c r="E19" s="18">
        <v>2000</v>
      </c>
      <c r="F19" s="20"/>
      <c r="G19" s="18">
        <v>398.8</v>
      </c>
      <c r="H19" s="18">
        <v>5.0199999999999996</v>
      </c>
      <c r="I19" s="18">
        <v>353</v>
      </c>
      <c r="J19" s="21">
        <v>1.1539351851851851E-3</v>
      </c>
      <c r="K19" s="22">
        <v>32</v>
      </c>
      <c r="L19" s="23">
        <v>19</v>
      </c>
      <c r="M19" s="21">
        <v>4.6631944444444446E-3</v>
      </c>
      <c r="N19" s="24">
        <v>-4.0999999999999996</v>
      </c>
      <c r="O19" s="20"/>
    </row>
    <row r="20" spans="1:15" ht="14.5" thickBot="1">
      <c r="A20" s="34">
        <v>44672</v>
      </c>
      <c r="B20" s="17" t="s">
        <v>10</v>
      </c>
      <c r="C20" s="18">
        <v>73.599999999999994</v>
      </c>
      <c r="D20" s="19">
        <v>4.7083333333333335E-3</v>
      </c>
      <c r="E20" s="18">
        <v>2000</v>
      </c>
      <c r="F20" s="20"/>
      <c r="G20" s="18">
        <v>406.8</v>
      </c>
      <c r="H20" s="18">
        <v>4.92</v>
      </c>
      <c r="I20" s="18">
        <v>333</v>
      </c>
      <c r="J20" s="21">
        <v>1.1770833333333334E-3</v>
      </c>
      <c r="K20" s="22">
        <v>33</v>
      </c>
      <c r="L20" s="23">
        <v>18.899999999999999</v>
      </c>
      <c r="M20" s="21">
        <v>4.6736111111111119E-3</v>
      </c>
      <c r="N20" s="25">
        <v>3</v>
      </c>
      <c r="O20" s="20"/>
    </row>
    <row r="21" spans="1:15" ht="14.5" thickBot="1">
      <c r="A21" s="34">
        <v>44672</v>
      </c>
      <c r="B21" s="17" t="s">
        <v>49</v>
      </c>
      <c r="C21" s="18">
        <v>77.5</v>
      </c>
      <c r="D21" s="19">
        <v>4.665509259259259E-3</v>
      </c>
      <c r="E21" s="18">
        <v>2000</v>
      </c>
      <c r="F21" s="20"/>
      <c r="G21" s="18">
        <v>403.1</v>
      </c>
      <c r="H21" s="18">
        <v>4.96</v>
      </c>
      <c r="I21" s="18">
        <v>342</v>
      </c>
      <c r="J21" s="21">
        <v>1.1666666666666668E-3</v>
      </c>
      <c r="K21" s="22">
        <v>34</v>
      </c>
      <c r="L21" s="23">
        <v>18.8</v>
      </c>
      <c r="M21" s="21">
        <v>4.5115740740740741E-3</v>
      </c>
      <c r="N21" s="25">
        <v>13.3</v>
      </c>
      <c r="O21" s="20"/>
    </row>
    <row r="22" spans="1:15" ht="14.5" thickBot="1">
      <c r="A22" s="34">
        <v>44672</v>
      </c>
      <c r="B22" s="17" t="s">
        <v>25</v>
      </c>
      <c r="C22" s="18">
        <v>79</v>
      </c>
      <c r="D22" s="19">
        <v>4.7245370370370375E-3</v>
      </c>
      <c r="E22" s="18">
        <v>2000</v>
      </c>
      <c r="F22" s="20"/>
      <c r="G22" s="18">
        <v>408.2</v>
      </c>
      <c r="H22" s="18">
        <v>4.9000000000000004</v>
      </c>
      <c r="I22" s="18">
        <v>329</v>
      </c>
      <c r="J22" s="21">
        <v>1.181712962962963E-3</v>
      </c>
      <c r="K22" s="22">
        <v>33</v>
      </c>
      <c r="L22" s="23">
        <v>17.899999999999999</v>
      </c>
      <c r="M22" s="21">
        <v>4.8564814814814816E-3</v>
      </c>
      <c r="N22" s="24">
        <v>-11.4</v>
      </c>
      <c r="O22" s="20"/>
    </row>
    <row r="23" spans="1:15" ht="14.5" thickBot="1">
      <c r="A23" s="34">
        <v>44672</v>
      </c>
      <c r="B23" s="17" t="s">
        <v>81</v>
      </c>
      <c r="C23" s="18">
        <v>71.7</v>
      </c>
      <c r="D23" s="19">
        <v>4.8530092592592592E-3</v>
      </c>
      <c r="E23" s="18">
        <v>2000</v>
      </c>
      <c r="F23" s="20"/>
      <c r="G23" s="18">
        <v>419.3</v>
      </c>
      <c r="H23" s="18">
        <v>4.7699999999999996</v>
      </c>
      <c r="I23" s="18">
        <v>304</v>
      </c>
      <c r="J23" s="21">
        <v>1.2129629629629628E-3</v>
      </c>
      <c r="K23" s="22">
        <v>33</v>
      </c>
      <c r="L23" s="23">
        <v>17.600000000000001</v>
      </c>
      <c r="M23" s="21">
        <v>4.6990740740740743E-3</v>
      </c>
      <c r="N23" s="25">
        <v>13.3</v>
      </c>
      <c r="O23" s="20"/>
    </row>
    <row r="24" spans="1:15" ht="14.5" thickBot="1">
      <c r="A24" s="34">
        <v>44672</v>
      </c>
      <c r="B24" s="17" t="s">
        <v>131</v>
      </c>
      <c r="C24" s="18">
        <v>86.8</v>
      </c>
      <c r="D24" s="19">
        <v>4.7731481481481479E-3</v>
      </c>
      <c r="E24" s="18">
        <v>2000</v>
      </c>
      <c r="F24" s="20"/>
      <c r="G24" s="18">
        <v>412.4</v>
      </c>
      <c r="H24" s="18">
        <v>4.8499999999999996</v>
      </c>
      <c r="I24" s="18">
        <v>319</v>
      </c>
      <c r="J24" s="21">
        <v>1.193287037037037E-3</v>
      </c>
      <c r="K24" s="22">
        <v>32</v>
      </c>
      <c r="L24" s="23">
        <v>16.3</v>
      </c>
      <c r="M24" s="22" t="s">
        <v>167</v>
      </c>
      <c r="N24" s="25"/>
      <c r="O24" s="20"/>
    </row>
    <row r="25" spans="1:15" ht="14.5" thickBot="1">
      <c r="A25" s="34">
        <v>44672</v>
      </c>
      <c r="B25" s="17" t="s">
        <v>54</v>
      </c>
      <c r="C25" s="18">
        <v>78.8</v>
      </c>
      <c r="D25" s="26" t="s">
        <v>168</v>
      </c>
      <c r="E25" s="18">
        <v>2000</v>
      </c>
      <c r="F25" s="20"/>
      <c r="G25" s="18"/>
      <c r="H25" s="18"/>
      <c r="I25" s="18">
        <v>0</v>
      </c>
      <c r="J25" s="22"/>
      <c r="K25" s="22"/>
      <c r="L25" s="23">
        <v>0</v>
      </c>
      <c r="M25" s="21">
        <v>4.5787037037037038E-3</v>
      </c>
      <c r="N25" s="25"/>
      <c r="O25" s="20"/>
    </row>
    <row r="26" spans="1:15" ht="14.5" thickBot="1">
      <c r="A26" s="34">
        <v>44672</v>
      </c>
      <c r="B26" s="17" t="s">
        <v>169</v>
      </c>
      <c r="C26" s="18"/>
      <c r="D26" s="26" t="s">
        <v>167</v>
      </c>
      <c r="E26" s="18">
        <v>2000</v>
      </c>
      <c r="F26" s="20"/>
      <c r="G26" s="18"/>
      <c r="H26" s="18"/>
      <c r="I26" s="18">
        <v>0</v>
      </c>
      <c r="J26" s="22"/>
      <c r="K26" s="22"/>
      <c r="L26" s="23">
        <v>0</v>
      </c>
      <c r="M26" s="22" t="s">
        <v>167</v>
      </c>
      <c r="N26" s="25"/>
      <c r="O26" s="20"/>
    </row>
    <row r="27" spans="1:15" ht="14.5" thickBot="1">
      <c r="A27" s="34">
        <v>44672</v>
      </c>
      <c r="B27" s="17" t="s">
        <v>90</v>
      </c>
      <c r="C27" s="18">
        <v>85.3</v>
      </c>
      <c r="D27" s="26" t="s">
        <v>167</v>
      </c>
      <c r="E27" s="18">
        <v>2000</v>
      </c>
      <c r="F27" s="20"/>
      <c r="G27" s="18"/>
      <c r="H27" s="18"/>
      <c r="I27" s="18">
        <v>0</v>
      </c>
      <c r="J27" s="22"/>
      <c r="K27" s="22"/>
      <c r="L27" s="23">
        <v>0</v>
      </c>
      <c r="M27" s="21">
        <v>4.1875000000000002E-3</v>
      </c>
      <c r="N27" s="25"/>
      <c r="O27" s="20"/>
    </row>
    <row r="28" spans="1:15" ht="14.5" thickBot="1">
      <c r="A28" s="34">
        <v>44672</v>
      </c>
      <c r="B28" s="17" t="s">
        <v>129</v>
      </c>
      <c r="C28" s="18"/>
      <c r="D28" s="26" t="s">
        <v>168</v>
      </c>
      <c r="E28" s="18">
        <v>2000</v>
      </c>
      <c r="F28" s="20"/>
      <c r="G28" s="18"/>
      <c r="H28" s="18"/>
      <c r="I28" s="18">
        <v>0</v>
      </c>
      <c r="J28" s="22"/>
      <c r="K28" s="22"/>
      <c r="L28" s="23">
        <v>0</v>
      </c>
      <c r="M28" s="21">
        <v>4.3506944444444444E-3</v>
      </c>
      <c r="N28" s="25"/>
      <c r="O28" s="20"/>
    </row>
    <row r="29" spans="1:15" ht="14.5" thickBot="1">
      <c r="A29" s="34">
        <v>44672</v>
      </c>
      <c r="B29" s="17" t="s">
        <v>57</v>
      </c>
      <c r="C29" s="18">
        <v>78</v>
      </c>
      <c r="D29" s="26" t="s">
        <v>168</v>
      </c>
      <c r="E29" s="18">
        <v>2000</v>
      </c>
      <c r="F29" s="20"/>
      <c r="G29" s="18"/>
      <c r="H29" s="18"/>
      <c r="I29" s="18">
        <v>0</v>
      </c>
      <c r="J29" s="22"/>
      <c r="K29" s="22"/>
      <c r="L29" s="23">
        <v>0</v>
      </c>
      <c r="M29" s="22" t="s">
        <v>167</v>
      </c>
      <c r="N29" s="25"/>
      <c r="O29" s="20"/>
    </row>
    <row r="30" spans="1:15" ht="14.5" thickBot="1">
      <c r="A30" s="34">
        <v>44672</v>
      </c>
      <c r="B30" s="17" t="s">
        <v>76</v>
      </c>
      <c r="C30" s="18">
        <v>76.3</v>
      </c>
      <c r="D30" s="26" t="s">
        <v>167</v>
      </c>
      <c r="E30" s="18">
        <v>2000</v>
      </c>
      <c r="F30" s="20"/>
      <c r="G30" s="18"/>
      <c r="H30" s="18"/>
      <c r="I30" s="18">
        <v>0</v>
      </c>
      <c r="J30" s="22"/>
      <c r="K30" s="22"/>
      <c r="L30" s="23">
        <v>0</v>
      </c>
      <c r="M30" s="21">
        <v>4.5532407407407405E-3</v>
      </c>
      <c r="N30" s="25"/>
      <c r="O30" s="20"/>
    </row>
    <row r="31" spans="1:15" ht="14.5" thickBot="1">
      <c r="A31" s="34">
        <v>44672</v>
      </c>
      <c r="B31" s="17" t="s">
        <v>77</v>
      </c>
      <c r="C31" s="18">
        <v>75.8</v>
      </c>
      <c r="D31" s="26" t="s">
        <v>167</v>
      </c>
      <c r="E31" s="18">
        <v>2000</v>
      </c>
      <c r="F31" s="20"/>
      <c r="G31" s="18"/>
      <c r="H31" s="18"/>
      <c r="I31" s="18">
        <v>0</v>
      </c>
      <c r="J31" s="22"/>
      <c r="K31" s="22"/>
      <c r="L31" s="23">
        <v>0</v>
      </c>
      <c r="M31" s="21">
        <v>4.5590277777777773E-3</v>
      </c>
      <c r="N31" s="25"/>
      <c r="O31" s="20"/>
    </row>
    <row r="32" spans="1:15" ht="14.5" thickBot="1">
      <c r="A32" s="34">
        <v>44672</v>
      </c>
      <c r="B32" s="17" t="s">
        <v>102</v>
      </c>
      <c r="C32" s="18">
        <v>78.900000000000006</v>
      </c>
      <c r="D32" s="26" t="s">
        <v>168</v>
      </c>
      <c r="E32" s="18">
        <v>2000</v>
      </c>
      <c r="F32" s="20"/>
      <c r="G32" s="18"/>
      <c r="H32" s="18"/>
      <c r="I32" s="18">
        <v>0</v>
      </c>
      <c r="J32" s="22"/>
      <c r="K32" s="22"/>
      <c r="L32" s="23">
        <v>0</v>
      </c>
      <c r="M32" s="21">
        <v>4.5462962962962965E-3</v>
      </c>
      <c r="N32" s="25"/>
      <c r="O32" s="20"/>
    </row>
    <row r="33" spans="1:15" ht="14.5" thickBot="1">
      <c r="A33" s="34">
        <v>44672</v>
      </c>
      <c r="B33" s="17" t="s">
        <v>12</v>
      </c>
      <c r="C33" s="18">
        <v>75.5</v>
      </c>
      <c r="D33" s="26" t="s">
        <v>170</v>
      </c>
      <c r="E33" s="18">
        <v>2000</v>
      </c>
      <c r="F33" s="20"/>
      <c r="G33" s="18"/>
      <c r="H33" s="18"/>
      <c r="I33" s="18">
        <v>0</v>
      </c>
      <c r="J33" s="22"/>
      <c r="K33" s="22"/>
      <c r="L33" s="23">
        <v>0</v>
      </c>
      <c r="M33" s="21">
        <v>4.5972222222222222E-3</v>
      </c>
      <c r="N33" s="25"/>
      <c r="O33" s="20"/>
    </row>
    <row r="34" spans="1:15" ht="14.5" thickBot="1">
      <c r="A34" s="36">
        <v>44602</v>
      </c>
      <c r="B34" s="17" t="s">
        <v>90</v>
      </c>
      <c r="C34" s="18">
        <v>85.4</v>
      </c>
      <c r="D34" s="19">
        <v>1.34375E-2</v>
      </c>
      <c r="E34" s="18">
        <v>6000</v>
      </c>
      <c r="F34" s="20"/>
      <c r="G34" s="18">
        <v>1161</v>
      </c>
      <c r="H34" s="18">
        <v>5.17</v>
      </c>
      <c r="I34" s="18">
        <v>386</v>
      </c>
      <c r="J34" s="21">
        <v>1.1203703703703703E-3</v>
      </c>
      <c r="K34" s="22">
        <v>29</v>
      </c>
      <c r="L34" s="23">
        <v>19.899999999999999</v>
      </c>
      <c r="M34" s="21">
        <v>1.351388888888889E-2</v>
      </c>
      <c r="N34" s="24">
        <v>-6.6</v>
      </c>
      <c r="O34" s="20"/>
    </row>
    <row r="35" spans="1:15" ht="14.5" thickBot="1">
      <c r="A35" s="36">
        <v>44602</v>
      </c>
      <c r="B35" s="17" t="s">
        <v>39</v>
      </c>
      <c r="C35" s="18">
        <v>79.099999999999994</v>
      </c>
      <c r="D35" s="19">
        <v>1.4093750000000002E-2</v>
      </c>
      <c r="E35" s="18">
        <v>6000</v>
      </c>
      <c r="F35" s="20"/>
      <c r="G35" s="18">
        <v>1217.7</v>
      </c>
      <c r="H35" s="18">
        <v>4.93</v>
      </c>
      <c r="I35" s="18">
        <v>335</v>
      </c>
      <c r="J35" s="21">
        <v>1.1747685185185186E-3</v>
      </c>
      <c r="K35" s="22">
        <v>29</v>
      </c>
      <c r="L35" s="23">
        <v>18.2</v>
      </c>
      <c r="M35" s="21">
        <v>1.4501157407407407E-2</v>
      </c>
      <c r="N35" s="24">
        <v>-35.200000000000003</v>
      </c>
      <c r="O35" s="20"/>
    </row>
    <row r="36" spans="1:15" ht="14.5" thickBot="1">
      <c r="A36" s="36">
        <v>44602</v>
      </c>
      <c r="B36" s="17" t="s">
        <v>19</v>
      </c>
      <c r="C36" s="18">
        <v>81.7</v>
      </c>
      <c r="D36" s="19">
        <v>1.4078703703703704E-2</v>
      </c>
      <c r="E36" s="18">
        <v>6000</v>
      </c>
      <c r="F36" s="20"/>
      <c r="G36" s="18">
        <v>1216.4000000000001</v>
      </c>
      <c r="H36" s="18">
        <v>4.93</v>
      </c>
      <c r="I36" s="18">
        <v>336</v>
      </c>
      <c r="J36" s="21">
        <v>1.1736111111111112E-3</v>
      </c>
      <c r="K36" s="22">
        <v>29</v>
      </c>
      <c r="L36" s="23">
        <v>17.8</v>
      </c>
      <c r="M36" s="21">
        <v>1.4187499999999999E-2</v>
      </c>
      <c r="N36" s="24">
        <v>-9.4</v>
      </c>
      <c r="O36" s="20"/>
    </row>
    <row r="37" spans="1:15" ht="14.5" thickBot="1">
      <c r="A37" s="36">
        <v>44602</v>
      </c>
      <c r="B37" s="17" t="s">
        <v>31</v>
      </c>
      <c r="C37" s="18">
        <v>86.8</v>
      </c>
      <c r="D37" s="19">
        <v>1.3958333333333335E-2</v>
      </c>
      <c r="E37" s="18">
        <v>6000</v>
      </c>
      <c r="F37" s="20"/>
      <c r="G37" s="18">
        <v>1206</v>
      </c>
      <c r="H37" s="18">
        <v>4.9800000000000004</v>
      </c>
      <c r="I37" s="18">
        <v>345</v>
      </c>
      <c r="J37" s="21">
        <v>1.1631944444444443E-3</v>
      </c>
      <c r="K37" s="22">
        <v>27</v>
      </c>
      <c r="L37" s="23">
        <v>17.600000000000001</v>
      </c>
      <c r="M37" s="21">
        <v>1.3981481481481482E-2</v>
      </c>
      <c r="N37" s="24">
        <v>-2</v>
      </c>
      <c r="O37" s="20"/>
    </row>
    <row r="38" spans="1:15" ht="14.5" thickBot="1">
      <c r="A38" s="36">
        <v>44602</v>
      </c>
      <c r="B38" s="17" t="s">
        <v>8</v>
      </c>
      <c r="C38" s="18">
        <v>84.2</v>
      </c>
      <c r="D38" s="19">
        <v>1.4118055555555556E-2</v>
      </c>
      <c r="E38" s="18">
        <v>6000</v>
      </c>
      <c r="F38" s="20"/>
      <c r="G38" s="18">
        <v>1219.8</v>
      </c>
      <c r="H38" s="18">
        <v>4.92</v>
      </c>
      <c r="I38" s="18">
        <v>333</v>
      </c>
      <c r="J38" s="21">
        <v>1.1770833333333334E-3</v>
      </c>
      <c r="K38" s="22">
        <v>27</v>
      </c>
      <c r="L38" s="23">
        <v>17.3</v>
      </c>
      <c r="M38" s="22" t="s">
        <v>167</v>
      </c>
      <c r="N38" s="28"/>
      <c r="O38" s="20"/>
    </row>
    <row r="39" spans="1:15" ht="14.5" thickBot="1">
      <c r="A39" s="36">
        <v>44602</v>
      </c>
      <c r="B39" s="17" t="s">
        <v>35</v>
      </c>
      <c r="C39" s="18">
        <v>72.400000000000006</v>
      </c>
      <c r="D39" s="19">
        <v>1.4603009259259258E-2</v>
      </c>
      <c r="E39" s="18">
        <v>6000</v>
      </c>
      <c r="F39" s="20"/>
      <c r="G39" s="18">
        <v>1261.7</v>
      </c>
      <c r="H39" s="18">
        <v>4.76</v>
      </c>
      <c r="I39" s="18">
        <v>301</v>
      </c>
      <c r="J39" s="21">
        <v>1.2164351851851852E-3</v>
      </c>
      <c r="K39" s="22">
        <v>27</v>
      </c>
      <c r="L39" s="23">
        <v>17.3</v>
      </c>
      <c r="M39" s="21">
        <v>1.4555555555555556E-2</v>
      </c>
      <c r="N39" s="28">
        <v>4.0999999999999996</v>
      </c>
      <c r="O39" s="20"/>
    </row>
    <row r="40" spans="1:15" ht="14.5" thickBot="1">
      <c r="A40" s="36">
        <v>44602</v>
      </c>
      <c r="B40" s="17" t="s">
        <v>12</v>
      </c>
      <c r="C40" s="18">
        <v>73.3</v>
      </c>
      <c r="D40" s="19">
        <v>1.4564814814814815E-2</v>
      </c>
      <c r="E40" s="18">
        <v>6000</v>
      </c>
      <c r="F40" s="20"/>
      <c r="G40" s="18">
        <v>1258.4000000000001</v>
      </c>
      <c r="H40" s="18">
        <v>4.7699999999999996</v>
      </c>
      <c r="I40" s="18">
        <v>303</v>
      </c>
      <c r="J40" s="21">
        <v>1.2141203703703704E-3</v>
      </c>
      <c r="K40" s="22">
        <v>28</v>
      </c>
      <c r="L40" s="23">
        <v>17.3</v>
      </c>
      <c r="M40" s="22" t="s">
        <v>167</v>
      </c>
      <c r="N40" s="28"/>
      <c r="O40" s="20"/>
    </row>
    <row r="41" spans="1:15" ht="14.5" thickBot="1">
      <c r="A41" s="36">
        <v>44602</v>
      </c>
      <c r="B41" s="17" t="s">
        <v>43</v>
      </c>
      <c r="C41" s="18">
        <v>73.8</v>
      </c>
      <c r="D41" s="19">
        <v>1.4622685185185185E-2</v>
      </c>
      <c r="E41" s="18">
        <v>6000</v>
      </c>
      <c r="F41" s="20"/>
      <c r="G41" s="18">
        <v>1263.4000000000001</v>
      </c>
      <c r="H41" s="18">
        <v>4.75</v>
      </c>
      <c r="I41" s="18">
        <v>300</v>
      </c>
      <c r="J41" s="21">
        <v>1.21875E-3</v>
      </c>
      <c r="K41" s="22">
        <v>29</v>
      </c>
      <c r="L41" s="23">
        <v>17</v>
      </c>
      <c r="M41" s="21">
        <v>1.4805555555555556E-2</v>
      </c>
      <c r="N41" s="24">
        <v>-15.8</v>
      </c>
      <c r="O41" s="20"/>
    </row>
    <row r="42" spans="1:15" ht="14.5" thickBot="1">
      <c r="A42" s="36">
        <v>44602</v>
      </c>
      <c r="B42" s="17" t="s">
        <v>76</v>
      </c>
      <c r="C42" s="18">
        <v>73.900000000000006</v>
      </c>
      <c r="D42" s="19">
        <v>1.4621527777777777E-2</v>
      </c>
      <c r="E42" s="18">
        <v>6000</v>
      </c>
      <c r="F42" s="20"/>
      <c r="G42" s="18">
        <v>1263.3</v>
      </c>
      <c r="H42" s="18">
        <v>4.75</v>
      </c>
      <c r="I42" s="18">
        <v>300</v>
      </c>
      <c r="J42" s="21">
        <v>1.21875E-3</v>
      </c>
      <c r="K42" s="22">
        <v>26</v>
      </c>
      <c r="L42" s="23">
        <v>17</v>
      </c>
      <c r="M42" s="21">
        <v>1.4557870370370372E-2</v>
      </c>
      <c r="N42" s="28">
        <v>5.5</v>
      </c>
      <c r="O42" s="20"/>
    </row>
    <row r="43" spans="1:15" ht="14.5" thickBot="1">
      <c r="A43" s="36">
        <v>44602</v>
      </c>
      <c r="B43" s="17" t="s">
        <v>49</v>
      </c>
      <c r="C43" s="18">
        <v>77.7</v>
      </c>
      <c r="D43" s="19">
        <v>1.4493055555555556E-2</v>
      </c>
      <c r="E43" s="18">
        <v>6000</v>
      </c>
      <c r="F43" s="20"/>
      <c r="G43" s="18">
        <v>1252.2</v>
      </c>
      <c r="H43" s="18">
        <v>4.79</v>
      </c>
      <c r="I43" s="18">
        <v>308</v>
      </c>
      <c r="J43" s="21">
        <v>1.2083333333333334E-3</v>
      </c>
      <c r="K43" s="22">
        <v>31</v>
      </c>
      <c r="L43" s="23">
        <v>16.899999999999999</v>
      </c>
      <c r="M43" s="21">
        <v>1.4674768518518519E-2</v>
      </c>
      <c r="N43" s="24">
        <v>-15.7</v>
      </c>
      <c r="O43" s="20"/>
    </row>
    <row r="44" spans="1:15" ht="14.5" thickBot="1">
      <c r="A44" s="36">
        <v>44602</v>
      </c>
      <c r="B44" s="17" t="s">
        <v>128</v>
      </c>
      <c r="C44" s="18">
        <v>78.8</v>
      </c>
      <c r="D44" s="19">
        <v>1.4557870370370372E-2</v>
      </c>
      <c r="E44" s="18">
        <v>6000</v>
      </c>
      <c r="F44" s="20"/>
      <c r="G44" s="18">
        <v>1257.8</v>
      </c>
      <c r="H44" s="18">
        <v>4.7699999999999996</v>
      </c>
      <c r="I44" s="18">
        <v>304</v>
      </c>
      <c r="J44" s="21">
        <v>1.2129629629629628E-3</v>
      </c>
      <c r="K44" s="22">
        <v>30</v>
      </c>
      <c r="L44" s="23">
        <v>16.5</v>
      </c>
      <c r="M44" s="21">
        <v>1.4594907407407405E-2</v>
      </c>
      <c r="N44" s="24">
        <v>-3.2</v>
      </c>
      <c r="O44" s="20"/>
    </row>
    <row r="45" spans="1:15" ht="14.5" thickBot="1">
      <c r="A45" s="36">
        <v>44602</v>
      </c>
      <c r="B45" s="17" t="s">
        <v>13</v>
      </c>
      <c r="C45" s="18">
        <v>98.3</v>
      </c>
      <c r="D45" s="19">
        <v>1.3871527777777779E-2</v>
      </c>
      <c r="E45" s="18">
        <v>6000</v>
      </c>
      <c r="F45" s="20"/>
      <c r="G45" s="18">
        <v>1198.5</v>
      </c>
      <c r="H45" s="18">
        <v>5.01</v>
      </c>
      <c r="I45" s="18">
        <v>351</v>
      </c>
      <c r="J45" s="21">
        <v>1.1562499999999999E-3</v>
      </c>
      <c r="K45" s="22">
        <v>29</v>
      </c>
      <c r="L45" s="23">
        <v>16.5</v>
      </c>
      <c r="M45" s="22" t="s">
        <v>167</v>
      </c>
      <c r="N45" s="28"/>
      <c r="O45" s="20"/>
    </row>
    <row r="46" spans="1:15" ht="14.5" thickBot="1">
      <c r="A46" s="36">
        <v>44602</v>
      </c>
      <c r="B46" s="17" t="s">
        <v>42</v>
      </c>
      <c r="C46" s="18">
        <v>84.6</v>
      </c>
      <c r="D46" s="19">
        <v>1.4372685185185185E-2</v>
      </c>
      <c r="E46" s="18">
        <v>6000</v>
      </c>
      <c r="F46" s="20"/>
      <c r="G46" s="18">
        <v>1241.8</v>
      </c>
      <c r="H46" s="18">
        <v>4.83</v>
      </c>
      <c r="I46" s="18">
        <v>316</v>
      </c>
      <c r="J46" s="21">
        <v>1.1979166666666668E-3</v>
      </c>
      <c r="K46" s="22">
        <v>29</v>
      </c>
      <c r="L46" s="23">
        <v>16.399999999999999</v>
      </c>
      <c r="M46" s="21">
        <v>1.4812499999999999E-2</v>
      </c>
      <c r="N46" s="24">
        <v>-38</v>
      </c>
      <c r="O46" s="20"/>
    </row>
    <row r="47" spans="1:15" ht="14.5" thickBot="1">
      <c r="A47" s="36">
        <v>44602</v>
      </c>
      <c r="B47" s="17" t="s">
        <v>77</v>
      </c>
      <c r="C47" s="18">
        <v>75.7</v>
      </c>
      <c r="D47" s="19">
        <v>1.4893518518518516E-2</v>
      </c>
      <c r="E47" s="18">
        <v>6000</v>
      </c>
      <c r="F47" s="20"/>
      <c r="G47" s="18">
        <v>1286.8</v>
      </c>
      <c r="H47" s="18">
        <v>4.66</v>
      </c>
      <c r="I47" s="18">
        <v>284</v>
      </c>
      <c r="J47" s="21">
        <v>1.2407407407407408E-3</v>
      </c>
      <c r="K47" s="22">
        <v>28</v>
      </c>
      <c r="L47" s="23">
        <v>15.9</v>
      </c>
      <c r="M47" s="22" t="s">
        <v>167</v>
      </c>
      <c r="N47" s="28"/>
      <c r="O47" s="20"/>
    </row>
    <row r="48" spans="1:15" ht="14.5" thickBot="1">
      <c r="A48" s="36">
        <v>44602</v>
      </c>
      <c r="B48" s="17" t="s">
        <v>11</v>
      </c>
      <c r="C48" s="18">
        <v>91.5</v>
      </c>
      <c r="D48" s="19">
        <v>1.4281250000000001E-2</v>
      </c>
      <c r="E48" s="18">
        <v>6000</v>
      </c>
      <c r="F48" s="20"/>
      <c r="G48" s="18">
        <v>1233.9000000000001</v>
      </c>
      <c r="H48" s="18">
        <v>4.8600000000000003</v>
      </c>
      <c r="I48" s="18">
        <v>322</v>
      </c>
      <c r="J48" s="21">
        <v>1.1898148148148148E-3</v>
      </c>
      <c r="K48" s="22">
        <v>28</v>
      </c>
      <c r="L48" s="23">
        <v>15.9</v>
      </c>
      <c r="M48" s="21">
        <v>1.4694444444444446E-2</v>
      </c>
      <c r="N48" s="24">
        <v>-35.700000000000003</v>
      </c>
      <c r="O48" s="20"/>
    </row>
    <row r="49" spans="1:15" ht="14.5" thickBot="1">
      <c r="A49" s="36">
        <v>44602</v>
      </c>
      <c r="B49" s="17" t="s">
        <v>132</v>
      </c>
      <c r="C49" s="18">
        <v>88.2</v>
      </c>
      <c r="D49" s="19">
        <v>1.445949074074074E-2</v>
      </c>
      <c r="E49" s="18">
        <v>6000</v>
      </c>
      <c r="F49" s="20"/>
      <c r="G49" s="18">
        <v>1249.3</v>
      </c>
      <c r="H49" s="18">
        <v>4.8</v>
      </c>
      <c r="I49" s="18">
        <v>310</v>
      </c>
      <c r="J49" s="21">
        <v>1.204861111111111E-3</v>
      </c>
      <c r="K49" s="22">
        <v>27</v>
      </c>
      <c r="L49" s="23">
        <v>15.7</v>
      </c>
      <c r="M49" s="21">
        <v>1.3771990740740743E-2</v>
      </c>
      <c r="N49" s="28">
        <v>59.4</v>
      </c>
      <c r="O49" s="20"/>
    </row>
    <row r="50" spans="1:15" ht="14.5" thickBot="1">
      <c r="A50" s="36">
        <v>44602</v>
      </c>
      <c r="B50" s="17" t="s">
        <v>26</v>
      </c>
      <c r="C50" s="18">
        <v>77.099999999999994</v>
      </c>
      <c r="D50" s="19">
        <v>1.4912037037037036E-2</v>
      </c>
      <c r="E50" s="18">
        <v>6000</v>
      </c>
      <c r="F50" s="20"/>
      <c r="G50" s="18">
        <v>1288.4000000000001</v>
      </c>
      <c r="H50" s="18">
        <v>4.66</v>
      </c>
      <c r="I50" s="18">
        <v>283</v>
      </c>
      <c r="J50" s="21">
        <v>1.2430555555555556E-3</v>
      </c>
      <c r="K50" s="22">
        <v>31</v>
      </c>
      <c r="L50" s="23">
        <v>15.6</v>
      </c>
      <c r="M50" s="22" t="s">
        <v>167</v>
      </c>
      <c r="N50" s="28"/>
      <c r="O50" s="20"/>
    </row>
    <row r="51" spans="1:15" ht="14.5" thickBot="1">
      <c r="A51" s="36">
        <v>44602</v>
      </c>
      <c r="B51" s="17" t="s">
        <v>87</v>
      </c>
      <c r="C51" s="18">
        <v>75.8</v>
      </c>
      <c r="D51" s="19">
        <v>1.4979166666666667E-2</v>
      </c>
      <c r="E51" s="18">
        <v>6000</v>
      </c>
      <c r="F51" s="20"/>
      <c r="G51" s="18">
        <v>1294.2</v>
      </c>
      <c r="H51" s="18">
        <v>4.6399999999999997</v>
      </c>
      <c r="I51" s="18">
        <v>279</v>
      </c>
      <c r="J51" s="21">
        <v>1.2488425925925926E-3</v>
      </c>
      <c r="K51" s="22">
        <v>28</v>
      </c>
      <c r="L51" s="23">
        <v>15.6</v>
      </c>
      <c r="M51" s="21">
        <v>1.4972222222222222E-2</v>
      </c>
      <c r="N51" s="28">
        <v>0.6</v>
      </c>
      <c r="O51" s="20"/>
    </row>
    <row r="52" spans="1:15" ht="14.5" thickBot="1">
      <c r="A52" s="36">
        <v>44602</v>
      </c>
      <c r="B52" s="17" t="s">
        <v>10</v>
      </c>
      <c r="C52" s="18">
        <v>73.8</v>
      </c>
      <c r="D52" s="19">
        <v>1.5116898148148148E-2</v>
      </c>
      <c r="E52" s="18">
        <v>6000</v>
      </c>
      <c r="F52" s="20"/>
      <c r="G52" s="18">
        <v>1306.0999999999999</v>
      </c>
      <c r="H52" s="18">
        <v>4.59</v>
      </c>
      <c r="I52" s="18">
        <v>271</v>
      </c>
      <c r="J52" s="21">
        <v>1.2592592592592592E-3</v>
      </c>
      <c r="K52" s="22">
        <v>27</v>
      </c>
      <c r="L52" s="23">
        <v>15.4</v>
      </c>
      <c r="M52" s="22" t="s">
        <v>167</v>
      </c>
      <c r="N52" s="28"/>
      <c r="O52" s="20"/>
    </row>
    <row r="53" spans="1:15" ht="14.5" thickBot="1">
      <c r="A53" s="36">
        <v>44602</v>
      </c>
      <c r="B53" s="17" t="s">
        <v>81</v>
      </c>
      <c r="C53" s="18">
        <v>73.7</v>
      </c>
      <c r="D53" s="19">
        <v>1.5141203703703705E-2</v>
      </c>
      <c r="E53" s="18">
        <v>6000</v>
      </c>
      <c r="F53" s="20"/>
      <c r="G53" s="18">
        <v>1308.2</v>
      </c>
      <c r="H53" s="18">
        <v>4.59</v>
      </c>
      <c r="I53" s="18">
        <v>270</v>
      </c>
      <c r="J53" s="21">
        <v>1.261574074074074E-3</v>
      </c>
      <c r="K53" s="22">
        <v>29</v>
      </c>
      <c r="L53" s="23">
        <v>15.4</v>
      </c>
      <c r="M53" s="21">
        <v>1.4888888888888889E-2</v>
      </c>
      <c r="N53" s="28">
        <v>21.8</v>
      </c>
      <c r="O53" s="20"/>
    </row>
    <row r="54" spans="1:15" ht="14.5" thickBot="1">
      <c r="A54" s="36">
        <v>44602</v>
      </c>
      <c r="B54" s="17" t="s">
        <v>18</v>
      </c>
      <c r="C54" s="18">
        <v>90.4</v>
      </c>
      <c r="D54" s="19">
        <v>1.4547453703703703E-2</v>
      </c>
      <c r="E54" s="18">
        <v>6000</v>
      </c>
      <c r="F54" s="20"/>
      <c r="G54" s="18">
        <v>1256.9000000000001</v>
      </c>
      <c r="H54" s="18">
        <v>4.7699999999999996</v>
      </c>
      <c r="I54" s="18">
        <v>305</v>
      </c>
      <c r="J54" s="21">
        <v>1.2118055555555556E-3</v>
      </c>
      <c r="K54" s="22">
        <v>27</v>
      </c>
      <c r="L54" s="23">
        <v>15.1</v>
      </c>
      <c r="M54" s="22" t="s">
        <v>167</v>
      </c>
      <c r="N54" s="28"/>
      <c r="O54" s="20"/>
    </row>
    <row r="55" spans="1:15" ht="14.5" thickBot="1">
      <c r="A55" s="36">
        <v>44602</v>
      </c>
      <c r="B55" s="17" t="s">
        <v>102</v>
      </c>
      <c r="C55" s="18">
        <v>78.5</v>
      </c>
      <c r="D55" s="19">
        <v>1.5107638888888887E-2</v>
      </c>
      <c r="E55" s="18">
        <v>6000</v>
      </c>
      <c r="F55" s="20"/>
      <c r="G55" s="18">
        <v>1305.3</v>
      </c>
      <c r="H55" s="18">
        <v>4.5999999999999996</v>
      </c>
      <c r="I55" s="18">
        <v>272</v>
      </c>
      <c r="J55" s="21">
        <v>1.2592592592592592E-3</v>
      </c>
      <c r="K55" s="22">
        <v>29</v>
      </c>
      <c r="L55" s="23">
        <v>14.8</v>
      </c>
      <c r="M55" s="21">
        <v>1.4821759259259258E-2</v>
      </c>
      <c r="N55" s="28">
        <v>24.7</v>
      </c>
      <c r="O55" s="20"/>
    </row>
    <row r="56" spans="1:15" ht="14.5" thickBot="1">
      <c r="A56" s="36">
        <v>44602</v>
      </c>
      <c r="B56" s="17" t="s">
        <v>166</v>
      </c>
      <c r="C56" s="18">
        <v>77.8</v>
      </c>
      <c r="D56" s="19">
        <v>1.5358796296296296E-2</v>
      </c>
      <c r="E56" s="18">
        <v>6000</v>
      </c>
      <c r="F56" s="20"/>
      <c r="G56" s="18">
        <v>1327</v>
      </c>
      <c r="H56" s="18">
        <v>4.5199999999999996</v>
      </c>
      <c r="I56" s="18">
        <v>259</v>
      </c>
      <c r="J56" s="21">
        <v>1.2800925925925924E-3</v>
      </c>
      <c r="K56" s="22">
        <v>26</v>
      </c>
      <c r="L56" s="23">
        <v>14.2</v>
      </c>
      <c r="M56" s="21">
        <v>1.5601851851851851E-2</v>
      </c>
      <c r="N56" s="24">
        <v>-21</v>
      </c>
      <c r="O56" s="20"/>
    </row>
    <row r="57" spans="1:15" ht="14.5" thickBot="1">
      <c r="A57" s="36">
        <v>44602</v>
      </c>
      <c r="B57" s="17" t="s">
        <v>25</v>
      </c>
      <c r="C57" s="18">
        <v>81</v>
      </c>
      <c r="D57" s="19">
        <v>1.5488425925925926E-2</v>
      </c>
      <c r="E57" s="18">
        <v>6000</v>
      </c>
      <c r="F57" s="20"/>
      <c r="G57" s="18">
        <v>1338.2</v>
      </c>
      <c r="H57" s="18">
        <v>4.4800000000000004</v>
      </c>
      <c r="I57" s="18">
        <v>252</v>
      </c>
      <c r="J57" s="21">
        <v>1.2905092592592593E-3</v>
      </c>
      <c r="K57" s="22">
        <v>28</v>
      </c>
      <c r="L57" s="23">
        <v>13.5</v>
      </c>
      <c r="M57" s="21">
        <v>1.6611111111111111E-2</v>
      </c>
      <c r="N57" s="24">
        <v>-37</v>
      </c>
      <c r="O57" s="20"/>
    </row>
    <row r="58" spans="1:15" ht="14.5" thickBot="1">
      <c r="A58" s="36">
        <v>44602</v>
      </c>
      <c r="B58" s="17" t="s">
        <v>129</v>
      </c>
      <c r="C58" s="18">
        <v>99.8</v>
      </c>
      <c r="D58" s="19">
        <v>1.4846064814814814E-2</v>
      </c>
      <c r="E58" s="18">
        <v>6000</v>
      </c>
      <c r="F58" s="20"/>
      <c r="G58" s="18">
        <v>1282.7</v>
      </c>
      <c r="H58" s="18">
        <v>4.68</v>
      </c>
      <c r="I58" s="18">
        <v>287</v>
      </c>
      <c r="J58" s="21">
        <v>1.2372685185185186E-3</v>
      </c>
      <c r="K58" s="22">
        <v>25</v>
      </c>
      <c r="L58" s="23">
        <v>13.3</v>
      </c>
      <c r="M58" s="21">
        <v>1.4104166666666666E-2</v>
      </c>
      <c r="N58" s="28">
        <v>4.0999999999999996</v>
      </c>
      <c r="O58" s="20"/>
    </row>
    <row r="59" spans="1:15" ht="14.5" thickBot="1">
      <c r="A59" s="36">
        <v>44602</v>
      </c>
      <c r="B59" s="17" t="s">
        <v>54</v>
      </c>
      <c r="C59" s="18"/>
      <c r="D59" s="26" t="s">
        <v>171</v>
      </c>
      <c r="E59" s="18">
        <v>6000</v>
      </c>
      <c r="F59" s="20"/>
      <c r="G59" s="18"/>
      <c r="H59" s="18"/>
      <c r="I59" s="18">
        <v>0</v>
      </c>
      <c r="J59" s="22"/>
      <c r="K59" s="22"/>
      <c r="L59" s="23">
        <v>0</v>
      </c>
      <c r="M59" s="21">
        <v>1.5277777777777777E-2</v>
      </c>
      <c r="N59" s="28"/>
      <c r="O59" s="20"/>
    </row>
    <row r="60" spans="1:15" ht="14.5" thickBot="1">
      <c r="A60" s="36">
        <v>44602</v>
      </c>
      <c r="B60" s="17" t="s">
        <v>169</v>
      </c>
      <c r="C60" s="18"/>
      <c r="D60" s="26" t="s">
        <v>171</v>
      </c>
      <c r="E60" s="18">
        <v>6000</v>
      </c>
      <c r="F60" s="20"/>
      <c r="G60" s="18"/>
      <c r="H60" s="18"/>
      <c r="I60" s="18">
        <v>0</v>
      </c>
      <c r="J60" s="22"/>
      <c r="K60" s="22"/>
      <c r="L60" s="23">
        <v>0</v>
      </c>
      <c r="M60" s="22" t="s">
        <v>167</v>
      </c>
      <c r="N60" s="28"/>
      <c r="O60" s="20"/>
    </row>
    <row r="61" spans="1:15" ht="14.5" thickBot="1">
      <c r="A61" s="36">
        <v>44602</v>
      </c>
      <c r="B61" s="17" t="s">
        <v>57</v>
      </c>
      <c r="C61" s="18"/>
      <c r="D61" s="26" t="s">
        <v>172</v>
      </c>
      <c r="E61" s="18">
        <v>6000</v>
      </c>
      <c r="F61" s="20"/>
      <c r="G61" s="18"/>
      <c r="H61" s="18"/>
      <c r="I61" s="18">
        <v>0</v>
      </c>
      <c r="J61" s="22"/>
      <c r="K61" s="22"/>
      <c r="L61" s="23">
        <v>0</v>
      </c>
      <c r="M61" s="22" t="s">
        <v>167</v>
      </c>
      <c r="N61" s="28"/>
      <c r="O61" s="20"/>
    </row>
    <row r="62" spans="1:15" ht="14.5" thickBot="1">
      <c r="A62" s="36">
        <v>44602</v>
      </c>
      <c r="B62" s="17" t="s">
        <v>22</v>
      </c>
      <c r="C62" s="18"/>
      <c r="D62" s="26" t="s">
        <v>168</v>
      </c>
      <c r="E62" s="18">
        <v>6000</v>
      </c>
      <c r="F62" s="20"/>
      <c r="G62" s="18"/>
      <c r="H62" s="18"/>
      <c r="I62" s="18">
        <v>0</v>
      </c>
      <c r="J62" s="22"/>
      <c r="K62" s="22"/>
      <c r="L62" s="23">
        <v>0</v>
      </c>
      <c r="M62" s="22" t="s">
        <v>167</v>
      </c>
      <c r="N62" s="28"/>
      <c r="O62" s="20"/>
    </row>
    <row r="63" spans="1:15" ht="14.5" thickBot="1">
      <c r="A63" s="36">
        <v>44602</v>
      </c>
      <c r="B63" s="17" t="s">
        <v>75</v>
      </c>
      <c r="C63" s="18"/>
      <c r="D63" s="26" t="s">
        <v>171</v>
      </c>
      <c r="E63" s="18">
        <v>6000</v>
      </c>
      <c r="F63" s="20"/>
      <c r="G63" s="18"/>
      <c r="H63" s="18"/>
      <c r="I63" s="18">
        <v>0</v>
      </c>
      <c r="J63" s="22"/>
      <c r="K63" s="22"/>
      <c r="L63" s="23">
        <v>0</v>
      </c>
      <c r="M63" s="22" t="s">
        <v>167</v>
      </c>
      <c r="N63" s="28"/>
      <c r="O63" s="20"/>
    </row>
    <row r="64" spans="1:15" ht="14.5" thickBot="1">
      <c r="A64" s="36">
        <v>44602</v>
      </c>
      <c r="B64" s="17" t="s">
        <v>27</v>
      </c>
      <c r="C64" s="18"/>
      <c r="D64" s="26" t="s">
        <v>171</v>
      </c>
      <c r="E64" s="18">
        <v>6000</v>
      </c>
      <c r="F64" s="20"/>
      <c r="G64" s="18"/>
      <c r="H64" s="18"/>
      <c r="I64" s="18">
        <v>0</v>
      </c>
      <c r="J64" s="22"/>
      <c r="K64" s="22"/>
      <c r="L64" s="23">
        <v>0</v>
      </c>
      <c r="M64" s="21">
        <v>1.3577546296296296E-2</v>
      </c>
      <c r="N64" s="28"/>
      <c r="O64" s="20"/>
    </row>
    <row r="65" spans="1:15" ht="14.5" thickBot="1">
      <c r="A65" s="27">
        <v>44583</v>
      </c>
      <c r="B65" s="17" t="s">
        <v>90</v>
      </c>
      <c r="C65" s="18">
        <v>85.3</v>
      </c>
      <c r="D65" s="19">
        <v>4.1875000000000002E-3</v>
      </c>
      <c r="E65" s="18">
        <v>2000</v>
      </c>
      <c r="F65" s="20"/>
      <c r="G65" s="18">
        <v>361.8</v>
      </c>
      <c r="H65" s="18">
        <v>5.53</v>
      </c>
      <c r="I65" s="18">
        <v>473</v>
      </c>
      <c r="J65" s="21">
        <v>1.0474537037037037E-3</v>
      </c>
      <c r="K65" s="22">
        <v>36</v>
      </c>
      <c r="L65" s="23">
        <v>24.4</v>
      </c>
      <c r="M65" s="21">
        <v>4.2037037037037034E-3</v>
      </c>
      <c r="N65" s="24">
        <v>-1.4</v>
      </c>
      <c r="O65" s="20"/>
    </row>
    <row r="66" spans="1:15" ht="14.5" thickBot="1">
      <c r="A66" s="27">
        <v>44583</v>
      </c>
      <c r="B66" s="17" t="s">
        <v>27</v>
      </c>
      <c r="C66" s="18">
        <v>94.4</v>
      </c>
      <c r="D66" s="19">
        <v>4.2106481481481483E-3</v>
      </c>
      <c r="E66" s="18">
        <v>2000</v>
      </c>
      <c r="F66" s="20"/>
      <c r="G66" s="18">
        <v>363.8</v>
      </c>
      <c r="H66" s="18">
        <v>5.5</v>
      </c>
      <c r="I66" s="18">
        <v>465</v>
      </c>
      <c r="J66" s="21">
        <v>1.0532407407407407E-3</v>
      </c>
      <c r="K66" s="22">
        <v>35</v>
      </c>
      <c r="L66" s="23">
        <v>22.4</v>
      </c>
      <c r="M66" s="21">
        <v>4.2013888888888891E-3</v>
      </c>
      <c r="N66" s="25">
        <v>0.8</v>
      </c>
      <c r="O66" s="20"/>
    </row>
    <row r="67" spans="1:15" ht="14.5" thickBot="1">
      <c r="A67" s="27">
        <v>44583</v>
      </c>
      <c r="B67" s="17" t="s">
        <v>39</v>
      </c>
      <c r="C67" s="18">
        <v>80.099999999999994</v>
      </c>
      <c r="D67" s="19">
        <v>4.3807870370370372E-3</v>
      </c>
      <c r="E67" s="18">
        <v>2000</v>
      </c>
      <c r="F67" s="20"/>
      <c r="G67" s="18">
        <v>378.5</v>
      </c>
      <c r="H67" s="18">
        <v>5.28</v>
      </c>
      <c r="I67" s="18">
        <v>413</v>
      </c>
      <c r="J67" s="21">
        <v>1.0949074074074075E-3</v>
      </c>
      <c r="K67" s="22">
        <v>36</v>
      </c>
      <c r="L67" s="23">
        <v>22.2</v>
      </c>
      <c r="M67" s="21">
        <v>4.5023148148148149E-3</v>
      </c>
      <c r="N67" s="24">
        <v>-10.5</v>
      </c>
      <c r="O67" s="20"/>
    </row>
    <row r="68" spans="1:15" ht="14.5" thickBot="1">
      <c r="A68" s="27">
        <v>44583</v>
      </c>
      <c r="B68" s="17" t="s">
        <v>19</v>
      </c>
      <c r="C68" s="18">
        <v>83</v>
      </c>
      <c r="D68" s="19">
        <v>4.3773148148148148E-3</v>
      </c>
      <c r="E68" s="18">
        <v>2000</v>
      </c>
      <c r="F68" s="20"/>
      <c r="G68" s="18">
        <v>378.2</v>
      </c>
      <c r="H68" s="18">
        <v>5.29</v>
      </c>
      <c r="I68" s="18">
        <v>414</v>
      </c>
      <c r="J68" s="21">
        <v>1.0949074074074075E-3</v>
      </c>
      <c r="K68" s="22">
        <v>35</v>
      </c>
      <c r="L68" s="23">
        <v>21.8</v>
      </c>
      <c r="M68" s="21">
        <v>4.3391203703703699E-3</v>
      </c>
      <c r="N68" s="25">
        <v>3.3</v>
      </c>
      <c r="O68" s="20"/>
    </row>
    <row r="69" spans="1:15" ht="14.5" thickBot="1">
      <c r="A69" s="27">
        <v>44583</v>
      </c>
      <c r="B69" s="17" t="s">
        <v>35</v>
      </c>
      <c r="C69" s="18">
        <v>72.3</v>
      </c>
      <c r="D69" s="19">
        <v>4.5208333333333333E-3</v>
      </c>
      <c r="E69" s="18">
        <v>2000</v>
      </c>
      <c r="F69" s="20"/>
      <c r="G69" s="18">
        <v>390.6</v>
      </c>
      <c r="H69" s="18">
        <v>5.12</v>
      </c>
      <c r="I69" s="18">
        <v>376</v>
      </c>
      <c r="J69" s="21">
        <v>1.1307870370370371E-3</v>
      </c>
      <c r="K69" s="22">
        <v>34</v>
      </c>
      <c r="L69" s="23">
        <v>21.7</v>
      </c>
      <c r="M69" s="21">
        <v>4.4907407407407405E-3</v>
      </c>
      <c r="N69" s="25">
        <v>2.6</v>
      </c>
      <c r="O69" s="20"/>
    </row>
    <row r="70" spans="1:15" ht="14.5" thickBot="1">
      <c r="A70" s="27">
        <v>44583</v>
      </c>
      <c r="B70" s="17" t="s">
        <v>43</v>
      </c>
      <c r="C70" s="18">
        <v>73.2</v>
      </c>
      <c r="D70" s="19">
        <v>4.5138888888888893E-3</v>
      </c>
      <c r="E70" s="18">
        <v>2000</v>
      </c>
      <c r="F70" s="20"/>
      <c r="G70" s="18">
        <v>390</v>
      </c>
      <c r="H70" s="18">
        <v>5.13</v>
      </c>
      <c r="I70" s="18">
        <v>378</v>
      </c>
      <c r="J70" s="21">
        <v>1.1284722222222223E-3</v>
      </c>
      <c r="K70" s="22">
        <v>36</v>
      </c>
      <c r="L70" s="23">
        <v>21.6</v>
      </c>
      <c r="M70" s="21">
        <v>4.5428240740740741E-3</v>
      </c>
      <c r="N70" s="24">
        <v>-2.5</v>
      </c>
      <c r="O70" s="20"/>
    </row>
    <row r="71" spans="1:15" ht="14.5" thickBot="1">
      <c r="A71" s="27">
        <v>44583</v>
      </c>
      <c r="B71" s="17" t="s">
        <v>75</v>
      </c>
      <c r="C71" s="18">
        <v>76.599999999999994</v>
      </c>
      <c r="D71" s="19">
        <v>4.5069444444444445E-3</v>
      </c>
      <c r="E71" s="18">
        <v>2000</v>
      </c>
      <c r="F71" s="20"/>
      <c r="G71" s="18">
        <v>389.4</v>
      </c>
      <c r="H71" s="18">
        <v>5.14</v>
      </c>
      <c r="I71" s="18">
        <v>379</v>
      </c>
      <c r="J71" s="21">
        <v>1.1273148148148147E-3</v>
      </c>
      <c r="K71" s="22">
        <v>35</v>
      </c>
      <c r="L71" s="23">
        <v>21</v>
      </c>
      <c r="M71" s="21">
        <v>4.5208333333333333E-3</v>
      </c>
      <c r="N71" s="24">
        <v>-1.2</v>
      </c>
      <c r="O71" s="20"/>
    </row>
    <row r="72" spans="1:15" ht="14.5" thickBot="1">
      <c r="A72" s="27">
        <v>44583</v>
      </c>
      <c r="B72" s="17" t="s">
        <v>22</v>
      </c>
      <c r="C72" s="18">
        <v>79.7</v>
      </c>
      <c r="D72" s="19">
        <v>4.4791666666666669E-3</v>
      </c>
      <c r="E72" s="18">
        <v>2000</v>
      </c>
      <c r="F72" s="20"/>
      <c r="G72" s="18">
        <v>387</v>
      </c>
      <c r="H72" s="18">
        <v>5.17</v>
      </c>
      <c r="I72" s="18">
        <v>386</v>
      </c>
      <c r="J72" s="21">
        <v>1.1203703703703703E-3</v>
      </c>
      <c r="K72" s="22">
        <v>35</v>
      </c>
      <c r="L72" s="23">
        <v>20.9</v>
      </c>
      <c r="M72" s="21">
        <v>4.425925925925926E-3</v>
      </c>
      <c r="N72" s="25">
        <v>4.5999999999999996</v>
      </c>
      <c r="O72" s="20"/>
    </row>
    <row r="73" spans="1:15" ht="14.5" thickBot="1">
      <c r="A73" s="27">
        <v>44583</v>
      </c>
      <c r="B73" s="17" t="s">
        <v>12</v>
      </c>
      <c r="C73" s="18">
        <v>72.2</v>
      </c>
      <c r="D73" s="19">
        <v>4.5972222222222222E-3</v>
      </c>
      <c r="E73" s="18">
        <v>2000</v>
      </c>
      <c r="F73" s="20"/>
      <c r="G73" s="18">
        <v>397.2</v>
      </c>
      <c r="H73" s="18">
        <v>5.04</v>
      </c>
      <c r="I73" s="18">
        <v>357</v>
      </c>
      <c r="J73" s="21">
        <v>1.1493055555555555E-3</v>
      </c>
      <c r="K73" s="22">
        <v>32</v>
      </c>
      <c r="L73" s="23">
        <v>20.6</v>
      </c>
      <c r="M73" s="21">
        <v>4.6539351851851854E-3</v>
      </c>
      <c r="N73" s="24">
        <v>-4.9000000000000004</v>
      </c>
      <c r="O73" s="20"/>
    </row>
    <row r="74" spans="1:15" ht="14.5" thickBot="1">
      <c r="A74" s="27">
        <v>44583</v>
      </c>
      <c r="B74" s="17" t="s">
        <v>31</v>
      </c>
      <c r="C74" s="18">
        <v>90.1</v>
      </c>
      <c r="D74" s="19">
        <v>4.37962962962963E-3</v>
      </c>
      <c r="E74" s="18">
        <v>2000</v>
      </c>
      <c r="F74" s="20"/>
      <c r="G74" s="18">
        <v>378.4</v>
      </c>
      <c r="H74" s="18">
        <v>5.29</v>
      </c>
      <c r="I74" s="18">
        <v>413</v>
      </c>
      <c r="J74" s="21">
        <v>1.0949074074074075E-3</v>
      </c>
      <c r="K74" s="22">
        <v>32</v>
      </c>
      <c r="L74" s="23">
        <v>20.6</v>
      </c>
      <c r="M74" s="21">
        <v>4.3252314814814811E-3</v>
      </c>
      <c r="N74" s="25">
        <v>4.7</v>
      </c>
      <c r="O74" s="20"/>
    </row>
    <row r="75" spans="1:15" ht="14.5" thickBot="1">
      <c r="A75" s="27">
        <v>44583</v>
      </c>
      <c r="B75" s="17" t="s">
        <v>132</v>
      </c>
      <c r="C75" s="18">
        <v>91.3</v>
      </c>
      <c r="D75" s="19">
        <v>4.3738425925925924E-3</v>
      </c>
      <c r="E75" s="18">
        <v>2000</v>
      </c>
      <c r="F75" s="20"/>
      <c r="G75" s="18">
        <v>377.9</v>
      </c>
      <c r="H75" s="18">
        <v>5.29</v>
      </c>
      <c r="I75" s="18">
        <v>415</v>
      </c>
      <c r="J75" s="21">
        <v>1.0937499999999999E-3</v>
      </c>
      <c r="K75" s="22">
        <v>34</v>
      </c>
      <c r="L75" s="23">
        <v>20.5</v>
      </c>
      <c r="M75" s="21">
        <v>4.3275462962962963E-3</v>
      </c>
      <c r="N75" s="25">
        <v>4</v>
      </c>
      <c r="O75" s="20"/>
    </row>
    <row r="76" spans="1:15" ht="14.5" thickBot="1">
      <c r="A76" s="27">
        <v>44583</v>
      </c>
      <c r="B76" s="17" t="s">
        <v>76</v>
      </c>
      <c r="C76" s="18">
        <v>76.3</v>
      </c>
      <c r="D76" s="19">
        <v>4.5856481481481486E-3</v>
      </c>
      <c r="E76" s="18">
        <v>2000</v>
      </c>
      <c r="F76" s="20"/>
      <c r="G76" s="18">
        <v>396.2</v>
      </c>
      <c r="H76" s="18">
        <v>5.05</v>
      </c>
      <c r="I76" s="18">
        <v>360</v>
      </c>
      <c r="J76" s="21">
        <v>1.1469907407407407E-3</v>
      </c>
      <c r="K76" s="22">
        <v>33</v>
      </c>
      <c r="L76" s="23">
        <v>20</v>
      </c>
      <c r="M76" s="21">
        <v>4.5532407407407405E-3</v>
      </c>
      <c r="N76" s="25">
        <v>2.8</v>
      </c>
      <c r="O76" s="20"/>
    </row>
    <row r="77" spans="1:15" ht="14.5" thickBot="1">
      <c r="A77" s="27">
        <v>44583</v>
      </c>
      <c r="B77" s="17" t="s">
        <v>77</v>
      </c>
      <c r="C77" s="18">
        <v>75.8</v>
      </c>
      <c r="D77" s="19">
        <v>4.5949074074074078E-3</v>
      </c>
      <c r="E77" s="18">
        <v>2000</v>
      </c>
      <c r="F77" s="20"/>
      <c r="G77" s="18">
        <v>397</v>
      </c>
      <c r="H77" s="18">
        <v>5.04</v>
      </c>
      <c r="I77" s="18">
        <v>358</v>
      </c>
      <c r="J77" s="21">
        <v>1.1493055555555555E-3</v>
      </c>
      <c r="K77" s="22">
        <v>35</v>
      </c>
      <c r="L77" s="23">
        <v>20</v>
      </c>
      <c r="M77" s="21">
        <v>4.5590277777777773E-3</v>
      </c>
      <c r="N77" s="25">
        <v>3.1</v>
      </c>
      <c r="O77" s="20"/>
    </row>
    <row r="78" spans="1:15" ht="14.5" thickBot="1">
      <c r="A78" s="27">
        <v>44583</v>
      </c>
      <c r="B78" s="17" t="s">
        <v>128</v>
      </c>
      <c r="C78" s="18">
        <v>77.599999999999994</v>
      </c>
      <c r="D78" s="19">
        <v>4.5740740740740742E-3</v>
      </c>
      <c r="E78" s="18">
        <v>2000</v>
      </c>
      <c r="F78" s="20"/>
      <c r="G78" s="18">
        <v>395.2</v>
      </c>
      <c r="H78" s="18">
        <v>5.0599999999999996</v>
      </c>
      <c r="I78" s="18">
        <v>363</v>
      </c>
      <c r="J78" s="21">
        <v>1.1435185185185183E-3</v>
      </c>
      <c r="K78" s="22">
        <v>39</v>
      </c>
      <c r="L78" s="23">
        <v>20</v>
      </c>
      <c r="M78" s="21">
        <v>4.4374999999999996E-3</v>
      </c>
      <c r="N78" s="25">
        <v>11.8</v>
      </c>
      <c r="O78" s="20"/>
    </row>
    <row r="79" spans="1:15" ht="14.5" thickBot="1">
      <c r="A79" s="27">
        <v>44583</v>
      </c>
      <c r="B79" s="17" t="s">
        <v>11</v>
      </c>
      <c r="C79" s="18">
        <v>91.3</v>
      </c>
      <c r="D79" s="19">
        <v>4.417824074074074E-3</v>
      </c>
      <c r="E79" s="18">
        <v>2000</v>
      </c>
      <c r="F79" s="20"/>
      <c r="G79" s="18">
        <v>381.7</v>
      </c>
      <c r="H79" s="18">
        <v>5.24</v>
      </c>
      <c r="I79" s="18">
        <v>403</v>
      </c>
      <c r="J79" s="21">
        <v>1.1041666666666667E-3</v>
      </c>
      <c r="K79" s="22">
        <v>34</v>
      </c>
      <c r="L79" s="23">
        <v>19.899999999999999</v>
      </c>
      <c r="M79" s="21">
        <v>4.4687499999999996E-3</v>
      </c>
      <c r="N79" s="24">
        <v>-4.4000000000000004</v>
      </c>
      <c r="O79" s="20"/>
    </row>
    <row r="80" spans="1:15" ht="14.5" thickBot="1">
      <c r="A80" s="27">
        <v>44583</v>
      </c>
      <c r="B80" s="17" t="s">
        <v>54</v>
      </c>
      <c r="C80" s="18">
        <v>78.8</v>
      </c>
      <c r="D80" s="19">
        <v>4.5787037037037038E-3</v>
      </c>
      <c r="E80" s="18">
        <v>2000</v>
      </c>
      <c r="F80" s="20"/>
      <c r="G80" s="18">
        <v>395.6</v>
      </c>
      <c r="H80" s="18">
        <v>5.0599999999999996</v>
      </c>
      <c r="I80" s="18">
        <v>362</v>
      </c>
      <c r="J80" s="21">
        <v>1.1446759259259259E-3</v>
      </c>
      <c r="K80" s="22">
        <v>33</v>
      </c>
      <c r="L80" s="23">
        <v>19.7</v>
      </c>
      <c r="M80" s="21">
        <v>4.6134259259259262E-3</v>
      </c>
      <c r="N80" s="24">
        <v>-3</v>
      </c>
      <c r="O80" s="20"/>
    </row>
    <row r="81" spans="1:15" ht="14.5" thickBot="1">
      <c r="A81" s="27">
        <v>44583</v>
      </c>
      <c r="B81" s="17" t="s">
        <v>42</v>
      </c>
      <c r="C81" s="18">
        <v>84.2</v>
      </c>
      <c r="D81" s="19">
        <v>4.5127314814814813E-3</v>
      </c>
      <c r="E81" s="18">
        <v>2000</v>
      </c>
      <c r="F81" s="20"/>
      <c r="G81" s="18">
        <v>389.9</v>
      </c>
      <c r="H81" s="18">
        <v>5.13</v>
      </c>
      <c r="I81" s="18">
        <v>378</v>
      </c>
      <c r="J81" s="21">
        <v>1.1284722222222223E-3</v>
      </c>
      <c r="K81" s="22">
        <v>36</v>
      </c>
      <c r="L81" s="23">
        <v>19.7</v>
      </c>
      <c r="M81" s="21">
        <v>4.5046296296296293E-3</v>
      </c>
      <c r="N81" s="25">
        <v>0.7</v>
      </c>
      <c r="O81" s="20"/>
    </row>
    <row r="82" spans="1:15" ht="14.5" thickBot="1">
      <c r="A82" s="27">
        <v>44583</v>
      </c>
      <c r="B82" s="17" t="s">
        <v>10</v>
      </c>
      <c r="C82" s="18">
        <v>74.2</v>
      </c>
      <c r="D82" s="19">
        <v>4.6736111111111119E-3</v>
      </c>
      <c r="E82" s="18">
        <v>2000</v>
      </c>
      <c r="F82" s="20"/>
      <c r="G82" s="18">
        <v>403.8</v>
      </c>
      <c r="H82" s="18">
        <v>4.95</v>
      </c>
      <c r="I82" s="18">
        <v>340</v>
      </c>
      <c r="J82" s="21">
        <v>1.1689814814814816E-3</v>
      </c>
      <c r="K82" s="22">
        <v>33</v>
      </c>
      <c r="L82" s="23">
        <v>19.3</v>
      </c>
      <c r="M82" s="21">
        <v>4.7800925925925919E-3</v>
      </c>
      <c r="N82" s="24">
        <v>-9.1999999999999993</v>
      </c>
      <c r="O82" s="20"/>
    </row>
    <row r="83" spans="1:15" ht="14.5" thickBot="1">
      <c r="A83" s="27">
        <v>44583</v>
      </c>
      <c r="B83" s="17" t="s">
        <v>26</v>
      </c>
      <c r="C83" s="18">
        <v>78.099999999999994</v>
      </c>
      <c r="D83" s="19">
        <v>4.6631944444444446E-3</v>
      </c>
      <c r="E83" s="18">
        <v>2000</v>
      </c>
      <c r="F83" s="20"/>
      <c r="G83" s="18">
        <v>402.9</v>
      </c>
      <c r="H83" s="18">
        <v>4.96</v>
      </c>
      <c r="I83" s="18">
        <v>342</v>
      </c>
      <c r="J83" s="21">
        <v>1.1655092592592591E-3</v>
      </c>
      <c r="K83" s="22">
        <v>34</v>
      </c>
      <c r="L83" s="23">
        <v>18.8</v>
      </c>
      <c r="M83" s="21">
        <v>4.6388888888888886E-3</v>
      </c>
      <c r="N83" s="25">
        <v>2.1</v>
      </c>
      <c r="O83" s="20"/>
    </row>
    <row r="84" spans="1:15" ht="14.5" thickBot="1">
      <c r="A84" s="27">
        <v>44583</v>
      </c>
      <c r="B84" s="17" t="s">
        <v>166</v>
      </c>
      <c r="C84" s="18">
        <v>76.599999999999994</v>
      </c>
      <c r="D84" s="19">
        <v>4.6898148148148151E-3</v>
      </c>
      <c r="E84" s="18">
        <v>2000</v>
      </c>
      <c r="F84" s="20"/>
      <c r="G84" s="18">
        <v>405.2</v>
      </c>
      <c r="H84" s="18">
        <v>4.9400000000000004</v>
      </c>
      <c r="I84" s="18">
        <v>337</v>
      </c>
      <c r="J84" s="21">
        <v>1.1724537037037035E-3</v>
      </c>
      <c r="K84" s="22">
        <v>32</v>
      </c>
      <c r="L84" s="23">
        <v>18.7</v>
      </c>
      <c r="M84" s="21">
        <v>4.6631944444444446E-3</v>
      </c>
      <c r="N84" s="25">
        <v>2.2999999999999998</v>
      </c>
      <c r="O84" s="20"/>
    </row>
    <row r="85" spans="1:15" ht="14.5" thickBot="1">
      <c r="A85" s="27">
        <v>44583</v>
      </c>
      <c r="B85" s="17" t="s">
        <v>18</v>
      </c>
      <c r="C85" s="18">
        <v>90.1</v>
      </c>
      <c r="D85" s="19">
        <v>4.5254629629629629E-3</v>
      </c>
      <c r="E85" s="18">
        <v>2000</v>
      </c>
      <c r="F85" s="20"/>
      <c r="G85" s="18">
        <v>391</v>
      </c>
      <c r="H85" s="18">
        <v>5.12</v>
      </c>
      <c r="I85" s="18">
        <v>375</v>
      </c>
      <c r="J85" s="21">
        <v>1.1319444444444443E-3</v>
      </c>
      <c r="K85" s="22">
        <v>32</v>
      </c>
      <c r="L85" s="23">
        <v>18.600000000000001</v>
      </c>
      <c r="M85" s="22" t="s">
        <v>167</v>
      </c>
      <c r="N85" s="25"/>
      <c r="O85" s="20"/>
    </row>
    <row r="86" spans="1:15" ht="14.5" thickBot="1">
      <c r="A86" s="27">
        <v>44583</v>
      </c>
      <c r="B86" s="17" t="s">
        <v>81</v>
      </c>
      <c r="C86" s="18">
        <v>73.3</v>
      </c>
      <c r="D86" s="19">
        <v>4.7546296296296295E-3</v>
      </c>
      <c r="E86" s="18">
        <v>2000</v>
      </c>
      <c r="F86" s="20"/>
      <c r="G86" s="18">
        <v>410.8</v>
      </c>
      <c r="H86" s="18">
        <v>4.87</v>
      </c>
      <c r="I86" s="18">
        <v>323</v>
      </c>
      <c r="J86" s="21">
        <v>1.1886574074074074E-3</v>
      </c>
      <c r="K86" s="22">
        <v>30</v>
      </c>
      <c r="L86" s="23">
        <v>18.5</v>
      </c>
      <c r="M86" s="21">
        <v>4.6990740740740743E-3</v>
      </c>
      <c r="N86" s="25">
        <v>4.8</v>
      </c>
      <c r="O86" s="20"/>
    </row>
    <row r="87" spans="1:15" ht="14.5" thickBot="1">
      <c r="A87" s="27">
        <v>44583</v>
      </c>
      <c r="B87" s="17" t="s">
        <v>102</v>
      </c>
      <c r="C87" s="18">
        <v>78.900000000000006</v>
      </c>
      <c r="D87" s="19">
        <v>4.7719907407407407E-3</v>
      </c>
      <c r="E87" s="18">
        <v>2000</v>
      </c>
      <c r="F87" s="20"/>
      <c r="G87" s="18">
        <v>412.3</v>
      </c>
      <c r="H87" s="18">
        <v>4.8499999999999996</v>
      </c>
      <c r="I87" s="18">
        <v>320</v>
      </c>
      <c r="J87" s="21">
        <v>1.193287037037037E-3</v>
      </c>
      <c r="K87" s="22">
        <v>31</v>
      </c>
      <c r="L87" s="23">
        <v>17.399999999999999</v>
      </c>
      <c r="M87" s="21">
        <v>4.5462962962962965E-3</v>
      </c>
      <c r="N87" s="25">
        <v>19.5</v>
      </c>
      <c r="O87" s="20"/>
    </row>
    <row r="88" spans="1:15" ht="14.5" thickBot="1">
      <c r="A88" s="27">
        <v>44583</v>
      </c>
      <c r="B88" s="17" t="s">
        <v>25</v>
      </c>
      <c r="C88" s="18">
        <v>80.099999999999994</v>
      </c>
      <c r="D88" s="19">
        <v>4.8564814814814816E-3</v>
      </c>
      <c r="E88" s="18">
        <v>2000</v>
      </c>
      <c r="F88" s="20"/>
      <c r="G88" s="18">
        <v>419.6</v>
      </c>
      <c r="H88" s="18">
        <v>4.7699999999999996</v>
      </c>
      <c r="I88" s="18">
        <v>303</v>
      </c>
      <c r="J88" s="21">
        <v>1.2141203703703704E-3</v>
      </c>
      <c r="K88" s="22">
        <v>30</v>
      </c>
      <c r="L88" s="23">
        <v>16.3</v>
      </c>
      <c r="M88" s="21">
        <v>4.9097222222222224E-3</v>
      </c>
      <c r="N88" s="24">
        <v>-4.5999999999999996</v>
      </c>
      <c r="O88" s="20"/>
    </row>
    <row r="89" spans="1:15" ht="14.5" thickBot="1">
      <c r="A89" s="27">
        <v>44583</v>
      </c>
      <c r="B89" s="17" t="s">
        <v>169</v>
      </c>
      <c r="C89" s="18"/>
      <c r="D89" s="26" t="s">
        <v>171</v>
      </c>
      <c r="E89" s="18">
        <v>2000</v>
      </c>
      <c r="F89" s="20"/>
      <c r="G89" s="18"/>
      <c r="H89" s="18"/>
      <c r="I89" s="18">
        <v>0</v>
      </c>
      <c r="J89" s="22"/>
      <c r="K89" s="22"/>
      <c r="L89" s="23">
        <v>0</v>
      </c>
      <c r="M89" s="22" t="s">
        <v>167</v>
      </c>
      <c r="N89" s="25"/>
      <c r="O89" s="20"/>
    </row>
    <row r="90" spans="1:15" ht="14.5" thickBot="1">
      <c r="A90" s="27">
        <v>44583</v>
      </c>
      <c r="B90" s="17" t="s">
        <v>129</v>
      </c>
      <c r="C90" s="18"/>
      <c r="D90" s="26" t="s">
        <v>168</v>
      </c>
      <c r="E90" s="18">
        <v>2000</v>
      </c>
      <c r="F90" s="20"/>
      <c r="G90" s="18"/>
      <c r="H90" s="18"/>
      <c r="I90" s="18">
        <v>0</v>
      </c>
      <c r="J90" s="22"/>
      <c r="K90" s="22"/>
      <c r="L90" s="23">
        <v>0</v>
      </c>
      <c r="M90" s="21">
        <v>4.3506944444444444E-3</v>
      </c>
      <c r="N90" s="25"/>
      <c r="O90" s="20"/>
    </row>
    <row r="91" spans="1:15" ht="14.5" thickBot="1">
      <c r="A91" s="27">
        <v>44583</v>
      </c>
      <c r="B91" s="17" t="s">
        <v>87</v>
      </c>
      <c r="C91" s="18"/>
      <c r="D91" s="26" t="s">
        <v>171</v>
      </c>
      <c r="E91" s="18">
        <v>2000</v>
      </c>
      <c r="F91" s="20"/>
      <c r="G91" s="18"/>
      <c r="H91" s="18"/>
      <c r="I91" s="18">
        <v>0</v>
      </c>
      <c r="J91" s="22"/>
      <c r="K91" s="22"/>
      <c r="L91" s="23">
        <v>0</v>
      </c>
      <c r="M91" s="21">
        <v>4.619212962962963E-3</v>
      </c>
      <c r="N91" s="25"/>
      <c r="O91" s="20"/>
    </row>
    <row r="92" spans="1:15" ht="14.5" thickBot="1">
      <c r="A92" s="27">
        <v>44583</v>
      </c>
      <c r="B92" s="17" t="s">
        <v>73</v>
      </c>
      <c r="C92" s="18"/>
      <c r="D92" s="26" t="s">
        <v>167</v>
      </c>
      <c r="E92" s="18">
        <v>2000</v>
      </c>
      <c r="F92" s="20"/>
      <c r="G92" s="18"/>
      <c r="H92" s="18"/>
      <c r="I92" s="18">
        <v>0</v>
      </c>
      <c r="J92" s="22"/>
      <c r="K92" s="22"/>
      <c r="L92" s="23">
        <v>0</v>
      </c>
      <c r="M92" s="22" t="s">
        <v>167</v>
      </c>
      <c r="N92" s="25"/>
      <c r="O92" s="20"/>
    </row>
    <row r="93" spans="1:15" ht="14.5" thickBot="1">
      <c r="A93" s="27">
        <v>44583</v>
      </c>
      <c r="B93" s="17" t="s">
        <v>57</v>
      </c>
      <c r="C93" s="29"/>
      <c r="D93" s="30" t="s">
        <v>173</v>
      </c>
      <c r="E93" s="18">
        <v>2000</v>
      </c>
      <c r="F93" s="20"/>
      <c r="G93" s="18"/>
      <c r="H93" s="18"/>
      <c r="I93" s="18">
        <v>0</v>
      </c>
      <c r="J93" s="22"/>
      <c r="K93" s="22"/>
      <c r="L93" s="23">
        <v>0</v>
      </c>
      <c r="M93" s="22" t="s">
        <v>167</v>
      </c>
      <c r="N93" s="25"/>
      <c r="O93" s="20"/>
    </row>
    <row r="94" spans="1:15" ht="14.5" thickBot="1">
      <c r="A94" s="27">
        <v>44583</v>
      </c>
      <c r="B94" s="17" t="s">
        <v>49</v>
      </c>
      <c r="C94" s="18">
        <v>76.900000000000006</v>
      </c>
      <c r="D94" s="26" t="s">
        <v>174</v>
      </c>
      <c r="E94" s="18">
        <v>2000</v>
      </c>
      <c r="F94" s="20"/>
      <c r="G94" s="18"/>
      <c r="H94" s="18"/>
      <c r="I94" s="18">
        <v>0</v>
      </c>
      <c r="J94" s="22"/>
      <c r="K94" s="22"/>
      <c r="L94" s="23">
        <v>0</v>
      </c>
      <c r="M94" s="21">
        <v>4.5115740740740741E-3</v>
      </c>
      <c r="N94" s="25"/>
      <c r="O94" s="20"/>
    </row>
    <row r="95" spans="1:15" ht="14.5" thickBot="1">
      <c r="A95" s="27">
        <v>44583</v>
      </c>
      <c r="B95" s="17" t="s">
        <v>8</v>
      </c>
      <c r="C95" s="18"/>
      <c r="D95" s="26" t="s">
        <v>168</v>
      </c>
      <c r="E95" s="18">
        <v>2000</v>
      </c>
      <c r="F95" s="20"/>
      <c r="G95" s="18"/>
      <c r="H95" s="18"/>
      <c r="I95" s="18">
        <v>0</v>
      </c>
      <c r="J95" s="22"/>
      <c r="K95" s="22"/>
      <c r="L95" s="23">
        <v>0</v>
      </c>
      <c r="M95" s="22" t="s">
        <v>167</v>
      </c>
      <c r="N95" s="25"/>
      <c r="O95" s="20"/>
    </row>
    <row r="96" spans="1:15" ht="14.5" thickBot="1">
      <c r="A96" s="27">
        <v>44583</v>
      </c>
      <c r="B96" s="17" t="s">
        <v>13</v>
      </c>
      <c r="C96" s="18"/>
      <c r="D96" s="26" t="s">
        <v>174</v>
      </c>
      <c r="E96" s="18">
        <v>2000</v>
      </c>
      <c r="F96" s="20"/>
      <c r="G96" s="18"/>
      <c r="H96" s="18"/>
      <c r="I96" s="18">
        <v>0</v>
      </c>
      <c r="J96" s="22"/>
      <c r="K96" s="22"/>
      <c r="L96" s="23">
        <v>0</v>
      </c>
      <c r="M96" s="21">
        <v>4.2604166666666667E-3</v>
      </c>
      <c r="N96" s="25"/>
      <c r="O96" s="20"/>
    </row>
    <row r="97" spans="1:15" ht="14.5" thickBot="1">
      <c r="A97" s="27">
        <v>44518</v>
      </c>
      <c r="B97" s="17" t="s">
        <v>27</v>
      </c>
      <c r="C97" s="18">
        <v>93.7</v>
      </c>
      <c r="D97" s="26">
        <v>8964</v>
      </c>
      <c r="E97" s="31">
        <v>2.0833333333333332E-2</v>
      </c>
      <c r="F97" s="20"/>
      <c r="G97" s="18">
        <v>1800</v>
      </c>
      <c r="H97" s="18">
        <v>4.9800000000000004</v>
      </c>
      <c r="I97" s="18">
        <v>346</v>
      </c>
      <c r="J97" s="21">
        <v>1.1620370370370372E-3</v>
      </c>
      <c r="K97" s="22">
        <v>26</v>
      </c>
      <c r="L97" s="23">
        <v>16.8</v>
      </c>
      <c r="M97" s="22">
        <v>8872</v>
      </c>
      <c r="N97" s="24" t="s">
        <v>175</v>
      </c>
      <c r="O97" s="20"/>
    </row>
    <row r="98" spans="1:15" ht="14.5" thickBot="1">
      <c r="A98" s="27">
        <v>44518</v>
      </c>
      <c r="B98" s="17" t="s">
        <v>12</v>
      </c>
      <c r="C98" s="18">
        <v>72.900000000000006</v>
      </c>
      <c r="D98" s="26">
        <v>8351</v>
      </c>
      <c r="E98" s="31">
        <v>2.0833333333333332E-2</v>
      </c>
      <c r="F98" s="20"/>
      <c r="G98" s="18">
        <v>1800</v>
      </c>
      <c r="H98" s="18">
        <v>4.6399999999999997</v>
      </c>
      <c r="I98" s="18">
        <v>280</v>
      </c>
      <c r="J98" s="21">
        <v>1.2465277777777776E-3</v>
      </c>
      <c r="K98" s="22">
        <v>26</v>
      </c>
      <c r="L98" s="23">
        <v>16</v>
      </c>
      <c r="M98" s="22">
        <v>8387</v>
      </c>
      <c r="N98" s="25" t="s">
        <v>176</v>
      </c>
      <c r="O98" s="20"/>
    </row>
    <row r="99" spans="1:15" ht="14.5" thickBot="1">
      <c r="A99" s="27">
        <v>44518</v>
      </c>
      <c r="B99" s="17" t="s">
        <v>31</v>
      </c>
      <c r="C99" s="18">
        <v>90.6</v>
      </c>
      <c r="D99" s="26">
        <v>8749</v>
      </c>
      <c r="E99" s="31">
        <v>2.0833333333333332E-2</v>
      </c>
      <c r="F99" s="20"/>
      <c r="G99" s="18">
        <v>1800</v>
      </c>
      <c r="H99" s="18">
        <v>4.8600000000000003</v>
      </c>
      <c r="I99" s="18">
        <v>322</v>
      </c>
      <c r="J99" s="21">
        <v>1.1898148148148148E-3</v>
      </c>
      <c r="K99" s="22">
        <v>25</v>
      </c>
      <c r="L99" s="23">
        <v>15.9</v>
      </c>
      <c r="M99" s="22">
        <v>8715</v>
      </c>
      <c r="N99" s="24" t="s">
        <v>177</v>
      </c>
      <c r="O99" s="20"/>
    </row>
    <row r="100" spans="1:15" ht="14.5" thickBot="1">
      <c r="A100" s="27">
        <v>44518</v>
      </c>
      <c r="B100" s="17" t="s">
        <v>22</v>
      </c>
      <c r="C100" s="18">
        <v>79</v>
      </c>
      <c r="D100" s="26">
        <v>8469</v>
      </c>
      <c r="E100" s="31">
        <v>2.0833333333333332E-2</v>
      </c>
      <c r="F100" s="20"/>
      <c r="G100" s="18">
        <v>1800</v>
      </c>
      <c r="H100" s="18">
        <v>4.71</v>
      </c>
      <c r="I100" s="18">
        <v>292</v>
      </c>
      <c r="J100" s="21">
        <v>1.2291666666666668E-3</v>
      </c>
      <c r="K100" s="22">
        <v>29</v>
      </c>
      <c r="L100" s="23">
        <v>15.8</v>
      </c>
      <c r="M100" s="22">
        <v>8511</v>
      </c>
      <c r="N100" s="25" t="s">
        <v>178</v>
      </c>
      <c r="O100" s="20"/>
    </row>
    <row r="101" spans="1:15" ht="14.5" thickBot="1">
      <c r="A101" s="27">
        <v>44518</v>
      </c>
      <c r="B101" s="17" t="s">
        <v>43</v>
      </c>
      <c r="C101" s="18">
        <v>74.099999999999994</v>
      </c>
      <c r="D101" s="26">
        <v>8343</v>
      </c>
      <c r="E101" s="31">
        <v>2.0833333333333332E-2</v>
      </c>
      <c r="F101" s="20"/>
      <c r="G101" s="18">
        <v>1800</v>
      </c>
      <c r="H101" s="18">
        <v>4.6399999999999997</v>
      </c>
      <c r="I101" s="18">
        <v>279</v>
      </c>
      <c r="J101" s="21">
        <v>1.2476851851851852E-3</v>
      </c>
      <c r="K101" s="22">
        <v>29</v>
      </c>
      <c r="L101" s="23">
        <v>15.8</v>
      </c>
      <c r="M101" s="22">
        <v>8302</v>
      </c>
      <c r="N101" s="24" t="s">
        <v>179</v>
      </c>
      <c r="O101" s="20"/>
    </row>
    <row r="102" spans="1:15" ht="14.5" thickBot="1">
      <c r="A102" s="27">
        <v>44518</v>
      </c>
      <c r="B102" s="17" t="s">
        <v>75</v>
      </c>
      <c r="C102" s="18">
        <v>78.7</v>
      </c>
      <c r="D102" s="26">
        <v>8374</v>
      </c>
      <c r="E102" s="31">
        <v>2.0833333333333332E-2</v>
      </c>
      <c r="F102" s="20"/>
      <c r="G102" s="18">
        <v>1800</v>
      </c>
      <c r="H102" s="18">
        <v>4.6500000000000004</v>
      </c>
      <c r="I102" s="18">
        <v>282</v>
      </c>
      <c r="J102" s="21">
        <v>1.2430555555555556E-3</v>
      </c>
      <c r="K102" s="22">
        <v>26</v>
      </c>
      <c r="L102" s="23">
        <v>15.4</v>
      </c>
      <c r="M102" s="22"/>
      <c r="N102" s="25"/>
      <c r="O102" s="20"/>
    </row>
    <row r="103" spans="1:15" ht="14.5" thickBot="1">
      <c r="A103" s="27">
        <v>44518</v>
      </c>
      <c r="B103" s="17" t="s">
        <v>26</v>
      </c>
      <c r="C103" s="18">
        <v>72.400000000000006</v>
      </c>
      <c r="D103" s="26">
        <v>8214</v>
      </c>
      <c r="E103" s="31">
        <v>2.0833333333333332E-2</v>
      </c>
      <c r="F103" s="20"/>
      <c r="G103" s="18">
        <v>1800</v>
      </c>
      <c r="H103" s="18">
        <v>4.5599999999999996</v>
      </c>
      <c r="I103" s="18">
        <v>266</v>
      </c>
      <c r="J103" s="21">
        <v>1.267361111111111E-3</v>
      </c>
      <c r="K103" s="22">
        <v>27</v>
      </c>
      <c r="L103" s="23">
        <v>15.3</v>
      </c>
      <c r="M103" s="22" t="s">
        <v>167</v>
      </c>
      <c r="N103" s="25"/>
      <c r="O103" s="20"/>
    </row>
    <row r="104" spans="1:15" ht="14.5" thickBot="1">
      <c r="A104" s="27">
        <v>44518</v>
      </c>
      <c r="B104" s="17" t="s">
        <v>76</v>
      </c>
      <c r="C104" s="18">
        <v>75.599999999999994</v>
      </c>
      <c r="D104" s="26">
        <v>8269</v>
      </c>
      <c r="E104" s="31">
        <v>2.0833333333333332E-2</v>
      </c>
      <c r="F104" s="20"/>
      <c r="G104" s="18">
        <v>1800</v>
      </c>
      <c r="H104" s="18">
        <v>4.59</v>
      </c>
      <c r="I104" s="18">
        <v>271</v>
      </c>
      <c r="J104" s="21">
        <v>1.2592592592592592E-3</v>
      </c>
      <c r="K104" s="22">
        <v>26</v>
      </c>
      <c r="L104" s="23">
        <v>15.2</v>
      </c>
      <c r="M104" s="22">
        <v>8408</v>
      </c>
      <c r="N104" s="25" t="s">
        <v>180</v>
      </c>
      <c r="O104" s="20"/>
    </row>
    <row r="105" spans="1:15" ht="14.5" thickBot="1">
      <c r="A105" s="27">
        <v>44518</v>
      </c>
      <c r="B105" s="17" t="s">
        <v>49</v>
      </c>
      <c r="C105" s="18">
        <v>77.7</v>
      </c>
      <c r="D105" s="26">
        <v>8296</v>
      </c>
      <c r="E105" s="31">
        <v>2.0833333333333332E-2</v>
      </c>
      <c r="F105" s="20"/>
      <c r="G105" s="18">
        <v>1800</v>
      </c>
      <c r="H105" s="18">
        <v>4.6100000000000003</v>
      </c>
      <c r="I105" s="18">
        <v>274</v>
      </c>
      <c r="J105" s="21">
        <v>1.2546296296296296E-3</v>
      </c>
      <c r="K105" s="22">
        <v>29</v>
      </c>
      <c r="L105" s="23">
        <v>15.1</v>
      </c>
      <c r="M105" s="22">
        <v>8316</v>
      </c>
      <c r="N105" s="25" t="s">
        <v>181</v>
      </c>
      <c r="O105" s="20"/>
    </row>
    <row r="106" spans="1:15" ht="14.5" thickBot="1">
      <c r="A106" s="27">
        <v>44518</v>
      </c>
      <c r="B106" s="17" t="s">
        <v>13</v>
      </c>
      <c r="C106" s="18">
        <v>101.3</v>
      </c>
      <c r="D106" s="26">
        <v>8798</v>
      </c>
      <c r="E106" s="31">
        <v>2.0833333333333332E-2</v>
      </c>
      <c r="F106" s="20"/>
      <c r="G106" s="18">
        <v>1800</v>
      </c>
      <c r="H106" s="18">
        <v>4.8899999999999997</v>
      </c>
      <c r="I106" s="18">
        <v>327</v>
      </c>
      <c r="J106" s="21">
        <v>1.1828703703703704E-3</v>
      </c>
      <c r="K106" s="22"/>
      <c r="L106" s="23">
        <v>15</v>
      </c>
      <c r="M106" s="22">
        <v>8785</v>
      </c>
      <c r="N106" s="24" t="s">
        <v>182</v>
      </c>
      <c r="O106" s="20"/>
    </row>
    <row r="107" spans="1:15" ht="14.5" thickBot="1">
      <c r="A107" s="27">
        <v>44518</v>
      </c>
      <c r="B107" s="17" t="s">
        <v>42</v>
      </c>
      <c r="C107" s="18">
        <v>85.2</v>
      </c>
      <c r="D107" s="26">
        <v>8466</v>
      </c>
      <c r="E107" s="31">
        <v>2.0833333333333332E-2</v>
      </c>
      <c r="F107" s="20"/>
      <c r="G107" s="18">
        <v>1800</v>
      </c>
      <c r="H107" s="18">
        <v>4.7</v>
      </c>
      <c r="I107" s="18">
        <v>291</v>
      </c>
      <c r="J107" s="21">
        <v>1.230324074074074E-3</v>
      </c>
      <c r="K107" s="22">
        <v>28</v>
      </c>
      <c r="L107" s="23">
        <v>15</v>
      </c>
      <c r="M107" s="22">
        <v>8357</v>
      </c>
      <c r="N107" s="24" t="s">
        <v>183</v>
      </c>
      <c r="O107" s="20"/>
    </row>
    <row r="108" spans="1:15" ht="14.5" thickBot="1">
      <c r="A108" s="27">
        <v>44518</v>
      </c>
      <c r="B108" s="17" t="s">
        <v>11</v>
      </c>
      <c r="C108" s="18">
        <v>90.4</v>
      </c>
      <c r="D108" s="26">
        <v>8555</v>
      </c>
      <c r="E108" s="31">
        <v>2.0833333333333332E-2</v>
      </c>
      <c r="F108" s="20"/>
      <c r="G108" s="18">
        <v>1800</v>
      </c>
      <c r="H108" s="18">
        <v>4.75</v>
      </c>
      <c r="I108" s="18">
        <v>301</v>
      </c>
      <c r="J108" s="21">
        <v>1.2175925925925926E-3</v>
      </c>
      <c r="K108" s="22">
        <v>28</v>
      </c>
      <c r="L108" s="23">
        <v>14.9</v>
      </c>
      <c r="M108" s="22">
        <v>8347</v>
      </c>
      <c r="N108" s="24" t="s">
        <v>184</v>
      </c>
      <c r="O108" s="20"/>
    </row>
    <row r="109" spans="1:15" ht="14.5" thickBot="1">
      <c r="A109" s="27">
        <v>44518</v>
      </c>
      <c r="B109" s="17" t="s">
        <v>87</v>
      </c>
      <c r="C109" s="18">
        <v>76</v>
      </c>
      <c r="D109" s="26">
        <v>8203</v>
      </c>
      <c r="E109" s="31">
        <v>2.0833333333333332E-2</v>
      </c>
      <c r="F109" s="20"/>
      <c r="G109" s="18">
        <v>1800</v>
      </c>
      <c r="H109" s="18">
        <v>4.5599999999999996</v>
      </c>
      <c r="I109" s="18">
        <v>265</v>
      </c>
      <c r="J109" s="21">
        <v>1.269675925925926E-3</v>
      </c>
      <c r="K109" s="22">
        <v>28</v>
      </c>
      <c r="L109" s="23">
        <v>14.8</v>
      </c>
      <c r="M109" s="22">
        <v>8183</v>
      </c>
      <c r="N109" s="24" t="s">
        <v>185</v>
      </c>
      <c r="O109" s="20"/>
    </row>
    <row r="110" spans="1:15" ht="14.5" thickBot="1">
      <c r="A110" s="27">
        <v>44518</v>
      </c>
      <c r="B110" s="17" t="s">
        <v>81</v>
      </c>
      <c r="C110" s="18">
        <v>73.5</v>
      </c>
      <c r="D110" s="26">
        <v>8093</v>
      </c>
      <c r="E110" s="31">
        <v>2.0833333333333332E-2</v>
      </c>
      <c r="F110" s="20"/>
      <c r="G110" s="18">
        <v>1800</v>
      </c>
      <c r="H110" s="18">
        <v>4.5</v>
      </c>
      <c r="I110" s="18">
        <v>254</v>
      </c>
      <c r="J110" s="21">
        <v>1.2870370370370373E-3</v>
      </c>
      <c r="K110" s="22">
        <v>27</v>
      </c>
      <c r="L110" s="23">
        <v>14.5</v>
      </c>
      <c r="M110" s="22">
        <v>8244</v>
      </c>
      <c r="N110" s="25" t="s">
        <v>186</v>
      </c>
      <c r="O110" s="20"/>
    </row>
    <row r="111" spans="1:15" ht="14.5" thickBot="1">
      <c r="A111" s="27">
        <v>44518</v>
      </c>
      <c r="B111" s="17" t="s">
        <v>10</v>
      </c>
      <c r="C111" s="18">
        <v>72.2</v>
      </c>
      <c r="D111" s="26">
        <v>7929</v>
      </c>
      <c r="E111" s="31">
        <v>2.0833333333333332E-2</v>
      </c>
      <c r="F111" s="20"/>
      <c r="G111" s="18">
        <v>1800</v>
      </c>
      <c r="H111" s="18">
        <v>4.41</v>
      </c>
      <c r="I111" s="18">
        <v>239</v>
      </c>
      <c r="J111" s="21">
        <v>1.3136574074074075E-3</v>
      </c>
      <c r="K111" s="22">
        <v>25</v>
      </c>
      <c r="L111" s="23">
        <v>13.8</v>
      </c>
      <c r="M111" s="22">
        <v>8057</v>
      </c>
      <c r="N111" s="25" t="s">
        <v>187</v>
      </c>
      <c r="O111" s="20"/>
    </row>
    <row r="112" spans="1:15" ht="14.5" thickBot="1">
      <c r="A112" s="27">
        <v>44518</v>
      </c>
      <c r="B112" s="17" t="s">
        <v>108</v>
      </c>
      <c r="C112" s="18">
        <v>85.2</v>
      </c>
      <c r="D112" s="26">
        <v>8178</v>
      </c>
      <c r="E112" s="31">
        <v>2.0833333333333332E-2</v>
      </c>
      <c r="F112" s="20"/>
      <c r="G112" s="18">
        <v>1800</v>
      </c>
      <c r="H112" s="18">
        <v>4.54</v>
      </c>
      <c r="I112" s="18">
        <v>263</v>
      </c>
      <c r="J112" s="21">
        <v>1.2731481481481483E-3</v>
      </c>
      <c r="K112" s="22">
        <v>24</v>
      </c>
      <c r="L112" s="23">
        <v>13.6</v>
      </c>
      <c r="M112" s="22">
        <v>8038</v>
      </c>
      <c r="N112" s="24" t="s">
        <v>188</v>
      </c>
      <c r="O112" s="20"/>
    </row>
    <row r="113" spans="1:15" ht="14.5" thickBot="1">
      <c r="A113" s="27">
        <v>44518</v>
      </c>
      <c r="B113" s="17" t="s">
        <v>18</v>
      </c>
      <c r="C113" s="18">
        <v>90.6</v>
      </c>
      <c r="D113" s="26">
        <v>8217</v>
      </c>
      <c r="E113" s="31">
        <v>2.0833333333333332E-2</v>
      </c>
      <c r="F113" s="20"/>
      <c r="G113" s="18">
        <v>1800</v>
      </c>
      <c r="H113" s="18">
        <v>4.57</v>
      </c>
      <c r="I113" s="18">
        <v>266</v>
      </c>
      <c r="J113" s="21">
        <v>1.267361111111111E-3</v>
      </c>
      <c r="K113" s="22">
        <v>27</v>
      </c>
      <c r="L113" s="23">
        <v>13.2</v>
      </c>
      <c r="M113" s="22" t="s">
        <v>167</v>
      </c>
      <c r="N113" s="25"/>
      <c r="O113" s="20"/>
    </row>
    <row r="114" spans="1:15" ht="14.5" thickBot="1">
      <c r="A114" s="27">
        <v>44518</v>
      </c>
      <c r="B114" s="17" t="s">
        <v>25</v>
      </c>
      <c r="C114" s="18">
        <v>79.099999999999994</v>
      </c>
      <c r="D114" s="26">
        <v>7822</v>
      </c>
      <c r="E114" s="31">
        <v>2.0833333333333332E-2</v>
      </c>
      <c r="F114" s="20"/>
      <c r="G114" s="18">
        <v>1800</v>
      </c>
      <c r="H114" s="18">
        <v>4.3499999999999996</v>
      </c>
      <c r="I114" s="18">
        <v>230</v>
      </c>
      <c r="J114" s="21">
        <v>1.3310185185185185E-3</v>
      </c>
      <c r="K114" s="22">
        <v>28</v>
      </c>
      <c r="L114" s="23">
        <v>12.5</v>
      </c>
      <c r="M114" s="22">
        <v>7686</v>
      </c>
      <c r="N114" s="24" t="s">
        <v>189</v>
      </c>
      <c r="O114" s="20"/>
    </row>
    <row r="115" spans="1:15" ht="14.5" thickBot="1">
      <c r="A115" s="27">
        <v>44518</v>
      </c>
      <c r="B115" s="17" t="s">
        <v>102</v>
      </c>
      <c r="C115" s="18">
        <v>80</v>
      </c>
      <c r="D115" s="26">
        <v>7765</v>
      </c>
      <c r="E115" s="31">
        <v>2.0833333333333332E-2</v>
      </c>
      <c r="F115" s="20"/>
      <c r="G115" s="18">
        <v>1800</v>
      </c>
      <c r="H115" s="18">
        <v>4.3099999999999996</v>
      </c>
      <c r="I115" s="18">
        <v>225</v>
      </c>
      <c r="J115" s="21">
        <v>1.3414351851851851E-3</v>
      </c>
      <c r="K115" s="22"/>
      <c r="L115" s="23">
        <v>12.1</v>
      </c>
      <c r="M115" s="22">
        <v>8286</v>
      </c>
      <c r="N115" s="25" t="s">
        <v>190</v>
      </c>
      <c r="O115" s="20"/>
    </row>
    <row r="116" spans="1:15" ht="14.5" thickBot="1">
      <c r="A116" s="27">
        <v>44518</v>
      </c>
      <c r="B116" s="17" t="s">
        <v>73</v>
      </c>
      <c r="C116" s="18">
        <v>77.8</v>
      </c>
      <c r="D116" s="26">
        <v>7578</v>
      </c>
      <c r="E116" s="31">
        <v>2.0833333333333332E-2</v>
      </c>
      <c r="F116" s="20"/>
      <c r="G116" s="18">
        <v>1800</v>
      </c>
      <c r="H116" s="18">
        <v>4.21</v>
      </c>
      <c r="I116" s="18">
        <v>209</v>
      </c>
      <c r="J116" s="21">
        <v>1.3738425925925925E-3</v>
      </c>
      <c r="K116" s="22">
        <v>25</v>
      </c>
      <c r="L116" s="23">
        <v>11.5</v>
      </c>
      <c r="M116" s="22" t="s">
        <v>167</v>
      </c>
      <c r="N116" s="25"/>
      <c r="O116" s="20"/>
    </row>
    <row r="117" spans="1:15" ht="14.5" thickBot="1">
      <c r="A117" s="27">
        <v>44518</v>
      </c>
      <c r="B117" s="17" t="s">
        <v>54</v>
      </c>
      <c r="C117" s="18"/>
      <c r="D117" s="26" t="s">
        <v>167</v>
      </c>
      <c r="E117" s="31">
        <v>2.0833333333333332E-2</v>
      </c>
      <c r="F117" s="20"/>
      <c r="G117" s="18">
        <v>1800</v>
      </c>
      <c r="H117" s="18"/>
      <c r="I117" s="18">
        <v>0</v>
      </c>
      <c r="J117" s="22"/>
      <c r="K117" s="22"/>
      <c r="L117" s="23">
        <v>0</v>
      </c>
      <c r="M117" s="22" t="s">
        <v>167</v>
      </c>
      <c r="N117" s="25"/>
      <c r="O117" s="20" t="s">
        <v>168</v>
      </c>
    </row>
    <row r="118" spans="1:15" ht="14.5" thickBot="1">
      <c r="A118" s="27">
        <v>44518</v>
      </c>
      <c r="B118" s="17" t="s">
        <v>169</v>
      </c>
      <c r="C118" s="18"/>
      <c r="D118" s="26" t="s">
        <v>167</v>
      </c>
      <c r="E118" s="31">
        <v>2.0833333333333332E-2</v>
      </c>
      <c r="F118" s="20"/>
      <c r="G118" s="18">
        <v>1800</v>
      </c>
      <c r="H118" s="18"/>
      <c r="I118" s="18">
        <v>0</v>
      </c>
      <c r="J118" s="22"/>
      <c r="K118" s="22"/>
      <c r="L118" s="23">
        <v>0</v>
      </c>
      <c r="M118" s="22" t="s">
        <v>167</v>
      </c>
      <c r="N118" s="25"/>
      <c r="O118" s="20" t="s">
        <v>174</v>
      </c>
    </row>
    <row r="119" spans="1:15" ht="14.5" thickBot="1">
      <c r="A119" s="27">
        <v>44518</v>
      </c>
      <c r="B119" s="17" t="s">
        <v>191</v>
      </c>
      <c r="C119" s="18"/>
      <c r="D119" s="26" t="s">
        <v>167</v>
      </c>
      <c r="E119" s="31">
        <v>2.0833333333333332E-2</v>
      </c>
      <c r="F119" s="20"/>
      <c r="G119" s="18">
        <v>1800</v>
      </c>
      <c r="H119" s="18"/>
      <c r="I119" s="18">
        <v>0</v>
      </c>
      <c r="J119" s="22"/>
      <c r="K119" s="22"/>
      <c r="L119" s="23">
        <v>0</v>
      </c>
      <c r="M119" s="22" t="s">
        <v>167</v>
      </c>
      <c r="N119" s="25"/>
      <c r="O119" s="20"/>
    </row>
    <row r="120" spans="1:15" ht="14.5" thickBot="1">
      <c r="A120" s="27">
        <v>44518</v>
      </c>
      <c r="B120" s="17" t="s">
        <v>90</v>
      </c>
      <c r="C120" s="18"/>
      <c r="D120" s="26" t="s">
        <v>167</v>
      </c>
      <c r="E120" s="31">
        <v>2.0833333333333332E-2</v>
      </c>
      <c r="F120" s="20"/>
      <c r="G120" s="18">
        <v>1800</v>
      </c>
      <c r="H120" s="18"/>
      <c r="I120" s="18">
        <v>0</v>
      </c>
      <c r="J120" s="22"/>
      <c r="K120" s="22"/>
      <c r="L120" s="23">
        <v>0</v>
      </c>
      <c r="M120" s="22">
        <v>8892</v>
      </c>
      <c r="N120" s="25"/>
      <c r="O120" s="20"/>
    </row>
    <row r="121" spans="1:15" ht="14.5" thickBot="1">
      <c r="A121" s="27">
        <v>44518</v>
      </c>
      <c r="B121" s="17" t="s">
        <v>129</v>
      </c>
      <c r="C121" s="18"/>
      <c r="D121" s="26" t="s">
        <v>167</v>
      </c>
      <c r="E121" s="31">
        <v>2.0833333333333332E-2</v>
      </c>
      <c r="F121" s="20"/>
      <c r="G121" s="18">
        <v>1800</v>
      </c>
      <c r="H121" s="18"/>
      <c r="I121" s="18">
        <v>0</v>
      </c>
      <c r="J121" s="22"/>
      <c r="K121" s="22"/>
      <c r="L121" s="23">
        <v>0</v>
      </c>
      <c r="M121" s="22">
        <v>8593</v>
      </c>
      <c r="N121" s="25"/>
      <c r="O121" s="20" t="s">
        <v>192</v>
      </c>
    </row>
    <row r="122" spans="1:15" ht="14.5" thickBot="1">
      <c r="A122" s="27">
        <v>44518</v>
      </c>
      <c r="B122" s="17" t="s">
        <v>193</v>
      </c>
      <c r="C122" s="18"/>
      <c r="D122" s="26" t="s">
        <v>167</v>
      </c>
      <c r="E122" s="31">
        <v>2.0833333333333332E-2</v>
      </c>
      <c r="F122" s="20"/>
      <c r="G122" s="18">
        <v>1800</v>
      </c>
      <c r="H122" s="18"/>
      <c r="I122" s="18">
        <v>0</v>
      </c>
      <c r="J122" s="22"/>
      <c r="K122" s="22"/>
      <c r="L122" s="23">
        <v>0</v>
      </c>
      <c r="M122" s="22" t="s">
        <v>167</v>
      </c>
      <c r="N122" s="25"/>
      <c r="O122" s="20"/>
    </row>
    <row r="123" spans="1:15" ht="14.5" thickBot="1">
      <c r="A123" s="27">
        <v>44518</v>
      </c>
      <c r="B123" s="17" t="s">
        <v>128</v>
      </c>
      <c r="C123" s="18"/>
      <c r="D123" s="26" t="s">
        <v>167</v>
      </c>
      <c r="E123" s="31">
        <v>2.0833333333333332E-2</v>
      </c>
      <c r="F123" s="20"/>
      <c r="G123" s="18">
        <v>1800</v>
      </c>
      <c r="H123" s="18"/>
      <c r="I123" s="18">
        <v>0</v>
      </c>
      <c r="J123" s="22"/>
      <c r="K123" s="22"/>
      <c r="L123" s="23">
        <v>0</v>
      </c>
      <c r="M123" s="22">
        <v>8288</v>
      </c>
      <c r="N123" s="25"/>
      <c r="O123" s="20"/>
    </row>
    <row r="124" spans="1:15" ht="14.5" thickBot="1">
      <c r="A124" s="27">
        <v>44518</v>
      </c>
      <c r="B124" s="17" t="s">
        <v>194</v>
      </c>
      <c r="C124" s="18"/>
      <c r="D124" s="26" t="s">
        <v>167</v>
      </c>
      <c r="E124" s="31">
        <v>2.0833333333333332E-2</v>
      </c>
      <c r="F124" s="20"/>
      <c r="G124" s="18">
        <v>1800</v>
      </c>
      <c r="H124" s="18"/>
      <c r="I124" s="18">
        <v>0</v>
      </c>
      <c r="J124" s="22"/>
      <c r="K124" s="22"/>
      <c r="L124" s="23">
        <v>0</v>
      </c>
      <c r="M124" s="22" t="s">
        <v>167</v>
      </c>
      <c r="N124" s="25"/>
      <c r="O124" s="20"/>
    </row>
    <row r="125" spans="1:15" ht="14.5" thickBot="1">
      <c r="A125" s="27">
        <v>44518</v>
      </c>
      <c r="B125" s="17" t="s">
        <v>195</v>
      </c>
      <c r="C125" s="18"/>
      <c r="D125" s="26" t="s">
        <v>167</v>
      </c>
      <c r="E125" s="31">
        <v>2.0833333333333332E-2</v>
      </c>
      <c r="F125" s="20"/>
      <c r="G125" s="18">
        <v>1800</v>
      </c>
      <c r="H125" s="18"/>
      <c r="I125" s="18">
        <v>0</v>
      </c>
      <c r="J125" s="22"/>
      <c r="K125" s="22"/>
      <c r="L125" s="23">
        <v>0</v>
      </c>
      <c r="M125" s="22" t="s">
        <v>167</v>
      </c>
      <c r="N125" s="25"/>
      <c r="O125" s="20"/>
    </row>
    <row r="126" spans="1:15" ht="14.5" thickBot="1">
      <c r="A126" s="27">
        <v>44518</v>
      </c>
      <c r="B126" s="17" t="s">
        <v>57</v>
      </c>
      <c r="C126" s="18"/>
      <c r="D126" s="26" t="s">
        <v>167</v>
      </c>
      <c r="E126" s="31">
        <v>2.0833333333333332E-2</v>
      </c>
      <c r="F126" s="20"/>
      <c r="G126" s="18">
        <v>1800</v>
      </c>
      <c r="H126" s="18"/>
      <c r="I126" s="18">
        <v>0</v>
      </c>
      <c r="J126" s="22"/>
      <c r="K126" s="22"/>
      <c r="L126" s="23">
        <v>0</v>
      </c>
      <c r="M126" s="22" t="s">
        <v>167</v>
      </c>
      <c r="N126" s="25"/>
      <c r="O126" s="20" t="s">
        <v>168</v>
      </c>
    </row>
    <row r="127" spans="1:15" ht="14.5" thickBot="1">
      <c r="A127" s="27">
        <v>44518</v>
      </c>
      <c r="B127" s="17" t="s">
        <v>149</v>
      </c>
      <c r="C127" s="18"/>
      <c r="D127" s="26" t="s">
        <v>167</v>
      </c>
      <c r="E127" s="31">
        <v>2.0833333333333332E-2</v>
      </c>
      <c r="F127" s="20"/>
      <c r="G127" s="18">
        <v>1800</v>
      </c>
      <c r="H127" s="18"/>
      <c r="I127" s="18">
        <v>0</v>
      </c>
      <c r="J127" s="22"/>
      <c r="K127" s="22"/>
      <c r="L127" s="23">
        <v>0</v>
      </c>
      <c r="M127" s="22" t="s">
        <v>167</v>
      </c>
      <c r="N127" s="25"/>
      <c r="O127" s="20"/>
    </row>
    <row r="128" spans="1:15" ht="14.5" thickBot="1">
      <c r="A128" s="27">
        <v>44518</v>
      </c>
      <c r="B128" s="17" t="s">
        <v>196</v>
      </c>
      <c r="C128" s="18"/>
      <c r="D128" s="26" t="s">
        <v>167</v>
      </c>
      <c r="E128" s="31">
        <v>2.0833333333333332E-2</v>
      </c>
      <c r="F128" s="20"/>
      <c r="G128" s="18">
        <v>1800</v>
      </c>
      <c r="H128" s="18"/>
      <c r="I128" s="18">
        <v>0</v>
      </c>
      <c r="J128" s="22"/>
      <c r="K128" s="22"/>
      <c r="L128" s="23">
        <v>0</v>
      </c>
      <c r="M128" s="22" t="s">
        <v>167</v>
      </c>
      <c r="N128" s="25"/>
      <c r="O128" s="20"/>
    </row>
    <row r="129" spans="1:15" ht="14.5" thickBot="1">
      <c r="A129" s="27">
        <v>44518</v>
      </c>
      <c r="B129" s="17" t="s">
        <v>19</v>
      </c>
      <c r="C129" s="18"/>
      <c r="D129" s="26" t="s">
        <v>167</v>
      </c>
      <c r="E129" s="31">
        <v>2.0833333333333332E-2</v>
      </c>
      <c r="F129" s="20"/>
      <c r="G129" s="18">
        <v>1800</v>
      </c>
      <c r="H129" s="18"/>
      <c r="I129" s="18">
        <v>0</v>
      </c>
      <c r="J129" s="22"/>
      <c r="K129" s="22"/>
      <c r="L129" s="23">
        <v>0</v>
      </c>
      <c r="M129" s="22">
        <v>8500</v>
      </c>
      <c r="N129" s="25"/>
      <c r="O129" s="20" t="s">
        <v>174</v>
      </c>
    </row>
    <row r="130" spans="1:15" ht="14.5" thickBot="1">
      <c r="A130" s="27">
        <v>44518</v>
      </c>
      <c r="B130" s="17" t="s">
        <v>166</v>
      </c>
      <c r="C130" s="18">
        <v>77.400000000000006</v>
      </c>
      <c r="D130" s="26" t="s">
        <v>167</v>
      </c>
      <c r="E130" s="31">
        <v>2.0833333333333332E-2</v>
      </c>
      <c r="F130" s="20"/>
      <c r="G130" s="18">
        <v>1800</v>
      </c>
      <c r="H130" s="18"/>
      <c r="I130" s="18">
        <v>0</v>
      </c>
      <c r="J130" s="22"/>
      <c r="K130" s="22"/>
      <c r="L130" s="23">
        <v>0</v>
      </c>
      <c r="M130" s="22">
        <v>8079</v>
      </c>
      <c r="N130" s="25"/>
      <c r="O130" s="20" t="s">
        <v>168</v>
      </c>
    </row>
    <row r="131" spans="1:15" ht="14.5" thickBot="1">
      <c r="A131" s="27">
        <v>44518</v>
      </c>
      <c r="B131" s="17" t="s">
        <v>39</v>
      </c>
      <c r="C131" s="18">
        <v>80.2</v>
      </c>
      <c r="D131" s="26" t="s">
        <v>167</v>
      </c>
      <c r="E131" s="31">
        <v>2.0833333333333332E-2</v>
      </c>
      <c r="F131" s="20"/>
      <c r="G131" s="18">
        <v>1800</v>
      </c>
      <c r="H131" s="18"/>
      <c r="I131" s="18">
        <v>0</v>
      </c>
      <c r="J131" s="22"/>
      <c r="K131" s="22"/>
      <c r="L131" s="23">
        <v>0</v>
      </c>
      <c r="M131" s="22">
        <v>8441</v>
      </c>
      <c r="N131" s="25"/>
      <c r="O131" s="20"/>
    </row>
    <row r="132" spans="1:15" ht="14.5" thickBot="1">
      <c r="A132" s="27">
        <v>44518</v>
      </c>
      <c r="B132" s="17" t="s">
        <v>145</v>
      </c>
      <c r="C132" s="18"/>
      <c r="D132" s="26" t="s">
        <v>167</v>
      </c>
      <c r="E132" s="31">
        <v>2.0833333333333332E-2</v>
      </c>
      <c r="F132" s="20"/>
      <c r="G132" s="18">
        <v>1800</v>
      </c>
      <c r="H132" s="18"/>
      <c r="I132" s="18">
        <v>0</v>
      </c>
      <c r="J132" s="22"/>
      <c r="K132" s="22"/>
      <c r="L132" s="23">
        <v>0</v>
      </c>
      <c r="M132" s="22">
        <v>8386</v>
      </c>
      <c r="N132" s="25"/>
      <c r="O132" s="20"/>
    </row>
    <row r="133" spans="1:15" ht="14.5" thickBot="1">
      <c r="A133" s="27">
        <v>44518</v>
      </c>
      <c r="B133" s="17" t="s">
        <v>197</v>
      </c>
      <c r="C133" s="18"/>
      <c r="D133" s="26" t="s">
        <v>167</v>
      </c>
      <c r="E133" s="31">
        <v>2.0833333333333332E-2</v>
      </c>
      <c r="F133" s="20"/>
      <c r="G133" s="18">
        <v>1800</v>
      </c>
      <c r="H133" s="18"/>
      <c r="I133" s="18">
        <v>0</v>
      </c>
      <c r="J133" s="22"/>
      <c r="K133" s="22"/>
      <c r="L133" s="23">
        <v>0</v>
      </c>
      <c r="M133" s="22" t="s">
        <v>167</v>
      </c>
      <c r="N133" s="25"/>
      <c r="O133" s="20"/>
    </row>
    <row r="134" spans="1:15" ht="14.5" thickBot="1">
      <c r="A134" s="27">
        <v>44518</v>
      </c>
      <c r="B134" s="17" t="s">
        <v>198</v>
      </c>
      <c r="C134" s="18"/>
      <c r="D134" s="26" t="s">
        <v>167</v>
      </c>
      <c r="E134" s="31">
        <v>2.0833333333333332E-2</v>
      </c>
      <c r="F134" s="20"/>
      <c r="G134" s="18">
        <v>1800</v>
      </c>
      <c r="H134" s="18"/>
      <c r="I134" s="18">
        <v>0</v>
      </c>
      <c r="J134" s="22"/>
      <c r="K134" s="22"/>
      <c r="L134" s="23">
        <v>0</v>
      </c>
      <c r="M134" s="22" t="s">
        <v>167</v>
      </c>
      <c r="N134" s="25"/>
      <c r="O134" s="20"/>
    </row>
    <row r="135" spans="1:15" ht="14.5" thickBot="1">
      <c r="A135" s="27">
        <v>44518</v>
      </c>
      <c r="B135" s="17" t="s">
        <v>138</v>
      </c>
      <c r="C135" s="18"/>
      <c r="D135" s="26" t="s">
        <v>167</v>
      </c>
      <c r="E135" s="31">
        <v>2.0833333333333332E-2</v>
      </c>
      <c r="F135" s="20"/>
      <c r="G135" s="18">
        <v>1800</v>
      </c>
      <c r="H135" s="18"/>
      <c r="I135" s="18">
        <v>0</v>
      </c>
      <c r="J135" s="22"/>
      <c r="K135" s="22"/>
      <c r="L135" s="23">
        <v>0</v>
      </c>
      <c r="M135" s="22">
        <v>8739</v>
      </c>
      <c r="N135" s="25"/>
      <c r="O135" s="20"/>
    </row>
    <row r="136" spans="1:15" ht="14.5" thickBot="1">
      <c r="A136" s="27">
        <v>44518</v>
      </c>
      <c r="B136" s="17" t="s">
        <v>77</v>
      </c>
      <c r="C136" s="18">
        <v>74.8</v>
      </c>
      <c r="D136" s="26" t="s">
        <v>167</v>
      </c>
      <c r="E136" s="31">
        <v>2.0833333333333332E-2</v>
      </c>
      <c r="F136" s="20"/>
      <c r="G136" s="18">
        <v>1800</v>
      </c>
      <c r="H136" s="18"/>
      <c r="I136" s="18">
        <v>0</v>
      </c>
      <c r="J136" s="22"/>
      <c r="K136" s="22"/>
      <c r="L136" s="23">
        <v>0</v>
      </c>
      <c r="M136" s="22">
        <v>8162</v>
      </c>
      <c r="N136" s="25"/>
      <c r="O136" s="20" t="s">
        <v>171</v>
      </c>
    </row>
    <row r="137" spans="1:15" ht="14.5" thickBot="1">
      <c r="A137" s="27">
        <v>44518</v>
      </c>
      <c r="B137" s="17" t="s">
        <v>23</v>
      </c>
      <c r="C137" s="18"/>
      <c r="D137" s="26" t="s">
        <v>167</v>
      </c>
      <c r="E137" s="31">
        <v>2.0833333333333332E-2</v>
      </c>
      <c r="F137" s="20"/>
      <c r="G137" s="18">
        <v>1800</v>
      </c>
      <c r="H137" s="18"/>
      <c r="I137" s="18">
        <v>0</v>
      </c>
      <c r="J137" s="22"/>
      <c r="K137" s="22"/>
      <c r="L137" s="23">
        <v>0</v>
      </c>
      <c r="M137" s="22" t="s">
        <v>167</v>
      </c>
      <c r="N137" s="25"/>
      <c r="O137" s="20"/>
    </row>
    <row r="138" spans="1:15" ht="14.5" thickBot="1">
      <c r="A138" s="27">
        <v>44518</v>
      </c>
      <c r="B138" s="17" t="s">
        <v>199</v>
      </c>
      <c r="C138" s="18"/>
      <c r="D138" s="26" t="s">
        <v>167</v>
      </c>
      <c r="E138" s="31">
        <v>2.0833333333333332E-2</v>
      </c>
      <c r="F138" s="20"/>
      <c r="G138" s="18">
        <v>1800</v>
      </c>
      <c r="H138" s="18"/>
      <c r="I138" s="18">
        <v>0</v>
      </c>
      <c r="J138" s="22"/>
      <c r="K138" s="22"/>
      <c r="L138" s="23">
        <v>0</v>
      </c>
      <c r="M138" s="22" t="s">
        <v>167</v>
      </c>
      <c r="N138" s="25"/>
      <c r="O138" s="20"/>
    </row>
    <row r="139" spans="1:15" ht="14.5" thickBot="1">
      <c r="A139" s="27">
        <v>44518</v>
      </c>
      <c r="B139" s="17" t="s">
        <v>35</v>
      </c>
      <c r="C139" s="18">
        <v>72.3</v>
      </c>
      <c r="D139" s="26" t="s">
        <v>167</v>
      </c>
      <c r="E139" s="31">
        <v>2.0833333333333332E-2</v>
      </c>
      <c r="F139" s="20"/>
      <c r="G139" s="18">
        <v>1800</v>
      </c>
      <c r="H139" s="18"/>
      <c r="I139" s="18">
        <v>0</v>
      </c>
      <c r="J139" s="22"/>
      <c r="K139" s="22"/>
      <c r="L139" s="23">
        <v>0</v>
      </c>
      <c r="M139" s="22">
        <v>8363</v>
      </c>
      <c r="N139" s="25"/>
      <c r="O139" s="20" t="s">
        <v>174</v>
      </c>
    </row>
    <row r="140" spans="1:15" ht="14.5" thickBot="1">
      <c r="A140" s="27">
        <v>44518</v>
      </c>
      <c r="B140" s="17" t="s">
        <v>8</v>
      </c>
      <c r="C140" s="18">
        <v>83.3</v>
      </c>
      <c r="D140" s="26" t="s">
        <v>167</v>
      </c>
      <c r="E140" s="31">
        <v>2.0833333333333332E-2</v>
      </c>
      <c r="F140" s="20"/>
      <c r="G140" s="18">
        <v>1800</v>
      </c>
      <c r="H140" s="18"/>
      <c r="I140" s="18">
        <v>0</v>
      </c>
      <c r="J140" s="22"/>
      <c r="K140" s="22"/>
      <c r="L140" s="23">
        <v>0</v>
      </c>
      <c r="M140" s="22">
        <v>8703</v>
      </c>
      <c r="N140" s="25"/>
      <c r="O140" s="20" t="s">
        <v>168</v>
      </c>
    </row>
    <row r="141" spans="1:15" ht="14.5" thickBot="1">
      <c r="A141" s="27">
        <v>44518</v>
      </c>
      <c r="B141" s="17" t="s">
        <v>71</v>
      </c>
      <c r="C141" s="18"/>
      <c r="D141" s="26" t="s">
        <v>167</v>
      </c>
      <c r="E141" s="31">
        <v>2.0833333333333332E-2</v>
      </c>
      <c r="F141" s="20"/>
      <c r="G141" s="18">
        <v>1800</v>
      </c>
      <c r="H141" s="18"/>
      <c r="I141" s="18">
        <v>0</v>
      </c>
      <c r="J141" s="22"/>
      <c r="K141" s="22"/>
      <c r="L141" s="23">
        <v>0</v>
      </c>
      <c r="M141" s="22" t="s">
        <v>167</v>
      </c>
      <c r="N141" s="25"/>
      <c r="O141" s="20"/>
    </row>
    <row r="142" spans="1:15" ht="14.5" thickBot="1">
      <c r="A142" s="27">
        <v>44518</v>
      </c>
      <c r="B142" s="17" t="s">
        <v>44</v>
      </c>
      <c r="C142" s="18"/>
      <c r="D142" s="26" t="s">
        <v>167</v>
      </c>
      <c r="E142" s="31">
        <v>2.0833333333333332E-2</v>
      </c>
      <c r="F142" s="20"/>
      <c r="G142" s="18">
        <v>1800</v>
      </c>
      <c r="H142" s="18"/>
      <c r="I142" s="18">
        <v>0</v>
      </c>
      <c r="J142" s="22"/>
      <c r="K142" s="22"/>
      <c r="L142" s="23">
        <v>0</v>
      </c>
      <c r="M142" s="22">
        <v>8361</v>
      </c>
      <c r="N142" s="25"/>
      <c r="O142" s="20"/>
    </row>
    <row r="143" spans="1:15" ht="14.5" thickBot="1">
      <c r="A143" s="27">
        <v>44518</v>
      </c>
      <c r="B143" s="17" t="s">
        <v>132</v>
      </c>
      <c r="C143" s="18"/>
      <c r="D143" s="26" t="s">
        <v>167</v>
      </c>
      <c r="E143" s="31">
        <v>2.0833333333333332E-2</v>
      </c>
      <c r="F143" s="20"/>
      <c r="G143" s="18">
        <v>1800</v>
      </c>
      <c r="H143" s="18"/>
      <c r="I143" s="18">
        <v>0</v>
      </c>
      <c r="J143" s="22"/>
      <c r="K143" s="22"/>
      <c r="L143" s="23">
        <v>0</v>
      </c>
      <c r="M143" s="22">
        <v>8734</v>
      </c>
      <c r="N143" s="25"/>
      <c r="O143" s="20"/>
    </row>
    <row r="144" spans="1:15" ht="14.5" thickBot="1">
      <c r="A144" s="27">
        <v>44518</v>
      </c>
      <c r="B144" s="17" t="s">
        <v>200</v>
      </c>
      <c r="C144" s="18"/>
      <c r="D144" s="26" t="s">
        <v>167</v>
      </c>
      <c r="E144" s="31">
        <v>2.0833333333333332E-2</v>
      </c>
      <c r="F144" s="20"/>
      <c r="G144" s="18">
        <v>1800</v>
      </c>
      <c r="H144" s="18"/>
      <c r="I144" s="18">
        <v>0</v>
      </c>
      <c r="J144" s="22"/>
      <c r="K144" s="22"/>
      <c r="L144" s="23">
        <v>0</v>
      </c>
      <c r="M144" s="22" t="s">
        <v>167</v>
      </c>
      <c r="N144" s="25"/>
      <c r="O144" s="20"/>
    </row>
    <row r="145" spans="1:15" ht="14.5" thickBot="1">
      <c r="A145" s="27">
        <v>44497</v>
      </c>
      <c r="B145" s="17" t="s">
        <v>8</v>
      </c>
      <c r="C145" s="18">
        <v>83.3</v>
      </c>
      <c r="D145" s="26">
        <v>8703</v>
      </c>
      <c r="E145" s="31">
        <v>2.0833333333333332E-2</v>
      </c>
      <c r="F145" s="20"/>
      <c r="G145" s="18">
        <v>1800</v>
      </c>
      <c r="H145" s="18">
        <v>4.84</v>
      </c>
      <c r="I145" s="18">
        <v>316</v>
      </c>
      <c r="J145" s="21">
        <v>1.1967592592592592E-3</v>
      </c>
      <c r="K145" s="22">
        <v>26</v>
      </c>
      <c r="L145" s="23">
        <v>16.600000000000001</v>
      </c>
      <c r="M145" s="22">
        <v>8633</v>
      </c>
      <c r="N145" s="24" t="s">
        <v>201</v>
      </c>
      <c r="O145" s="32" t="s">
        <v>165</v>
      </c>
    </row>
    <row r="146" spans="1:15" ht="14.5" thickBot="1">
      <c r="A146" s="27">
        <v>44497</v>
      </c>
      <c r="B146" s="17" t="s">
        <v>27</v>
      </c>
      <c r="C146" s="18">
        <v>94.1</v>
      </c>
      <c r="D146" s="26">
        <v>8864</v>
      </c>
      <c r="E146" s="31">
        <v>2.0833333333333332E-2</v>
      </c>
      <c r="F146" s="20"/>
      <c r="G146" s="18">
        <v>1800</v>
      </c>
      <c r="H146" s="18">
        <v>4.92</v>
      </c>
      <c r="I146" s="18">
        <v>334</v>
      </c>
      <c r="J146" s="21">
        <v>1.1747685185185186E-3</v>
      </c>
      <c r="K146" s="22">
        <v>26</v>
      </c>
      <c r="L146" s="23">
        <v>16.2</v>
      </c>
      <c r="M146" s="22">
        <v>8872</v>
      </c>
      <c r="N146" s="25" t="s">
        <v>202</v>
      </c>
      <c r="O146" s="32"/>
    </row>
    <row r="147" spans="1:15" ht="14.5" thickBot="1">
      <c r="A147" s="27">
        <v>44497</v>
      </c>
      <c r="B147" s="17" t="s">
        <v>12</v>
      </c>
      <c r="C147" s="18">
        <v>73.8</v>
      </c>
      <c r="D147" s="26">
        <v>8387</v>
      </c>
      <c r="E147" s="31">
        <v>2.0833333333333332E-2</v>
      </c>
      <c r="F147" s="20"/>
      <c r="G147" s="18">
        <v>1800</v>
      </c>
      <c r="H147" s="18">
        <v>4.66</v>
      </c>
      <c r="I147" s="18">
        <v>283</v>
      </c>
      <c r="J147" s="21">
        <v>1.241898148148148E-3</v>
      </c>
      <c r="K147" s="22">
        <v>26</v>
      </c>
      <c r="L147" s="23">
        <v>16.100000000000001</v>
      </c>
      <c r="M147" s="22"/>
      <c r="N147" s="25"/>
      <c r="O147" s="32" t="s">
        <v>165</v>
      </c>
    </row>
    <row r="148" spans="1:15" ht="14.5" thickBot="1">
      <c r="A148" s="27">
        <v>44497</v>
      </c>
      <c r="B148" s="17" t="s">
        <v>35</v>
      </c>
      <c r="C148" s="18">
        <v>73.900000000000006</v>
      </c>
      <c r="D148" s="26">
        <v>8363</v>
      </c>
      <c r="E148" s="31">
        <v>2.0833333333333332E-2</v>
      </c>
      <c r="F148" s="20"/>
      <c r="G148" s="18">
        <v>1800</v>
      </c>
      <c r="H148" s="18">
        <v>4.6500000000000004</v>
      </c>
      <c r="I148" s="18">
        <v>281</v>
      </c>
      <c r="J148" s="21">
        <v>1.2453703703703704E-3</v>
      </c>
      <c r="K148" s="22">
        <v>27</v>
      </c>
      <c r="L148" s="23">
        <v>15.9</v>
      </c>
      <c r="M148" s="22">
        <v>8303</v>
      </c>
      <c r="N148" s="24" t="s">
        <v>203</v>
      </c>
      <c r="O148" s="32"/>
    </row>
    <row r="149" spans="1:15" ht="14.5" thickBot="1">
      <c r="A149" s="27">
        <v>44497</v>
      </c>
      <c r="B149" s="17" t="s">
        <v>22</v>
      </c>
      <c r="C149" s="18">
        <v>80.7</v>
      </c>
      <c r="D149" s="26">
        <v>8507</v>
      </c>
      <c r="E149" s="31">
        <v>2.0833333333333332E-2</v>
      </c>
      <c r="F149" s="20"/>
      <c r="G149" s="18">
        <v>1800</v>
      </c>
      <c r="H149" s="18">
        <v>4.7300000000000004</v>
      </c>
      <c r="I149" s="18">
        <v>296</v>
      </c>
      <c r="J149" s="21">
        <v>1.224537037037037E-3</v>
      </c>
      <c r="K149" s="22">
        <v>28</v>
      </c>
      <c r="L149" s="23">
        <v>15.8</v>
      </c>
      <c r="M149" s="22">
        <v>8511</v>
      </c>
      <c r="N149" s="25" t="s">
        <v>204</v>
      </c>
      <c r="O149" s="32"/>
    </row>
    <row r="150" spans="1:15" ht="14.5" thickBot="1">
      <c r="A150" s="27">
        <v>44497</v>
      </c>
      <c r="B150" s="17" t="s">
        <v>43</v>
      </c>
      <c r="C150" s="18">
        <v>73.5</v>
      </c>
      <c r="D150" s="26">
        <v>8302</v>
      </c>
      <c r="E150" s="31">
        <v>2.0833333333333332E-2</v>
      </c>
      <c r="F150" s="20"/>
      <c r="G150" s="18">
        <v>1800</v>
      </c>
      <c r="H150" s="18">
        <v>4.6100000000000003</v>
      </c>
      <c r="I150" s="18">
        <v>275</v>
      </c>
      <c r="J150" s="21">
        <v>1.2546296296296296E-3</v>
      </c>
      <c r="K150" s="22">
        <v>28</v>
      </c>
      <c r="L150" s="23">
        <v>15.7</v>
      </c>
      <c r="M150" s="22"/>
      <c r="N150" s="25"/>
      <c r="O150" s="32"/>
    </row>
    <row r="151" spans="1:15" ht="14.5" thickBot="1">
      <c r="A151" s="27">
        <v>44497</v>
      </c>
      <c r="B151" s="17" t="s">
        <v>49</v>
      </c>
      <c r="C151" s="18">
        <v>77.7</v>
      </c>
      <c r="D151" s="26">
        <v>8316</v>
      </c>
      <c r="E151" s="31">
        <v>2.0833333333333332E-2</v>
      </c>
      <c r="F151" s="20"/>
      <c r="G151" s="18">
        <v>1800</v>
      </c>
      <c r="H151" s="18">
        <v>4.62</v>
      </c>
      <c r="I151" s="18">
        <v>276</v>
      </c>
      <c r="J151" s="21">
        <v>1.2523148148148148E-3</v>
      </c>
      <c r="K151" s="22">
        <v>29</v>
      </c>
      <c r="L151" s="23">
        <v>15.2</v>
      </c>
      <c r="M151" s="22"/>
      <c r="N151" s="25"/>
      <c r="O151" s="32"/>
    </row>
    <row r="152" spans="1:15" ht="14.5" thickBot="1">
      <c r="A152" s="27">
        <v>44497</v>
      </c>
      <c r="B152" s="17" t="s">
        <v>13</v>
      </c>
      <c r="C152" s="18">
        <v>101.3</v>
      </c>
      <c r="D152" s="26">
        <v>8785</v>
      </c>
      <c r="E152" s="31">
        <v>2.0833333333333332E-2</v>
      </c>
      <c r="F152" s="20"/>
      <c r="G152" s="18">
        <v>1800</v>
      </c>
      <c r="H152" s="18">
        <v>4.88</v>
      </c>
      <c r="I152" s="18">
        <v>326</v>
      </c>
      <c r="J152" s="21">
        <v>1.1851851851851852E-3</v>
      </c>
      <c r="K152" s="22">
        <v>27</v>
      </c>
      <c r="L152" s="23">
        <v>15</v>
      </c>
      <c r="M152" s="22">
        <v>8785</v>
      </c>
      <c r="N152" s="25" t="s">
        <v>205</v>
      </c>
      <c r="O152" s="32"/>
    </row>
    <row r="153" spans="1:15" ht="14.5" thickBot="1">
      <c r="A153" s="27">
        <v>44497</v>
      </c>
      <c r="B153" s="17" t="s">
        <v>31</v>
      </c>
      <c r="C153" s="18">
        <v>91</v>
      </c>
      <c r="D153" s="26">
        <v>8529</v>
      </c>
      <c r="E153" s="31">
        <v>2.0833333333333332E-2</v>
      </c>
      <c r="F153" s="20"/>
      <c r="G153" s="18">
        <v>1800</v>
      </c>
      <c r="H153" s="18">
        <v>4.74</v>
      </c>
      <c r="I153" s="18">
        <v>298</v>
      </c>
      <c r="J153" s="21">
        <v>1.2210648148148148E-3</v>
      </c>
      <c r="K153" s="22">
        <v>25</v>
      </c>
      <c r="L153" s="23">
        <v>14.7</v>
      </c>
      <c r="M153" s="22">
        <v>8715</v>
      </c>
      <c r="N153" s="25" t="s">
        <v>206</v>
      </c>
      <c r="O153" s="32"/>
    </row>
    <row r="154" spans="1:15" ht="14.5" thickBot="1">
      <c r="A154" s="27">
        <v>44497</v>
      </c>
      <c r="B154" s="17" t="s">
        <v>42</v>
      </c>
      <c r="C154" s="18">
        <v>84</v>
      </c>
      <c r="D154" s="26">
        <v>8357</v>
      </c>
      <c r="E154" s="31">
        <v>2.0833333333333332E-2</v>
      </c>
      <c r="F154" s="20"/>
      <c r="G154" s="18">
        <v>1800</v>
      </c>
      <c r="H154" s="18">
        <v>4.6399999999999997</v>
      </c>
      <c r="I154" s="18">
        <v>280</v>
      </c>
      <c r="J154" s="21">
        <v>1.2465277777777776E-3</v>
      </c>
      <c r="K154" s="22">
        <v>27</v>
      </c>
      <c r="L154" s="23">
        <v>14.6</v>
      </c>
      <c r="M154" s="22">
        <v>8199</v>
      </c>
      <c r="N154" s="24" t="s">
        <v>207</v>
      </c>
      <c r="O154" s="32" t="s">
        <v>165</v>
      </c>
    </row>
    <row r="155" spans="1:15" ht="14.5" thickBot="1">
      <c r="A155" s="27">
        <v>44497</v>
      </c>
      <c r="B155" s="17" t="s">
        <v>10</v>
      </c>
      <c r="C155" s="18">
        <v>71.7</v>
      </c>
      <c r="D155" s="26">
        <v>8057</v>
      </c>
      <c r="E155" s="31">
        <v>2.0833333333333332E-2</v>
      </c>
      <c r="F155" s="20"/>
      <c r="G155" s="18">
        <v>1800</v>
      </c>
      <c r="H155" s="18">
        <v>4.4800000000000004</v>
      </c>
      <c r="I155" s="18">
        <v>251</v>
      </c>
      <c r="J155" s="21">
        <v>1.2928240740740741E-3</v>
      </c>
      <c r="K155" s="22">
        <v>25</v>
      </c>
      <c r="L155" s="23">
        <v>14.6</v>
      </c>
      <c r="M155" s="22"/>
      <c r="N155" s="25"/>
      <c r="O155" s="32"/>
    </row>
    <row r="156" spans="1:15" ht="14.5" thickBot="1">
      <c r="A156" s="27">
        <v>44497</v>
      </c>
      <c r="B156" s="17" t="s">
        <v>77</v>
      </c>
      <c r="C156" s="18">
        <v>74.8</v>
      </c>
      <c r="D156" s="26">
        <v>8101</v>
      </c>
      <c r="E156" s="31">
        <v>2.0833333333333332E-2</v>
      </c>
      <c r="F156" s="20"/>
      <c r="G156" s="18">
        <v>1800</v>
      </c>
      <c r="H156" s="18">
        <v>4.5</v>
      </c>
      <c r="I156" s="18">
        <v>255</v>
      </c>
      <c r="J156" s="21">
        <v>1.2858796296296297E-3</v>
      </c>
      <c r="K156" s="22">
        <v>27</v>
      </c>
      <c r="L156" s="23">
        <v>14.4</v>
      </c>
      <c r="M156" s="22">
        <v>8162</v>
      </c>
      <c r="N156" s="25" t="s">
        <v>208</v>
      </c>
      <c r="O156" s="32"/>
    </row>
    <row r="157" spans="1:15" ht="14.5" thickBot="1">
      <c r="A157" s="27">
        <v>44497</v>
      </c>
      <c r="B157" s="17" t="s">
        <v>81</v>
      </c>
      <c r="C157" s="18">
        <v>73.900000000000006</v>
      </c>
      <c r="D157" s="26">
        <v>8070</v>
      </c>
      <c r="E157" s="31">
        <v>2.0833333333333332E-2</v>
      </c>
      <c r="F157" s="20"/>
      <c r="G157" s="18">
        <v>1800</v>
      </c>
      <c r="H157" s="18">
        <v>4.4800000000000004</v>
      </c>
      <c r="I157" s="18">
        <v>252</v>
      </c>
      <c r="J157" s="21">
        <v>1.2905092592592593E-3</v>
      </c>
      <c r="K157" s="22">
        <v>29</v>
      </c>
      <c r="L157" s="23">
        <v>14.3</v>
      </c>
      <c r="M157" s="22">
        <v>8244</v>
      </c>
      <c r="N157" s="25" t="s">
        <v>209</v>
      </c>
      <c r="O157" s="32"/>
    </row>
    <row r="158" spans="1:15" ht="14.5" thickBot="1">
      <c r="A158" s="27">
        <v>44497</v>
      </c>
      <c r="B158" s="17" t="s">
        <v>166</v>
      </c>
      <c r="C158" s="18">
        <v>77.400000000000006</v>
      </c>
      <c r="D158" s="26">
        <v>8079</v>
      </c>
      <c r="E158" s="31">
        <v>2.0833333333333332E-2</v>
      </c>
      <c r="F158" s="20"/>
      <c r="G158" s="18">
        <v>1800</v>
      </c>
      <c r="H158" s="18">
        <v>4.49</v>
      </c>
      <c r="I158" s="18">
        <v>253</v>
      </c>
      <c r="J158" s="21">
        <v>1.2893518518518519E-3</v>
      </c>
      <c r="K158" s="22">
        <v>25</v>
      </c>
      <c r="L158" s="23">
        <v>13.9</v>
      </c>
      <c r="M158" s="22"/>
      <c r="N158" s="25"/>
      <c r="O158" s="32"/>
    </row>
    <row r="159" spans="1:15" ht="14.5" thickBot="1">
      <c r="A159" s="27">
        <v>44497</v>
      </c>
      <c r="B159" s="17" t="s">
        <v>11</v>
      </c>
      <c r="C159" s="18">
        <v>92</v>
      </c>
      <c r="D159" s="26">
        <v>8347</v>
      </c>
      <c r="E159" s="31">
        <v>2.0833333333333332E-2</v>
      </c>
      <c r="F159" s="20"/>
      <c r="G159" s="18">
        <v>1800</v>
      </c>
      <c r="H159" s="18">
        <v>4.6399999999999997</v>
      </c>
      <c r="I159" s="18">
        <v>279</v>
      </c>
      <c r="J159" s="21">
        <v>1.2476851851851852E-3</v>
      </c>
      <c r="K159" s="22">
        <v>26</v>
      </c>
      <c r="L159" s="23">
        <v>13.7</v>
      </c>
      <c r="M159" s="22"/>
      <c r="N159" s="25"/>
      <c r="O159" s="32"/>
    </row>
    <row r="160" spans="1:15" ht="14.5" thickBot="1">
      <c r="A160" s="27">
        <v>44497</v>
      </c>
      <c r="B160" s="17" t="s">
        <v>108</v>
      </c>
      <c r="C160" s="18">
        <v>84.4</v>
      </c>
      <c r="D160" s="26">
        <v>8038</v>
      </c>
      <c r="E160" s="31">
        <v>2.0833333333333332E-2</v>
      </c>
      <c r="F160" s="20"/>
      <c r="G160" s="18">
        <v>1800</v>
      </c>
      <c r="H160" s="18">
        <v>4.47</v>
      </c>
      <c r="I160" s="18">
        <v>249</v>
      </c>
      <c r="J160" s="21">
        <v>1.2962962962962963E-3</v>
      </c>
      <c r="K160" s="22">
        <v>24</v>
      </c>
      <c r="L160" s="23">
        <v>13</v>
      </c>
      <c r="M160" s="22"/>
      <c r="N160" s="25"/>
      <c r="O160" s="32" t="s">
        <v>165</v>
      </c>
    </row>
    <row r="161" spans="1:15" ht="14.5" thickBot="1">
      <c r="A161" s="27">
        <v>44497</v>
      </c>
      <c r="B161" s="17" t="s">
        <v>25</v>
      </c>
      <c r="C161" s="18">
        <v>80.8</v>
      </c>
      <c r="D161" s="26">
        <v>7686</v>
      </c>
      <c r="E161" s="31">
        <v>2.0833333333333332E-2</v>
      </c>
      <c r="F161" s="20"/>
      <c r="G161" s="18">
        <v>1800</v>
      </c>
      <c r="H161" s="18">
        <v>4.2699999999999996</v>
      </c>
      <c r="I161" s="18">
        <v>218</v>
      </c>
      <c r="J161" s="21">
        <v>1.3553240740740741E-3</v>
      </c>
      <c r="K161" s="22">
        <v>28</v>
      </c>
      <c r="L161" s="23">
        <v>11.7</v>
      </c>
      <c r="M161" s="22"/>
      <c r="N161" s="25"/>
      <c r="O161" s="32"/>
    </row>
    <row r="162" spans="1:15" ht="14.5" thickBot="1">
      <c r="A162" s="27">
        <v>44497</v>
      </c>
      <c r="B162" s="17" t="s">
        <v>54</v>
      </c>
      <c r="C162" s="18"/>
      <c r="D162" s="26" t="s">
        <v>167</v>
      </c>
      <c r="E162" s="31">
        <v>2.0833333333333332E-2</v>
      </c>
      <c r="F162" s="20"/>
      <c r="G162" s="18">
        <v>1800</v>
      </c>
      <c r="H162" s="18"/>
      <c r="I162" s="18">
        <v>0</v>
      </c>
      <c r="J162" s="22"/>
      <c r="K162" s="22"/>
      <c r="L162" s="23">
        <v>0</v>
      </c>
      <c r="M162" s="22"/>
      <c r="N162" s="25"/>
      <c r="O162" s="32" t="s">
        <v>210</v>
      </c>
    </row>
    <row r="163" spans="1:15" ht="14.5" thickBot="1">
      <c r="A163" s="27">
        <v>44497</v>
      </c>
      <c r="B163" s="17" t="s">
        <v>169</v>
      </c>
      <c r="C163" s="18"/>
      <c r="D163" s="26" t="s">
        <v>167</v>
      </c>
      <c r="E163" s="31">
        <v>2.0833333333333332E-2</v>
      </c>
      <c r="F163" s="20"/>
      <c r="G163" s="18">
        <v>1800</v>
      </c>
      <c r="H163" s="18"/>
      <c r="I163" s="18">
        <v>0</v>
      </c>
      <c r="J163" s="22"/>
      <c r="K163" s="22"/>
      <c r="L163" s="23">
        <v>0</v>
      </c>
      <c r="M163" s="22"/>
      <c r="N163" s="25"/>
      <c r="O163" s="32"/>
    </row>
    <row r="164" spans="1:15" ht="14.5" thickBot="1">
      <c r="A164" s="27">
        <v>44497</v>
      </c>
      <c r="B164" s="17" t="s">
        <v>191</v>
      </c>
      <c r="C164" s="18"/>
      <c r="D164" s="26" t="s">
        <v>167</v>
      </c>
      <c r="E164" s="31">
        <v>2.0833333333333332E-2</v>
      </c>
      <c r="F164" s="20"/>
      <c r="G164" s="18">
        <v>1800</v>
      </c>
      <c r="H164" s="18"/>
      <c r="I164" s="18">
        <v>0</v>
      </c>
      <c r="J164" s="22"/>
      <c r="K164" s="22"/>
      <c r="L164" s="23">
        <v>0</v>
      </c>
      <c r="M164" s="22"/>
      <c r="N164" s="25"/>
      <c r="O164" s="32"/>
    </row>
    <row r="165" spans="1:15" ht="14.5" thickBot="1">
      <c r="A165" s="27">
        <v>44497</v>
      </c>
      <c r="B165" s="17" t="s">
        <v>90</v>
      </c>
      <c r="C165" s="18"/>
      <c r="D165" s="26" t="s">
        <v>167</v>
      </c>
      <c r="E165" s="31">
        <v>2.0833333333333332E-2</v>
      </c>
      <c r="F165" s="20"/>
      <c r="G165" s="18">
        <v>1800</v>
      </c>
      <c r="H165" s="18"/>
      <c r="I165" s="18">
        <v>0</v>
      </c>
      <c r="J165" s="22"/>
      <c r="K165" s="22"/>
      <c r="L165" s="23">
        <v>0</v>
      </c>
      <c r="M165" s="22">
        <v>8892</v>
      </c>
      <c r="N165" s="25"/>
      <c r="O165" s="32"/>
    </row>
    <row r="166" spans="1:15" ht="14.5" thickBot="1">
      <c r="A166" s="27">
        <v>44497</v>
      </c>
      <c r="B166" s="17" t="s">
        <v>129</v>
      </c>
      <c r="C166" s="18"/>
      <c r="D166" s="26" t="s">
        <v>167</v>
      </c>
      <c r="E166" s="31">
        <v>2.0833333333333332E-2</v>
      </c>
      <c r="F166" s="20"/>
      <c r="G166" s="18">
        <v>1800</v>
      </c>
      <c r="H166" s="18"/>
      <c r="I166" s="18">
        <v>0</v>
      </c>
      <c r="J166" s="22"/>
      <c r="K166" s="22"/>
      <c r="L166" s="23">
        <v>0</v>
      </c>
      <c r="M166" s="22">
        <v>8593</v>
      </c>
      <c r="N166" s="25"/>
      <c r="O166" s="32"/>
    </row>
    <row r="167" spans="1:15" ht="14.5" thickBot="1">
      <c r="A167" s="27">
        <v>44497</v>
      </c>
      <c r="B167" s="17" t="s">
        <v>193</v>
      </c>
      <c r="C167" s="18"/>
      <c r="D167" s="26" t="s">
        <v>167</v>
      </c>
      <c r="E167" s="31">
        <v>2.0833333333333332E-2</v>
      </c>
      <c r="F167" s="20"/>
      <c r="G167" s="18">
        <v>1800</v>
      </c>
      <c r="H167" s="18"/>
      <c r="I167" s="18">
        <v>0</v>
      </c>
      <c r="J167" s="22"/>
      <c r="K167" s="22"/>
      <c r="L167" s="23">
        <v>0</v>
      </c>
      <c r="M167" s="22"/>
      <c r="N167" s="25"/>
      <c r="O167" s="32"/>
    </row>
    <row r="168" spans="1:15" ht="14.5" thickBot="1">
      <c r="A168" s="27">
        <v>44497</v>
      </c>
      <c r="B168" s="17" t="s">
        <v>128</v>
      </c>
      <c r="C168" s="18"/>
      <c r="D168" s="26" t="s">
        <v>167</v>
      </c>
      <c r="E168" s="31">
        <v>2.0833333333333332E-2</v>
      </c>
      <c r="F168" s="20"/>
      <c r="G168" s="18">
        <v>1800</v>
      </c>
      <c r="H168" s="18"/>
      <c r="I168" s="18">
        <v>0</v>
      </c>
      <c r="J168" s="22"/>
      <c r="K168" s="22"/>
      <c r="L168" s="23">
        <v>0</v>
      </c>
      <c r="M168" s="22">
        <v>8288</v>
      </c>
      <c r="N168" s="25"/>
      <c r="O168" s="32"/>
    </row>
    <row r="169" spans="1:15" ht="14.5" thickBot="1">
      <c r="A169" s="27">
        <v>44497</v>
      </c>
      <c r="B169" s="17" t="s">
        <v>194</v>
      </c>
      <c r="C169" s="18"/>
      <c r="D169" s="26" t="s">
        <v>167</v>
      </c>
      <c r="E169" s="31">
        <v>2.0833333333333332E-2</v>
      </c>
      <c r="F169" s="20"/>
      <c r="G169" s="18">
        <v>1800</v>
      </c>
      <c r="H169" s="18"/>
      <c r="I169" s="18">
        <v>0</v>
      </c>
      <c r="J169" s="22"/>
      <c r="K169" s="22"/>
      <c r="L169" s="23">
        <v>0</v>
      </c>
      <c r="M169" s="22"/>
      <c r="N169" s="25"/>
      <c r="O169" s="32"/>
    </row>
    <row r="170" spans="1:15" ht="14.5" thickBot="1">
      <c r="A170" s="27">
        <v>44497</v>
      </c>
      <c r="B170" s="17" t="s">
        <v>87</v>
      </c>
      <c r="C170" s="18"/>
      <c r="D170" s="26" t="s">
        <v>167</v>
      </c>
      <c r="E170" s="31">
        <v>2.0833333333333332E-2</v>
      </c>
      <c r="F170" s="20"/>
      <c r="G170" s="18">
        <v>1800</v>
      </c>
      <c r="H170" s="18"/>
      <c r="I170" s="18">
        <v>0</v>
      </c>
      <c r="J170" s="22"/>
      <c r="K170" s="22"/>
      <c r="L170" s="23">
        <v>0</v>
      </c>
      <c r="M170" s="22">
        <v>8183</v>
      </c>
      <c r="N170" s="25"/>
      <c r="O170" s="32" t="s">
        <v>168</v>
      </c>
    </row>
    <row r="171" spans="1:15" ht="14.5" thickBot="1">
      <c r="A171" s="27">
        <v>44497</v>
      </c>
      <c r="B171" s="17" t="s">
        <v>26</v>
      </c>
      <c r="C171" s="18"/>
      <c r="D171" s="26" t="s">
        <v>167</v>
      </c>
      <c r="E171" s="31">
        <v>2.0833333333333332E-2</v>
      </c>
      <c r="F171" s="20"/>
      <c r="G171" s="18">
        <v>1800</v>
      </c>
      <c r="H171" s="18"/>
      <c r="I171" s="18">
        <v>0</v>
      </c>
      <c r="J171" s="22"/>
      <c r="K171" s="22"/>
      <c r="L171" s="23">
        <v>0</v>
      </c>
      <c r="M171" s="22"/>
      <c r="N171" s="25"/>
      <c r="O171" s="32" t="s">
        <v>211</v>
      </c>
    </row>
    <row r="172" spans="1:15" ht="14.5" thickBot="1">
      <c r="A172" s="27">
        <v>44497</v>
      </c>
      <c r="B172" s="17" t="s">
        <v>73</v>
      </c>
      <c r="C172" s="18"/>
      <c r="D172" s="26" t="s">
        <v>167</v>
      </c>
      <c r="E172" s="31">
        <v>2.0833333333333332E-2</v>
      </c>
      <c r="F172" s="20"/>
      <c r="G172" s="18">
        <v>1800</v>
      </c>
      <c r="H172" s="18"/>
      <c r="I172" s="18">
        <v>0</v>
      </c>
      <c r="J172" s="22"/>
      <c r="K172" s="22"/>
      <c r="L172" s="23">
        <v>0</v>
      </c>
      <c r="M172" s="22"/>
      <c r="N172" s="25"/>
      <c r="O172" s="32"/>
    </row>
    <row r="173" spans="1:15" ht="14.5" thickBot="1">
      <c r="A173" s="27">
        <v>44497</v>
      </c>
      <c r="B173" s="17" t="s">
        <v>195</v>
      </c>
      <c r="C173" s="18"/>
      <c r="D173" s="26" t="s">
        <v>167</v>
      </c>
      <c r="E173" s="31">
        <v>2.0833333333333332E-2</v>
      </c>
      <c r="F173" s="20"/>
      <c r="G173" s="18">
        <v>1800</v>
      </c>
      <c r="H173" s="18"/>
      <c r="I173" s="18">
        <v>0</v>
      </c>
      <c r="J173" s="22"/>
      <c r="K173" s="22"/>
      <c r="L173" s="23">
        <v>0</v>
      </c>
      <c r="M173" s="22"/>
      <c r="N173" s="25"/>
      <c r="O173" s="32"/>
    </row>
    <row r="174" spans="1:15" ht="14.5" thickBot="1">
      <c r="A174" s="27">
        <v>44497</v>
      </c>
      <c r="B174" s="17" t="s">
        <v>57</v>
      </c>
      <c r="C174" s="18"/>
      <c r="D174" s="26" t="s">
        <v>167</v>
      </c>
      <c r="E174" s="31">
        <v>2.0833333333333332E-2</v>
      </c>
      <c r="F174" s="20"/>
      <c r="G174" s="18">
        <v>1800</v>
      </c>
      <c r="H174" s="18"/>
      <c r="I174" s="18">
        <v>0</v>
      </c>
      <c r="J174" s="22"/>
      <c r="K174" s="22"/>
      <c r="L174" s="23">
        <v>0</v>
      </c>
      <c r="M174" s="22"/>
      <c r="N174" s="25"/>
      <c r="O174" s="32" t="s">
        <v>168</v>
      </c>
    </row>
    <row r="175" spans="1:15" ht="14.5" thickBot="1">
      <c r="A175" s="27">
        <v>44497</v>
      </c>
      <c r="B175" s="17" t="s">
        <v>149</v>
      </c>
      <c r="C175" s="18"/>
      <c r="D175" s="26" t="s">
        <v>167</v>
      </c>
      <c r="E175" s="31">
        <v>2.0833333333333332E-2</v>
      </c>
      <c r="F175" s="20"/>
      <c r="G175" s="18">
        <v>1800</v>
      </c>
      <c r="H175" s="18"/>
      <c r="I175" s="18">
        <v>0</v>
      </c>
      <c r="J175" s="22"/>
      <c r="K175" s="22"/>
      <c r="L175" s="23">
        <v>0</v>
      </c>
      <c r="M175" s="22"/>
      <c r="N175" s="25"/>
      <c r="O175" s="32"/>
    </row>
    <row r="176" spans="1:15" ht="14.5" thickBot="1">
      <c r="A176" s="27">
        <v>44497</v>
      </c>
      <c r="B176" s="17" t="s">
        <v>196</v>
      </c>
      <c r="C176" s="18"/>
      <c r="D176" s="26" t="s">
        <v>167</v>
      </c>
      <c r="E176" s="31">
        <v>2.0833333333333332E-2</v>
      </c>
      <c r="F176" s="20"/>
      <c r="G176" s="18">
        <v>1800</v>
      </c>
      <c r="H176" s="18"/>
      <c r="I176" s="18">
        <v>0</v>
      </c>
      <c r="J176" s="22"/>
      <c r="K176" s="22"/>
      <c r="L176" s="23">
        <v>0</v>
      </c>
      <c r="M176" s="22"/>
      <c r="N176" s="25"/>
      <c r="O176" s="32"/>
    </row>
    <row r="177" spans="1:15" ht="14.5" thickBot="1">
      <c r="A177" s="27">
        <v>44497</v>
      </c>
      <c r="B177" s="17" t="s">
        <v>76</v>
      </c>
      <c r="C177" s="18"/>
      <c r="D177" s="26" t="s">
        <v>167</v>
      </c>
      <c r="E177" s="31">
        <v>2.0833333333333332E-2</v>
      </c>
      <c r="F177" s="20"/>
      <c r="G177" s="18">
        <v>1800</v>
      </c>
      <c r="H177" s="18"/>
      <c r="I177" s="18">
        <v>0</v>
      </c>
      <c r="J177" s="22"/>
      <c r="K177" s="22"/>
      <c r="L177" s="23">
        <v>0</v>
      </c>
      <c r="M177" s="22">
        <v>8408</v>
      </c>
      <c r="N177" s="25"/>
      <c r="O177" s="32" t="s">
        <v>168</v>
      </c>
    </row>
    <row r="178" spans="1:15" ht="14.5" thickBot="1">
      <c r="A178" s="27">
        <v>44497</v>
      </c>
      <c r="B178" s="17" t="s">
        <v>19</v>
      </c>
      <c r="C178" s="18"/>
      <c r="D178" s="26" t="s">
        <v>167</v>
      </c>
      <c r="E178" s="31">
        <v>2.0833333333333332E-2</v>
      </c>
      <c r="F178" s="20"/>
      <c r="G178" s="18">
        <v>1800</v>
      </c>
      <c r="H178" s="18"/>
      <c r="I178" s="18">
        <v>0</v>
      </c>
      <c r="J178" s="22"/>
      <c r="K178" s="22"/>
      <c r="L178" s="23">
        <v>0</v>
      </c>
      <c r="M178" s="22">
        <v>8500</v>
      </c>
      <c r="N178" s="25"/>
      <c r="O178" s="32" t="s">
        <v>211</v>
      </c>
    </row>
    <row r="179" spans="1:15" ht="14.5" thickBot="1">
      <c r="A179" s="27">
        <v>44497</v>
      </c>
      <c r="B179" s="17" t="s">
        <v>39</v>
      </c>
      <c r="C179" s="18">
        <v>80.2</v>
      </c>
      <c r="D179" s="26" t="s">
        <v>167</v>
      </c>
      <c r="E179" s="31">
        <v>2.0833333333333332E-2</v>
      </c>
      <c r="F179" s="20"/>
      <c r="G179" s="18">
        <v>1800</v>
      </c>
      <c r="H179" s="18"/>
      <c r="I179" s="18">
        <v>0</v>
      </c>
      <c r="J179" s="22"/>
      <c r="K179" s="22"/>
      <c r="L179" s="23">
        <v>0</v>
      </c>
      <c r="M179" s="22">
        <v>8441</v>
      </c>
      <c r="N179" s="25"/>
      <c r="O179" s="32" t="s">
        <v>170</v>
      </c>
    </row>
    <row r="180" spans="1:15" ht="14.5" thickBot="1">
      <c r="A180" s="27">
        <v>44497</v>
      </c>
      <c r="B180" s="17" t="s">
        <v>145</v>
      </c>
      <c r="C180" s="18"/>
      <c r="D180" s="26" t="s">
        <v>167</v>
      </c>
      <c r="E180" s="31">
        <v>2.0833333333333332E-2</v>
      </c>
      <c r="F180" s="20"/>
      <c r="G180" s="18">
        <v>1800</v>
      </c>
      <c r="H180" s="18"/>
      <c r="I180" s="18">
        <v>0</v>
      </c>
      <c r="J180" s="22"/>
      <c r="K180" s="22"/>
      <c r="L180" s="23">
        <v>0</v>
      </c>
      <c r="M180" s="22">
        <v>8386</v>
      </c>
      <c r="N180" s="25"/>
      <c r="O180" s="20"/>
    </row>
    <row r="181" spans="1:15" ht="14.5" thickBot="1">
      <c r="A181" s="27">
        <v>44497</v>
      </c>
      <c r="B181" s="17" t="s">
        <v>197</v>
      </c>
      <c r="C181" s="18"/>
      <c r="D181" s="26" t="s">
        <v>167</v>
      </c>
      <c r="E181" s="31">
        <v>2.0833333333333332E-2</v>
      </c>
      <c r="F181" s="20"/>
      <c r="G181" s="18">
        <v>1800</v>
      </c>
      <c r="H181" s="18"/>
      <c r="I181" s="18">
        <v>0</v>
      </c>
      <c r="J181" s="22"/>
      <c r="K181" s="22"/>
      <c r="L181" s="23">
        <v>0</v>
      </c>
      <c r="M181" s="22"/>
      <c r="N181" s="25"/>
      <c r="O181" s="32"/>
    </row>
    <row r="182" spans="1:15" ht="14.5" thickBot="1">
      <c r="A182" s="27">
        <v>44497</v>
      </c>
      <c r="B182" s="17" t="s">
        <v>198</v>
      </c>
      <c r="C182" s="18"/>
      <c r="D182" s="26" t="s">
        <v>167</v>
      </c>
      <c r="E182" s="31">
        <v>2.0833333333333332E-2</v>
      </c>
      <c r="F182" s="20"/>
      <c r="G182" s="18">
        <v>1800</v>
      </c>
      <c r="H182" s="18"/>
      <c r="I182" s="18">
        <v>0</v>
      </c>
      <c r="J182" s="22"/>
      <c r="K182" s="22"/>
      <c r="L182" s="23">
        <v>0</v>
      </c>
      <c r="M182" s="22"/>
      <c r="N182" s="25"/>
      <c r="O182" s="32"/>
    </row>
    <row r="183" spans="1:15" ht="14.5" thickBot="1">
      <c r="A183" s="27">
        <v>44497</v>
      </c>
      <c r="B183" s="17" t="s">
        <v>138</v>
      </c>
      <c r="C183" s="18"/>
      <c r="D183" s="26" t="s">
        <v>167</v>
      </c>
      <c r="E183" s="31">
        <v>2.0833333333333332E-2</v>
      </c>
      <c r="F183" s="20"/>
      <c r="G183" s="18">
        <v>1800</v>
      </c>
      <c r="H183" s="18"/>
      <c r="I183" s="18">
        <v>0</v>
      </c>
      <c r="J183" s="22"/>
      <c r="K183" s="22"/>
      <c r="L183" s="23">
        <v>0</v>
      </c>
      <c r="M183" s="22">
        <v>8739</v>
      </c>
      <c r="N183" s="25"/>
      <c r="O183" s="32"/>
    </row>
    <row r="184" spans="1:15" ht="14.5" thickBot="1">
      <c r="A184" s="27">
        <v>44497</v>
      </c>
      <c r="B184" s="17" t="s">
        <v>23</v>
      </c>
      <c r="C184" s="18"/>
      <c r="D184" s="26" t="s">
        <v>167</v>
      </c>
      <c r="E184" s="31">
        <v>2.0833333333333332E-2</v>
      </c>
      <c r="F184" s="20"/>
      <c r="G184" s="18">
        <v>1800</v>
      </c>
      <c r="H184" s="18"/>
      <c r="I184" s="18">
        <v>0</v>
      </c>
      <c r="J184" s="22"/>
      <c r="K184" s="22"/>
      <c r="L184" s="23">
        <v>0</v>
      </c>
      <c r="M184" s="22"/>
      <c r="N184" s="25"/>
      <c r="O184" s="32"/>
    </row>
    <row r="185" spans="1:15" ht="14.5" thickBot="1">
      <c r="A185" s="27">
        <v>44497</v>
      </c>
      <c r="B185" s="17" t="s">
        <v>199</v>
      </c>
      <c r="C185" s="18"/>
      <c r="D185" s="26" t="s">
        <v>167</v>
      </c>
      <c r="E185" s="31">
        <v>2.0833333333333332E-2</v>
      </c>
      <c r="F185" s="20"/>
      <c r="G185" s="18">
        <v>1800</v>
      </c>
      <c r="H185" s="18"/>
      <c r="I185" s="18">
        <v>0</v>
      </c>
      <c r="J185" s="22"/>
      <c r="K185" s="22"/>
      <c r="L185" s="23">
        <v>0</v>
      </c>
      <c r="M185" s="22"/>
      <c r="N185" s="25"/>
      <c r="O185" s="32"/>
    </row>
    <row r="186" spans="1:15" ht="14.5" thickBot="1">
      <c r="A186" s="27">
        <v>44497</v>
      </c>
      <c r="B186" s="17" t="s">
        <v>18</v>
      </c>
      <c r="C186" s="18"/>
      <c r="D186" s="26" t="s">
        <v>167</v>
      </c>
      <c r="E186" s="31">
        <v>2.0833333333333332E-2</v>
      </c>
      <c r="F186" s="20"/>
      <c r="G186" s="18">
        <v>1800</v>
      </c>
      <c r="H186" s="18"/>
      <c r="I186" s="18">
        <v>0</v>
      </c>
      <c r="J186" s="22"/>
      <c r="K186" s="22"/>
      <c r="L186" s="23">
        <v>0</v>
      </c>
      <c r="M186" s="22"/>
      <c r="N186" s="25"/>
      <c r="O186" s="32"/>
    </row>
    <row r="187" spans="1:15" ht="14.5" thickBot="1">
      <c r="A187" s="27">
        <v>44497</v>
      </c>
      <c r="B187" s="17" t="s">
        <v>71</v>
      </c>
      <c r="C187" s="18"/>
      <c r="D187" s="26" t="s">
        <v>167</v>
      </c>
      <c r="E187" s="31">
        <v>2.0833333333333332E-2</v>
      </c>
      <c r="F187" s="20"/>
      <c r="G187" s="18">
        <v>1800</v>
      </c>
      <c r="H187" s="18"/>
      <c r="I187" s="18">
        <v>0</v>
      </c>
      <c r="J187" s="22"/>
      <c r="K187" s="22"/>
      <c r="L187" s="23">
        <v>0</v>
      </c>
      <c r="M187" s="22"/>
      <c r="N187" s="25"/>
      <c r="O187" s="32"/>
    </row>
    <row r="188" spans="1:15" ht="14.5" thickBot="1">
      <c r="A188" s="27">
        <v>44497</v>
      </c>
      <c r="B188" s="17" t="s">
        <v>102</v>
      </c>
      <c r="C188" s="18"/>
      <c r="D188" s="26" t="s">
        <v>167</v>
      </c>
      <c r="E188" s="31">
        <v>2.0833333333333332E-2</v>
      </c>
      <c r="F188" s="20"/>
      <c r="G188" s="18">
        <v>1800</v>
      </c>
      <c r="H188" s="18"/>
      <c r="I188" s="18">
        <v>0</v>
      </c>
      <c r="J188" s="22"/>
      <c r="K188" s="22"/>
      <c r="L188" s="23">
        <v>0</v>
      </c>
      <c r="M188" s="22">
        <v>8286</v>
      </c>
      <c r="N188" s="25"/>
      <c r="O188" s="32"/>
    </row>
    <row r="189" spans="1:15" ht="14.5" thickBot="1">
      <c r="A189" s="27">
        <v>44497</v>
      </c>
      <c r="B189" s="17" t="s">
        <v>44</v>
      </c>
      <c r="C189" s="18"/>
      <c r="D189" s="26" t="s">
        <v>167</v>
      </c>
      <c r="E189" s="31">
        <v>2.0833333333333332E-2</v>
      </c>
      <c r="F189" s="20"/>
      <c r="G189" s="18">
        <v>1800</v>
      </c>
      <c r="H189" s="18"/>
      <c r="I189" s="18">
        <v>0</v>
      </c>
      <c r="J189" s="22"/>
      <c r="K189" s="22"/>
      <c r="L189" s="23">
        <v>0</v>
      </c>
      <c r="M189" s="22">
        <v>8361</v>
      </c>
      <c r="N189" s="25"/>
      <c r="O189" s="32"/>
    </row>
    <row r="190" spans="1:15" ht="14.5" thickBot="1">
      <c r="A190" s="27">
        <v>44497</v>
      </c>
      <c r="B190" s="17" t="s">
        <v>132</v>
      </c>
      <c r="C190" s="18"/>
      <c r="D190" s="26" t="s">
        <v>167</v>
      </c>
      <c r="E190" s="31">
        <v>2.0833333333333332E-2</v>
      </c>
      <c r="F190" s="20"/>
      <c r="G190" s="18">
        <v>1800</v>
      </c>
      <c r="H190" s="18"/>
      <c r="I190" s="18">
        <v>0</v>
      </c>
      <c r="J190" s="22"/>
      <c r="K190" s="22"/>
      <c r="L190" s="23">
        <v>0</v>
      </c>
      <c r="M190" s="22">
        <v>8734</v>
      </c>
      <c r="N190" s="25"/>
      <c r="O190" s="32"/>
    </row>
    <row r="191" spans="1:15" ht="14.5" thickBot="1">
      <c r="A191" s="27">
        <v>44497</v>
      </c>
      <c r="B191" s="17" t="s">
        <v>200</v>
      </c>
      <c r="C191" s="18"/>
      <c r="D191" s="26" t="s">
        <v>167</v>
      </c>
      <c r="E191" s="31">
        <v>2.0833333333333332E-2</v>
      </c>
      <c r="F191" s="20"/>
      <c r="G191" s="18">
        <v>1800</v>
      </c>
      <c r="H191" s="18"/>
      <c r="I191" s="18">
        <v>0</v>
      </c>
      <c r="J191" s="22"/>
      <c r="K191" s="22"/>
      <c r="L191" s="23">
        <v>0</v>
      </c>
      <c r="M191" s="22"/>
      <c r="N191" s="25"/>
      <c r="O191" s="32"/>
    </row>
    <row r="192" spans="1:15" ht="14.5" thickBot="1">
      <c r="A192" s="27">
        <v>44371</v>
      </c>
      <c r="B192" s="17" t="s">
        <v>19</v>
      </c>
      <c r="C192" s="18">
        <v>82</v>
      </c>
      <c r="D192" s="19">
        <v>4.3391203703703699E-3</v>
      </c>
      <c r="E192" s="18">
        <v>2000</v>
      </c>
      <c r="F192" s="20"/>
      <c r="G192" s="18">
        <v>374.9</v>
      </c>
      <c r="H192" s="18">
        <v>5.33</v>
      </c>
      <c r="I192" s="18">
        <v>425</v>
      </c>
      <c r="J192" s="21">
        <v>1.0844907407407407E-3</v>
      </c>
      <c r="K192" s="22">
        <v>36</v>
      </c>
      <c r="L192" s="23">
        <v>22.5</v>
      </c>
      <c r="M192" s="21">
        <v>4.3611111111111116E-3</v>
      </c>
      <c r="N192" s="24">
        <v>-1.9</v>
      </c>
      <c r="O192" s="20"/>
    </row>
    <row r="193" spans="1:15" ht="14.5" thickBot="1">
      <c r="A193" s="27">
        <v>44371</v>
      </c>
      <c r="B193" s="17" t="s">
        <v>27</v>
      </c>
      <c r="C193" s="18">
        <v>94</v>
      </c>
      <c r="D193" s="19">
        <v>4.2152777777777779E-3</v>
      </c>
      <c r="E193" s="18">
        <v>2000</v>
      </c>
      <c r="F193" s="20"/>
      <c r="G193" s="18">
        <v>364.2</v>
      </c>
      <c r="H193" s="18">
        <v>5.49</v>
      </c>
      <c r="I193" s="18">
        <v>464</v>
      </c>
      <c r="J193" s="21">
        <v>1.0543981481481483E-3</v>
      </c>
      <c r="K193" s="22">
        <v>36</v>
      </c>
      <c r="L193" s="23">
        <v>22.4</v>
      </c>
      <c r="M193" s="21">
        <v>4.2013888888888891E-3</v>
      </c>
      <c r="N193" s="25">
        <v>1.2</v>
      </c>
      <c r="O193" s="20"/>
    </row>
    <row r="194" spans="1:15" ht="14.5" thickBot="1">
      <c r="A194" s="27">
        <v>44371</v>
      </c>
      <c r="B194" s="17" t="s">
        <v>128</v>
      </c>
      <c r="C194" s="18">
        <v>75</v>
      </c>
      <c r="D194" s="19">
        <v>4.4444444444444444E-3</v>
      </c>
      <c r="E194" s="18">
        <v>2000</v>
      </c>
      <c r="F194" s="20"/>
      <c r="G194" s="18">
        <v>384</v>
      </c>
      <c r="H194" s="18">
        <v>5.21</v>
      </c>
      <c r="I194" s="18">
        <v>396</v>
      </c>
      <c r="J194" s="21">
        <v>1.1111111111111111E-3</v>
      </c>
      <c r="K194" s="22">
        <v>34</v>
      </c>
      <c r="L194" s="23">
        <v>22.2</v>
      </c>
      <c r="M194" s="21">
        <v>4.4374999999999996E-3</v>
      </c>
      <c r="N194" s="25">
        <v>0.6</v>
      </c>
      <c r="O194" s="20" t="s">
        <v>212</v>
      </c>
    </row>
    <row r="195" spans="1:15" ht="14.5" thickBot="1">
      <c r="A195" s="27">
        <v>44371</v>
      </c>
      <c r="B195" s="17" t="s">
        <v>31</v>
      </c>
      <c r="C195" s="18">
        <v>86.6</v>
      </c>
      <c r="D195" s="19">
        <v>4.3252314814814811E-3</v>
      </c>
      <c r="E195" s="18">
        <v>2000</v>
      </c>
      <c r="F195" s="20"/>
      <c r="G195" s="18">
        <v>373.7</v>
      </c>
      <c r="H195" s="18">
        <v>5.35</v>
      </c>
      <c r="I195" s="18">
        <v>429</v>
      </c>
      <c r="J195" s="21">
        <v>1.0810185185185185E-3</v>
      </c>
      <c r="K195" s="22">
        <v>34</v>
      </c>
      <c r="L195" s="23">
        <v>21.9</v>
      </c>
      <c r="M195" s="21">
        <v>4.3842592592592596E-3</v>
      </c>
      <c r="N195" s="24">
        <v>-5.0999999999999996</v>
      </c>
      <c r="O195" s="20"/>
    </row>
    <row r="196" spans="1:15" ht="14.5" thickBot="1">
      <c r="A196" s="27">
        <v>44371</v>
      </c>
      <c r="B196" s="17" t="s">
        <v>49</v>
      </c>
      <c r="C196" s="18">
        <v>74.3</v>
      </c>
      <c r="D196" s="19">
        <v>4.5162037037037037E-3</v>
      </c>
      <c r="E196" s="18">
        <v>2000</v>
      </c>
      <c r="F196" s="20"/>
      <c r="G196" s="18">
        <v>390.2</v>
      </c>
      <c r="H196" s="18">
        <v>5.13</v>
      </c>
      <c r="I196" s="18">
        <v>377</v>
      </c>
      <c r="J196" s="21">
        <v>1.1296296296296295E-3</v>
      </c>
      <c r="K196" s="22">
        <v>38</v>
      </c>
      <c r="L196" s="23">
        <v>21.3</v>
      </c>
      <c r="M196" s="21">
        <v>4.5115740740740741E-3</v>
      </c>
      <c r="N196" s="25">
        <v>0.4</v>
      </c>
      <c r="O196" s="20"/>
    </row>
    <row r="197" spans="1:15" ht="14.5" thickBot="1">
      <c r="A197" s="27">
        <v>44371</v>
      </c>
      <c r="B197" s="17" t="s">
        <v>43</v>
      </c>
      <c r="C197" s="18">
        <v>72.7</v>
      </c>
      <c r="D197" s="19">
        <v>4.5428240740740741E-3</v>
      </c>
      <c r="E197" s="18">
        <v>2000</v>
      </c>
      <c r="F197" s="20"/>
      <c r="G197" s="18">
        <v>392.5</v>
      </c>
      <c r="H197" s="18">
        <v>5.0999999999999996</v>
      </c>
      <c r="I197" s="18">
        <v>370</v>
      </c>
      <c r="J197" s="21">
        <v>1.1354166666666667E-3</v>
      </c>
      <c r="K197" s="22">
        <v>35</v>
      </c>
      <c r="L197" s="23">
        <v>21.3</v>
      </c>
      <c r="M197" s="21">
        <v>4.5821759259259262E-3</v>
      </c>
      <c r="N197" s="24">
        <v>-3.4</v>
      </c>
      <c r="O197" s="20"/>
    </row>
    <row r="198" spans="1:15" ht="14.5" thickBot="1">
      <c r="A198" s="27">
        <v>44371</v>
      </c>
      <c r="B198" s="17" t="s">
        <v>132</v>
      </c>
      <c r="C198" s="18">
        <v>91.6</v>
      </c>
      <c r="D198" s="19">
        <v>4.3298611111111116E-3</v>
      </c>
      <c r="E198" s="18">
        <v>2000</v>
      </c>
      <c r="F198" s="20"/>
      <c r="G198" s="18">
        <v>374.1</v>
      </c>
      <c r="H198" s="18">
        <v>5.35</v>
      </c>
      <c r="I198" s="18">
        <v>428</v>
      </c>
      <c r="J198" s="21">
        <v>1.0821759259259259E-3</v>
      </c>
      <c r="K198" s="22">
        <v>36</v>
      </c>
      <c r="L198" s="23">
        <v>21.1</v>
      </c>
      <c r="M198" s="21">
        <v>4.3275462962962963E-3</v>
      </c>
      <c r="N198" s="25">
        <v>0.2</v>
      </c>
      <c r="O198" s="20"/>
    </row>
    <row r="199" spans="1:15" ht="14.5" thickBot="1">
      <c r="A199" s="27">
        <v>44371</v>
      </c>
      <c r="B199" s="17" t="s">
        <v>13</v>
      </c>
      <c r="C199" s="18">
        <v>96.9</v>
      </c>
      <c r="D199" s="19">
        <v>4.3263888888888892E-3</v>
      </c>
      <c r="E199" s="18">
        <v>2000</v>
      </c>
      <c r="F199" s="20"/>
      <c r="G199" s="18">
        <v>373.8</v>
      </c>
      <c r="H199" s="18">
        <v>5.35</v>
      </c>
      <c r="I199" s="18">
        <v>429</v>
      </c>
      <c r="J199" s="21">
        <v>1.0821759259259259E-3</v>
      </c>
      <c r="K199" s="22">
        <v>34</v>
      </c>
      <c r="L199" s="23">
        <v>20.3</v>
      </c>
      <c r="M199" s="21">
        <v>4.2604166666666667E-3</v>
      </c>
      <c r="N199" s="25">
        <v>5.7</v>
      </c>
      <c r="O199" s="20"/>
    </row>
    <row r="200" spans="1:15" ht="14.5" thickBot="1">
      <c r="A200" s="27">
        <v>44371</v>
      </c>
      <c r="B200" s="17" t="s">
        <v>102</v>
      </c>
      <c r="C200" s="18">
        <v>77.599999999999994</v>
      </c>
      <c r="D200" s="19">
        <v>4.5462962962962965E-3</v>
      </c>
      <c r="E200" s="18">
        <v>2000</v>
      </c>
      <c r="F200" s="20"/>
      <c r="G200" s="18">
        <v>392.8</v>
      </c>
      <c r="H200" s="18">
        <v>5.09</v>
      </c>
      <c r="I200" s="18">
        <v>370</v>
      </c>
      <c r="J200" s="21">
        <v>1.1365740740740741E-3</v>
      </c>
      <c r="K200" s="22">
        <v>35</v>
      </c>
      <c r="L200" s="23">
        <v>20.3</v>
      </c>
      <c r="M200" s="21">
        <v>4.5486111111111109E-3</v>
      </c>
      <c r="N200" s="24">
        <v>-0.2</v>
      </c>
      <c r="O200" s="20"/>
    </row>
    <row r="201" spans="1:15" ht="14.5" thickBot="1">
      <c r="A201" s="27">
        <v>44371</v>
      </c>
      <c r="B201" s="17" t="s">
        <v>12</v>
      </c>
      <c r="C201" s="18">
        <v>69.900000000000006</v>
      </c>
      <c r="D201" s="19">
        <v>4.6539351851851854E-3</v>
      </c>
      <c r="E201" s="18">
        <v>2000</v>
      </c>
      <c r="F201" s="20"/>
      <c r="G201" s="18">
        <v>402.1</v>
      </c>
      <c r="H201" s="18">
        <v>4.97</v>
      </c>
      <c r="I201" s="18">
        <v>345</v>
      </c>
      <c r="J201" s="21">
        <v>1.1631944444444443E-3</v>
      </c>
      <c r="K201" s="22">
        <v>34</v>
      </c>
      <c r="L201" s="23">
        <v>20.3</v>
      </c>
      <c r="M201" s="21">
        <v>4.6886574074074079E-3</v>
      </c>
      <c r="N201" s="24">
        <v>-3</v>
      </c>
      <c r="O201" s="20"/>
    </row>
    <row r="202" spans="1:15" ht="14.5" thickBot="1">
      <c r="A202" s="27">
        <v>44371</v>
      </c>
      <c r="B202" s="17" t="s">
        <v>22</v>
      </c>
      <c r="C202" s="18">
        <v>79</v>
      </c>
      <c r="D202" s="19">
        <v>4.5312499999999997E-3</v>
      </c>
      <c r="E202" s="18">
        <v>2000</v>
      </c>
      <c r="F202" s="20"/>
      <c r="G202" s="18">
        <v>391.5</v>
      </c>
      <c r="H202" s="18">
        <v>5.1100000000000003</v>
      </c>
      <c r="I202" s="18">
        <v>373</v>
      </c>
      <c r="J202" s="21">
        <v>1.1331018518518519E-3</v>
      </c>
      <c r="K202" s="22">
        <v>35</v>
      </c>
      <c r="L202" s="23">
        <v>20.3</v>
      </c>
      <c r="M202" s="21">
        <v>4.425925925925926E-3</v>
      </c>
      <c r="N202" s="25">
        <v>9.1</v>
      </c>
      <c r="O202" s="20"/>
    </row>
    <row r="203" spans="1:15" ht="14.5" thickBot="1">
      <c r="A203" s="27">
        <v>44371</v>
      </c>
      <c r="B203" s="17" t="s">
        <v>77</v>
      </c>
      <c r="C203" s="18">
        <v>73.599999999999994</v>
      </c>
      <c r="D203" s="19">
        <v>4.6307870370370366E-3</v>
      </c>
      <c r="E203" s="18">
        <v>2000</v>
      </c>
      <c r="F203" s="20"/>
      <c r="G203" s="18">
        <v>400.1</v>
      </c>
      <c r="H203" s="18">
        <v>5</v>
      </c>
      <c r="I203" s="18">
        <v>350</v>
      </c>
      <c r="J203" s="21">
        <v>1.1574074074074073E-3</v>
      </c>
      <c r="K203" s="22">
        <v>34</v>
      </c>
      <c r="L203" s="23">
        <v>19.899999999999999</v>
      </c>
      <c r="M203" s="21">
        <v>4.5590277777777773E-3</v>
      </c>
      <c r="N203" s="25">
        <v>6.2</v>
      </c>
      <c r="O203" s="20"/>
    </row>
    <row r="204" spans="1:15" ht="14.5" thickBot="1">
      <c r="A204" s="27">
        <v>44371</v>
      </c>
      <c r="B204" s="17" t="s">
        <v>42</v>
      </c>
      <c r="C204" s="18">
        <v>84.7</v>
      </c>
      <c r="D204" s="19">
        <v>4.5046296296296293E-3</v>
      </c>
      <c r="E204" s="18">
        <v>2000</v>
      </c>
      <c r="F204" s="20"/>
      <c r="G204" s="18">
        <v>389.2</v>
      </c>
      <c r="H204" s="18">
        <v>5.14</v>
      </c>
      <c r="I204" s="18">
        <v>380</v>
      </c>
      <c r="J204" s="21">
        <v>1.1261574074074073E-3</v>
      </c>
      <c r="K204" s="22">
        <v>38</v>
      </c>
      <c r="L204" s="23">
        <v>19.7</v>
      </c>
      <c r="M204" s="21">
        <v>4.6412037037037038E-3</v>
      </c>
      <c r="N204" s="24">
        <v>-11.8</v>
      </c>
      <c r="O204" s="20"/>
    </row>
    <row r="205" spans="1:15" ht="14.5" thickBot="1">
      <c r="A205" s="27">
        <v>44371</v>
      </c>
      <c r="B205" s="17" t="s">
        <v>39</v>
      </c>
      <c r="C205" s="18">
        <v>79.7</v>
      </c>
      <c r="D205" s="19">
        <v>4.5706018518518526E-3</v>
      </c>
      <c r="E205" s="18">
        <v>2000</v>
      </c>
      <c r="F205" s="20"/>
      <c r="G205" s="18">
        <v>394.9</v>
      </c>
      <c r="H205" s="18">
        <v>5.0599999999999996</v>
      </c>
      <c r="I205" s="18">
        <v>364</v>
      </c>
      <c r="J205" s="21">
        <v>1.1423611111111111E-3</v>
      </c>
      <c r="K205" s="22">
        <v>33</v>
      </c>
      <c r="L205" s="23">
        <v>19.600000000000001</v>
      </c>
      <c r="M205" s="21">
        <v>4.5023148148148149E-3</v>
      </c>
      <c r="N205" s="25">
        <v>5.9</v>
      </c>
      <c r="O205" s="20"/>
    </row>
    <row r="206" spans="1:15" ht="14.5" thickBot="1">
      <c r="A206" s="27">
        <v>44371</v>
      </c>
      <c r="B206" s="17" t="s">
        <v>54</v>
      </c>
      <c r="C206" s="18">
        <v>78</v>
      </c>
      <c r="D206" s="19">
        <v>4.6134259259259262E-3</v>
      </c>
      <c r="E206" s="18">
        <v>2000</v>
      </c>
      <c r="F206" s="20"/>
      <c r="G206" s="18">
        <v>398.6</v>
      </c>
      <c r="H206" s="18">
        <v>5.0199999999999996</v>
      </c>
      <c r="I206" s="18">
        <v>354</v>
      </c>
      <c r="J206" s="21">
        <v>1.1539351851851851E-3</v>
      </c>
      <c r="K206" s="22">
        <v>35</v>
      </c>
      <c r="L206" s="23">
        <v>19.399999999999999</v>
      </c>
      <c r="M206" s="21">
        <v>4.8032407407407407E-3</v>
      </c>
      <c r="N206" s="24">
        <v>-16.399999999999999</v>
      </c>
      <c r="O206" s="20"/>
    </row>
    <row r="207" spans="1:15" ht="14.5" thickBot="1">
      <c r="A207" s="27">
        <v>44371</v>
      </c>
      <c r="B207" s="17" t="s">
        <v>11</v>
      </c>
      <c r="C207" s="18">
        <v>90.9</v>
      </c>
      <c r="D207" s="19">
        <v>4.4687499999999996E-3</v>
      </c>
      <c r="E207" s="18">
        <v>2000</v>
      </c>
      <c r="F207" s="20"/>
      <c r="G207" s="18">
        <v>386.1</v>
      </c>
      <c r="H207" s="18">
        <v>5.18</v>
      </c>
      <c r="I207" s="18">
        <v>389</v>
      </c>
      <c r="J207" s="21">
        <v>1.1168981481481483E-3</v>
      </c>
      <c r="K207" s="22">
        <v>34</v>
      </c>
      <c r="L207" s="23">
        <v>19.3</v>
      </c>
      <c r="M207" s="21">
        <v>4.5254629629629629E-3</v>
      </c>
      <c r="N207" s="24">
        <v>-4.9000000000000004</v>
      </c>
      <c r="O207" s="20"/>
    </row>
    <row r="208" spans="1:15" ht="14.5" thickBot="1">
      <c r="A208" s="27">
        <v>44371</v>
      </c>
      <c r="B208" s="17" t="s">
        <v>81</v>
      </c>
      <c r="C208" s="18">
        <v>80.599999999999994</v>
      </c>
      <c r="D208" s="19">
        <v>4.7812499999999999E-3</v>
      </c>
      <c r="E208" s="18">
        <v>2000</v>
      </c>
      <c r="F208" s="20"/>
      <c r="G208" s="18">
        <v>413.1</v>
      </c>
      <c r="H208" s="18">
        <v>4.84</v>
      </c>
      <c r="I208" s="18">
        <v>318</v>
      </c>
      <c r="J208" s="21">
        <v>1.195601851851852E-3</v>
      </c>
      <c r="K208" s="22">
        <v>34</v>
      </c>
      <c r="L208" s="23">
        <v>17</v>
      </c>
      <c r="M208" s="21">
        <v>4.6990740740740743E-3</v>
      </c>
      <c r="N208" s="25">
        <v>7.1</v>
      </c>
      <c r="O208" s="20"/>
    </row>
    <row r="209" spans="1:15" ht="14.5" thickBot="1">
      <c r="A209" s="27">
        <v>44371</v>
      </c>
      <c r="B209" s="17" t="s">
        <v>25</v>
      </c>
      <c r="C209" s="18">
        <v>77</v>
      </c>
      <c r="D209" s="19">
        <v>5.1990740740740738E-3</v>
      </c>
      <c r="E209" s="18">
        <v>2000</v>
      </c>
      <c r="F209" s="20"/>
      <c r="G209" s="18">
        <v>449.2</v>
      </c>
      <c r="H209" s="18">
        <v>4.45</v>
      </c>
      <c r="I209" s="18">
        <v>247</v>
      </c>
      <c r="J209" s="21">
        <v>1.2997685185185185E-3</v>
      </c>
      <c r="K209" s="22">
        <v>32</v>
      </c>
      <c r="L209" s="23">
        <v>13.7</v>
      </c>
      <c r="M209" s="22" t="s">
        <v>167</v>
      </c>
      <c r="N209" s="25"/>
      <c r="O209" s="20"/>
    </row>
    <row r="210" spans="1:15" ht="14.5" thickBot="1">
      <c r="A210" s="27">
        <v>44371</v>
      </c>
      <c r="B210" s="17" t="s">
        <v>130</v>
      </c>
      <c r="C210" s="18"/>
      <c r="D210" s="26" t="s">
        <v>168</v>
      </c>
      <c r="E210" s="18">
        <v>2000</v>
      </c>
      <c r="F210" s="20"/>
      <c r="G210" s="18"/>
      <c r="H210" s="18"/>
      <c r="I210" s="18">
        <v>0</v>
      </c>
      <c r="J210" s="22"/>
      <c r="K210" s="22"/>
      <c r="L210" s="23">
        <v>0</v>
      </c>
      <c r="M210" s="22" t="s">
        <v>167</v>
      </c>
      <c r="N210" s="25"/>
      <c r="O210" s="20"/>
    </row>
    <row r="211" spans="1:15" ht="14.5" thickBot="1">
      <c r="A211" s="27">
        <v>44371</v>
      </c>
      <c r="B211" s="17" t="s">
        <v>191</v>
      </c>
      <c r="C211" s="18"/>
      <c r="D211" s="26" t="s">
        <v>167</v>
      </c>
      <c r="E211" s="18">
        <v>2000</v>
      </c>
      <c r="F211" s="20"/>
      <c r="G211" s="18"/>
      <c r="H211" s="18"/>
      <c r="I211" s="18">
        <v>0</v>
      </c>
      <c r="J211" s="22"/>
      <c r="K211" s="22"/>
      <c r="L211" s="23">
        <v>0</v>
      </c>
      <c r="M211" s="22"/>
      <c r="N211" s="25"/>
      <c r="O211" s="20"/>
    </row>
    <row r="212" spans="1:15" ht="14.5" thickBot="1">
      <c r="A212" s="27">
        <v>44371</v>
      </c>
      <c r="B212" s="17" t="s">
        <v>90</v>
      </c>
      <c r="C212" s="18">
        <v>88.2</v>
      </c>
      <c r="D212" s="26" t="s">
        <v>167</v>
      </c>
      <c r="E212" s="18">
        <v>2000</v>
      </c>
      <c r="F212" s="20"/>
      <c r="G212" s="18"/>
      <c r="H212" s="18"/>
      <c r="I212" s="18">
        <v>0</v>
      </c>
      <c r="J212" s="22"/>
      <c r="K212" s="22"/>
      <c r="L212" s="23">
        <v>0</v>
      </c>
      <c r="M212" s="21">
        <v>4.2037037037037034E-3</v>
      </c>
      <c r="N212" s="25"/>
      <c r="O212" s="20"/>
    </row>
    <row r="213" spans="1:15" ht="14.5" thickBot="1">
      <c r="A213" s="27">
        <v>44371</v>
      </c>
      <c r="B213" s="17" t="s">
        <v>129</v>
      </c>
      <c r="C213" s="18">
        <v>97</v>
      </c>
      <c r="D213" s="26" t="s">
        <v>168</v>
      </c>
      <c r="E213" s="18">
        <v>2000</v>
      </c>
      <c r="F213" s="20"/>
      <c r="G213" s="18"/>
      <c r="H213" s="18"/>
      <c r="I213" s="18">
        <v>0</v>
      </c>
      <c r="J213" s="22"/>
      <c r="K213" s="22"/>
      <c r="L213" s="23">
        <v>0</v>
      </c>
      <c r="M213" s="21">
        <v>4.3506944444444444E-3</v>
      </c>
      <c r="N213" s="25"/>
      <c r="O213" s="20"/>
    </row>
    <row r="214" spans="1:15" ht="14.5" thickBot="1">
      <c r="A214" s="27">
        <v>44371</v>
      </c>
      <c r="B214" s="17" t="s">
        <v>193</v>
      </c>
      <c r="C214" s="18"/>
      <c r="D214" s="26" t="s">
        <v>167</v>
      </c>
      <c r="E214" s="18">
        <v>2000</v>
      </c>
      <c r="F214" s="20"/>
      <c r="G214" s="18"/>
      <c r="H214" s="18"/>
      <c r="I214" s="18">
        <v>0</v>
      </c>
      <c r="J214" s="22"/>
      <c r="K214" s="22"/>
      <c r="L214" s="23">
        <v>0</v>
      </c>
      <c r="M214" s="22" t="s">
        <v>167</v>
      </c>
      <c r="N214" s="25"/>
      <c r="O214" s="20"/>
    </row>
    <row r="215" spans="1:15" ht="14.5" thickBot="1">
      <c r="A215" s="27">
        <v>44371</v>
      </c>
      <c r="B215" s="17" t="s">
        <v>87</v>
      </c>
      <c r="C215" s="18">
        <v>72.400000000000006</v>
      </c>
      <c r="D215" s="26" t="s">
        <v>171</v>
      </c>
      <c r="E215" s="18">
        <v>2000</v>
      </c>
      <c r="F215" s="20"/>
      <c r="G215" s="18"/>
      <c r="H215" s="18"/>
      <c r="I215" s="18">
        <v>0</v>
      </c>
      <c r="J215" s="22"/>
      <c r="K215" s="22"/>
      <c r="L215" s="23">
        <v>0</v>
      </c>
      <c r="M215" s="21">
        <v>4.619212962962963E-3</v>
      </c>
      <c r="N215" s="25"/>
      <c r="O215" s="20"/>
    </row>
    <row r="216" spans="1:15" ht="14.5" thickBot="1">
      <c r="A216" s="27">
        <v>44371</v>
      </c>
      <c r="B216" s="17" t="s">
        <v>57</v>
      </c>
      <c r="C216" s="18"/>
      <c r="D216" s="26" t="s">
        <v>168</v>
      </c>
      <c r="E216" s="18">
        <v>2000</v>
      </c>
      <c r="F216" s="20"/>
      <c r="G216" s="18"/>
      <c r="H216" s="18"/>
      <c r="I216" s="18">
        <v>0</v>
      </c>
      <c r="J216" s="22"/>
      <c r="K216" s="22"/>
      <c r="L216" s="23">
        <v>0</v>
      </c>
      <c r="M216" s="22" t="s">
        <v>167</v>
      </c>
      <c r="N216" s="25"/>
      <c r="O216" s="20"/>
    </row>
    <row r="217" spans="1:15" ht="14.5" thickBot="1">
      <c r="A217" s="27">
        <v>44371</v>
      </c>
      <c r="B217" s="17" t="s">
        <v>149</v>
      </c>
      <c r="C217" s="18">
        <v>80</v>
      </c>
      <c r="D217" s="26" t="s">
        <v>167</v>
      </c>
      <c r="E217" s="18">
        <v>2000</v>
      </c>
      <c r="F217" s="20"/>
      <c r="G217" s="18"/>
      <c r="H217" s="18"/>
      <c r="I217" s="18">
        <v>0</v>
      </c>
      <c r="J217" s="22"/>
      <c r="K217" s="22"/>
      <c r="L217" s="23">
        <v>0</v>
      </c>
      <c r="M217" s="21">
        <v>4.3124999999999995E-3</v>
      </c>
      <c r="N217" s="25"/>
      <c r="O217" s="20"/>
    </row>
    <row r="218" spans="1:15" ht="14.5" thickBot="1">
      <c r="A218" s="27">
        <v>44371</v>
      </c>
      <c r="B218" s="17" t="s">
        <v>76</v>
      </c>
      <c r="C218" s="18">
        <v>74.5</v>
      </c>
      <c r="D218" s="26" t="s">
        <v>213</v>
      </c>
      <c r="E218" s="18">
        <v>2000</v>
      </c>
      <c r="F218" s="20"/>
      <c r="G218" s="18"/>
      <c r="H218" s="18"/>
      <c r="I218" s="18">
        <v>0</v>
      </c>
      <c r="J218" s="22"/>
      <c r="K218" s="22"/>
      <c r="L218" s="23">
        <v>0</v>
      </c>
      <c r="M218" s="21">
        <v>4.5532407407407405E-3</v>
      </c>
      <c r="N218" s="25"/>
      <c r="O218" s="20"/>
    </row>
    <row r="219" spans="1:15" ht="14.5" thickBot="1">
      <c r="A219" s="27">
        <v>44371</v>
      </c>
      <c r="B219" s="17" t="s">
        <v>166</v>
      </c>
      <c r="C219" s="18"/>
      <c r="D219" s="26" t="s">
        <v>167</v>
      </c>
      <c r="E219" s="18">
        <v>2000</v>
      </c>
      <c r="F219" s="20"/>
      <c r="G219" s="18"/>
      <c r="H219" s="18"/>
      <c r="I219" s="18">
        <v>0</v>
      </c>
      <c r="J219" s="22"/>
      <c r="K219" s="22"/>
      <c r="L219" s="23">
        <v>0</v>
      </c>
      <c r="M219" s="22" t="s">
        <v>167</v>
      </c>
      <c r="N219" s="25"/>
      <c r="O219" s="20"/>
    </row>
    <row r="220" spans="1:15" ht="25.5" thickBot="1">
      <c r="A220" s="27">
        <v>44371</v>
      </c>
      <c r="B220" s="17" t="s">
        <v>145</v>
      </c>
      <c r="C220" s="18">
        <v>81.8</v>
      </c>
      <c r="D220" s="26" t="s">
        <v>214</v>
      </c>
      <c r="E220" s="18">
        <v>2000</v>
      </c>
      <c r="F220" s="20"/>
      <c r="G220" s="18"/>
      <c r="H220" s="18"/>
      <c r="I220" s="18">
        <v>0</v>
      </c>
      <c r="J220" s="22"/>
      <c r="K220" s="22"/>
      <c r="L220" s="23">
        <v>0</v>
      </c>
      <c r="M220" s="21">
        <v>4.5092592592592589E-3</v>
      </c>
      <c r="N220" s="25"/>
      <c r="O220" s="20"/>
    </row>
    <row r="221" spans="1:15" ht="14.5" thickBot="1">
      <c r="A221" s="27">
        <v>44371</v>
      </c>
      <c r="B221" s="17" t="s">
        <v>35</v>
      </c>
      <c r="C221" s="18"/>
      <c r="D221" s="26" t="s">
        <v>215</v>
      </c>
      <c r="E221" s="18">
        <v>2000</v>
      </c>
      <c r="F221" s="20"/>
      <c r="G221" s="18"/>
      <c r="H221" s="18"/>
      <c r="I221" s="18">
        <v>0</v>
      </c>
      <c r="J221" s="22"/>
      <c r="K221" s="22"/>
      <c r="L221" s="23">
        <v>0</v>
      </c>
      <c r="M221" s="22" t="s">
        <v>167</v>
      </c>
      <c r="N221" s="25"/>
      <c r="O221" s="20"/>
    </row>
    <row r="222" spans="1:15" ht="14.5" thickBot="1">
      <c r="A222" s="27">
        <v>44371</v>
      </c>
      <c r="B222" s="17" t="s">
        <v>23</v>
      </c>
      <c r="C222" s="18"/>
      <c r="D222" s="26" t="s">
        <v>167</v>
      </c>
      <c r="E222" s="18">
        <v>2000</v>
      </c>
      <c r="F222" s="20"/>
      <c r="G222" s="18"/>
      <c r="H222" s="18"/>
      <c r="I222" s="18">
        <v>0</v>
      </c>
      <c r="J222" s="22"/>
      <c r="K222" s="22"/>
      <c r="L222" s="23">
        <v>0</v>
      </c>
      <c r="M222" s="22" t="s">
        <v>167</v>
      </c>
      <c r="N222" s="25"/>
      <c r="O222" s="20"/>
    </row>
    <row r="223" spans="1:15" ht="14.5" thickBot="1">
      <c r="A223" s="27">
        <v>44029</v>
      </c>
      <c r="B223" s="17" t="s">
        <v>90</v>
      </c>
      <c r="C223" s="18">
        <v>88.2</v>
      </c>
      <c r="D223" s="19">
        <v>4.2037037037037034E-3</v>
      </c>
      <c r="E223" s="18">
        <v>2000</v>
      </c>
      <c r="F223" s="20"/>
      <c r="G223" s="18">
        <v>363.2</v>
      </c>
      <c r="H223" s="18">
        <v>5.51</v>
      </c>
      <c r="I223" s="18">
        <v>468</v>
      </c>
      <c r="J223" s="21">
        <v>1.0509259259259259E-3</v>
      </c>
      <c r="K223" s="22">
        <v>36</v>
      </c>
      <c r="L223" s="23">
        <v>23.6</v>
      </c>
      <c r="M223" s="21">
        <v>4.2453703703703707E-3</v>
      </c>
      <c r="N223" s="24">
        <v>-3.6</v>
      </c>
      <c r="O223" s="20"/>
    </row>
    <row r="224" spans="1:15" ht="14.5" thickBot="1">
      <c r="A224" s="27">
        <v>44029</v>
      </c>
      <c r="B224" s="17" t="s">
        <v>27</v>
      </c>
      <c r="C224" s="18">
        <v>95.6</v>
      </c>
      <c r="D224" s="19">
        <v>4.2199074074074075E-3</v>
      </c>
      <c r="E224" s="18">
        <v>2000</v>
      </c>
      <c r="F224" s="20"/>
      <c r="G224" s="18">
        <v>364.6</v>
      </c>
      <c r="H224" s="18">
        <v>5.49</v>
      </c>
      <c r="I224" s="18">
        <v>462</v>
      </c>
      <c r="J224" s="21">
        <v>1.0555555555555555E-3</v>
      </c>
      <c r="K224" s="22">
        <v>36</v>
      </c>
      <c r="L224" s="23">
        <v>22.1</v>
      </c>
      <c r="M224" s="21">
        <v>4.2013888888888891E-3</v>
      </c>
      <c r="N224" s="25">
        <v>1.6</v>
      </c>
      <c r="O224" s="20"/>
    </row>
    <row r="225" spans="1:15" ht="14.5" thickBot="1">
      <c r="A225" s="27">
        <v>44029</v>
      </c>
      <c r="B225" s="17" t="s">
        <v>133</v>
      </c>
      <c r="C225" s="18">
        <v>91</v>
      </c>
      <c r="D225" s="19">
        <v>4.2777777777777779E-3</v>
      </c>
      <c r="E225" s="18">
        <v>2000</v>
      </c>
      <c r="F225" s="20"/>
      <c r="G225" s="18">
        <v>369.6</v>
      </c>
      <c r="H225" s="18">
        <v>5.41</v>
      </c>
      <c r="I225" s="18">
        <v>444</v>
      </c>
      <c r="J225" s="21">
        <v>1.0694444444444445E-3</v>
      </c>
      <c r="K225" s="22">
        <v>35</v>
      </c>
      <c r="L225" s="23">
        <v>21.9</v>
      </c>
      <c r="M225" s="21">
        <v>4.425925925925926E-3</v>
      </c>
      <c r="N225" s="24">
        <v>-12.8</v>
      </c>
      <c r="O225" s="20"/>
    </row>
    <row r="226" spans="1:15" ht="14.5" thickBot="1">
      <c r="A226" s="27">
        <v>44029</v>
      </c>
      <c r="B226" s="17" t="s">
        <v>13</v>
      </c>
      <c r="C226" s="18">
        <v>93.1</v>
      </c>
      <c r="D226" s="19">
        <v>4.2604166666666667E-3</v>
      </c>
      <c r="E226" s="18">
        <v>2000</v>
      </c>
      <c r="F226" s="20"/>
      <c r="G226" s="18">
        <v>368.1</v>
      </c>
      <c r="H226" s="18">
        <v>5.43</v>
      </c>
      <c r="I226" s="18">
        <v>449</v>
      </c>
      <c r="J226" s="21">
        <v>1.0648148148148147E-3</v>
      </c>
      <c r="K226" s="22">
        <v>35</v>
      </c>
      <c r="L226" s="23">
        <v>21.9</v>
      </c>
      <c r="M226" s="21">
        <v>4.2893518518518524E-3</v>
      </c>
      <c r="N226" s="24">
        <v>-2.5</v>
      </c>
      <c r="O226" s="20"/>
    </row>
    <row r="227" spans="1:15" ht="14.5" thickBot="1">
      <c r="A227" s="27">
        <v>44029</v>
      </c>
      <c r="B227" s="17" t="s">
        <v>128</v>
      </c>
      <c r="C227" s="18">
        <v>77.3</v>
      </c>
      <c r="D227" s="19">
        <v>4.4814814814814813E-3</v>
      </c>
      <c r="E227" s="18">
        <v>2000</v>
      </c>
      <c r="F227" s="20"/>
      <c r="G227" s="18">
        <v>387.2</v>
      </c>
      <c r="H227" s="18">
        <v>5.17</v>
      </c>
      <c r="I227" s="18">
        <v>386</v>
      </c>
      <c r="J227" s="21">
        <v>1.1203703703703703E-3</v>
      </c>
      <c r="K227" s="22">
        <v>36.5</v>
      </c>
      <c r="L227" s="23">
        <v>21.3</v>
      </c>
      <c r="M227" s="21">
        <v>4.4374999999999996E-3</v>
      </c>
      <c r="N227" s="25">
        <v>3.8</v>
      </c>
      <c r="O227" s="20"/>
    </row>
    <row r="228" spans="1:15" ht="14.5" thickBot="1">
      <c r="A228" s="27">
        <v>44029</v>
      </c>
      <c r="B228" s="17" t="s">
        <v>77</v>
      </c>
      <c r="C228" s="18">
        <v>73.3</v>
      </c>
      <c r="D228" s="19">
        <v>4.5590277777777773E-3</v>
      </c>
      <c r="E228" s="18">
        <v>2000</v>
      </c>
      <c r="F228" s="20"/>
      <c r="G228" s="18">
        <v>393.9</v>
      </c>
      <c r="H228" s="18">
        <v>5.08</v>
      </c>
      <c r="I228" s="18">
        <v>367</v>
      </c>
      <c r="J228" s="21">
        <v>1.1400462962962963E-3</v>
      </c>
      <c r="K228" s="22">
        <v>35</v>
      </c>
      <c r="L228" s="23">
        <v>20.9</v>
      </c>
      <c r="M228" s="21">
        <v>4.5949074074074078E-3</v>
      </c>
      <c r="N228" s="24">
        <v>-3.1</v>
      </c>
      <c r="O228" s="20"/>
    </row>
    <row r="229" spans="1:15" ht="14.5" thickBot="1">
      <c r="A229" s="27">
        <v>44029</v>
      </c>
      <c r="B229" s="17" t="s">
        <v>19</v>
      </c>
      <c r="C229" s="18">
        <v>82.1</v>
      </c>
      <c r="D229" s="19">
        <v>4.4502314814814812E-3</v>
      </c>
      <c r="E229" s="18">
        <v>2000</v>
      </c>
      <c r="F229" s="20"/>
      <c r="G229" s="18">
        <v>384.5</v>
      </c>
      <c r="H229" s="18">
        <v>5.2</v>
      </c>
      <c r="I229" s="18">
        <v>394</v>
      </c>
      <c r="J229" s="21">
        <v>1.1122685185185185E-3</v>
      </c>
      <c r="K229" s="22">
        <v>35</v>
      </c>
      <c r="L229" s="23">
        <v>20.9</v>
      </c>
      <c r="M229" s="21">
        <v>4.3611111111111116E-3</v>
      </c>
      <c r="N229" s="25">
        <v>7.7</v>
      </c>
      <c r="O229" s="20"/>
    </row>
    <row r="230" spans="1:15" ht="14.5" thickBot="1">
      <c r="A230" s="27">
        <v>44029</v>
      </c>
      <c r="B230" s="17" t="s">
        <v>76</v>
      </c>
      <c r="C230" s="18">
        <v>74.5</v>
      </c>
      <c r="D230" s="19">
        <v>4.5532407407407405E-3</v>
      </c>
      <c r="E230" s="18">
        <v>2000</v>
      </c>
      <c r="F230" s="20"/>
      <c r="G230" s="18">
        <v>393.4</v>
      </c>
      <c r="H230" s="18">
        <v>5.08</v>
      </c>
      <c r="I230" s="18">
        <v>368</v>
      </c>
      <c r="J230" s="21">
        <v>1.1388888888888889E-3</v>
      </c>
      <c r="K230" s="22">
        <v>32.5</v>
      </c>
      <c r="L230" s="23">
        <v>20.8</v>
      </c>
      <c r="M230" s="21">
        <v>4.5682870370370365E-3</v>
      </c>
      <c r="N230" s="24">
        <v>-1.3</v>
      </c>
      <c r="O230" s="20"/>
    </row>
    <row r="231" spans="1:15" ht="14.5" thickBot="1">
      <c r="A231" s="27">
        <v>44029</v>
      </c>
      <c r="B231" s="17" t="s">
        <v>132</v>
      </c>
      <c r="C231" s="18">
        <v>90.8</v>
      </c>
      <c r="D231" s="19">
        <v>4.363425925925926E-3</v>
      </c>
      <c r="E231" s="18">
        <v>2000</v>
      </c>
      <c r="F231" s="20"/>
      <c r="G231" s="18">
        <v>377</v>
      </c>
      <c r="H231" s="18">
        <v>5.31</v>
      </c>
      <c r="I231" s="18">
        <v>418</v>
      </c>
      <c r="J231" s="21">
        <v>1.0914351851851853E-3</v>
      </c>
      <c r="K231" s="22">
        <v>37</v>
      </c>
      <c r="L231" s="23">
        <v>20.7</v>
      </c>
      <c r="M231" s="21">
        <v>4.3275462962962963E-3</v>
      </c>
      <c r="N231" s="25">
        <v>3.1</v>
      </c>
      <c r="O231" s="20"/>
    </row>
    <row r="232" spans="1:15" ht="14.5" thickBot="1">
      <c r="A232" s="27">
        <v>44029</v>
      </c>
      <c r="B232" s="17" t="s">
        <v>49</v>
      </c>
      <c r="C232" s="18">
        <v>75.7</v>
      </c>
      <c r="D232" s="19">
        <v>4.5462962962962965E-3</v>
      </c>
      <c r="E232" s="18">
        <v>2000</v>
      </c>
      <c r="F232" s="20"/>
      <c r="G232" s="18">
        <v>392.8</v>
      </c>
      <c r="H232" s="18">
        <v>5.09</v>
      </c>
      <c r="I232" s="18">
        <v>370</v>
      </c>
      <c r="J232" s="21">
        <v>1.1365740740740741E-3</v>
      </c>
      <c r="K232" s="22">
        <v>38</v>
      </c>
      <c r="L232" s="23">
        <v>20.7</v>
      </c>
      <c r="M232" s="21">
        <v>4.5115740740740741E-3</v>
      </c>
      <c r="N232" s="25">
        <v>3</v>
      </c>
      <c r="O232" s="20"/>
    </row>
    <row r="233" spans="1:15" ht="14.5" thickBot="1">
      <c r="A233" s="27">
        <v>44029</v>
      </c>
      <c r="B233" s="17" t="s">
        <v>31</v>
      </c>
      <c r="C233" s="18">
        <v>86.6</v>
      </c>
      <c r="D233" s="19">
        <v>4.4282407407407404E-3</v>
      </c>
      <c r="E233" s="18">
        <v>2000</v>
      </c>
      <c r="F233" s="20"/>
      <c r="G233" s="18">
        <v>382.6</v>
      </c>
      <c r="H233" s="18">
        <v>5.23</v>
      </c>
      <c r="I233" s="18">
        <v>400</v>
      </c>
      <c r="J233" s="21">
        <v>1.1076388888888891E-3</v>
      </c>
      <c r="K233" s="22">
        <v>32.799999999999997</v>
      </c>
      <c r="L233" s="23">
        <v>20.399999999999999</v>
      </c>
      <c r="M233" s="21">
        <v>4.3842592592592596E-3</v>
      </c>
      <c r="N233" s="25">
        <v>3.8</v>
      </c>
      <c r="O233" s="20"/>
    </row>
    <row r="234" spans="1:15" ht="14.5" thickBot="1">
      <c r="A234" s="27">
        <v>44029</v>
      </c>
      <c r="B234" s="17" t="s">
        <v>87</v>
      </c>
      <c r="C234" s="18">
        <v>72.400000000000006</v>
      </c>
      <c r="D234" s="19">
        <v>4.619212962962963E-3</v>
      </c>
      <c r="E234" s="18">
        <v>2000</v>
      </c>
      <c r="F234" s="20"/>
      <c r="G234" s="18">
        <v>399.1</v>
      </c>
      <c r="H234" s="18">
        <v>5.01</v>
      </c>
      <c r="I234" s="18">
        <v>352</v>
      </c>
      <c r="J234" s="21">
        <v>1.1550925925925925E-3</v>
      </c>
      <c r="K234" s="22">
        <v>37</v>
      </c>
      <c r="L234" s="23">
        <v>20.3</v>
      </c>
      <c r="M234" s="21">
        <v>4.6689814814814814E-3</v>
      </c>
      <c r="N234" s="24">
        <v>-4.3</v>
      </c>
      <c r="O234" s="20"/>
    </row>
    <row r="235" spans="1:15" ht="14.5" thickBot="1">
      <c r="A235" s="27">
        <v>44029</v>
      </c>
      <c r="B235" s="17" t="s">
        <v>129</v>
      </c>
      <c r="C235" s="18">
        <v>97</v>
      </c>
      <c r="D235" s="19">
        <v>4.3506944444444444E-3</v>
      </c>
      <c r="E235" s="18">
        <v>2000</v>
      </c>
      <c r="F235" s="20"/>
      <c r="G235" s="18">
        <v>375.9</v>
      </c>
      <c r="H235" s="18">
        <v>5.32</v>
      </c>
      <c r="I235" s="18">
        <v>422</v>
      </c>
      <c r="J235" s="21">
        <v>1.0879629629629629E-3</v>
      </c>
      <c r="K235" s="22">
        <v>35.299999999999997</v>
      </c>
      <c r="L235" s="23">
        <v>20</v>
      </c>
      <c r="M235" s="21">
        <v>4.4189814814814812E-3</v>
      </c>
      <c r="N235" s="24">
        <v>-5.9</v>
      </c>
      <c r="O235" s="20"/>
    </row>
    <row r="236" spans="1:15" ht="14.5" thickBot="1">
      <c r="A236" s="27">
        <v>44029</v>
      </c>
      <c r="B236" s="17" t="s">
        <v>145</v>
      </c>
      <c r="C236" s="18">
        <v>81.8</v>
      </c>
      <c r="D236" s="19">
        <v>4.5335648148148149E-3</v>
      </c>
      <c r="E236" s="18">
        <v>2000</v>
      </c>
      <c r="F236" s="20"/>
      <c r="G236" s="18">
        <v>391.7</v>
      </c>
      <c r="H236" s="18">
        <v>5.1100000000000003</v>
      </c>
      <c r="I236" s="18">
        <v>373</v>
      </c>
      <c r="J236" s="21">
        <v>1.1331018518518519E-3</v>
      </c>
      <c r="K236" s="22">
        <v>36.5</v>
      </c>
      <c r="L236" s="23">
        <v>19.8</v>
      </c>
      <c r="M236" s="21">
        <v>4.5092592592592589E-3</v>
      </c>
      <c r="N236" s="25">
        <v>2.1</v>
      </c>
      <c r="O236" s="20"/>
    </row>
    <row r="237" spans="1:15" ht="14.5" thickBot="1">
      <c r="A237" s="27">
        <v>44029</v>
      </c>
      <c r="B237" s="17" t="s">
        <v>144</v>
      </c>
      <c r="C237" s="18">
        <v>74</v>
      </c>
      <c r="D237" s="19">
        <v>4.6585648148148142E-3</v>
      </c>
      <c r="E237" s="18">
        <v>2000</v>
      </c>
      <c r="F237" s="20"/>
      <c r="G237" s="18">
        <v>402.5</v>
      </c>
      <c r="H237" s="18">
        <v>4.97</v>
      </c>
      <c r="I237" s="18">
        <v>344</v>
      </c>
      <c r="J237" s="21">
        <v>1.164351851851852E-3</v>
      </c>
      <c r="K237" s="22">
        <v>35.5</v>
      </c>
      <c r="L237" s="23">
        <v>19.5</v>
      </c>
      <c r="M237" s="21">
        <v>4.6932870370370366E-3</v>
      </c>
      <c r="N237" s="24">
        <v>-3</v>
      </c>
      <c r="O237" s="20"/>
    </row>
    <row r="238" spans="1:15" ht="14.5" thickBot="1">
      <c r="A238" s="27">
        <v>44029</v>
      </c>
      <c r="B238" s="17" t="s">
        <v>138</v>
      </c>
      <c r="C238" s="18">
        <v>96.6</v>
      </c>
      <c r="D238" s="19">
        <v>4.3993055555555556E-3</v>
      </c>
      <c r="E238" s="18">
        <v>2000</v>
      </c>
      <c r="F238" s="20"/>
      <c r="G238" s="18">
        <v>380.1</v>
      </c>
      <c r="H238" s="18">
        <v>5.26</v>
      </c>
      <c r="I238" s="18">
        <v>408</v>
      </c>
      <c r="J238" s="21">
        <v>1.0995370370370371E-3</v>
      </c>
      <c r="K238" s="22">
        <v>31.5</v>
      </c>
      <c r="L238" s="23">
        <v>19.399999999999999</v>
      </c>
      <c r="M238" s="21">
        <v>4.2824074074074075E-3</v>
      </c>
      <c r="N238" s="25">
        <v>10.1</v>
      </c>
      <c r="O238" s="20"/>
    </row>
    <row r="239" spans="1:15" ht="14.5" thickBot="1">
      <c r="A239" s="27">
        <v>44029</v>
      </c>
      <c r="B239" s="17" t="s">
        <v>44</v>
      </c>
      <c r="C239" s="18">
        <v>90.6</v>
      </c>
      <c r="D239" s="19">
        <v>4.4722222222222221E-3</v>
      </c>
      <c r="E239" s="18">
        <v>2000</v>
      </c>
      <c r="F239" s="20"/>
      <c r="G239" s="18">
        <v>386.4</v>
      </c>
      <c r="H239" s="18">
        <v>5.18</v>
      </c>
      <c r="I239" s="18">
        <v>388</v>
      </c>
      <c r="J239" s="21">
        <v>1.1180555555555555E-3</v>
      </c>
      <c r="K239" s="22">
        <v>32.299999999999997</v>
      </c>
      <c r="L239" s="23">
        <v>19.2</v>
      </c>
      <c r="M239" s="21">
        <v>4.4502314814814812E-3</v>
      </c>
      <c r="N239" s="25">
        <v>1.9</v>
      </c>
      <c r="O239" s="20"/>
    </row>
    <row r="240" spans="1:15" ht="14.5" thickBot="1">
      <c r="A240" s="27">
        <v>44029</v>
      </c>
      <c r="B240" s="17" t="s">
        <v>39</v>
      </c>
      <c r="C240" s="18">
        <v>80.599999999999994</v>
      </c>
      <c r="D240" s="19">
        <v>4.6087962962962966E-3</v>
      </c>
      <c r="E240" s="18">
        <v>2000</v>
      </c>
      <c r="F240" s="20"/>
      <c r="G240" s="18">
        <v>398.2</v>
      </c>
      <c r="H240" s="18">
        <v>5.0199999999999996</v>
      </c>
      <c r="I240" s="18">
        <v>355</v>
      </c>
      <c r="J240" s="21">
        <v>1.152777777777778E-3</v>
      </c>
      <c r="K240" s="22">
        <v>32.5</v>
      </c>
      <c r="L240" s="23">
        <v>19</v>
      </c>
      <c r="M240" s="21">
        <v>4.5023148148148149E-3</v>
      </c>
      <c r="N240" s="25">
        <v>9.1999999999999993</v>
      </c>
      <c r="O240" s="20"/>
    </row>
    <row r="241" spans="1:15" ht="14.5" thickBot="1">
      <c r="A241" s="27">
        <v>44029</v>
      </c>
      <c r="B241" s="17" t="s">
        <v>135</v>
      </c>
      <c r="C241" s="18">
        <v>72.400000000000006</v>
      </c>
      <c r="D241" s="19">
        <v>4.7569444444444447E-3</v>
      </c>
      <c r="E241" s="18">
        <v>2000</v>
      </c>
      <c r="F241" s="20"/>
      <c r="G241" s="18">
        <v>411</v>
      </c>
      <c r="H241" s="18">
        <v>4.87</v>
      </c>
      <c r="I241" s="18">
        <v>323</v>
      </c>
      <c r="J241" s="21">
        <v>1.1898148148148148E-3</v>
      </c>
      <c r="K241" s="22">
        <v>29.3</v>
      </c>
      <c r="L241" s="23">
        <v>18.600000000000001</v>
      </c>
      <c r="M241" s="21">
        <v>4.7569444444444447E-3</v>
      </c>
      <c r="N241" s="24">
        <v>0</v>
      </c>
      <c r="O241" s="20"/>
    </row>
    <row r="242" spans="1:15" ht="14.5" thickBot="1">
      <c r="A242" s="27">
        <v>44029</v>
      </c>
      <c r="B242" s="17" t="s">
        <v>81</v>
      </c>
      <c r="C242" s="18">
        <v>71.7</v>
      </c>
      <c r="D242" s="19">
        <v>4.782407407407408E-3</v>
      </c>
      <c r="E242" s="18">
        <v>2000</v>
      </c>
      <c r="F242" s="20"/>
      <c r="G242" s="18">
        <v>413.2</v>
      </c>
      <c r="H242" s="18">
        <v>4.84</v>
      </c>
      <c r="I242" s="18">
        <v>318</v>
      </c>
      <c r="J242" s="21">
        <v>1.195601851851852E-3</v>
      </c>
      <c r="K242" s="22">
        <v>33.299999999999997</v>
      </c>
      <c r="L242" s="23">
        <v>18.399999999999999</v>
      </c>
      <c r="M242" s="21">
        <v>4.6990740740740743E-3</v>
      </c>
      <c r="N242" s="25">
        <v>7.2</v>
      </c>
      <c r="O242" s="20"/>
    </row>
    <row r="243" spans="1:15" ht="14.5" thickBot="1">
      <c r="A243" s="27">
        <v>44029</v>
      </c>
      <c r="B243" s="17" t="s">
        <v>102</v>
      </c>
      <c r="C243" s="18">
        <v>77.599999999999994</v>
      </c>
      <c r="D243" s="19">
        <v>4.8032407407407407E-3</v>
      </c>
      <c r="E243" s="18">
        <v>2000</v>
      </c>
      <c r="F243" s="20"/>
      <c r="G243" s="18">
        <v>415</v>
      </c>
      <c r="H243" s="18">
        <v>4.82</v>
      </c>
      <c r="I243" s="18">
        <v>313</v>
      </c>
      <c r="J243" s="21">
        <v>1.2013888888888888E-3</v>
      </c>
      <c r="K243" s="22">
        <v>30.5</v>
      </c>
      <c r="L243" s="23">
        <v>17.2</v>
      </c>
      <c r="M243" s="21">
        <v>4.5486111111111109E-3</v>
      </c>
      <c r="N243" s="25">
        <v>22</v>
      </c>
      <c r="O243" s="20" t="s">
        <v>171</v>
      </c>
    </row>
    <row r="244" spans="1:15" ht="14.5" thickBot="1">
      <c r="A244" s="27">
        <v>44029</v>
      </c>
      <c r="B244" s="17" t="s">
        <v>136</v>
      </c>
      <c r="C244" s="18">
        <v>85.9</v>
      </c>
      <c r="D244" s="19">
        <v>4.7037037037037039E-3</v>
      </c>
      <c r="E244" s="18">
        <v>2000</v>
      </c>
      <c r="F244" s="20"/>
      <c r="G244" s="18">
        <v>406.4</v>
      </c>
      <c r="H244" s="18">
        <v>4.92</v>
      </c>
      <c r="I244" s="18">
        <v>334</v>
      </c>
      <c r="J244" s="21">
        <v>1.175925925925926E-3</v>
      </c>
      <c r="K244" s="22">
        <v>33.799999999999997</v>
      </c>
      <c r="L244" s="23">
        <v>17.100000000000001</v>
      </c>
      <c r="M244" s="21">
        <v>4.5208333333333333E-3</v>
      </c>
      <c r="N244" s="25">
        <v>15.8</v>
      </c>
      <c r="O244" s="20"/>
    </row>
    <row r="245" spans="1:15" ht="14.5" thickBot="1">
      <c r="A245" s="27">
        <v>44029</v>
      </c>
      <c r="B245" s="17" t="s">
        <v>42</v>
      </c>
      <c r="C245" s="18">
        <v>80.599999999999994</v>
      </c>
      <c r="D245" s="19">
        <v>4.8124999999999999E-3</v>
      </c>
      <c r="E245" s="18">
        <v>2000</v>
      </c>
      <c r="F245" s="20"/>
      <c r="G245" s="18">
        <v>415.8</v>
      </c>
      <c r="H245" s="18">
        <v>4.8099999999999996</v>
      </c>
      <c r="I245" s="18">
        <v>312</v>
      </c>
      <c r="J245" s="21">
        <v>1.2037037037037038E-3</v>
      </c>
      <c r="K245" s="22">
        <v>32.799999999999997</v>
      </c>
      <c r="L245" s="23">
        <v>16.7</v>
      </c>
      <c r="M245" s="21">
        <v>4.6412037037037038E-3</v>
      </c>
      <c r="N245" s="25">
        <v>14.8</v>
      </c>
      <c r="O245" s="20"/>
    </row>
    <row r="246" spans="1:15" ht="14.5" thickBot="1">
      <c r="A246" s="27">
        <v>44029</v>
      </c>
      <c r="B246" s="17" t="s">
        <v>22</v>
      </c>
      <c r="C246" s="18">
        <v>80.2</v>
      </c>
      <c r="D246" s="26" t="s">
        <v>168</v>
      </c>
      <c r="E246" s="18">
        <v>2000</v>
      </c>
      <c r="F246" s="20"/>
      <c r="G246" s="18"/>
      <c r="H246" s="18"/>
      <c r="I246" s="18">
        <v>0</v>
      </c>
      <c r="J246" s="22"/>
      <c r="K246" s="22"/>
      <c r="L246" s="23">
        <v>0</v>
      </c>
      <c r="M246" s="21">
        <v>4.4918981481481485E-3</v>
      </c>
      <c r="N246" s="25"/>
      <c r="O246" s="20"/>
    </row>
    <row r="247" spans="1:15" ht="14.5" thickBot="1">
      <c r="A247" s="27">
        <v>44029</v>
      </c>
      <c r="B247" s="17" t="s">
        <v>149</v>
      </c>
      <c r="C247" s="18">
        <v>80</v>
      </c>
      <c r="D247" s="26" t="s">
        <v>168</v>
      </c>
      <c r="E247" s="18">
        <v>2000</v>
      </c>
      <c r="F247" s="20"/>
      <c r="G247" s="18"/>
      <c r="H247" s="18"/>
      <c r="I247" s="18">
        <v>0</v>
      </c>
      <c r="J247" s="22"/>
      <c r="K247" s="22"/>
      <c r="L247" s="23">
        <v>0</v>
      </c>
      <c r="M247" s="21">
        <v>4.3124999999999995E-3</v>
      </c>
      <c r="N247" s="25"/>
      <c r="O247" s="20"/>
    </row>
    <row r="248" spans="1:15" ht="14.5" thickBot="1">
      <c r="A248" s="27">
        <v>43855</v>
      </c>
      <c r="B248" s="17" t="s">
        <v>27</v>
      </c>
      <c r="C248" s="18">
        <v>92.1</v>
      </c>
      <c r="D248" s="19">
        <v>4.2222222222222218E-3</v>
      </c>
      <c r="E248" s="18">
        <v>2000</v>
      </c>
      <c r="F248" s="20"/>
      <c r="G248" s="18">
        <v>364.8</v>
      </c>
      <c r="H248" s="18">
        <v>5.48</v>
      </c>
      <c r="I248" s="18">
        <v>461</v>
      </c>
      <c r="J248" s="21">
        <v>1.0555555555555555E-3</v>
      </c>
      <c r="K248" s="22">
        <v>37</v>
      </c>
      <c r="L248" s="23">
        <v>22.6</v>
      </c>
      <c r="M248" s="21">
        <v>4.2013888888888891E-3</v>
      </c>
      <c r="N248" s="25">
        <v>1.8</v>
      </c>
      <c r="O248" s="20"/>
    </row>
    <row r="249" spans="1:15" ht="14.5" thickBot="1">
      <c r="A249" s="27">
        <v>43855</v>
      </c>
      <c r="B249" s="17" t="s">
        <v>132</v>
      </c>
      <c r="C249" s="18">
        <v>89.2</v>
      </c>
      <c r="D249" s="19">
        <v>4.3275462962962963E-3</v>
      </c>
      <c r="E249" s="18">
        <v>2000</v>
      </c>
      <c r="F249" s="20"/>
      <c r="G249" s="18">
        <v>373.9</v>
      </c>
      <c r="H249" s="18">
        <v>5.35</v>
      </c>
      <c r="I249" s="18">
        <v>429</v>
      </c>
      <c r="J249" s="21">
        <v>1.0821759259259259E-3</v>
      </c>
      <c r="K249" s="22"/>
      <c r="L249" s="23">
        <v>21.5</v>
      </c>
      <c r="M249" s="21">
        <v>4.3287037037037035E-3</v>
      </c>
      <c r="N249" s="24">
        <v>-0.1</v>
      </c>
      <c r="O249" s="20" t="s">
        <v>216</v>
      </c>
    </row>
    <row r="250" spans="1:15" ht="14.5" thickBot="1">
      <c r="A250" s="27">
        <v>43855</v>
      </c>
      <c r="B250" s="17" t="s">
        <v>49</v>
      </c>
      <c r="C250" s="18">
        <v>74.400000000000006</v>
      </c>
      <c r="D250" s="19">
        <v>4.5115740740740741E-3</v>
      </c>
      <c r="E250" s="18">
        <v>2000</v>
      </c>
      <c r="F250" s="20"/>
      <c r="G250" s="18">
        <v>389.8</v>
      </c>
      <c r="H250" s="18">
        <v>5.13</v>
      </c>
      <c r="I250" s="18">
        <v>378</v>
      </c>
      <c r="J250" s="21">
        <v>1.1284722222222223E-3</v>
      </c>
      <c r="K250" s="22">
        <v>36.799999999999997</v>
      </c>
      <c r="L250" s="23">
        <v>21.4</v>
      </c>
      <c r="M250" s="21">
        <v>4.5717592592592589E-3</v>
      </c>
      <c r="N250" s="24">
        <v>-5.2</v>
      </c>
      <c r="O250" s="20"/>
    </row>
    <row r="251" spans="1:15" ht="14.5" thickBot="1">
      <c r="A251" s="27">
        <v>43855</v>
      </c>
      <c r="B251" s="17" t="s">
        <v>90</v>
      </c>
      <c r="C251" s="18">
        <v>88.2</v>
      </c>
      <c r="D251" s="19">
        <v>4.3449074074074076E-3</v>
      </c>
      <c r="E251" s="18">
        <v>2000</v>
      </c>
      <c r="F251" s="20"/>
      <c r="G251" s="18">
        <v>375.4</v>
      </c>
      <c r="H251" s="18">
        <v>5.33</v>
      </c>
      <c r="I251" s="18">
        <v>423</v>
      </c>
      <c r="J251" s="21">
        <v>1.0868055555555555E-3</v>
      </c>
      <c r="K251" s="22">
        <v>36.299999999999997</v>
      </c>
      <c r="L251" s="23">
        <v>21.4</v>
      </c>
      <c r="M251" s="21">
        <v>4.2453703703703707E-3</v>
      </c>
      <c r="N251" s="25">
        <v>8.6</v>
      </c>
      <c r="O251" s="20"/>
    </row>
    <row r="252" spans="1:15" ht="14.5" thickBot="1">
      <c r="A252" s="27">
        <v>43855</v>
      </c>
      <c r="B252" s="17" t="s">
        <v>22</v>
      </c>
      <c r="C252" s="18">
        <v>80.2</v>
      </c>
      <c r="D252" s="19">
        <v>4.4918981481481485E-3</v>
      </c>
      <c r="E252" s="18">
        <v>2000</v>
      </c>
      <c r="F252" s="20"/>
      <c r="G252" s="18">
        <v>388.1</v>
      </c>
      <c r="H252" s="18">
        <v>5.15</v>
      </c>
      <c r="I252" s="18">
        <v>383</v>
      </c>
      <c r="J252" s="21">
        <v>1.1226851851851851E-3</v>
      </c>
      <c r="K252" s="22">
        <v>37</v>
      </c>
      <c r="L252" s="23">
        <v>20.6</v>
      </c>
      <c r="M252" s="21">
        <v>4.5543981481481486E-3</v>
      </c>
      <c r="N252" s="24">
        <v>-5.4</v>
      </c>
      <c r="O252" s="20"/>
    </row>
    <row r="253" spans="1:15" ht="14.5" thickBot="1">
      <c r="A253" s="27">
        <v>43855</v>
      </c>
      <c r="B253" s="17" t="s">
        <v>133</v>
      </c>
      <c r="C253" s="18">
        <v>88</v>
      </c>
      <c r="D253" s="19">
        <v>4.425925925925926E-3</v>
      </c>
      <c r="E253" s="18">
        <v>2000</v>
      </c>
      <c r="F253" s="20"/>
      <c r="G253" s="18">
        <v>382.4</v>
      </c>
      <c r="H253" s="18">
        <v>5.23</v>
      </c>
      <c r="I253" s="18">
        <v>401</v>
      </c>
      <c r="J253" s="21">
        <v>1.1064814814814815E-3</v>
      </c>
      <c r="K253" s="22">
        <v>35.799999999999997</v>
      </c>
      <c r="L253" s="23">
        <v>20.2</v>
      </c>
      <c r="M253" s="21">
        <v>4.4421296296296301E-3</v>
      </c>
      <c r="N253" s="24">
        <v>-1.4</v>
      </c>
      <c r="O253" s="20"/>
    </row>
    <row r="254" spans="1:15" ht="14.5" thickBot="1">
      <c r="A254" s="27">
        <v>43855</v>
      </c>
      <c r="B254" s="17" t="s">
        <v>76</v>
      </c>
      <c r="C254" s="18">
        <v>73.400000000000006</v>
      </c>
      <c r="D254" s="19">
        <v>4.6203703703703702E-3</v>
      </c>
      <c r="E254" s="18">
        <v>2000</v>
      </c>
      <c r="F254" s="20"/>
      <c r="G254" s="18">
        <v>399.2</v>
      </c>
      <c r="H254" s="18">
        <v>5.01</v>
      </c>
      <c r="I254" s="18">
        <v>352</v>
      </c>
      <c r="J254" s="21">
        <v>1.1550925925925925E-3</v>
      </c>
      <c r="K254" s="22">
        <v>35.5</v>
      </c>
      <c r="L254" s="23">
        <v>20.100000000000001</v>
      </c>
      <c r="M254" s="21">
        <v>4.5682870370370365E-3</v>
      </c>
      <c r="N254" s="25">
        <v>4.5</v>
      </c>
      <c r="O254" s="20"/>
    </row>
    <row r="255" spans="1:15" ht="14.5" thickBot="1">
      <c r="A255" s="27">
        <v>43855</v>
      </c>
      <c r="B255" s="17" t="s">
        <v>143</v>
      </c>
      <c r="C255" s="18">
        <v>80.099999999999994</v>
      </c>
      <c r="D255" s="19">
        <v>4.5439814814814813E-3</v>
      </c>
      <c r="E255" s="18">
        <v>2000</v>
      </c>
      <c r="F255" s="20"/>
      <c r="G255" s="18">
        <v>392.6</v>
      </c>
      <c r="H255" s="18">
        <v>5.09</v>
      </c>
      <c r="I255" s="18">
        <v>370</v>
      </c>
      <c r="J255" s="21">
        <v>1.1365740740740741E-3</v>
      </c>
      <c r="K255" s="22">
        <v>34.299999999999997</v>
      </c>
      <c r="L255" s="23">
        <v>19.899999999999999</v>
      </c>
      <c r="M255" s="21">
        <v>4.5462962962962965E-3</v>
      </c>
      <c r="N255" s="24">
        <v>-0.2</v>
      </c>
      <c r="O255" s="20"/>
    </row>
    <row r="256" spans="1:15" ht="14.5" thickBot="1">
      <c r="A256" s="27">
        <v>43855</v>
      </c>
      <c r="B256" s="17" t="s">
        <v>19</v>
      </c>
      <c r="C256" s="18">
        <v>80</v>
      </c>
      <c r="D256" s="19">
        <v>4.5636574074074069E-3</v>
      </c>
      <c r="E256" s="18">
        <v>2000</v>
      </c>
      <c r="F256" s="20"/>
      <c r="G256" s="18">
        <v>394.3</v>
      </c>
      <c r="H256" s="18">
        <v>5.07</v>
      </c>
      <c r="I256" s="18">
        <v>365</v>
      </c>
      <c r="J256" s="21">
        <v>1.1412037037037037E-3</v>
      </c>
      <c r="K256" s="22">
        <v>34.799999999999997</v>
      </c>
      <c r="L256" s="23">
        <v>19.7</v>
      </c>
      <c r="M256" s="21">
        <v>4.4652777777777772E-3</v>
      </c>
      <c r="N256" s="25">
        <v>8.5</v>
      </c>
      <c r="O256" s="20"/>
    </row>
    <row r="257" spans="1:15" ht="14.5" thickBot="1">
      <c r="A257" s="27">
        <v>43855</v>
      </c>
      <c r="B257" s="17" t="s">
        <v>128</v>
      </c>
      <c r="C257" s="18">
        <v>78.2</v>
      </c>
      <c r="D257" s="19">
        <v>4.5937499999999997E-3</v>
      </c>
      <c r="E257" s="18">
        <v>2000</v>
      </c>
      <c r="F257" s="20"/>
      <c r="G257" s="18">
        <v>396.9</v>
      </c>
      <c r="H257" s="18">
        <v>5.04</v>
      </c>
      <c r="I257" s="18">
        <v>358</v>
      </c>
      <c r="J257" s="21">
        <v>1.1481481481481481E-3</v>
      </c>
      <c r="K257" s="22">
        <v>34.5</v>
      </c>
      <c r="L257" s="23">
        <v>19.600000000000001</v>
      </c>
      <c r="M257" s="21">
        <v>4.4374999999999996E-3</v>
      </c>
      <c r="N257" s="25">
        <v>13.5</v>
      </c>
      <c r="O257" s="20"/>
    </row>
    <row r="258" spans="1:15" ht="14.5" thickBot="1">
      <c r="A258" s="27">
        <v>43855</v>
      </c>
      <c r="B258" s="17" t="s">
        <v>81</v>
      </c>
      <c r="C258" s="18">
        <v>71.7</v>
      </c>
      <c r="D258" s="19">
        <v>4.7048611111111119E-3</v>
      </c>
      <c r="E258" s="18">
        <v>2000</v>
      </c>
      <c r="F258" s="20"/>
      <c r="G258" s="18">
        <v>406.5</v>
      </c>
      <c r="H258" s="18">
        <v>4.92</v>
      </c>
      <c r="I258" s="18">
        <v>333</v>
      </c>
      <c r="J258" s="21">
        <v>1.175925925925926E-3</v>
      </c>
      <c r="K258" s="22">
        <v>33.799999999999997</v>
      </c>
      <c r="L258" s="23">
        <v>19.3</v>
      </c>
      <c r="M258" s="21">
        <v>4.6990740740740743E-3</v>
      </c>
      <c r="N258" s="25">
        <v>0.5</v>
      </c>
      <c r="O258" s="20"/>
    </row>
    <row r="259" spans="1:15" ht="14.5" thickBot="1">
      <c r="A259" s="27">
        <v>43855</v>
      </c>
      <c r="B259" s="17" t="s">
        <v>102</v>
      </c>
      <c r="C259" s="18">
        <v>78.599999999999994</v>
      </c>
      <c r="D259" s="19">
        <v>4.6099537037037038E-3</v>
      </c>
      <c r="E259" s="18">
        <v>2000</v>
      </c>
      <c r="F259" s="20"/>
      <c r="G259" s="18">
        <v>398.3</v>
      </c>
      <c r="H259" s="18">
        <v>5.0199999999999996</v>
      </c>
      <c r="I259" s="18">
        <v>355</v>
      </c>
      <c r="J259" s="21">
        <v>1.152777777777778E-3</v>
      </c>
      <c r="K259" s="22">
        <v>36</v>
      </c>
      <c r="L259" s="23">
        <v>19.3</v>
      </c>
      <c r="M259" s="21">
        <v>4.5486111111111109E-3</v>
      </c>
      <c r="N259" s="25">
        <v>5.3</v>
      </c>
      <c r="O259" s="20"/>
    </row>
    <row r="260" spans="1:15" ht="14.5" thickBot="1">
      <c r="A260" s="27">
        <v>43855</v>
      </c>
      <c r="B260" s="17" t="s">
        <v>129</v>
      </c>
      <c r="C260" s="18">
        <v>96.1</v>
      </c>
      <c r="D260" s="19">
        <v>4.4189814814814812E-3</v>
      </c>
      <c r="E260" s="18">
        <v>2000</v>
      </c>
      <c r="F260" s="20"/>
      <c r="G260" s="18">
        <v>381.8</v>
      </c>
      <c r="H260" s="18">
        <v>5.24</v>
      </c>
      <c r="I260" s="18">
        <v>402</v>
      </c>
      <c r="J260" s="21">
        <v>1.1053240740740741E-3</v>
      </c>
      <c r="K260" s="22">
        <v>34.5</v>
      </c>
      <c r="L260" s="23">
        <v>19.2</v>
      </c>
      <c r="M260" s="21">
        <v>4.4583333333333332E-3</v>
      </c>
      <c r="N260" s="24">
        <v>-3.4</v>
      </c>
      <c r="O260" s="20"/>
    </row>
    <row r="261" spans="1:15" ht="14.5" thickBot="1">
      <c r="A261" s="27">
        <v>43855</v>
      </c>
      <c r="B261" s="17" t="s">
        <v>145</v>
      </c>
      <c r="C261" s="18">
        <v>82.3</v>
      </c>
      <c r="D261" s="19">
        <v>4.5763888888888885E-3</v>
      </c>
      <c r="E261" s="18">
        <v>2000</v>
      </c>
      <c r="F261" s="20"/>
      <c r="G261" s="18">
        <v>395.4</v>
      </c>
      <c r="H261" s="18">
        <v>5.0599999999999996</v>
      </c>
      <c r="I261" s="18">
        <v>362</v>
      </c>
      <c r="J261" s="21">
        <v>1.1446759259259259E-3</v>
      </c>
      <c r="K261" s="22">
        <v>34.799999999999997</v>
      </c>
      <c r="L261" s="23">
        <v>19.2</v>
      </c>
      <c r="M261" s="21">
        <v>4.5092592592592589E-3</v>
      </c>
      <c r="N261" s="25">
        <v>5.8</v>
      </c>
      <c r="O261" s="20"/>
    </row>
    <row r="262" spans="1:15" ht="14.5" thickBot="1">
      <c r="A262" s="27">
        <v>43855</v>
      </c>
      <c r="B262" s="17" t="s">
        <v>13</v>
      </c>
      <c r="C262" s="18">
        <v>94.1</v>
      </c>
      <c r="D262" s="19">
        <v>4.4571759259259261E-3</v>
      </c>
      <c r="E262" s="18">
        <v>2000</v>
      </c>
      <c r="F262" s="20"/>
      <c r="G262" s="18">
        <v>385.1</v>
      </c>
      <c r="H262" s="18">
        <v>5.19</v>
      </c>
      <c r="I262" s="18">
        <v>392</v>
      </c>
      <c r="J262" s="21">
        <v>1.1145833333333333E-3</v>
      </c>
      <c r="K262" s="22">
        <v>33</v>
      </c>
      <c r="L262" s="23">
        <v>19</v>
      </c>
      <c r="M262" s="21">
        <v>4.2893518518518524E-3</v>
      </c>
      <c r="N262" s="25">
        <v>14.5</v>
      </c>
      <c r="O262" s="20"/>
    </row>
    <row r="263" spans="1:15" ht="14.5" thickBot="1">
      <c r="A263" s="27">
        <v>43855</v>
      </c>
      <c r="B263" s="17" t="s">
        <v>135</v>
      </c>
      <c r="C263" s="18">
        <v>72.400000000000006</v>
      </c>
      <c r="D263" s="19">
        <v>4.7569444444444447E-3</v>
      </c>
      <c r="E263" s="18">
        <v>2000</v>
      </c>
      <c r="F263" s="20"/>
      <c r="G263" s="18">
        <v>411</v>
      </c>
      <c r="H263" s="18">
        <v>4.87</v>
      </c>
      <c r="I263" s="18">
        <v>323</v>
      </c>
      <c r="J263" s="21">
        <v>1.1898148148148148E-3</v>
      </c>
      <c r="K263" s="22">
        <v>30.3</v>
      </c>
      <c r="L263" s="23">
        <v>18.600000000000001</v>
      </c>
      <c r="M263" s="21">
        <v>4.8263888888888887E-3</v>
      </c>
      <c r="N263" s="24">
        <v>-6</v>
      </c>
      <c r="O263" s="20"/>
    </row>
    <row r="264" spans="1:15" ht="14.5" thickBot="1">
      <c r="A264" s="27">
        <v>43855</v>
      </c>
      <c r="B264" s="17" t="s">
        <v>136</v>
      </c>
      <c r="C264" s="18">
        <v>77.3</v>
      </c>
      <c r="D264" s="19">
        <v>4.6909722222222222E-3</v>
      </c>
      <c r="E264" s="18">
        <v>2000</v>
      </c>
      <c r="F264" s="20"/>
      <c r="G264" s="18">
        <v>405.3</v>
      </c>
      <c r="H264" s="18">
        <v>4.93</v>
      </c>
      <c r="I264" s="18">
        <v>336</v>
      </c>
      <c r="J264" s="21">
        <v>1.1724537037037035E-3</v>
      </c>
      <c r="K264" s="22">
        <v>33.5</v>
      </c>
      <c r="L264" s="23">
        <v>18.5</v>
      </c>
      <c r="M264" s="21">
        <v>4.5208333333333333E-3</v>
      </c>
      <c r="N264" s="25">
        <v>14.7</v>
      </c>
      <c r="O264" s="20"/>
    </row>
    <row r="265" spans="1:15" ht="14.5" thickBot="1">
      <c r="A265" s="27">
        <v>43855</v>
      </c>
      <c r="B265" s="17" t="s">
        <v>42</v>
      </c>
      <c r="C265" s="18">
        <v>80.599999999999994</v>
      </c>
      <c r="D265" s="19">
        <v>4.6585648148148142E-3</v>
      </c>
      <c r="E265" s="18">
        <v>2000</v>
      </c>
      <c r="F265" s="20"/>
      <c r="G265" s="18">
        <v>402.5</v>
      </c>
      <c r="H265" s="18">
        <v>4.97</v>
      </c>
      <c r="I265" s="18">
        <v>344</v>
      </c>
      <c r="J265" s="21">
        <v>1.164351851851852E-3</v>
      </c>
      <c r="K265" s="22">
        <v>35.5</v>
      </c>
      <c r="L265" s="23">
        <v>18.399999999999999</v>
      </c>
      <c r="M265" s="21">
        <v>4.6412037037037038E-3</v>
      </c>
      <c r="N265" s="25">
        <v>1.5</v>
      </c>
      <c r="O265" s="20"/>
    </row>
    <row r="266" spans="1:15" ht="14.5" thickBot="1">
      <c r="A266" s="27">
        <v>43855</v>
      </c>
      <c r="B266" s="17" t="s">
        <v>134</v>
      </c>
      <c r="C266" s="18">
        <v>76.400000000000006</v>
      </c>
      <c r="D266" s="19">
        <v>4.7199074074074079E-3</v>
      </c>
      <c r="E266" s="18">
        <v>2000</v>
      </c>
      <c r="F266" s="20"/>
      <c r="G266" s="18">
        <v>407.8</v>
      </c>
      <c r="H266" s="18">
        <v>4.9000000000000004</v>
      </c>
      <c r="I266" s="18">
        <v>330</v>
      </c>
      <c r="J266" s="21">
        <v>1.1805555555555556E-3</v>
      </c>
      <c r="K266" s="22">
        <v>34.5</v>
      </c>
      <c r="L266" s="23">
        <v>18.3</v>
      </c>
      <c r="M266" s="21">
        <v>4.6215277777777782E-3</v>
      </c>
      <c r="N266" s="25">
        <v>8.5</v>
      </c>
      <c r="O266" s="20"/>
    </row>
    <row r="267" spans="1:15" ht="14.5" thickBot="1">
      <c r="A267" s="27">
        <v>43855</v>
      </c>
      <c r="B267" s="17" t="s">
        <v>197</v>
      </c>
      <c r="C267" s="18">
        <v>97.7</v>
      </c>
      <c r="D267" s="19">
        <v>4.5208333333333333E-3</v>
      </c>
      <c r="E267" s="18">
        <v>2000</v>
      </c>
      <c r="F267" s="20"/>
      <c r="G267" s="18">
        <v>390.6</v>
      </c>
      <c r="H267" s="18">
        <v>5.12</v>
      </c>
      <c r="I267" s="18">
        <v>376</v>
      </c>
      <c r="J267" s="21">
        <v>1.1307870370370371E-3</v>
      </c>
      <c r="K267" s="22">
        <v>30.8</v>
      </c>
      <c r="L267" s="23">
        <v>17.7</v>
      </c>
      <c r="M267" s="21">
        <v>4.3449074074074076E-3</v>
      </c>
      <c r="N267" s="25">
        <v>15.2</v>
      </c>
      <c r="O267" s="20"/>
    </row>
    <row r="268" spans="1:15" ht="14.5" thickBot="1">
      <c r="A268" s="27">
        <v>43855</v>
      </c>
      <c r="B268" s="17" t="s">
        <v>148</v>
      </c>
      <c r="C268" s="18">
        <v>95.2</v>
      </c>
      <c r="D268" s="19">
        <v>4.5821759259259262E-3</v>
      </c>
      <c r="E268" s="18">
        <v>2000</v>
      </c>
      <c r="F268" s="20"/>
      <c r="G268" s="18">
        <v>395.9</v>
      </c>
      <c r="H268" s="18">
        <v>5.05</v>
      </c>
      <c r="I268" s="18">
        <v>361</v>
      </c>
      <c r="J268" s="21">
        <v>1.1458333333333333E-3</v>
      </c>
      <c r="K268" s="22">
        <v>29.8</v>
      </c>
      <c r="L268" s="23">
        <v>17.3</v>
      </c>
      <c r="M268" s="21">
        <v>4.4189814814814812E-3</v>
      </c>
      <c r="N268" s="25">
        <v>14.1</v>
      </c>
      <c r="O268" s="20"/>
    </row>
    <row r="269" spans="1:15" ht="14.5" thickBot="1">
      <c r="A269" s="27">
        <v>43855</v>
      </c>
      <c r="B269" s="17" t="s">
        <v>87</v>
      </c>
      <c r="C269" s="18">
        <v>72.099999999999994</v>
      </c>
      <c r="D269" s="19">
        <v>4.9652777777777777E-3</v>
      </c>
      <c r="E269" s="18">
        <v>2000</v>
      </c>
      <c r="F269" s="20"/>
      <c r="G269" s="18">
        <v>429</v>
      </c>
      <c r="H269" s="18">
        <v>4.66</v>
      </c>
      <c r="I269" s="18">
        <v>284</v>
      </c>
      <c r="J269" s="21">
        <v>1.241898148148148E-3</v>
      </c>
      <c r="K269" s="22">
        <v>33.299999999999997</v>
      </c>
      <c r="L269" s="23">
        <v>16.399999999999999</v>
      </c>
      <c r="M269" s="21">
        <v>4.6689814814814814E-3</v>
      </c>
      <c r="N269" s="25">
        <v>25.6</v>
      </c>
      <c r="O269" s="20"/>
    </row>
    <row r="270" spans="1:15" ht="14.5" thickBot="1">
      <c r="A270" s="27">
        <v>43855</v>
      </c>
      <c r="B270" s="17" t="s">
        <v>139</v>
      </c>
      <c r="C270" s="18">
        <v>68.5</v>
      </c>
      <c r="D270" s="19">
        <v>5.0671296296296298E-3</v>
      </c>
      <c r="E270" s="18">
        <v>2000</v>
      </c>
      <c r="F270" s="20"/>
      <c r="G270" s="18">
        <v>437.8</v>
      </c>
      <c r="H270" s="18">
        <v>4.57</v>
      </c>
      <c r="I270" s="18">
        <v>267</v>
      </c>
      <c r="J270" s="21">
        <v>1.267361111111111E-3</v>
      </c>
      <c r="K270" s="22">
        <v>29</v>
      </c>
      <c r="L270" s="23">
        <v>15.9</v>
      </c>
      <c r="M270" s="22" t="s">
        <v>167</v>
      </c>
      <c r="N270" s="25"/>
      <c r="O270" s="20"/>
    </row>
    <row r="271" spans="1:15" ht="14.5" thickBot="1">
      <c r="A271" s="27">
        <v>43855</v>
      </c>
      <c r="B271" s="17" t="s">
        <v>142</v>
      </c>
      <c r="C271" s="18">
        <v>82.4</v>
      </c>
      <c r="D271" s="19">
        <v>5.0798611111111114E-3</v>
      </c>
      <c r="E271" s="18">
        <v>2000</v>
      </c>
      <c r="F271" s="20"/>
      <c r="G271" s="18">
        <v>438.9</v>
      </c>
      <c r="H271" s="18">
        <v>4.5599999999999996</v>
      </c>
      <c r="I271" s="18">
        <v>265</v>
      </c>
      <c r="J271" s="21">
        <v>1.269675925925926E-3</v>
      </c>
      <c r="K271" s="22">
        <v>29.8</v>
      </c>
      <c r="L271" s="23">
        <v>14</v>
      </c>
      <c r="M271" s="22" t="s">
        <v>167</v>
      </c>
      <c r="N271" s="25"/>
      <c r="O271" s="20"/>
    </row>
    <row r="272" spans="1:15" ht="14.5" thickBot="1">
      <c r="A272" s="27">
        <v>43855</v>
      </c>
      <c r="B272" s="17" t="s">
        <v>144</v>
      </c>
      <c r="C272" s="18">
        <v>74.099999999999994</v>
      </c>
      <c r="D272" s="26" t="s">
        <v>211</v>
      </c>
      <c r="E272" s="18">
        <v>2000</v>
      </c>
      <c r="F272" s="20"/>
      <c r="G272" s="18"/>
      <c r="H272" s="18"/>
      <c r="I272" s="18">
        <v>0</v>
      </c>
      <c r="J272" s="22"/>
      <c r="K272" s="22"/>
      <c r="L272" s="23">
        <v>0</v>
      </c>
      <c r="M272" s="21">
        <v>4.6932870370370366E-3</v>
      </c>
      <c r="N272" s="25"/>
      <c r="O272" s="20"/>
    </row>
    <row r="273" spans="1:15" ht="14.5" thickBot="1">
      <c r="A273" s="27">
        <v>43855</v>
      </c>
      <c r="B273" s="17" t="s">
        <v>73</v>
      </c>
      <c r="C273" s="18">
        <v>74.599999999999994</v>
      </c>
      <c r="D273" s="26" t="s">
        <v>168</v>
      </c>
      <c r="E273" s="18">
        <v>2000</v>
      </c>
      <c r="F273" s="20"/>
      <c r="G273" s="18"/>
      <c r="H273" s="18"/>
      <c r="I273" s="18">
        <v>0</v>
      </c>
      <c r="J273" s="22"/>
      <c r="K273" s="22"/>
      <c r="L273" s="23">
        <v>0</v>
      </c>
      <c r="M273" s="21">
        <v>4.6238425925925926E-3</v>
      </c>
      <c r="N273" s="25"/>
      <c r="O273" s="20"/>
    </row>
    <row r="274" spans="1:15" ht="14.5" thickBot="1">
      <c r="A274" s="27">
        <v>43855</v>
      </c>
      <c r="B274" s="17" t="s">
        <v>149</v>
      </c>
      <c r="C274" s="18">
        <v>80</v>
      </c>
      <c r="D274" s="26" t="s">
        <v>171</v>
      </c>
      <c r="E274" s="18">
        <v>2000</v>
      </c>
      <c r="F274" s="20"/>
      <c r="G274" s="18"/>
      <c r="H274" s="18"/>
      <c r="I274" s="18">
        <v>0</v>
      </c>
      <c r="J274" s="22"/>
      <c r="K274" s="22"/>
      <c r="L274" s="23">
        <v>0</v>
      </c>
      <c r="M274" s="21">
        <v>4.3124999999999995E-3</v>
      </c>
      <c r="N274" s="25"/>
      <c r="O274" s="20"/>
    </row>
    <row r="275" spans="1:15" ht="14.5" thickBot="1">
      <c r="A275" s="27">
        <v>43855</v>
      </c>
      <c r="B275" s="17" t="s">
        <v>31</v>
      </c>
      <c r="C275" s="18">
        <v>87.4</v>
      </c>
      <c r="D275" s="26" t="s">
        <v>171</v>
      </c>
      <c r="E275" s="18">
        <v>2000</v>
      </c>
      <c r="F275" s="20"/>
      <c r="G275" s="18"/>
      <c r="H275" s="18"/>
      <c r="I275" s="18">
        <v>0</v>
      </c>
      <c r="J275" s="22"/>
      <c r="K275" s="22"/>
      <c r="L275" s="23">
        <v>0</v>
      </c>
      <c r="M275" s="21">
        <v>4.3842592592592596E-3</v>
      </c>
      <c r="N275" s="25"/>
      <c r="O275" s="20"/>
    </row>
    <row r="276" spans="1:15" ht="14.5" thickBot="1">
      <c r="A276" s="27">
        <v>43855</v>
      </c>
      <c r="B276" s="17" t="s">
        <v>39</v>
      </c>
      <c r="C276" s="18">
        <v>76.599999999999994</v>
      </c>
      <c r="D276" s="26" t="s">
        <v>171</v>
      </c>
      <c r="E276" s="18">
        <v>2000</v>
      </c>
      <c r="F276" s="20"/>
      <c r="G276" s="18"/>
      <c r="H276" s="18"/>
      <c r="I276" s="18">
        <v>0</v>
      </c>
      <c r="J276" s="22"/>
      <c r="K276" s="22"/>
      <c r="L276" s="23">
        <v>0</v>
      </c>
      <c r="M276" s="21">
        <v>4.5023148148148149E-3</v>
      </c>
      <c r="N276" s="25"/>
      <c r="O276" s="20"/>
    </row>
    <row r="277" spans="1:15" ht="14.5" thickBot="1">
      <c r="A277" s="27">
        <v>43855</v>
      </c>
      <c r="B277" s="17" t="s">
        <v>141</v>
      </c>
      <c r="C277" s="18">
        <v>77.900000000000006</v>
      </c>
      <c r="D277" s="26" t="s">
        <v>168</v>
      </c>
      <c r="E277" s="18">
        <v>2000</v>
      </c>
      <c r="F277" s="20"/>
      <c r="G277" s="18"/>
      <c r="H277" s="18"/>
      <c r="I277" s="18">
        <v>0</v>
      </c>
      <c r="J277" s="22"/>
      <c r="K277" s="22"/>
      <c r="L277" s="23">
        <v>0</v>
      </c>
      <c r="M277" s="21">
        <v>4.7453703703703703E-3</v>
      </c>
      <c r="N277" s="25"/>
      <c r="O277" s="20"/>
    </row>
    <row r="278" spans="1:15" ht="14.5" thickBot="1">
      <c r="A278" s="27">
        <v>43855</v>
      </c>
      <c r="B278" s="17" t="s">
        <v>77</v>
      </c>
      <c r="C278" s="18">
        <v>75.2</v>
      </c>
      <c r="D278" s="26" t="s">
        <v>172</v>
      </c>
      <c r="E278" s="18">
        <v>2000</v>
      </c>
      <c r="F278" s="20"/>
      <c r="G278" s="18"/>
      <c r="H278" s="18"/>
      <c r="I278" s="18">
        <v>0</v>
      </c>
      <c r="J278" s="22"/>
      <c r="K278" s="22"/>
      <c r="L278" s="23">
        <v>0</v>
      </c>
      <c r="M278" s="21">
        <v>4.5949074074074078E-3</v>
      </c>
      <c r="N278" s="25"/>
      <c r="O278" s="20"/>
    </row>
    <row r="279" spans="1:15" ht="14.5" thickBot="1">
      <c r="A279" s="27">
        <v>43855</v>
      </c>
      <c r="B279" s="17" t="s">
        <v>138</v>
      </c>
      <c r="C279" s="18">
        <v>100.7</v>
      </c>
      <c r="D279" s="26" t="s">
        <v>168</v>
      </c>
      <c r="E279" s="18">
        <v>2000</v>
      </c>
      <c r="F279" s="20"/>
      <c r="G279" s="18"/>
      <c r="H279" s="18"/>
      <c r="I279" s="18">
        <v>0</v>
      </c>
      <c r="J279" s="22"/>
      <c r="K279" s="22"/>
      <c r="L279" s="23">
        <v>0</v>
      </c>
      <c r="M279" s="21">
        <v>4.2824074074074075E-3</v>
      </c>
      <c r="N279" s="25"/>
      <c r="O279" s="20"/>
    </row>
    <row r="280" spans="1:15" ht="14.5" thickBot="1">
      <c r="A280" s="27">
        <v>43855</v>
      </c>
      <c r="B280" s="17" t="s">
        <v>147</v>
      </c>
      <c r="C280" s="18">
        <v>83.7</v>
      </c>
      <c r="D280" s="26" t="s">
        <v>167</v>
      </c>
      <c r="E280" s="18">
        <v>2000</v>
      </c>
      <c r="F280" s="20"/>
      <c r="G280" s="18"/>
      <c r="H280" s="18"/>
      <c r="I280" s="18">
        <v>0</v>
      </c>
      <c r="J280" s="22"/>
      <c r="K280" s="22"/>
      <c r="L280" s="23">
        <v>0</v>
      </c>
      <c r="M280" s="21">
        <v>4.6886574074074079E-3</v>
      </c>
      <c r="N280" s="25"/>
      <c r="O280" s="20"/>
    </row>
    <row r="281" spans="1:15" ht="25.5" thickBot="1">
      <c r="A281" s="27">
        <v>43855</v>
      </c>
      <c r="B281" s="17" t="s">
        <v>44</v>
      </c>
      <c r="C281" s="18">
        <v>93.2</v>
      </c>
      <c r="D281" s="26" t="s">
        <v>217</v>
      </c>
      <c r="E281" s="18">
        <v>2000</v>
      </c>
      <c r="F281" s="20"/>
      <c r="G281" s="18"/>
      <c r="H281" s="18"/>
      <c r="I281" s="18">
        <v>0</v>
      </c>
      <c r="J281" s="22"/>
      <c r="K281" s="22"/>
      <c r="L281" s="23">
        <v>0</v>
      </c>
      <c r="M281" s="21">
        <v>4.4502314814814812E-3</v>
      </c>
      <c r="N281" s="25"/>
      <c r="O281" s="20"/>
    </row>
    <row r="282" spans="1:15" ht="14.5" thickBot="1">
      <c r="A282" s="27">
        <v>43855</v>
      </c>
      <c r="B282" s="17" t="s">
        <v>218</v>
      </c>
      <c r="C282" s="18">
        <v>84.7</v>
      </c>
      <c r="D282" s="26" t="s">
        <v>167</v>
      </c>
      <c r="E282" s="18">
        <v>2000</v>
      </c>
      <c r="F282" s="20"/>
      <c r="G282" s="18"/>
      <c r="H282" s="18"/>
      <c r="I282" s="18">
        <v>0</v>
      </c>
      <c r="J282" s="22"/>
      <c r="K282" s="22"/>
      <c r="L282" s="23">
        <v>0</v>
      </c>
      <c r="M282" s="22" t="s">
        <v>167</v>
      </c>
      <c r="N282" s="25"/>
      <c r="O282" s="20"/>
    </row>
    <row r="283" spans="1:15" ht="14.5" thickBot="1">
      <c r="A283" s="27">
        <v>43855</v>
      </c>
      <c r="B283" s="17" t="s">
        <v>140</v>
      </c>
      <c r="C283" s="18">
        <v>74.7</v>
      </c>
      <c r="D283" s="26" t="s">
        <v>167</v>
      </c>
      <c r="E283" s="18">
        <v>2000</v>
      </c>
      <c r="F283" s="20"/>
      <c r="G283" s="18"/>
      <c r="H283" s="18"/>
      <c r="I283" s="18">
        <v>0</v>
      </c>
      <c r="J283" s="22"/>
      <c r="K283" s="22"/>
      <c r="L283" s="23">
        <v>0</v>
      </c>
      <c r="M283" s="22">
        <v>0</v>
      </c>
      <c r="N283" s="25"/>
      <c r="O283" s="20"/>
    </row>
    <row r="284" spans="1:15" ht="14.5" thickBot="1">
      <c r="A284" s="27">
        <v>43797</v>
      </c>
      <c r="B284" s="17" t="s">
        <v>90</v>
      </c>
      <c r="C284" s="18">
        <v>89.4</v>
      </c>
      <c r="D284" s="19">
        <v>1.3658564814814816E-2</v>
      </c>
      <c r="E284" s="18">
        <v>6000</v>
      </c>
      <c r="F284" s="20"/>
      <c r="G284" s="18">
        <v>1180.0999999999999</v>
      </c>
      <c r="H284" s="18">
        <v>5.08</v>
      </c>
      <c r="I284" s="18">
        <v>368</v>
      </c>
      <c r="J284" s="21">
        <v>1.1377314814814813E-3</v>
      </c>
      <c r="K284" s="22">
        <v>29.8</v>
      </c>
      <c r="L284" s="23">
        <v>18.399999999999999</v>
      </c>
      <c r="M284" s="21">
        <v>1.3866898148148149E-2</v>
      </c>
      <c r="N284" s="24">
        <v>-18</v>
      </c>
      <c r="O284" s="20"/>
    </row>
    <row r="285" spans="1:15" ht="14.5" thickBot="1">
      <c r="A285" s="27">
        <v>43797</v>
      </c>
      <c r="B285" s="17" t="s">
        <v>27</v>
      </c>
      <c r="C285" s="18">
        <v>95.6</v>
      </c>
      <c r="D285" s="19">
        <v>1.3668981481481482E-2</v>
      </c>
      <c r="E285" s="18">
        <v>6000</v>
      </c>
      <c r="F285" s="20"/>
      <c r="G285" s="18">
        <v>1181</v>
      </c>
      <c r="H285" s="18">
        <v>5.08</v>
      </c>
      <c r="I285" s="18">
        <v>367</v>
      </c>
      <c r="J285" s="21">
        <v>1.1388888888888889E-3</v>
      </c>
      <c r="K285" s="22">
        <v>28.6</v>
      </c>
      <c r="L285" s="23">
        <v>17.600000000000001</v>
      </c>
      <c r="M285" s="22"/>
      <c r="N285" s="28"/>
      <c r="O285" s="20"/>
    </row>
    <row r="286" spans="1:15" ht="14.5" thickBot="1">
      <c r="A286" s="27">
        <v>43797</v>
      </c>
      <c r="B286" s="17" t="s">
        <v>31</v>
      </c>
      <c r="C286" s="18">
        <v>87.4</v>
      </c>
      <c r="D286" s="19">
        <v>1.398263888888889E-2</v>
      </c>
      <c r="E286" s="18">
        <v>6000</v>
      </c>
      <c r="F286" s="20"/>
      <c r="G286" s="18">
        <v>1208.0999999999999</v>
      </c>
      <c r="H286" s="18">
        <v>4.97</v>
      </c>
      <c r="I286" s="18">
        <v>343</v>
      </c>
      <c r="J286" s="21">
        <v>1.1655092592592591E-3</v>
      </c>
      <c r="K286" s="22">
        <v>27.6</v>
      </c>
      <c r="L286" s="23">
        <v>17.399999999999999</v>
      </c>
      <c r="M286" s="21">
        <v>1.3981481481481482E-2</v>
      </c>
      <c r="N286" s="28">
        <v>0.1</v>
      </c>
      <c r="O286" s="20"/>
    </row>
    <row r="287" spans="1:15" ht="14.5" thickBot="1">
      <c r="A287" s="27">
        <v>43797</v>
      </c>
      <c r="B287" s="17" t="s">
        <v>132</v>
      </c>
      <c r="C287" s="18">
        <v>89.2</v>
      </c>
      <c r="D287" s="19">
        <v>1.3958333333333335E-2</v>
      </c>
      <c r="E287" s="18">
        <v>6000</v>
      </c>
      <c r="F287" s="20"/>
      <c r="G287" s="18">
        <v>1206</v>
      </c>
      <c r="H287" s="18">
        <v>4.9800000000000004</v>
      </c>
      <c r="I287" s="18">
        <v>345</v>
      </c>
      <c r="J287" s="21">
        <v>1.1631944444444443E-3</v>
      </c>
      <c r="K287" s="22">
        <v>32</v>
      </c>
      <c r="L287" s="23">
        <v>17.3</v>
      </c>
      <c r="M287" s="21">
        <v>1.4359953703703703E-2</v>
      </c>
      <c r="N287" s="24">
        <v>-34.700000000000003</v>
      </c>
      <c r="O287" s="20"/>
    </row>
    <row r="288" spans="1:15" ht="14.5" thickBot="1">
      <c r="A288" s="27">
        <v>43797</v>
      </c>
      <c r="B288" s="17" t="s">
        <v>39</v>
      </c>
      <c r="C288" s="18">
        <v>76.599999999999994</v>
      </c>
      <c r="D288" s="19">
        <v>1.4501157407407407E-2</v>
      </c>
      <c r="E288" s="18">
        <v>6000</v>
      </c>
      <c r="F288" s="20"/>
      <c r="G288" s="18">
        <v>1252.9000000000001</v>
      </c>
      <c r="H288" s="18">
        <v>4.79</v>
      </c>
      <c r="I288" s="18">
        <v>308</v>
      </c>
      <c r="J288" s="21">
        <v>1.2083333333333334E-3</v>
      </c>
      <c r="K288" s="22">
        <v>28.6</v>
      </c>
      <c r="L288" s="23">
        <v>17</v>
      </c>
      <c r="M288" s="21">
        <v>1.4599537037037038E-2</v>
      </c>
      <c r="N288" s="24">
        <v>-8.5</v>
      </c>
      <c r="O288" s="20"/>
    </row>
    <row r="289" spans="1:15" ht="14.5" thickBot="1">
      <c r="A289" s="27">
        <v>43797</v>
      </c>
      <c r="B289" s="17" t="s">
        <v>76</v>
      </c>
      <c r="C289" s="18">
        <v>75.5</v>
      </c>
      <c r="D289" s="19">
        <v>1.4557870370370372E-2</v>
      </c>
      <c r="E289" s="18">
        <v>6000</v>
      </c>
      <c r="F289" s="20"/>
      <c r="G289" s="18">
        <v>1257.8</v>
      </c>
      <c r="H289" s="18">
        <v>4.7699999999999996</v>
      </c>
      <c r="I289" s="18">
        <v>304</v>
      </c>
      <c r="J289" s="21">
        <v>1.2129629629629628E-3</v>
      </c>
      <c r="K289" s="22">
        <v>30.2</v>
      </c>
      <c r="L289" s="23">
        <v>17</v>
      </c>
      <c r="M289" s="21">
        <v>1.4726851851851852E-2</v>
      </c>
      <c r="N289" s="24">
        <v>-14.6</v>
      </c>
      <c r="O289" s="20"/>
    </row>
    <row r="290" spans="1:15" ht="14.5" thickBot="1">
      <c r="A290" s="27">
        <v>43797</v>
      </c>
      <c r="B290" s="17" t="s">
        <v>22</v>
      </c>
      <c r="C290" s="18">
        <v>82.9</v>
      </c>
      <c r="D290" s="19">
        <v>1.4365740740740741E-2</v>
      </c>
      <c r="E290" s="18">
        <v>6000</v>
      </c>
      <c r="F290" s="20"/>
      <c r="G290" s="18">
        <v>1241.2</v>
      </c>
      <c r="H290" s="18">
        <v>4.83</v>
      </c>
      <c r="I290" s="18">
        <v>316</v>
      </c>
      <c r="J290" s="21">
        <v>1.1967592592592592E-3</v>
      </c>
      <c r="K290" s="22">
        <v>29</v>
      </c>
      <c r="L290" s="23">
        <v>16.600000000000001</v>
      </c>
      <c r="M290" s="22"/>
      <c r="N290" s="28"/>
      <c r="O290" s="20"/>
    </row>
    <row r="291" spans="1:15" ht="14.5" thickBot="1">
      <c r="A291" s="27">
        <v>43797</v>
      </c>
      <c r="B291" s="17" t="s">
        <v>128</v>
      </c>
      <c r="C291" s="18">
        <v>78.8</v>
      </c>
      <c r="D291" s="19">
        <v>1.4694444444444446E-2</v>
      </c>
      <c r="E291" s="18">
        <v>6000</v>
      </c>
      <c r="F291" s="20"/>
      <c r="G291" s="18">
        <v>1269.5999999999999</v>
      </c>
      <c r="H291" s="18">
        <v>4.7300000000000004</v>
      </c>
      <c r="I291" s="18">
        <v>296</v>
      </c>
      <c r="J291" s="21">
        <v>1.224537037037037E-3</v>
      </c>
      <c r="K291" s="22">
        <v>29</v>
      </c>
      <c r="L291" s="23">
        <v>16.100000000000001</v>
      </c>
      <c r="M291" s="21">
        <v>1.4594907407407405E-2</v>
      </c>
      <c r="N291" s="28">
        <v>8.6</v>
      </c>
      <c r="O291" s="20"/>
    </row>
    <row r="292" spans="1:15" ht="14.5" thickBot="1">
      <c r="A292" s="27">
        <v>43797</v>
      </c>
      <c r="B292" s="17" t="s">
        <v>81</v>
      </c>
      <c r="C292" s="18">
        <v>72.900000000000006</v>
      </c>
      <c r="D292" s="19">
        <v>1.497337962962963E-2</v>
      </c>
      <c r="E292" s="18">
        <v>6000</v>
      </c>
      <c r="F292" s="20"/>
      <c r="G292" s="18">
        <v>1293.7</v>
      </c>
      <c r="H292" s="18">
        <v>4.6399999999999997</v>
      </c>
      <c r="I292" s="18">
        <v>279</v>
      </c>
      <c r="J292" s="21">
        <v>1.2476851851851852E-3</v>
      </c>
      <c r="K292" s="22">
        <v>30.6</v>
      </c>
      <c r="L292" s="23">
        <v>16</v>
      </c>
      <c r="M292" s="21">
        <v>1.5068287037037038E-2</v>
      </c>
      <c r="N292" s="24">
        <v>-8.1999999999999993</v>
      </c>
      <c r="O292" s="20"/>
    </row>
    <row r="293" spans="1:15" ht="14.5" thickBot="1">
      <c r="A293" s="27">
        <v>43797</v>
      </c>
      <c r="B293" s="17" t="s">
        <v>143</v>
      </c>
      <c r="C293" s="18">
        <v>78.599999999999994</v>
      </c>
      <c r="D293" s="19">
        <v>1.4741898148148148E-2</v>
      </c>
      <c r="E293" s="18">
        <v>6000</v>
      </c>
      <c r="F293" s="20"/>
      <c r="G293" s="18">
        <v>1273.7</v>
      </c>
      <c r="H293" s="18">
        <v>4.71</v>
      </c>
      <c r="I293" s="18">
        <v>293</v>
      </c>
      <c r="J293" s="21">
        <v>1.2280092592592592E-3</v>
      </c>
      <c r="K293" s="22">
        <v>29.2</v>
      </c>
      <c r="L293" s="23">
        <v>16</v>
      </c>
      <c r="M293" s="21">
        <v>1.4769675925925927E-2</v>
      </c>
      <c r="N293" s="24">
        <v>-2.4</v>
      </c>
      <c r="O293" s="20" t="s">
        <v>165</v>
      </c>
    </row>
    <row r="294" spans="1:15" ht="14.5" thickBot="1">
      <c r="A294" s="27">
        <v>43797</v>
      </c>
      <c r="B294" s="17" t="s">
        <v>87</v>
      </c>
      <c r="C294" s="18">
        <v>74.099999999999994</v>
      </c>
      <c r="D294" s="19">
        <v>1.4972222222222222E-2</v>
      </c>
      <c r="E294" s="18">
        <v>6000</v>
      </c>
      <c r="F294" s="20"/>
      <c r="G294" s="18">
        <v>1293.5999999999999</v>
      </c>
      <c r="H294" s="18">
        <v>4.6399999999999997</v>
      </c>
      <c r="I294" s="18">
        <v>279</v>
      </c>
      <c r="J294" s="21">
        <v>1.2476851851851852E-3</v>
      </c>
      <c r="K294" s="22">
        <v>29</v>
      </c>
      <c r="L294" s="23">
        <v>15.8</v>
      </c>
      <c r="M294" s="21">
        <v>1.4997685185185185E-2</v>
      </c>
      <c r="N294" s="24">
        <v>-2.2000000000000002</v>
      </c>
      <c r="O294" s="20"/>
    </row>
    <row r="295" spans="1:15" ht="14.5" thickBot="1">
      <c r="A295" s="27">
        <v>43797</v>
      </c>
      <c r="B295" s="17" t="s">
        <v>144</v>
      </c>
      <c r="C295" s="18">
        <v>75.599999999999994</v>
      </c>
      <c r="D295" s="19">
        <v>1.4975694444444444E-2</v>
      </c>
      <c r="E295" s="18">
        <v>6000</v>
      </c>
      <c r="F295" s="20"/>
      <c r="G295" s="18">
        <v>1293.9000000000001</v>
      </c>
      <c r="H295" s="18">
        <v>4.6399999999999997</v>
      </c>
      <c r="I295" s="18">
        <v>279</v>
      </c>
      <c r="J295" s="21">
        <v>1.2476851851851852E-3</v>
      </c>
      <c r="K295" s="22">
        <v>27.2</v>
      </c>
      <c r="L295" s="23">
        <v>15.6</v>
      </c>
      <c r="M295" s="22"/>
      <c r="N295" s="28"/>
      <c r="O295" s="20"/>
    </row>
    <row r="296" spans="1:15" ht="14.5" thickBot="1">
      <c r="A296" s="27">
        <v>43797</v>
      </c>
      <c r="B296" s="17" t="s">
        <v>145</v>
      </c>
      <c r="C296" s="18">
        <v>83</v>
      </c>
      <c r="D296" s="19">
        <v>1.4711805555555554E-2</v>
      </c>
      <c r="E296" s="18">
        <v>6000</v>
      </c>
      <c r="F296" s="20"/>
      <c r="G296" s="18">
        <v>1271.0999999999999</v>
      </c>
      <c r="H296" s="18">
        <v>4.72</v>
      </c>
      <c r="I296" s="18">
        <v>294</v>
      </c>
      <c r="J296" s="21">
        <v>1.2256944444444444E-3</v>
      </c>
      <c r="K296" s="22">
        <v>27</v>
      </c>
      <c r="L296" s="23">
        <v>15.5</v>
      </c>
      <c r="M296" s="22"/>
      <c r="N296" s="28"/>
      <c r="O296" s="20"/>
    </row>
    <row r="297" spans="1:15" ht="14.5" thickBot="1">
      <c r="A297" s="27">
        <v>43797</v>
      </c>
      <c r="B297" s="17" t="s">
        <v>42</v>
      </c>
      <c r="C297" s="18">
        <v>81.2</v>
      </c>
      <c r="D297" s="19">
        <v>1.4827546296296297E-2</v>
      </c>
      <c r="E297" s="18">
        <v>6000</v>
      </c>
      <c r="F297" s="20"/>
      <c r="G297" s="18">
        <v>1281.0999999999999</v>
      </c>
      <c r="H297" s="18">
        <v>4.68</v>
      </c>
      <c r="I297" s="18">
        <v>288</v>
      </c>
      <c r="J297" s="21">
        <v>1.236111111111111E-3</v>
      </c>
      <c r="K297" s="22">
        <v>27.6</v>
      </c>
      <c r="L297" s="23">
        <v>15.3</v>
      </c>
      <c r="M297" s="22"/>
      <c r="N297" s="28"/>
      <c r="O297" s="20"/>
    </row>
    <row r="298" spans="1:15" ht="14.5" thickBot="1">
      <c r="A298" s="27">
        <v>43797</v>
      </c>
      <c r="B298" s="17" t="s">
        <v>13</v>
      </c>
      <c r="C298" s="18">
        <v>96.8</v>
      </c>
      <c r="D298" s="19">
        <v>1.4275462962962962E-2</v>
      </c>
      <c r="E298" s="18">
        <v>6000</v>
      </c>
      <c r="F298" s="20"/>
      <c r="G298" s="18">
        <v>1233.4000000000001</v>
      </c>
      <c r="H298" s="18">
        <v>4.8600000000000003</v>
      </c>
      <c r="I298" s="18">
        <v>322</v>
      </c>
      <c r="J298" s="21">
        <v>1.1898148148148148E-3</v>
      </c>
      <c r="K298" s="22">
        <v>29.2</v>
      </c>
      <c r="L298" s="23">
        <v>15.3</v>
      </c>
      <c r="M298" s="22"/>
      <c r="N298" s="28"/>
      <c r="O298" s="20"/>
    </row>
    <row r="299" spans="1:15" ht="14.5" thickBot="1">
      <c r="A299" s="27">
        <v>43797</v>
      </c>
      <c r="B299" s="17" t="s">
        <v>135</v>
      </c>
      <c r="C299" s="18">
        <v>72.2</v>
      </c>
      <c r="D299" s="19">
        <v>1.5238425925925926E-2</v>
      </c>
      <c r="E299" s="18">
        <v>6000</v>
      </c>
      <c r="F299" s="20"/>
      <c r="G299" s="18">
        <v>1316.6</v>
      </c>
      <c r="H299" s="18">
        <v>4.5599999999999996</v>
      </c>
      <c r="I299" s="18">
        <v>265</v>
      </c>
      <c r="J299" s="21">
        <v>1.269675925925926E-3</v>
      </c>
      <c r="K299" s="22">
        <v>24.4</v>
      </c>
      <c r="L299" s="23">
        <v>15.3</v>
      </c>
      <c r="M299" s="21">
        <v>1.5289351851851851E-2</v>
      </c>
      <c r="N299" s="24">
        <v>-4.4000000000000004</v>
      </c>
      <c r="O299" s="20"/>
    </row>
    <row r="300" spans="1:15" ht="14.5" thickBot="1">
      <c r="A300" s="27">
        <v>43797</v>
      </c>
      <c r="B300" s="17" t="s">
        <v>136</v>
      </c>
      <c r="C300" s="18">
        <v>77.099999999999994</v>
      </c>
      <c r="D300" s="19">
        <v>1.5023148148148148E-2</v>
      </c>
      <c r="E300" s="18">
        <v>6000</v>
      </c>
      <c r="F300" s="20"/>
      <c r="G300" s="18">
        <v>1298</v>
      </c>
      <c r="H300" s="18">
        <v>4.62</v>
      </c>
      <c r="I300" s="18">
        <v>277</v>
      </c>
      <c r="J300" s="21">
        <v>1.2523148148148148E-3</v>
      </c>
      <c r="K300" s="22">
        <v>28.2</v>
      </c>
      <c r="L300" s="23">
        <v>15.3</v>
      </c>
      <c r="M300" s="21">
        <v>1.4781250000000001E-2</v>
      </c>
      <c r="N300" s="28">
        <v>20.9</v>
      </c>
      <c r="O300" s="20"/>
    </row>
    <row r="301" spans="1:15" ht="14.5" thickBot="1">
      <c r="A301" s="27">
        <v>43797</v>
      </c>
      <c r="B301" s="17" t="s">
        <v>134</v>
      </c>
      <c r="C301" s="18">
        <v>76.900000000000006</v>
      </c>
      <c r="D301" s="19">
        <v>1.5157407407407409E-2</v>
      </c>
      <c r="E301" s="18">
        <v>6000</v>
      </c>
      <c r="F301" s="20"/>
      <c r="G301" s="18">
        <v>1309.5999999999999</v>
      </c>
      <c r="H301" s="18">
        <v>4.58</v>
      </c>
      <c r="I301" s="18">
        <v>269</v>
      </c>
      <c r="J301" s="21">
        <v>1.2627314814814814E-3</v>
      </c>
      <c r="K301" s="22">
        <v>28.6</v>
      </c>
      <c r="L301" s="23">
        <v>14.9</v>
      </c>
      <c r="M301" s="21">
        <v>0</v>
      </c>
      <c r="N301" s="28"/>
      <c r="O301" s="20"/>
    </row>
    <row r="302" spans="1:15" ht="14.5" thickBot="1">
      <c r="A302" s="27">
        <v>43797</v>
      </c>
      <c r="B302" s="17" t="s">
        <v>129</v>
      </c>
      <c r="C302" s="18">
        <v>96.9</v>
      </c>
      <c r="D302" s="19">
        <v>1.4403935185185186E-2</v>
      </c>
      <c r="E302" s="18">
        <v>6000</v>
      </c>
      <c r="F302" s="20"/>
      <c r="G302" s="18">
        <v>1244.5</v>
      </c>
      <c r="H302" s="18">
        <v>4.82</v>
      </c>
      <c r="I302" s="18">
        <v>314</v>
      </c>
      <c r="J302" s="21">
        <v>1.2002314814814816E-3</v>
      </c>
      <c r="K302" s="22">
        <v>28.2</v>
      </c>
      <c r="L302" s="23">
        <v>14.9</v>
      </c>
      <c r="M302" s="21">
        <v>1.4104166666666666E-2</v>
      </c>
      <c r="N302" s="28">
        <v>25.9</v>
      </c>
      <c r="O302" s="20"/>
    </row>
    <row r="303" spans="1:15" ht="14.5" thickBot="1">
      <c r="A303" s="27">
        <v>43797</v>
      </c>
      <c r="B303" s="17" t="s">
        <v>44</v>
      </c>
      <c r="C303" s="18">
        <v>93</v>
      </c>
      <c r="D303" s="19">
        <v>1.4574074074074074E-2</v>
      </c>
      <c r="E303" s="18">
        <v>6000</v>
      </c>
      <c r="F303" s="20"/>
      <c r="G303" s="18">
        <v>1259.2</v>
      </c>
      <c r="H303" s="18">
        <v>4.76</v>
      </c>
      <c r="I303" s="18">
        <v>303</v>
      </c>
      <c r="J303" s="21">
        <v>1.2141203703703704E-3</v>
      </c>
      <c r="K303" s="22">
        <v>26</v>
      </c>
      <c r="L303" s="23">
        <v>14.8</v>
      </c>
      <c r="M303" s="21">
        <v>1.4805555555555556E-2</v>
      </c>
      <c r="N303" s="24">
        <v>-20</v>
      </c>
      <c r="O303" s="20" t="s">
        <v>165</v>
      </c>
    </row>
    <row r="304" spans="1:15" ht="14.5" thickBot="1">
      <c r="A304" s="27">
        <v>43797</v>
      </c>
      <c r="B304" s="17" t="s">
        <v>77</v>
      </c>
      <c r="C304" s="18">
        <v>75.2</v>
      </c>
      <c r="D304" s="19">
        <v>1.5417824074074075E-2</v>
      </c>
      <c r="E304" s="18">
        <v>6000</v>
      </c>
      <c r="F304" s="20"/>
      <c r="G304" s="18">
        <v>1332.1</v>
      </c>
      <c r="H304" s="18">
        <v>4.5</v>
      </c>
      <c r="I304" s="18">
        <v>256</v>
      </c>
      <c r="J304" s="21">
        <v>1.2847222222222223E-3</v>
      </c>
      <c r="K304" s="22">
        <v>28.8</v>
      </c>
      <c r="L304" s="23">
        <v>14.4</v>
      </c>
      <c r="M304" s="22"/>
      <c r="N304" s="28"/>
      <c r="O304" s="20"/>
    </row>
    <row r="305" spans="1:15" ht="14.5" thickBot="1">
      <c r="A305" s="27">
        <v>43797</v>
      </c>
      <c r="B305" s="17" t="s">
        <v>142</v>
      </c>
      <c r="C305" s="18">
        <v>70</v>
      </c>
      <c r="D305" s="19">
        <v>1.609375E-2</v>
      </c>
      <c r="E305" s="18">
        <v>6000</v>
      </c>
      <c r="F305" s="20"/>
      <c r="G305" s="18">
        <v>1390.5</v>
      </c>
      <c r="H305" s="18">
        <v>4.3099999999999996</v>
      </c>
      <c r="I305" s="18">
        <v>225</v>
      </c>
      <c r="J305" s="21">
        <v>1.3414351851851851E-3</v>
      </c>
      <c r="K305" s="22">
        <v>25.4</v>
      </c>
      <c r="L305" s="23">
        <v>13.2</v>
      </c>
      <c r="M305" s="22"/>
      <c r="N305" s="28"/>
      <c r="O305" s="20"/>
    </row>
    <row r="306" spans="1:15" ht="14.5" thickBot="1">
      <c r="A306" s="27">
        <v>43797</v>
      </c>
      <c r="B306" s="17" t="s">
        <v>218</v>
      </c>
      <c r="C306" s="18">
        <v>84.7</v>
      </c>
      <c r="D306" s="19">
        <v>1.5825231481481482E-2</v>
      </c>
      <c r="E306" s="18">
        <v>6000</v>
      </c>
      <c r="F306" s="20"/>
      <c r="G306" s="18">
        <v>1367.3</v>
      </c>
      <c r="H306" s="18">
        <v>4.3899999999999997</v>
      </c>
      <c r="I306" s="18">
        <v>237</v>
      </c>
      <c r="J306" s="21">
        <v>1.3182870370370371E-3</v>
      </c>
      <c r="K306" s="22">
        <v>25.4</v>
      </c>
      <c r="L306" s="23">
        <v>12.3</v>
      </c>
      <c r="M306" s="22"/>
      <c r="N306" s="28"/>
      <c r="O306" s="20"/>
    </row>
    <row r="307" spans="1:15" ht="14.5" thickBot="1">
      <c r="A307" s="27">
        <v>43797</v>
      </c>
      <c r="B307" s="17" t="s">
        <v>140</v>
      </c>
      <c r="C307" s="18">
        <v>74.7</v>
      </c>
      <c r="D307" s="19">
        <v>1.6298611111111111E-2</v>
      </c>
      <c r="E307" s="18">
        <v>6000</v>
      </c>
      <c r="F307" s="20"/>
      <c r="G307" s="18">
        <v>1408.2</v>
      </c>
      <c r="H307" s="18">
        <v>4.26</v>
      </c>
      <c r="I307" s="18">
        <v>217</v>
      </c>
      <c r="J307" s="21">
        <v>1.3587962962962963E-3</v>
      </c>
      <c r="K307" s="22">
        <v>24.4</v>
      </c>
      <c r="L307" s="23">
        <v>12.2</v>
      </c>
      <c r="M307" s="21">
        <v>1.6824074074074075E-2</v>
      </c>
      <c r="N307" s="24">
        <v>-45.4</v>
      </c>
      <c r="O307" s="20"/>
    </row>
    <row r="308" spans="1:15" ht="14.5" thickBot="1">
      <c r="A308" s="27">
        <v>43797</v>
      </c>
      <c r="B308" s="17" t="s">
        <v>73</v>
      </c>
      <c r="C308" s="18">
        <v>74.599999999999994</v>
      </c>
      <c r="D308" s="26" t="s">
        <v>168</v>
      </c>
      <c r="E308" s="18">
        <v>6000</v>
      </c>
      <c r="F308" s="20"/>
      <c r="G308" s="18"/>
      <c r="H308" s="18"/>
      <c r="I308" s="18">
        <v>0</v>
      </c>
      <c r="J308" s="22"/>
      <c r="K308" s="22"/>
      <c r="L308" s="23">
        <v>0</v>
      </c>
      <c r="M308" s="21">
        <v>1.4930555555555556E-2</v>
      </c>
      <c r="N308" s="28"/>
      <c r="O308" s="20"/>
    </row>
    <row r="309" spans="1:15" ht="14.5" thickBot="1">
      <c r="A309" s="27">
        <v>43797</v>
      </c>
      <c r="B309" s="17" t="s">
        <v>149</v>
      </c>
      <c r="C309" s="18">
        <v>80</v>
      </c>
      <c r="D309" s="26" t="s">
        <v>167</v>
      </c>
      <c r="E309" s="18">
        <v>6000</v>
      </c>
      <c r="F309" s="20"/>
      <c r="G309" s="18"/>
      <c r="H309" s="18"/>
      <c r="I309" s="18">
        <v>0</v>
      </c>
      <c r="J309" s="22"/>
      <c r="K309" s="22"/>
      <c r="L309" s="23">
        <v>0</v>
      </c>
      <c r="M309" s="21">
        <v>1.3784722222222224E-2</v>
      </c>
      <c r="N309" s="28"/>
      <c r="O309" s="20"/>
    </row>
    <row r="310" spans="1:15" ht="14.5" thickBot="1">
      <c r="A310" s="27">
        <v>43797</v>
      </c>
      <c r="B310" s="17" t="s">
        <v>19</v>
      </c>
      <c r="C310" s="18">
        <v>80.8</v>
      </c>
      <c r="D310" s="26" t="s">
        <v>171</v>
      </c>
      <c r="E310" s="18">
        <v>6000</v>
      </c>
      <c r="F310" s="20"/>
      <c r="G310" s="18"/>
      <c r="H310" s="18"/>
      <c r="I310" s="18">
        <v>0</v>
      </c>
      <c r="J310" s="22"/>
      <c r="K310" s="22"/>
      <c r="L310" s="23">
        <v>0</v>
      </c>
      <c r="M310" s="22"/>
      <c r="N310" s="28"/>
      <c r="O310" s="20"/>
    </row>
    <row r="311" spans="1:15" ht="14.5" thickBot="1">
      <c r="A311" s="27">
        <v>43797</v>
      </c>
      <c r="B311" s="17" t="s">
        <v>139</v>
      </c>
      <c r="C311" s="18">
        <v>68.5</v>
      </c>
      <c r="D311" s="26" t="s">
        <v>167</v>
      </c>
      <c r="E311" s="18">
        <v>6000</v>
      </c>
      <c r="F311" s="20"/>
      <c r="G311" s="18"/>
      <c r="H311" s="18"/>
      <c r="I311" s="18">
        <v>0</v>
      </c>
      <c r="J311" s="22"/>
      <c r="K311" s="22"/>
      <c r="L311" s="23">
        <v>0</v>
      </c>
      <c r="M311" s="22"/>
      <c r="N311" s="28"/>
      <c r="O311" s="20"/>
    </row>
    <row r="312" spans="1:15" ht="14.5" thickBot="1">
      <c r="A312" s="27">
        <v>43797</v>
      </c>
      <c r="B312" s="17" t="s">
        <v>137</v>
      </c>
      <c r="C312" s="18">
        <v>75</v>
      </c>
      <c r="D312" s="26" t="s">
        <v>167</v>
      </c>
      <c r="E312" s="18">
        <v>6000</v>
      </c>
      <c r="F312" s="20"/>
      <c r="G312" s="18"/>
      <c r="H312" s="18"/>
      <c r="I312" s="18">
        <v>0</v>
      </c>
      <c r="J312" s="22"/>
      <c r="K312" s="22"/>
      <c r="L312" s="23">
        <v>0</v>
      </c>
      <c r="M312" s="22"/>
      <c r="N312" s="28"/>
      <c r="O312" s="20"/>
    </row>
    <row r="313" spans="1:15" ht="14.5" thickBot="1">
      <c r="A313" s="27">
        <v>43797</v>
      </c>
      <c r="B313" s="17" t="s">
        <v>133</v>
      </c>
      <c r="C313" s="18">
        <v>90.2</v>
      </c>
      <c r="D313" s="26" t="s">
        <v>171</v>
      </c>
      <c r="E313" s="18">
        <v>6000</v>
      </c>
      <c r="F313" s="20"/>
      <c r="G313" s="18"/>
      <c r="H313" s="18"/>
      <c r="I313" s="18">
        <v>0</v>
      </c>
      <c r="J313" s="22"/>
      <c r="K313" s="22"/>
      <c r="L313" s="23">
        <v>0</v>
      </c>
      <c r="M313" s="21">
        <v>1.4342592592592593E-2</v>
      </c>
      <c r="N313" s="28"/>
      <c r="O313" s="20"/>
    </row>
    <row r="314" spans="1:15" ht="14.5" thickBot="1">
      <c r="A314" s="27">
        <v>43797</v>
      </c>
      <c r="B314" s="17" t="s">
        <v>141</v>
      </c>
      <c r="C314" s="18">
        <v>77.900000000000006</v>
      </c>
      <c r="D314" s="26" t="s">
        <v>168</v>
      </c>
      <c r="E314" s="18">
        <v>6000</v>
      </c>
      <c r="F314" s="20"/>
      <c r="G314" s="18"/>
      <c r="H314" s="18"/>
      <c r="I314" s="18">
        <v>0</v>
      </c>
      <c r="J314" s="22"/>
      <c r="K314" s="22"/>
      <c r="L314" s="23">
        <v>0</v>
      </c>
      <c r="M314" s="22"/>
      <c r="N314" s="28"/>
      <c r="O314" s="20"/>
    </row>
    <row r="315" spans="1:15" ht="14.5" thickBot="1">
      <c r="A315" s="27">
        <v>43797</v>
      </c>
      <c r="B315" s="17" t="s">
        <v>138</v>
      </c>
      <c r="C315" s="18">
        <v>100.7</v>
      </c>
      <c r="D315" s="26" t="s">
        <v>167</v>
      </c>
      <c r="E315" s="18">
        <v>6000</v>
      </c>
      <c r="F315" s="20"/>
      <c r="G315" s="18"/>
      <c r="H315" s="18"/>
      <c r="I315" s="18">
        <v>0</v>
      </c>
      <c r="J315" s="22"/>
      <c r="K315" s="22"/>
      <c r="L315" s="23">
        <v>0</v>
      </c>
      <c r="M315" s="21">
        <v>1.4092592592592592E-2</v>
      </c>
      <c r="N315" s="28"/>
      <c r="O315" s="20"/>
    </row>
    <row r="316" spans="1:15" ht="14.5" thickBot="1">
      <c r="A316" s="27">
        <v>43797</v>
      </c>
      <c r="B316" s="17" t="s">
        <v>49</v>
      </c>
      <c r="C316" s="18">
        <v>73.8</v>
      </c>
      <c r="D316" s="26" t="s">
        <v>210</v>
      </c>
      <c r="E316" s="18">
        <v>6000</v>
      </c>
      <c r="F316" s="20"/>
      <c r="G316" s="18"/>
      <c r="H316" s="18"/>
      <c r="I316" s="18">
        <v>0</v>
      </c>
      <c r="J316" s="22"/>
      <c r="K316" s="22"/>
      <c r="L316" s="23">
        <v>0</v>
      </c>
      <c r="M316" s="21">
        <v>1.4359953703703703E-2</v>
      </c>
      <c r="N316" s="28"/>
      <c r="O316" s="20"/>
    </row>
    <row r="317" spans="1:15" ht="14.5" thickBot="1">
      <c r="A317" s="27">
        <v>43797</v>
      </c>
      <c r="B317" s="17" t="s">
        <v>102</v>
      </c>
      <c r="C317" s="18">
        <v>79.400000000000006</v>
      </c>
      <c r="D317" s="26" t="s">
        <v>171</v>
      </c>
      <c r="E317" s="18">
        <v>6000</v>
      </c>
      <c r="F317" s="20"/>
      <c r="G317" s="18"/>
      <c r="H317" s="18"/>
      <c r="I317" s="18">
        <v>0</v>
      </c>
      <c r="J317" s="22"/>
      <c r="K317" s="22"/>
      <c r="L317" s="23">
        <v>0</v>
      </c>
      <c r="M317" s="21">
        <v>1.4821759259259258E-2</v>
      </c>
      <c r="N317" s="28"/>
      <c r="O317" s="20"/>
    </row>
    <row r="318" spans="1:15" ht="14.5" thickBot="1">
      <c r="A318" s="27">
        <v>43797</v>
      </c>
      <c r="B318" s="17" t="s">
        <v>147</v>
      </c>
      <c r="C318" s="18">
        <v>83.7</v>
      </c>
      <c r="D318" s="26" t="s">
        <v>170</v>
      </c>
      <c r="E318" s="18">
        <v>6000</v>
      </c>
      <c r="F318" s="20"/>
      <c r="G318" s="18"/>
      <c r="H318" s="18"/>
      <c r="I318" s="18">
        <v>0</v>
      </c>
      <c r="J318" s="22"/>
      <c r="K318" s="22"/>
      <c r="L318" s="23">
        <v>0</v>
      </c>
      <c r="M318" s="21">
        <v>1.5172453703703704E-2</v>
      </c>
      <c r="N318" s="28"/>
      <c r="O318" s="20"/>
    </row>
    <row r="319" spans="1:15" ht="25.5" thickBot="1">
      <c r="A319" s="27">
        <v>43797</v>
      </c>
      <c r="B319" s="17" t="s">
        <v>148</v>
      </c>
      <c r="C319" s="18">
        <v>98.1</v>
      </c>
      <c r="D319" s="26" t="s">
        <v>219</v>
      </c>
      <c r="E319" s="18">
        <v>6000</v>
      </c>
      <c r="F319" s="20"/>
      <c r="G319" s="18"/>
      <c r="H319" s="18"/>
      <c r="I319" s="18">
        <v>0</v>
      </c>
      <c r="J319" s="22"/>
      <c r="K319" s="22"/>
      <c r="L319" s="23">
        <v>0</v>
      </c>
      <c r="M319" s="20"/>
      <c r="N319" s="28"/>
      <c r="O319" s="20"/>
    </row>
    <row r="320" spans="1:15" ht="14.5" thickBot="1">
      <c r="A320" s="27">
        <v>43776</v>
      </c>
      <c r="B320" s="17" t="s">
        <v>90</v>
      </c>
      <c r="C320" s="18">
        <v>88.1</v>
      </c>
      <c r="D320" s="31">
        <v>2.0833333333333332E-2</v>
      </c>
      <c r="E320" s="26">
        <v>8892</v>
      </c>
      <c r="F320" s="20"/>
      <c r="G320" s="18">
        <v>1800</v>
      </c>
      <c r="H320" s="18">
        <v>4.9400000000000004</v>
      </c>
      <c r="I320" s="18">
        <v>338</v>
      </c>
      <c r="J320" s="21">
        <v>1.1712962962962964E-3</v>
      </c>
      <c r="K320" s="22">
        <v>26.8</v>
      </c>
      <c r="L320" s="23">
        <v>17</v>
      </c>
      <c r="M320" s="22">
        <v>8788</v>
      </c>
      <c r="N320" s="24" t="s">
        <v>220</v>
      </c>
      <c r="O320" s="20"/>
    </row>
    <row r="321" spans="1:15" ht="14.5" thickBot="1">
      <c r="A321" s="27">
        <v>43776</v>
      </c>
      <c r="B321" s="17" t="s">
        <v>76</v>
      </c>
      <c r="C321" s="18">
        <v>74</v>
      </c>
      <c r="D321" s="31">
        <v>2.0833333333333332E-2</v>
      </c>
      <c r="E321" s="26">
        <v>8408</v>
      </c>
      <c r="F321" s="20"/>
      <c r="G321" s="18">
        <v>1800</v>
      </c>
      <c r="H321" s="18">
        <v>4.67</v>
      </c>
      <c r="I321" s="18">
        <v>285</v>
      </c>
      <c r="J321" s="21">
        <v>1.2384259259259258E-3</v>
      </c>
      <c r="K321" s="22">
        <v>29</v>
      </c>
      <c r="L321" s="23">
        <v>16.2</v>
      </c>
      <c r="M321" s="22">
        <v>8057</v>
      </c>
      <c r="N321" s="24" t="s">
        <v>221</v>
      </c>
      <c r="O321" s="20" t="s">
        <v>222</v>
      </c>
    </row>
    <row r="322" spans="1:15" ht="14.5" thickBot="1">
      <c r="A322" s="27">
        <v>43776</v>
      </c>
      <c r="B322" s="17" t="s">
        <v>132</v>
      </c>
      <c r="C322" s="18">
        <v>88</v>
      </c>
      <c r="D322" s="31">
        <v>2.0833333333333332E-2</v>
      </c>
      <c r="E322" s="26">
        <v>8734</v>
      </c>
      <c r="F322" s="20"/>
      <c r="G322" s="18">
        <v>1800</v>
      </c>
      <c r="H322" s="18">
        <v>4.8499999999999996</v>
      </c>
      <c r="I322" s="18">
        <v>320</v>
      </c>
      <c r="J322" s="21">
        <v>1.1921296296296296E-3</v>
      </c>
      <c r="K322" s="22">
        <v>29</v>
      </c>
      <c r="L322" s="23">
        <v>16.2</v>
      </c>
      <c r="M322" s="22">
        <v>8696</v>
      </c>
      <c r="N322" s="24" t="s">
        <v>223</v>
      </c>
      <c r="O322" s="20" t="s">
        <v>222</v>
      </c>
    </row>
    <row r="323" spans="1:15" ht="14.5" thickBot="1">
      <c r="A323" s="27">
        <v>43776</v>
      </c>
      <c r="B323" s="17" t="s">
        <v>27</v>
      </c>
      <c r="C323" s="18">
        <v>95</v>
      </c>
      <c r="D323" s="31">
        <v>2.0833333333333332E-2</v>
      </c>
      <c r="E323" s="26">
        <v>8872</v>
      </c>
      <c r="F323" s="20"/>
      <c r="G323" s="18">
        <v>1800</v>
      </c>
      <c r="H323" s="18">
        <v>4.93</v>
      </c>
      <c r="I323" s="18">
        <v>335</v>
      </c>
      <c r="J323" s="21">
        <v>1.1736111111111112E-3</v>
      </c>
      <c r="K323" s="22">
        <v>27.8</v>
      </c>
      <c r="L323" s="23">
        <v>16.100000000000001</v>
      </c>
      <c r="M323" s="22"/>
      <c r="N323" s="28"/>
      <c r="O323" s="20"/>
    </row>
    <row r="324" spans="1:15" ht="14.5" thickBot="1">
      <c r="A324" s="27">
        <v>43776</v>
      </c>
      <c r="B324" s="17" t="s">
        <v>39</v>
      </c>
      <c r="C324" s="18">
        <v>76.5</v>
      </c>
      <c r="D324" s="31">
        <v>2.0833333333333332E-2</v>
      </c>
      <c r="E324" s="26">
        <v>8441</v>
      </c>
      <c r="F324" s="20"/>
      <c r="G324" s="18">
        <v>1800</v>
      </c>
      <c r="H324" s="18">
        <v>4.6900000000000004</v>
      </c>
      <c r="I324" s="18">
        <v>289</v>
      </c>
      <c r="J324" s="21">
        <v>1.2337962962962964E-3</v>
      </c>
      <c r="K324" s="22">
        <v>26.5</v>
      </c>
      <c r="L324" s="23">
        <v>16</v>
      </c>
      <c r="M324" s="22">
        <v>8331</v>
      </c>
      <c r="N324" s="24" t="s">
        <v>224</v>
      </c>
      <c r="O324" s="20"/>
    </row>
    <row r="325" spans="1:15" ht="14.5" thickBot="1">
      <c r="A325" s="27">
        <v>43776</v>
      </c>
      <c r="B325" s="17" t="s">
        <v>133</v>
      </c>
      <c r="C325" s="18">
        <v>90.2</v>
      </c>
      <c r="D325" s="31">
        <v>2.0833333333333332E-2</v>
      </c>
      <c r="E325" s="26">
        <v>8743</v>
      </c>
      <c r="F325" s="20"/>
      <c r="G325" s="18">
        <v>1800</v>
      </c>
      <c r="H325" s="18">
        <v>4.8600000000000003</v>
      </c>
      <c r="I325" s="18">
        <v>321</v>
      </c>
      <c r="J325" s="21">
        <v>1.1909722222222222E-3</v>
      </c>
      <c r="K325" s="22">
        <v>25.8</v>
      </c>
      <c r="L325" s="23">
        <v>16</v>
      </c>
      <c r="M325" s="22">
        <v>8397</v>
      </c>
      <c r="N325" s="24" t="s">
        <v>225</v>
      </c>
      <c r="O325" s="20"/>
    </row>
    <row r="326" spans="1:15" ht="14.5" thickBot="1">
      <c r="A326" s="27">
        <v>43776</v>
      </c>
      <c r="B326" s="17" t="s">
        <v>19</v>
      </c>
      <c r="C326" s="18">
        <v>80.8</v>
      </c>
      <c r="D326" s="31">
        <v>2.0833333333333332E-2</v>
      </c>
      <c r="E326" s="26">
        <v>8500</v>
      </c>
      <c r="F326" s="20"/>
      <c r="G326" s="18">
        <v>1800</v>
      </c>
      <c r="H326" s="18">
        <v>4.72</v>
      </c>
      <c r="I326" s="18">
        <v>295</v>
      </c>
      <c r="J326" s="21">
        <v>1.2256944444444444E-3</v>
      </c>
      <c r="K326" s="22">
        <v>27.5</v>
      </c>
      <c r="L326" s="23">
        <v>15.8</v>
      </c>
      <c r="M326" s="22"/>
      <c r="N326" s="28"/>
      <c r="O326" s="20"/>
    </row>
    <row r="327" spans="1:15" ht="14.5" thickBot="1">
      <c r="A327" s="27">
        <v>43776</v>
      </c>
      <c r="B327" s="17" t="s">
        <v>22</v>
      </c>
      <c r="C327" s="18">
        <v>81.3</v>
      </c>
      <c r="D327" s="31">
        <v>2.0833333333333332E-2</v>
      </c>
      <c r="E327" s="26">
        <v>8511</v>
      </c>
      <c r="F327" s="20"/>
      <c r="G327" s="18">
        <v>1800</v>
      </c>
      <c r="H327" s="18">
        <v>4.7300000000000004</v>
      </c>
      <c r="I327" s="18">
        <v>296</v>
      </c>
      <c r="J327" s="21">
        <v>1.2233796296296296E-3</v>
      </c>
      <c r="K327" s="22">
        <v>29.3</v>
      </c>
      <c r="L327" s="23">
        <v>15.8</v>
      </c>
      <c r="M327" s="22"/>
      <c r="N327" s="28"/>
      <c r="O327" s="20"/>
    </row>
    <row r="328" spans="1:15" ht="14.5" thickBot="1">
      <c r="A328" s="27">
        <v>43776</v>
      </c>
      <c r="B328" s="17" t="s">
        <v>13</v>
      </c>
      <c r="C328" s="18">
        <v>95.2</v>
      </c>
      <c r="D328" s="31">
        <v>2.0833333333333332E-2</v>
      </c>
      <c r="E328" s="26">
        <v>8785</v>
      </c>
      <c r="F328" s="20"/>
      <c r="G328" s="18">
        <v>1800</v>
      </c>
      <c r="H328" s="18">
        <v>4.88</v>
      </c>
      <c r="I328" s="18">
        <v>326</v>
      </c>
      <c r="J328" s="21">
        <v>1.1851851851851852E-3</v>
      </c>
      <c r="K328" s="22">
        <v>27.5</v>
      </c>
      <c r="L328" s="23">
        <v>15.6</v>
      </c>
      <c r="M328" s="22"/>
      <c r="N328" s="28"/>
      <c r="O328" s="20"/>
    </row>
    <row r="329" spans="1:15" ht="14.5" thickBot="1">
      <c r="A329" s="27">
        <v>43776</v>
      </c>
      <c r="B329" s="17" t="s">
        <v>31</v>
      </c>
      <c r="C329" s="18">
        <v>88.5</v>
      </c>
      <c r="D329" s="31">
        <v>2.0833333333333332E-2</v>
      </c>
      <c r="E329" s="26">
        <v>8613</v>
      </c>
      <c r="F329" s="20"/>
      <c r="G329" s="18">
        <v>1800</v>
      </c>
      <c r="H329" s="18">
        <v>4.79</v>
      </c>
      <c r="I329" s="18">
        <v>307</v>
      </c>
      <c r="J329" s="21">
        <v>1.2094907407407408E-3</v>
      </c>
      <c r="K329" s="22">
        <v>25.8</v>
      </c>
      <c r="L329" s="23">
        <v>15.4</v>
      </c>
      <c r="M329" s="22">
        <v>8715</v>
      </c>
      <c r="N329" s="28" t="s">
        <v>226</v>
      </c>
      <c r="O329" s="20"/>
    </row>
    <row r="330" spans="1:15" ht="14.5" thickBot="1">
      <c r="A330" s="27">
        <v>43776</v>
      </c>
      <c r="B330" s="17" t="s">
        <v>81</v>
      </c>
      <c r="C330" s="18">
        <v>74.2</v>
      </c>
      <c r="D330" s="31">
        <v>2.0833333333333332E-2</v>
      </c>
      <c r="E330" s="26">
        <v>8244</v>
      </c>
      <c r="F330" s="20"/>
      <c r="G330" s="18">
        <v>1800</v>
      </c>
      <c r="H330" s="18">
        <v>4.58</v>
      </c>
      <c r="I330" s="18">
        <v>269</v>
      </c>
      <c r="J330" s="21">
        <v>1.2638888888888888E-3</v>
      </c>
      <c r="K330" s="22">
        <v>29.8</v>
      </c>
      <c r="L330" s="23">
        <v>15.2</v>
      </c>
      <c r="M330" s="22">
        <v>8188</v>
      </c>
      <c r="N330" s="24" t="s">
        <v>227</v>
      </c>
      <c r="O330" s="20"/>
    </row>
    <row r="331" spans="1:15" ht="14.5" thickBot="1">
      <c r="A331" s="27">
        <v>43776</v>
      </c>
      <c r="B331" s="17" t="s">
        <v>143</v>
      </c>
      <c r="C331" s="18">
        <v>77.5</v>
      </c>
      <c r="D331" s="31">
        <v>2.0833333333333332E-2</v>
      </c>
      <c r="E331" s="26">
        <v>8310</v>
      </c>
      <c r="F331" s="20"/>
      <c r="G331" s="18">
        <v>1800</v>
      </c>
      <c r="H331" s="18">
        <v>4.62</v>
      </c>
      <c r="I331" s="18">
        <v>276</v>
      </c>
      <c r="J331" s="21">
        <v>1.2534722222222222E-3</v>
      </c>
      <c r="K331" s="22">
        <v>27</v>
      </c>
      <c r="L331" s="23">
        <v>15.2</v>
      </c>
      <c r="M331" s="22">
        <v>8348</v>
      </c>
      <c r="N331" s="28" t="s">
        <v>228</v>
      </c>
      <c r="O331" s="20"/>
    </row>
    <row r="332" spans="1:15" ht="14.5" thickBot="1">
      <c r="A332" s="27">
        <v>43776</v>
      </c>
      <c r="B332" s="17" t="s">
        <v>77</v>
      </c>
      <c r="C332" s="18">
        <v>73.099999999999994</v>
      </c>
      <c r="D332" s="31">
        <v>2.0833333333333332E-2</v>
      </c>
      <c r="E332" s="26">
        <v>8162</v>
      </c>
      <c r="F332" s="20"/>
      <c r="G332" s="18">
        <v>1800</v>
      </c>
      <c r="H332" s="18">
        <v>4.53</v>
      </c>
      <c r="I332" s="18">
        <v>261</v>
      </c>
      <c r="J332" s="21">
        <v>1.2766203703703705E-3</v>
      </c>
      <c r="K332" s="22">
        <v>29.2</v>
      </c>
      <c r="L332" s="23">
        <v>14.9</v>
      </c>
      <c r="M332" s="22"/>
      <c r="N332" s="28"/>
      <c r="O332" s="20"/>
    </row>
    <row r="333" spans="1:15" ht="14.5" thickBot="1">
      <c r="A333" s="27">
        <v>43776</v>
      </c>
      <c r="B333" s="17" t="s">
        <v>128</v>
      </c>
      <c r="C333" s="18">
        <v>78.400000000000006</v>
      </c>
      <c r="D333" s="31">
        <v>2.0833333333333332E-2</v>
      </c>
      <c r="E333" s="26">
        <v>8288</v>
      </c>
      <c r="F333" s="20"/>
      <c r="G333" s="18">
        <v>1800</v>
      </c>
      <c r="H333" s="18">
        <v>4.5999999999999996</v>
      </c>
      <c r="I333" s="18">
        <v>273</v>
      </c>
      <c r="J333" s="21">
        <v>1.2569444444444444E-3</v>
      </c>
      <c r="K333" s="22">
        <v>25.7</v>
      </c>
      <c r="L333" s="23">
        <v>14.9</v>
      </c>
      <c r="M333" s="22">
        <v>8236</v>
      </c>
      <c r="N333" s="24" t="s">
        <v>229</v>
      </c>
      <c r="O333" s="20"/>
    </row>
    <row r="334" spans="1:15" ht="14.5" thickBot="1">
      <c r="A334" s="27">
        <v>43776</v>
      </c>
      <c r="B334" s="17" t="s">
        <v>102</v>
      </c>
      <c r="C334" s="18">
        <v>78.5</v>
      </c>
      <c r="D334" s="31">
        <v>2.0833333333333332E-2</v>
      </c>
      <c r="E334" s="26">
        <v>8286</v>
      </c>
      <c r="F334" s="20"/>
      <c r="G334" s="18">
        <v>1800</v>
      </c>
      <c r="H334" s="18">
        <v>4.5999999999999996</v>
      </c>
      <c r="I334" s="18">
        <v>273</v>
      </c>
      <c r="J334" s="21">
        <v>1.2569444444444444E-3</v>
      </c>
      <c r="K334" s="22">
        <v>27.2</v>
      </c>
      <c r="L334" s="23">
        <v>14.9</v>
      </c>
      <c r="M334" s="22">
        <v>8222</v>
      </c>
      <c r="N334" s="24" t="s">
        <v>230</v>
      </c>
      <c r="O334" s="20"/>
    </row>
    <row r="335" spans="1:15" ht="14.5" thickBot="1">
      <c r="A335" s="27">
        <v>43776</v>
      </c>
      <c r="B335" s="17" t="s">
        <v>145</v>
      </c>
      <c r="C335" s="18">
        <v>83.2</v>
      </c>
      <c r="D335" s="31">
        <v>2.0833333333333332E-2</v>
      </c>
      <c r="E335" s="26">
        <v>8386</v>
      </c>
      <c r="F335" s="20"/>
      <c r="G335" s="18">
        <v>1800</v>
      </c>
      <c r="H335" s="18">
        <v>4.66</v>
      </c>
      <c r="I335" s="18">
        <v>283</v>
      </c>
      <c r="J335" s="21">
        <v>1.241898148148148E-3</v>
      </c>
      <c r="K335" s="22">
        <v>25.7</v>
      </c>
      <c r="L335" s="23">
        <v>14.9</v>
      </c>
      <c r="M335" s="22">
        <v>8335</v>
      </c>
      <c r="N335" s="24" t="s">
        <v>231</v>
      </c>
      <c r="O335" s="20"/>
    </row>
    <row r="336" spans="1:15" ht="14.5" thickBot="1">
      <c r="A336" s="27">
        <v>43776</v>
      </c>
      <c r="B336" s="17" t="s">
        <v>135</v>
      </c>
      <c r="C336" s="18">
        <v>72.2</v>
      </c>
      <c r="D336" s="31">
        <v>2.0833333333333332E-2</v>
      </c>
      <c r="E336" s="26">
        <v>8080</v>
      </c>
      <c r="F336" s="20"/>
      <c r="G336" s="18">
        <v>1800</v>
      </c>
      <c r="H336" s="18">
        <v>4.49</v>
      </c>
      <c r="I336" s="18">
        <v>253</v>
      </c>
      <c r="J336" s="21">
        <v>1.2893518518518519E-3</v>
      </c>
      <c r="K336" s="22">
        <v>25.3</v>
      </c>
      <c r="L336" s="23">
        <v>14.6</v>
      </c>
      <c r="M336" s="22">
        <v>8041</v>
      </c>
      <c r="N336" s="24" t="s">
        <v>232</v>
      </c>
      <c r="O336" s="20"/>
    </row>
    <row r="337" spans="1:15" ht="14.5" thickBot="1">
      <c r="A337" s="27">
        <v>43776</v>
      </c>
      <c r="B337" s="17" t="s">
        <v>129</v>
      </c>
      <c r="C337" s="18">
        <v>97.6</v>
      </c>
      <c r="D337" s="31">
        <v>2.0833333333333332E-2</v>
      </c>
      <c r="E337" s="26">
        <v>8593</v>
      </c>
      <c r="F337" s="20"/>
      <c r="G337" s="18">
        <v>1800</v>
      </c>
      <c r="H337" s="18">
        <v>4.7699999999999996</v>
      </c>
      <c r="I337" s="18">
        <v>305</v>
      </c>
      <c r="J337" s="21">
        <v>1.2118055555555556E-3</v>
      </c>
      <c r="K337" s="22">
        <v>27.2</v>
      </c>
      <c r="L337" s="23">
        <v>14.4</v>
      </c>
      <c r="M337" s="22">
        <v>8397</v>
      </c>
      <c r="N337" s="24" t="s">
        <v>233</v>
      </c>
      <c r="O337" s="20"/>
    </row>
    <row r="338" spans="1:15" ht="14.5" thickBot="1">
      <c r="A338" s="27">
        <v>43776</v>
      </c>
      <c r="B338" s="17" t="s">
        <v>87</v>
      </c>
      <c r="C338" s="18">
        <v>74.5</v>
      </c>
      <c r="D338" s="31">
        <v>2.0833333333333332E-2</v>
      </c>
      <c r="E338" s="26">
        <v>8056</v>
      </c>
      <c r="F338" s="20"/>
      <c r="G338" s="18">
        <v>1800</v>
      </c>
      <c r="H338" s="18">
        <v>4.4800000000000004</v>
      </c>
      <c r="I338" s="18">
        <v>251</v>
      </c>
      <c r="J338" s="21">
        <v>1.2928240740740741E-3</v>
      </c>
      <c r="K338" s="22">
        <v>27.8</v>
      </c>
      <c r="L338" s="23">
        <v>14.2</v>
      </c>
      <c r="M338" s="22">
        <v>8183</v>
      </c>
      <c r="N338" s="28" t="s">
        <v>234</v>
      </c>
      <c r="O338" s="20"/>
    </row>
    <row r="339" spans="1:15" ht="14.5" thickBot="1">
      <c r="A339" s="27">
        <v>43776</v>
      </c>
      <c r="B339" s="17" t="s">
        <v>136</v>
      </c>
      <c r="C339" s="18">
        <v>78.099999999999994</v>
      </c>
      <c r="D339" s="31">
        <v>2.0833333333333332E-2</v>
      </c>
      <c r="E339" s="26">
        <v>8128</v>
      </c>
      <c r="F339" s="20"/>
      <c r="G339" s="18">
        <v>1800</v>
      </c>
      <c r="H339" s="18">
        <v>4.5199999999999996</v>
      </c>
      <c r="I339" s="18">
        <v>258</v>
      </c>
      <c r="J339" s="21">
        <v>1.2812500000000001E-3</v>
      </c>
      <c r="K339" s="22">
        <v>26.8</v>
      </c>
      <c r="L339" s="23">
        <v>14.1</v>
      </c>
      <c r="M339" s="22">
        <v>8313</v>
      </c>
      <c r="N339" s="28" t="s">
        <v>235</v>
      </c>
      <c r="O339" s="20"/>
    </row>
    <row r="340" spans="1:15" ht="14.5" thickBot="1">
      <c r="A340" s="27">
        <v>43776</v>
      </c>
      <c r="B340" s="17" t="s">
        <v>42</v>
      </c>
      <c r="C340" s="18">
        <v>81.5</v>
      </c>
      <c r="D340" s="31">
        <v>2.0833333333333332E-2</v>
      </c>
      <c r="E340" s="26">
        <v>8199</v>
      </c>
      <c r="F340" s="20"/>
      <c r="G340" s="18">
        <v>1800</v>
      </c>
      <c r="H340" s="18">
        <v>4.5599999999999996</v>
      </c>
      <c r="I340" s="18">
        <v>265</v>
      </c>
      <c r="J340" s="21">
        <v>1.2708333333333335E-3</v>
      </c>
      <c r="K340" s="22">
        <v>25.5</v>
      </c>
      <c r="L340" s="23">
        <v>14.1</v>
      </c>
      <c r="M340" s="22"/>
      <c r="N340" s="28"/>
      <c r="O340" s="20"/>
    </row>
    <row r="341" spans="1:15" ht="14.5" thickBot="1">
      <c r="A341" s="27">
        <v>43776</v>
      </c>
      <c r="B341" s="17" t="s">
        <v>138</v>
      </c>
      <c r="C341" s="18">
        <v>100.7</v>
      </c>
      <c r="D341" s="31">
        <v>2.0833333333333332E-2</v>
      </c>
      <c r="E341" s="26">
        <v>8552</v>
      </c>
      <c r="F341" s="20"/>
      <c r="G341" s="18">
        <v>1800</v>
      </c>
      <c r="H341" s="18">
        <v>4.75</v>
      </c>
      <c r="I341" s="18">
        <v>300</v>
      </c>
      <c r="J341" s="21">
        <v>1.2175925925925926E-3</v>
      </c>
      <c r="K341" s="22">
        <v>25.7</v>
      </c>
      <c r="L341" s="23">
        <v>13.9</v>
      </c>
      <c r="M341" s="22">
        <v>8739</v>
      </c>
      <c r="N341" s="28" t="s">
        <v>236</v>
      </c>
      <c r="O341" s="20"/>
    </row>
    <row r="342" spans="1:15" ht="14.5" thickBot="1">
      <c r="A342" s="27">
        <v>43776</v>
      </c>
      <c r="B342" s="17" t="s">
        <v>134</v>
      </c>
      <c r="C342" s="18">
        <v>77.599999999999994</v>
      </c>
      <c r="D342" s="31">
        <v>2.0833333333333332E-2</v>
      </c>
      <c r="E342" s="26">
        <v>8025</v>
      </c>
      <c r="F342" s="20"/>
      <c r="G342" s="18">
        <v>1800</v>
      </c>
      <c r="H342" s="18">
        <v>4.46</v>
      </c>
      <c r="I342" s="18">
        <v>248</v>
      </c>
      <c r="J342" s="21">
        <v>1.2986111111111113E-3</v>
      </c>
      <c r="K342" s="22">
        <v>25.8</v>
      </c>
      <c r="L342" s="23">
        <v>13.6</v>
      </c>
      <c r="M342" s="22">
        <v>7798</v>
      </c>
      <c r="N342" s="24" t="s">
        <v>237</v>
      </c>
      <c r="O342" s="20"/>
    </row>
    <row r="343" spans="1:15" ht="14.5" thickBot="1">
      <c r="A343" s="27">
        <v>43776</v>
      </c>
      <c r="B343" s="17" t="s">
        <v>141</v>
      </c>
      <c r="C343" s="18">
        <v>77.900000000000006</v>
      </c>
      <c r="D343" s="31">
        <v>2.0833333333333332E-2</v>
      </c>
      <c r="E343" s="26">
        <v>8015</v>
      </c>
      <c r="F343" s="20"/>
      <c r="G343" s="18">
        <v>1800</v>
      </c>
      <c r="H343" s="18">
        <v>4.45</v>
      </c>
      <c r="I343" s="18">
        <v>247</v>
      </c>
      <c r="J343" s="21">
        <v>1.2997685185185185E-3</v>
      </c>
      <c r="K343" s="22">
        <v>26.3</v>
      </c>
      <c r="L343" s="23">
        <v>13.6</v>
      </c>
      <c r="M343" s="22"/>
      <c r="N343" s="28"/>
      <c r="O343" s="20"/>
    </row>
    <row r="344" spans="1:15" ht="14.5" thickBot="1">
      <c r="A344" s="27">
        <v>43776</v>
      </c>
      <c r="B344" s="17" t="s">
        <v>44</v>
      </c>
      <c r="C344" s="18">
        <v>94.9</v>
      </c>
      <c r="D344" s="31">
        <v>2.0833333333333332E-2</v>
      </c>
      <c r="E344" s="26">
        <v>8361</v>
      </c>
      <c r="F344" s="20"/>
      <c r="G344" s="18">
        <v>1800</v>
      </c>
      <c r="H344" s="18">
        <v>4.6500000000000004</v>
      </c>
      <c r="I344" s="18">
        <v>281</v>
      </c>
      <c r="J344" s="21">
        <v>1.2453703703703704E-3</v>
      </c>
      <c r="K344" s="22">
        <v>25</v>
      </c>
      <c r="L344" s="23">
        <v>13.5</v>
      </c>
      <c r="M344" s="22"/>
      <c r="N344" s="28"/>
      <c r="O344" s="20"/>
    </row>
    <row r="345" spans="1:15" ht="14.5" thickBot="1">
      <c r="A345" s="27">
        <v>43776</v>
      </c>
      <c r="B345" s="17" t="s">
        <v>148</v>
      </c>
      <c r="C345" s="18">
        <v>98.1</v>
      </c>
      <c r="D345" s="31">
        <v>2.0833333333333332E-2</v>
      </c>
      <c r="E345" s="26">
        <v>8329</v>
      </c>
      <c r="F345" s="20"/>
      <c r="G345" s="18">
        <v>1800</v>
      </c>
      <c r="H345" s="18">
        <v>4.63</v>
      </c>
      <c r="I345" s="18">
        <v>277</v>
      </c>
      <c r="J345" s="21">
        <v>1.2511574074074074E-3</v>
      </c>
      <c r="K345" s="22">
        <v>25.2</v>
      </c>
      <c r="L345" s="23">
        <v>13</v>
      </c>
      <c r="M345" s="22"/>
      <c r="N345" s="28"/>
      <c r="O345" s="20"/>
    </row>
    <row r="346" spans="1:15" ht="14.5" thickBot="1">
      <c r="A346" s="27">
        <v>43776</v>
      </c>
      <c r="B346" s="17" t="s">
        <v>139</v>
      </c>
      <c r="C346" s="18">
        <v>68.5</v>
      </c>
      <c r="D346" s="31">
        <v>2.0833333333333332E-2</v>
      </c>
      <c r="E346" s="26">
        <v>7672</v>
      </c>
      <c r="F346" s="20"/>
      <c r="G346" s="18">
        <v>1800</v>
      </c>
      <c r="H346" s="18">
        <v>4.26</v>
      </c>
      <c r="I346" s="18">
        <v>217</v>
      </c>
      <c r="J346" s="21">
        <v>1.3576388888888889E-3</v>
      </c>
      <c r="K346" s="22">
        <v>24.5</v>
      </c>
      <c r="L346" s="23">
        <v>13</v>
      </c>
      <c r="M346" s="22"/>
      <c r="N346" s="28"/>
      <c r="O346" s="20"/>
    </row>
    <row r="347" spans="1:15" ht="14.5" thickBot="1">
      <c r="A347" s="27">
        <v>43776</v>
      </c>
      <c r="B347" s="17" t="s">
        <v>147</v>
      </c>
      <c r="C347" s="18">
        <v>79.900000000000006</v>
      </c>
      <c r="D347" s="31">
        <v>2.0833333333333332E-2</v>
      </c>
      <c r="E347" s="26">
        <v>7814</v>
      </c>
      <c r="F347" s="20"/>
      <c r="G347" s="18">
        <v>1800</v>
      </c>
      <c r="H347" s="18">
        <v>4.34</v>
      </c>
      <c r="I347" s="18">
        <v>229</v>
      </c>
      <c r="J347" s="21">
        <v>1.3333333333333333E-3</v>
      </c>
      <c r="K347" s="22">
        <v>22</v>
      </c>
      <c r="L347" s="23">
        <v>12.3</v>
      </c>
      <c r="M347" s="22">
        <v>8136</v>
      </c>
      <c r="N347" s="28" t="s">
        <v>238</v>
      </c>
      <c r="O347" s="20" t="s">
        <v>165</v>
      </c>
    </row>
    <row r="348" spans="1:15" ht="14.5" thickBot="1">
      <c r="A348" s="27">
        <v>43776</v>
      </c>
      <c r="B348" s="17" t="s">
        <v>140</v>
      </c>
      <c r="C348" s="18">
        <v>74.900000000000006</v>
      </c>
      <c r="D348" s="31">
        <v>2.0833333333333332E-2</v>
      </c>
      <c r="E348" s="26">
        <v>7543</v>
      </c>
      <c r="F348" s="20"/>
      <c r="G348" s="18">
        <v>1800</v>
      </c>
      <c r="H348" s="18">
        <v>4.1900000000000004</v>
      </c>
      <c r="I348" s="18">
        <v>206</v>
      </c>
      <c r="J348" s="21">
        <v>1.3807870370370371E-3</v>
      </c>
      <c r="K348" s="22">
        <v>25.3</v>
      </c>
      <c r="L348" s="23">
        <v>11.6</v>
      </c>
      <c r="M348" s="22"/>
      <c r="N348" s="28"/>
      <c r="O348" s="20"/>
    </row>
    <row r="349" spans="1:15" ht="14.5" thickBot="1">
      <c r="A349" s="27">
        <v>43776</v>
      </c>
      <c r="B349" s="17" t="s">
        <v>144</v>
      </c>
      <c r="C349" s="18">
        <v>75.2</v>
      </c>
      <c r="D349" s="31">
        <v>2.0833333333333332E-2</v>
      </c>
      <c r="E349" s="26" t="s">
        <v>239</v>
      </c>
      <c r="F349" s="20"/>
      <c r="G349" s="18">
        <v>1800</v>
      </c>
      <c r="H349" s="18"/>
      <c r="I349" s="18">
        <v>0</v>
      </c>
      <c r="J349" s="22"/>
      <c r="K349" s="22"/>
      <c r="L349" s="23">
        <v>0</v>
      </c>
      <c r="M349" s="22"/>
      <c r="N349" s="28"/>
      <c r="O349" s="20"/>
    </row>
    <row r="350" spans="1:15" ht="14.5" thickBot="1">
      <c r="A350" s="27">
        <v>43776</v>
      </c>
      <c r="B350" s="17" t="s">
        <v>73</v>
      </c>
      <c r="C350" s="18">
        <v>74.599999999999994</v>
      </c>
      <c r="D350" s="31">
        <v>2.0833333333333332E-2</v>
      </c>
      <c r="E350" s="26" t="s">
        <v>239</v>
      </c>
      <c r="F350" s="20"/>
      <c r="G350" s="18">
        <v>1800</v>
      </c>
      <c r="H350" s="18"/>
      <c r="I350" s="18">
        <v>0</v>
      </c>
      <c r="J350" s="22"/>
      <c r="K350" s="22"/>
      <c r="L350" s="23">
        <v>0</v>
      </c>
      <c r="M350" s="22">
        <v>8050</v>
      </c>
      <c r="N350" s="28"/>
      <c r="O350" s="20"/>
    </row>
    <row r="351" spans="1:15" ht="14.5" thickBot="1">
      <c r="A351" s="27">
        <v>43776</v>
      </c>
      <c r="B351" s="17" t="s">
        <v>149</v>
      </c>
      <c r="C351" s="18">
        <v>80</v>
      </c>
      <c r="D351" s="31">
        <v>2.0833333333333332E-2</v>
      </c>
      <c r="E351" s="26" t="s">
        <v>240</v>
      </c>
      <c r="F351" s="20"/>
      <c r="G351" s="18">
        <v>1800</v>
      </c>
      <c r="H351" s="18"/>
      <c r="I351" s="18">
        <v>0</v>
      </c>
      <c r="J351" s="22"/>
      <c r="K351" s="22"/>
      <c r="L351" s="23">
        <v>0</v>
      </c>
      <c r="M351" s="22"/>
      <c r="N351" s="28"/>
      <c r="O351" s="20"/>
    </row>
    <row r="352" spans="1:15" ht="14.5" thickBot="1">
      <c r="A352" s="27">
        <v>43776</v>
      </c>
      <c r="B352" s="17" t="s">
        <v>137</v>
      </c>
      <c r="C352" s="18">
        <v>75</v>
      </c>
      <c r="D352" s="31">
        <v>2.0833333333333332E-2</v>
      </c>
      <c r="E352" s="26" t="s">
        <v>167</v>
      </c>
      <c r="F352" s="20"/>
      <c r="G352" s="18">
        <v>1800</v>
      </c>
      <c r="H352" s="18"/>
      <c r="I352" s="18">
        <v>0</v>
      </c>
      <c r="J352" s="22"/>
      <c r="K352" s="22"/>
      <c r="L352" s="23">
        <v>0</v>
      </c>
      <c r="M352" s="22"/>
      <c r="N352" s="28"/>
      <c r="O352" s="20"/>
    </row>
    <row r="353" spans="1:15" ht="14.5" thickBot="1">
      <c r="A353" s="27">
        <v>43776</v>
      </c>
      <c r="B353" s="17" t="s">
        <v>142</v>
      </c>
      <c r="C353" s="18">
        <v>70</v>
      </c>
      <c r="D353" s="31">
        <v>2.0833333333333332E-2</v>
      </c>
      <c r="E353" s="26" t="s">
        <v>168</v>
      </c>
      <c r="F353" s="20"/>
      <c r="G353" s="18">
        <v>1800</v>
      </c>
      <c r="H353" s="18"/>
      <c r="I353" s="18">
        <v>0</v>
      </c>
      <c r="J353" s="22"/>
      <c r="K353" s="22"/>
      <c r="L353" s="23">
        <v>0</v>
      </c>
      <c r="M353" s="22"/>
      <c r="N353" s="28"/>
      <c r="O353" s="20"/>
    </row>
    <row r="354" spans="1:15" ht="14.5" thickBot="1">
      <c r="A354" s="27">
        <v>43776</v>
      </c>
      <c r="B354" s="17" t="s">
        <v>49</v>
      </c>
      <c r="C354" s="18">
        <v>75</v>
      </c>
      <c r="D354" s="31">
        <v>2.0833333333333332E-2</v>
      </c>
      <c r="E354" s="26" t="s">
        <v>239</v>
      </c>
      <c r="F354" s="20"/>
      <c r="G354" s="18">
        <v>1800</v>
      </c>
      <c r="H354" s="18"/>
      <c r="I354" s="18">
        <v>0</v>
      </c>
      <c r="J354" s="22"/>
      <c r="K354" s="22"/>
      <c r="L354" s="23">
        <v>0</v>
      </c>
      <c r="M354" s="22">
        <v>8261</v>
      </c>
      <c r="N354" s="28"/>
      <c r="O354" s="20"/>
    </row>
    <row r="355" spans="1:15" ht="14.5" thickBot="1">
      <c r="A355" s="27">
        <v>43776</v>
      </c>
      <c r="B355" s="17" t="s">
        <v>218</v>
      </c>
      <c r="C355" s="18">
        <v>80</v>
      </c>
      <c r="D355" s="31">
        <v>2.0833333333333332E-2</v>
      </c>
      <c r="E355" s="26" t="s">
        <v>167</v>
      </c>
      <c r="F355" s="20"/>
      <c r="G355" s="18">
        <v>1800</v>
      </c>
      <c r="H355" s="18"/>
      <c r="I355" s="18">
        <v>0</v>
      </c>
      <c r="J355" s="22"/>
      <c r="K355" s="22"/>
      <c r="L355" s="23">
        <v>0</v>
      </c>
      <c r="M355" s="20"/>
      <c r="N355" s="28"/>
      <c r="O355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4694-C470-40D6-99CC-90A8BFB29F03}">
  <dimension ref="A1:J228"/>
  <sheetViews>
    <sheetView zoomScaleNormal="100" workbookViewId="0">
      <pane ySplit="1" topLeftCell="A192" activePane="bottomLeft" state="frozen"/>
      <selection pane="bottomLeft" activeCell="E220" sqref="E220"/>
    </sheetView>
  </sheetViews>
  <sheetFormatPr defaultRowHeight="12.5"/>
  <cols>
    <col min="1" max="1" width="11" style="33" bestFit="1" customWidth="1"/>
    <col min="2" max="2" width="16.81640625" bestFit="1" customWidth="1"/>
    <col min="3" max="3" width="8.453125" bestFit="1" customWidth="1"/>
    <col min="4" max="4" width="11.81640625" style="33" customWidth="1"/>
    <col min="5" max="5" width="15.1796875" bestFit="1" customWidth="1"/>
    <col min="6" max="7" width="13.453125" customWidth="1"/>
    <col min="8" max="8" width="15.1796875" customWidth="1"/>
    <col min="9" max="9" width="15.453125" customWidth="1"/>
    <col min="10" max="10" width="13.26953125" style="33" customWidth="1"/>
    <col min="11" max="18" width="10.81640625" customWidth="1"/>
  </cols>
  <sheetData>
    <row r="1" spans="1:10" ht="26.5" thickBot="1">
      <c r="A1" s="16" t="s">
        <v>0</v>
      </c>
      <c r="B1" s="16" t="s">
        <v>151</v>
      </c>
      <c r="C1" s="16" t="s">
        <v>241</v>
      </c>
      <c r="D1" s="16" t="s">
        <v>242</v>
      </c>
      <c r="E1" s="16" t="s">
        <v>152</v>
      </c>
      <c r="F1" s="16" t="s">
        <v>154</v>
      </c>
      <c r="G1" s="37" t="s">
        <v>243</v>
      </c>
      <c r="H1" s="16" t="s">
        <v>158</v>
      </c>
      <c r="I1" s="16" t="s">
        <v>160</v>
      </c>
      <c r="J1" s="37" t="s">
        <v>244</v>
      </c>
    </row>
    <row r="2" spans="1:10" ht="14.5" thickBot="1">
      <c r="A2" s="34">
        <v>44672</v>
      </c>
      <c r="B2" s="17" t="s">
        <v>19</v>
      </c>
      <c r="C2" s="41">
        <f>(A2-D2)/365</f>
        <v>22.317808219178083</v>
      </c>
      <c r="D2" s="42">
        <v>36526</v>
      </c>
      <c r="E2" s="18">
        <v>82.9</v>
      </c>
      <c r="F2" s="18">
        <v>2000</v>
      </c>
      <c r="G2" s="18">
        <v>1</v>
      </c>
      <c r="H2" s="18">
        <v>433</v>
      </c>
      <c r="I2" s="22">
        <v>37</v>
      </c>
      <c r="J2" s="38">
        <f>H2/I2</f>
        <v>11.702702702702704</v>
      </c>
    </row>
    <row r="3" spans="1:10" ht="14.5" thickBot="1">
      <c r="A3" s="34">
        <v>44672</v>
      </c>
      <c r="B3" s="17" t="s">
        <v>128</v>
      </c>
      <c r="C3" s="40"/>
      <c r="D3" s="43"/>
      <c r="E3" s="18">
        <v>77.8</v>
      </c>
      <c r="F3" s="18">
        <v>2000</v>
      </c>
      <c r="G3" s="18">
        <v>1</v>
      </c>
      <c r="H3" s="18">
        <v>397</v>
      </c>
      <c r="I3" s="22">
        <v>35</v>
      </c>
      <c r="J3" s="38">
        <f t="shared" ref="J3:J66" si="0">H3/I3</f>
        <v>11.342857142857143</v>
      </c>
    </row>
    <row r="4" spans="1:10" ht="14.5" thickBot="1">
      <c r="A4" s="34">
        <v>44672</v>
      </c>
      <c r="B4" s="17" t="s">
        <v>8</v>
      </c>
      <c r="C4" s="40"/>
      <c r="D4" s="43"/>
      <c r="E4" s="18">
        <v>83.5</v>
      </c>
      <c r="F4" s="18">
        <v>2000</v>
      </c>
      <c r="G4" s="18">
        <v>1</v>
      </c>
      <c r="H4" s="18">
        <v>415</v>
      </c>
      <c r="I4" s="22">
        <v>32</v>
      </c>
      <c r="J4" s="38">
        <f t="shared" si="0"/>
        <v>12.96875</v>
      </c>
    </row>
    <row r="5" spans="1:10" ht="14.5" thickBot="1">
      <c r="A5" s="34">
        <v>44672</v>
      </c>
      <c r="B5" s="17" t="s">
        <v>43</v>
      </c>
      <c r="C5" s="40"/>
      <c r="D5" s="43"/>
      <c r="E5" s="18">
        <v>74</v>
      </c>
      <c r="F5" s="18">
        <v>2000</v>
      </c>
      <c r="G5" s="18">
        <v>1</v>
      </c>
      <c r="H5" s="18">
        <v>378</v>
      </c>
      <c r="I5" s="22">
        <v>31</v>
      </c>
      <c r="J5" s="38">
        <f t="shared" si="0"/>
        <v>12.193548387096774</v>
      </c>
    </row>
    <row r="6" spans="1:10" ht="14.5" thickBot="1">
      <c r="A6" s="34">
        <v>44672</v>
      </c>
      <c r="B6" s="17" t="s">
        <v>132</v>
      </c>
      <c r="C6" s="40"/>
      <c r="D6" s="43"/>
      <c r="E6" s="18">
        <v>88.2</v>
      </c>
      <c r="F6" s="18">
        <v>2000</v>
      </c>
      <c r="G6" s="18">
        <v>1</v>
      </c>
      <c r="H6" s="18">
        <v>425</v>
      </c>
      <c r="I6" s="22">
        <v>36</v>
      </c>
      <c r="J6" s="38">
        <f t="shared" si="0"/>
        <v>11.805555555555555</v>
      </c>
    </row>
    <row r="7" spans="1:10" ht="14.5" thickBot="1">
      <c r="A7" s="34">
        <v>44672</v>
      </c>
      <c r="B7" s="17" t="s">
        <v>31</v>
      </c>
      <c r="C7" s="40"/>
      <c r="D7" s="43"/>
      <c r="E7" s="18">
        <v>88.1</v>
      </c>
      <c r="F7" s="18">
        <v>2000</v>
      </c>
      <c r="G7" s="18">
        <v>1</v>
      </c>
      <c r="H7" s="18">
        <v>417</v>
      </c>
      <c r="I7" s="22">
        <v>34</v>
      </c>
      <c r="J7" s="38">
        <f t="shared" si="0"/>
        <v>12.264705882352942</v>
      </c>
    </row>
    <row r="8" spans="1:10" ht="14.5" thickBot="1">
      <c r="A8" s="34">
        <v>44672</v>
      </c>
      <c r="B8" s="17" t="s">
        <v>27</v>
      </c>
      <c r="C8" s="40"/>
      <c r="D8" s="43"/>
      <c r="E8" s="18">
        <v>93</v>
      </c>
      <c r="F8" s="18">
        <v>2000</v>
      </c>
      <c r="G8" s="18">
        <v>1</v>
      </c>
      <c r="H8" s="18">
        <v>427</v>
      </c>
      <c r="I8" s="22">
        <v>33</v>
      </c>
      <c r="J8" s="38">
        <f t="shared" si="0"/>
        <v>12.939393939393939</v>
      </c>
    </row>
    <row r="9" spans="1:10" ht="14.5" thickBot="1">
      <c r="A9" s="34">
        <v>44672</v>
      </c>
      <c r="B9" s="17" t="s">
        <v>42</v>
      </c>
      <c r="C9" s="40"/>
      <c r="D9" s="43"/>
      <c r="E9" s="18">
        <v>82.8</v>
      </c>
      <c r="F9" s="18">
        <v>2000</v>
      </c>
      <c r="G9" s="18">
        <v>1</v>
      </c>
      <c r="H9" s="18">
        <v>389</v>
      </c>
      <c r="I9" s="22">
        <v>36</v>
      </c>
      <c r="J9" s="38">
        <f t="shared" si="0"/>
        <v>10.805555555555555</v>
      </c>
    </row>
    <row r="10" spans="1:10" ht="14.5" thickBot="1">
      <c r="A10" s="34">
        <v>44672</v>
      </c>
      <c r="B10" s="17" t="s">
        <v>35</v>
      </c>
      <c r="C10" s="40"/>
      <c r="D10" s="43"/>
      <c r="E10" s="18">
        <v>72.400000000000006</v>
      </c>
      <c r="F10" s="18">
        <v>2000</v>
      </c>
      <c r="G10" s="18">
        <v>1</v>
      </c>
      <c r="H10" s="18">
        <v>355</v>
      </c>
      <c r="I10" s="22">
        <v>36</v>
      </c>
      <c r="J10" s="38">
        <f t="shared" si="0"/>
        <v>9.8611111111111107</v>
      </c>
    </row>
    <row r="11" spans="1:10" ht="14.5" thickBot="1">
      <c r="A11" s="34">
        <v>44672</v>
      </c>
      <c r="B11" s="17" t="s">
        <v>22</v>
      </c>
      <c r="C11" s="40"/>
      <c r="D11" s="43"/>
      <c r="E11" s="18">
        <v>79.900000000000006</v>
      </c>
      <c r="F11" s="18">
        <v>2000</v>
      </c>
      <c r="G11" s="18">
        <v>1</v>
      </c>
      <c r="H11" s="18">
        <v>379</v>
      </c>
      <c r="I11" s="22">
        <v>36</v>
      </c>
      <c r="J11" s="38">
        <f t="shared" si="0"/>
        <v>10.527777777777779</v>
      </c>
    </row>
    <row r="12" spans="1:10" ht="14.5" thickBot="1">
      <c r="A12" s="34">
        <v>44672</v>
      </c>
      <c r="B12" s="17" t="s">
        <v>13</v>
      </c>
      <c r="C12" s="40"/>
      <c r="D12" s="43"/>
      <c r="E12" s="18">
        <v>96.6</v>
      </c>
      <c r="F12" s="18">
        <v>2000</v>
      </c>
      <c r="G12" s="18">
        <v>1</v>
      </c>
      <c r="H12" s="18">
        <v>424</v>
      </c>
      <c r="I12" s="22">
        <v>34</v>
      </c>
      <c r="J12" s="38">
        <f t="shared" si="0"/>
        <v>12.470588235294118</v>
      </c>
    </row>
    <row r="13" spans="1:10" ht="14.5" thickBot="1">
      <c r="A13" s="34">
        <v>44672</v>
      </c>
      <c r="B13" s="17" t="s">
        <v>39</v>
      </c>
      <c r="C13" s="40"/>
      <c r="D13" s="43"/>
      <c r="E13" s="18">
        <v>79.2</v>
      </c>
      <c r="F13" s="18">
        <v>2000</v>
      </c>
      <c r="G13" s="18">
        <v>1</v>
      </c>
      <c r="H13" s="18">
        <v>370</v>
      </c>
      <c r="I13" s="22">
        <v>34</v>
      </c>
      <c r="J13" s="38">
        <f t="shared" si="0"/>
        <v>10.882352941176471</v>
      </c>
    </row>
    <row r="14" spans="1:10" ht="14.5" thickBot="1">
      <c r="A14" s="34">
        <v>44672</v>
      </c>
      <c r="B14" s="17" t="s">
        <v>75</v>
      </c>
      <c r="C14" s="40"/>
      <c r="D14" s="43"/>
      <c r="E14" s="18">
        <v>78.400000000000006</v>
      </c>
      <c r="F14" s="18">
        <v>2000</v>
      </c>
      <c r="G14" s="18">
        <v>1</v>
      </c>
      <c r="H14" s="18">
        <v>366</v>
      </c>
      <c r="I14" s="22">
        <v>34</v>
      </c>
      <c r="J14" s="38">
        <f t="shared" si="0"/>
        <v>10.764705882352942</v>
      </c>
    </row>
    <row r="15" spans="1:10" ht="14.5" thickBot="1">
      <c r="A15" s="34">
        <v>44672</v>
      </c>
      <c r="B15" s="17" t="s">
        <v>18</v>
      </c>
      <c r="C15" s="40"/>
      <c r="D15" s="43"/>
      <c r="E15" s="18">
        <v>89.6</v>
      </c>
      <c r="F15" s="18">
        <v>2000</v>
      </c>
      <c r="G15" s="18">
        <v>1</v>
      </c>
      <c r="H15" s="18">
        <v>399</v>
      </c>
      <c r="I15" s="22">
        <v>33</v>
      </c>
      <c r="J15" s="38">
        <f t="shared" si="0"/>
        <v>12.090909090909092</v>
      </c>
    </row>
    <row r="16" spans="1:10" ht="14.5" thickBot="1">
      <c r="A16" s="34">
        <v>44672</v>
      </c>
      <c r="B16" s="17" t="s">
        <v>87</v>
      </c>
      <c r="C16" s="40"/>
      <c r="D16" s="43"/>
      <c r="E16" s="18">
        <v>76.2</v>
      </c>
      <c r="F16" s="18">
        <v>2000</v>
      </c>
      <c r="G16" s="18">
        <v>1</v>
      </c>
      <c r="H16" s="18">
        <v>354</v>
      </c>
      <c r="I16" s="22">
        <v>36</v>
      </c>
      <c r="J16" s="38">
        <f t="shared" si="0"/>
        <v>9.8333333333333339</v>
      </c>
    </row>
    <row r="17" spans="1:10" ht="14.5" thickBot="1">
      <c r="A17" s="34">
        <v>44672</v>
      </c>
      <c r="B17" s="17" t="s">
        <v>26</v>
      </c>
      <c r="C17" s="40"/>
      <c r="D17" s="43"/>
      <c r="E17" s="18">
        <v>78.3</v>
      </c>
      <c r="F17" s="18">
        <v>2000</v>
      </c>
      <c r="G17" s="18">
        <v>1</v>
      </c>
      <c r="H17" s="18">
        <v>359</v>
      </c>
      <c r="I17" s="22">
        <v>37</v>
      </c>
      <c r="J17" s="38">
        <f t="shared" si="0"/>
        <v>9.7027027027027035</v>
      </c>
    </row>
    <row r="18" spans="1:10" ht="14.5" thickBot="1">
      <c r="A18" s="34">
        <v>44672</v>
      </c>
      <c r="B18" s="17" t="s">
        <v>11</v>
      </c>
      <c r="C18" s="40"/>
      <c r="D18" s="43"/>
      <c r="E18" s="18">
        <v>91.2</v>
      </c>
      <c r="F18" s="18">
        <v>2000</v>
      </c>
      <c r="G18" s="18">
        <v>1</v>
      </c>
      <c r="H18" s="18">
        <v>389</v>
      </c>
      <c r="I18" s="22">
        <v>34</v>
      </c>
      <c r="J18" s="38">
        <f t="shared" si="0"/>
        <v>11.441176470588236</v>
      </c>
    </row>
    <row r="19" spans="1:10" ht="14.5" thickBot="1">
      <c r="A19" s="34">
        <v>44672</v>
      </c>
      <c r="B19" s="17" t="s">
        <v>166</v>
      </c>
      <c r="C19" s="40"/>
      <c r="D19" s="43"/>
      <c r="E19" s="18">
        <v>80.400000000000006</v>
      </c>
      <c r="F19" s="18">
        <v>2000</v>
      </c>
      <c r="G19" s="18">
        <v>1</v>
      </c>
      <c r="H19" s="18">
        <v>353</v>
      </c>
      <c r="I19" s="22">
        <v>32</v>
      </c>
      <c r="J19" s="38">
        <f t="shared" si="0"/>
        <v>11.03125</v>
      </c>
    </row>
    <row r="20" spans="1:10" ht="14.5" thickBot="1">
      <c r="A20" s="34">
        <v>44672</v>
      </c>
      <c r="B20" s="17" t="s">
        <v>10</v>
      </c>
      <c r="C20" s="40"/>
      <c r="D20" s="43"/>
      <c r="E20" s="18">
        <v>73.599999999999994</v>
      </c>
      <c r="F20" s="18">
        <v>2000</v>
      </c>
      <c r="G20" s="18">
        <v>1</v>
      </c>
      <c r="H20" s="18">
        <v>333</v>
      </c>
      <c r="I20" s="22">
        <v>33</v>
      </c>
      <c r="J20" s="38">
        <f t="shared" si="0"/>
        <v>10.090909090909092</v>
      </c>
    </row>
    <row r="21" spans="1:10" ht="14.5" thickBot="1">
      <c r="A21" s="34">
        <v>44672</v>
      </c>
      <c r="B21" s="17" t="s">
        <v>49</v>
      </c>
      <c r="C21" s="40"/>
      <c r="D21" s="43"/>
      <c r="E21" s="18">
        <v>77.5</v>
      </c>
      <c r="F21" s="18">
        <v>2000</v>
      </c>
      <c r="G21" s="18">
        <v>1</v>
      </c>
      <c r="H21" s="18">
        <v>342</v>
      </c>
      <c r="I21" s="22">
        <v>34</v>
      </c>
      <c r="J21" s="38">
        <f t="shared" si="0"/>
        <v>10.058823529411764</v>
      </c>
    </row>
    <row r="22" spans="1:10" ht="14.5" thickBot="1">
      <c r="A22" s="34">
        <v>44672</v>
      </c>
      <c r="B22" s="17" t="s">
        <v>25</v>
      </c>
      <c r="C22" s="40"/>
      <c r="D22" s="43"/>
      <c r="E22" s="18">
        <v>79</v>
      </c>
      <c r="F22" s="18">
        <v>2000</v>
      </c>
      <c r="G22" s="18">
        <v>1</v>
      </c>
      <c r="H22" s="18">
        <v>329</v>
      </c>
      <c r="I22" s="22">
        <v>33</v>
      </c>
      <c r="J22" s="38">
        <f t="shared" si="0"/>
        <v>9.9696969696969688</v>
      </c>
    </row>
    <row r="23" spans="1:10" ht="14.5" thickBot="1">
      <c r="A23" s="34">
        <v>44672</v>
      </c>
      <c r="B23" s="17" t="s">
        <v>81</v>
      </c>
      <c r="C23" s="40"/>
      <c r="D23" s="43"/>
      <c r="E23" s="18">
        <v>71.7</v>
      </c>
      <c r="F23" s="18">
        <v>2000</v>
      </c>
      <c r="G23" s="18">
        <v>1</v>
      </c>
      <c r="H23" s="18">
        <v>304</v>
      </c>
      <c r="I23" s="22">
        <v>33</v>
      </c>
      <c r="J23" s="38">
        <f t="shared" si="0"/>
        <v>9.2121212121212128</v>
      </c>
    </row>
    <row r="24" spans="1:10" ht="14.5" thickBot="1">
      <c r="A24" s="34">
        <v>44672</v>
      </c>
      <c r="B24" s="17" t="s">
        <v>131</v>
      </c>
      <c r="C24" s="40"/>
      <c r="D24" s="43"/>
      <c r="E24" s="18">
        <v>86.8</v>
      </c>
      <c r="F24" s="18">
        <v>2000</v>
      </c>
      <c r="G24" s="18">
        <v>1</v>
      </c>
      <c r="H24" s="18">
        <v>319</v>
      </c>
      <c r="I24" s="22">
        <v>32</v>
      </c>
      <c r="J24" s="38">
        <f t="shared" si="0"/>
        <v>9.96875</v>
      </c>
    </row>
    <row r="25" spans="1:10" ht="14.5" thickBot="1">
      <c r="A25" s="36">
        <v>44602</v>
      </c>
      <c r="B25" s="17" t="s">
        <v>90</v>
      </c>
      <c r="C25" s="40"/>
      <c r="D25" s="43"/>
      <c r="E25" s="18">
        <v>85.4</v>
      </c>
      <c r="F25" s="18">
        <v>6000</v>
      </c>
      <c r="G25" s="18">
        <v>0</v>
      </c>
      <c r="H25" s="18">
        <v>386</v>
      </c>
      <c r="I25" s="22">
        <v>29</v>
      </c>
      <c r="J25" s="38">
        <f t="shared" si="0"/>
        <v>13.310344827586206</v>
      </c>
    </row>
    <row r="26" spans="1:10" ht="14.5" thickBot="1">
      <c r="A26" s="36">
        <v>44602</v>
      </c>
      <c r="B26" s="17" t="s">
        <v>39</v>
      </c>
      <c r="C26" s="40"/>
      <c r="D26" s="43"/>
      <c r="E26" s="18">
        <v>79.099999999999994</v>
      </c>
      <c r="F26" s="18">
        <v>6000</v>
      </c>
      <c r="G26" s="18">
        <v>0</v>
      </c>
      <c r="H26" s="18">
        <v>335</v>
      </c>
      <c r="I26" s="22">
        <v>29</v>
      </c>
      <c r="J26" s="38">
        <f t="shared" si="0"/>
        <v>11.551724137931034</v>
      </c>
    </row>
    <row r="27" spans="1:10" ht="14.5" thickBot="1">
      <c r="A27" s="36">
        <v>44602</v>
      </c>
      <c r="B27" s="17" t="s">
        <v>19</v>
      </c>
      <c r="C27" s="40"/>
      <c r="D27" s="43"/>
      <c r="E27" s="18">
        <v>81.7</v>
      </c>
      <c r="F27" s="18">
        <v>6000</v>
      </c>
      <c r="G27" s="18">
        <v>0</v>
      </c>
      <c r="H27" s="18">
        <v>336</v>
      </c>
      <c r="I27" s="22">
        <v>29</v>
      </c>
      <c r="J27" s="38">
        <f t="shared" si="0"/>
        <v>11.586206896551724</v>
      </c>
    </row>
    <row r="28" spans="1:10" ht="14.5" thickBot="1">
      <c r="A28" s="36">
        <v>44602</v>
      </c>
      <c r="B28" s="17" t="s">
        <v>31</v>
      </c>
      <c r="C28" s="40"/>
      <c r="D28" s="43"/>
      <c r="E28" s="18">
        <v>86.8</v>
      </c>
      <c r="F28" s="18">
        <v>6000</v>
      </c>
      <c r="G28" s="18">
        <v>0</v>
      </c>
      <c r="H28" s="18">
        <v>345</v>
      </c>
      <c r="I28" s="22">
        <v>27</v>
      </c>
      <c r="J28" s="38">
        <f t="shared" si="0"/>
        <v>12.777777777777779</v>
      </c>
    </row>
    <row r="29" spans="1:10" ht="14.5" thickBot="1">
      <c r="A29" s="36">
        <v>44602</v>
      </c>
      <c r="B29" s="17" t="s">
        <v>8</v>
      </c>
      <c r="C29" s="40"/>
      <c r="D29" s="43"/>
      <c r="E29" s="18">
        <v>84.2</v>
      </c>
      <c r="F29" s="18">
        <v>6000</v>
      </c>
      <c r="G29" s="18">
        <v>0</v>
      </c>
      <c r="H29" s="18">
        <v>333</v>
      </c>
      <c r="I29" s="22">
        <v>27</v>
      </c>
      <c r="J29" s="38">
        <f t="shared" si="0"/>
        <v>12.333333333333334</v>
      </c>
    </row>
    <row r="30" spans="1:10" ht="14.5" thickBot="1">
      <c r="A30" s="36">
        <v>44602</v>
      </c>
      <c r="B30" s="17" t="s">
        <v>35</v>
      </c>
      <c r="C30" s="40"/>
      <c r="D30" s="43"/>
      <c r="E30" s="18">
        <v>72.400000000000006</v>
      </c>
      <c r="F30" s="18">
        <v>6000</v>
      </c>
      <c r="G30" s="18">
        <v>0</v>
      </c>
      <c r="H30" s="18">
        <v>301</v>
      </c>
      <c r="I30" s="22">
        <v>27</v>
      </c>
      <c r="J30" s="38">
        <f t="shared" si="0"/>
        <v>11.148148148148149</v>
      </c>
    </row>
    <row r="31" spans="1:10" ht="14.5" thickBot="1">
      <c r="A31" s="36">
        <v>44602</v>
      </c>
      <c r="B31" s="17" t="s">
        <v>12</v>
      </c>
      <c r="C31" s="40"/>
      <c r="D31" s="43"/>
      <c r="E31" s="18">
        <v>73.3</v>
      </c>
      <c r="F31" s="18">
        <v>6000</v>
      </c>
      <c r="G31" s="18">
        <v>0</v>
      </c>
      <c r="H31" s="18">
        <v>303</v>
      </c>
      <c r="I31" s="22">
        <v>28</v>
      </c>
      <c r="J31" s="38">
        <f t="shared" si="0"/>
        <v>10.821428571428571</v>
      </c>
    </row>
    <row r="32" spans="1:10" ht="14.5" thickBot="1">
      <c r="A32" s="36">
        <v>44602</v>
      </c>
      <c r="B32" s="17" t="s">
        <v>43</v>
      </c>
      <c r="C32" s="40"/>
      <c r="D32" s="43"/>
      <c r="E32" s="18">
        <v>73.8</v>
      </c>
      <c r="F32" s="18">
        <v>6000</v>
      </c>
      <c r="G32" s="18">
        <v>0</v>
      </c>
      <c r="H32" s="18">
        <v>300</v>
      </c>
      <c r="I32" s="22">
        <v>29</v>
      </c>
      <c r="J32" s="38">
        <f t="shared" si="0"/>
        <v>10.344827586206897</v>
      </c>
    </row>
    <row r="33" spans="1:10" ht="14.5" thickBot="1">
      <c r="A33" s="36">
        <v>44602</v>
      </c>
      <c r="B33" s="17" t="s">
        <v>76</v>
      </c>
      <c r="C33" s="40"/>
      <c r="D33" s="43"/>
      <c r="E33" s="18">
        <v>73.900000000000006</v>
      </c>
      <c r="F33" s="18">
        <v>6000</v>
      </c>
      <c r="G33" s="18">
        <v>0</v>
      </c>
      <c r="H33" s="18">
        <v>300</v>
      </c>
      <c r="I33" s="22">
        <v>26</v>
      </c>
      <c r="J33" s="38">
        <f t="shared" si="0"/>
        <v>11.538461538461538</v>
      </c>
    </row>
    <row r="34" spans="1:10" ht="14.5" thickBot="1">
      <c r="A34" s="36">
        <v>44602</v>
      </c>
      <c r="B34" s="17" t="s">
        <v>49</v>
      </c>
      <c r="C34" s="40"/>
      <c r="D34" s="43"/>
      <c r="E34" s="18">
        <v>77.7</v>
      </c>
      <c r="F34" s="18">
        <v>6000</v>
      </c>
      <c r="G34" s="18">
        <v>0</v>
      </c>
      <c r="H34" s="18">
        <v>308</v>
      </c>
      <c r="I34" s="22">
        <v>31</v>
      </c>
      <c r="J34" s="38">
        <f t="shared" si="0"/>
        <v>9.935483870967742</v>
      </c>
    </row>
    <row r="35" spans="1:10" ht="14.5" thickBot="1">
      <c r="A35" s="36">
        <v>44602</v>
      </c>
      <c r="B35" s="17" t="s">
        <v>128</v>
      </c>
      <c r="C35" s="40"/>
      <c r="D35" s="43"/>
      <c r="E35" s="18">
        <v>78.8</v>
      </c>
      <c r="F35" s="18">
        <v>6000</v>
      </c>
      <c r="G35" s="18">
        <v>0</v>
      </c>
      <c r="H35" s="18">
        <v>304</v>
      </c>
      <c r="I35" s="22">
        <v>30</v>
      </c>
      <c r="J35" s="38">
        <f t="shared" si="0"/>
        <v>10.133333333333333</v>
      </c>
    </row>
    <row r="36" spans="1:10" ht="14.5" thickBot="1">
      <c r="A36" s="36">
        <v>44602</v>
      </c>
      <c r="B36" s="17" t="s">
        <v>13</v>
      </c>
      <c r="C36" s="40"/>
      <c r="D36" s="43"/>
      <c r="E36" s="18">
        <v>98.3</v>
      </c>
      <c r="F36" s="18">
        <v>6000</v>
      </c>
      <c r="G36" s="18">
        <v>0</v>
      </c>
      <c r="H36" s="18">
        <v>351</v>
      </c>
      <c r="I36" s="22">
        <v>29</v>
      </c>
      <c r="J36" s="38">
        <f t="shared" si="0"/>
        <v>12.103448275862069</v>
      </c>
    </row>
    <row r="37" spans="1:10" ht="14.5" thickBot="1">
      <c r="A37" s="36">
        <v>44602</v>
      </c>
      <c r="B37" s="17" t="s">
        <v>42</v>
      </c>
      <c r="C37" s="40"/>
      <c r="D37" s="43"/>
      <c r="E37" s="18">
        <v>84.6</v>
      </c>
      <c r="F37" s="18">
        <v>6000</v>
      </c>
      <c r="G37" s="18">
        <v>0</v>
      </c>
      <c r="H37" s="18">
        <v>316</v>
      </c>
      <c r="I37" s="22">
        <v>29</v>
      </c>
      <c r="J37" s="38">
        <f t="shared" si="0"/>
        <v>10.896551724137931</v>
      </c>
    </row>
    <row r="38" spans="1:10" ht="14.5" thickBot="1">
      <c r="A38" s="36">
        <v>44602</v>
      </c>
      <c r="B38" s="17" t="s">
        <v>77</v>
      </c>
      <c r="C38" s="40"/>
      <c r="D38" s="43"/>
      <c r="E38" s="18">
        <v>75.7</v>
      </c>
      <c r="F38" s="18">
        <v>6000</v>
      </c>
      <c r="G38" s="18">
        <v>0</v>
      </c>
      <c r="H38" s="18">
        <v>284</v>
      </c>
      <c r="I38" s="22">
        <v>28</v>
      </c>
      <c r="J38" s="38">
        <f t="shared" si="0"/>
        <v>10.142857142857142</v>
      </c>
    </row>
    <row r="39" spans="1:10" ht="14.5" thickBot="1">
      <c r="A39" s="36">
        <v>44602</v>
      </c>
      <c r="B39" s="17" t="s">
        <v>11</v>
      </c>
      <c r="C39" s="40"/>
      <c r="D39" s="43"/>
      <c r="E39" s="18">
        <v>91.5</v>
      </c>
      <c r="F39" s="18">
        <v>6000</v>
      </c>
      <c r="G39" s="18">
        <v>0</v>
      </c>
      <c r="H39" s="18">
        <v>322</v>
      </c>
      <c r="I39" s="22">
        <v>28</v>
      </c>
      <c r="J39" s="38">
        <f t="shared" si="0"/>
        <v>11.5</v>
      </c>
    </row>
    <row r="40" spans="1:10" ht="14.5" thickBot="1">
      <c r="A40" s="36">
        <v>44602</v>
      </c>
      <c r="B40" s="17" t="s">
        <v>132</v>
      </c>
      <c r="C40" s="40"/>
      <c r="D40" s="43"/>
      <c r="E40" s="18">
        <v>88.2</v>
      </c>
      <c r="F40" s="18">
        <v>6000</v>
      </c>
      <c r="G40" s="18">
        <v>0</v>
      </c>
      <c r="H40" s="18">
        <v>310</v>
      </c>
      <c r="I40" s="22">
        <v>27</v>
      </c>
      <c r="J40" s="38">
        <f t="shared" si="0"/>
        <v>11.481481481481481</v>
      </c>
    </row>
    <row r="41" spans="1:10" ht="14.5" thickBot="1">
      <c r="A41" s="36">
        <v>44602</v>
      </c>
      <c r="B41" s="17" t="s">
        <v>26</v>
      </c>
      <c r="C41" s="40"/>
      <c r="D41" s="43"/>
      <c r="E41" s="18">
        <v>77.099999999999994</v>
      </c>
      <c r="F41" s="18">
        <v>6000</v>
      </c>
      <c r="G41" s="18">
        <v>0</v>
      </c>
      <c r="H41" s="18">
        <v>283</v>
      </c>
      <c r="I41" s="22">
        <v>31</v>
      </c>
      <c r="J41" s="38">
        <f t="shared" si="0"/>
        <v>9.129032258064516</v>
      </c>
    </row>
    <row r="42" spans="1:10" ht="14.5" thickBot="1">
      <c r="A42" s="36">
        <v>44602</v>
      </c>
      <c r="B42" s="17" t="s">
        <v>87</v>
      </c>
      <c r="C42" s="40"/>
      <c r="D42" s="43"/>
      <c r="E42" s="18">
        <v>75.8</v>
      </c>
      <c r="F42" s="18">
        <v>6000</v>
      </c>
      <c r="G42" s="18">
        <v>0</v>
      </c>
      <c r="H42" s="18">
        <v>279</v>
      </c>
      <c r="I42" s="22">
        <v>28</v>
      </c>
      <c r="J42" s="38">
        <f t="shared" si="0"/>
        <v>9.9642857142857135</v>
      </c>
    </row>
    <row r="43" spans="1:10" ht="14.5" thickBot="1">
      <c r="A43" s="36">
        <v>44602</v>
      </c>
      <c r="B43" s="17" t="s">
        <v>10</v>
      </c>
      <c r="C43" s="40"/>
      <c r="D43" s="43"/>
      <c r="E43" s="18">
        <v>73.8</v>
      </c>
      <c r="F43" s="18">
        <v>6000</v>
      </c>
      <c r="G43" s="18">
        <v>0</v>
      </c>
      <c r="H43" s="18">
        <v>271</v>
      </c>
      <c r="I43" s="22">
        <v>27</v>
      </c>
      <c r="J43" s="38">
        <f t="shared" si="0"/>
        <v>10.037037037037036</v>
      </c>
    </row>
    <row r="44" spans="1:10" ht="14.5" thickBot="1">
      <c r="A44" s="36">
        <v>44602</v>
      </c>
      <c r="B44" s="17" t="s">
        <v>81</v>
      </c>
      <c r="C44" s="40"/>
      <c r="D44" s="43"/>
      <c r="E44" s="18">
        <v>73.7</v>
      </c>
      <c r="F44" s="18">
        <v>6000</v>
      </c>
      <c r="G44" s="18">
        <v>0</v>
      </c>
      <c r="H44" s="18">
        <v>270</v>
      </c>
      <c r="I44" s="22">
        <v>29</v>
      </c>
      <c r="J44" s="38">
        <f t="shared" si="0"/>
        <v>9.3103448275862064</v>
      </c>
    </row>
    <row r="45" spans="1:10" ht="14.5" thickBot="1">
      <c r="A45" s="36">
        <v>44602</v>
      </c>
      <c r="B45" s="17" t="s">
        <v>18</v>
      </c>
      <c r="C45" s="40"/>
      <c r="D45" s="43"/>
      <c r="E45" s="18">
        <v>90.4</v>
      </c>
      <c r="F45" s="18">
        <v>6000</v>
      </c>
      <c r="G45" s="18">
        <v>0</v>
      </c>
      <c r="H45" s="18">
        <v>305</v>
      </c>
      <c r="I45" s="22">
        <v>27</v>
      </c>
      <c r="J45" s="38">
        <f t="shared" si="0"/>
        <v>11.296296296296296</v>
      </c>
    </row>
    <row r="46" spans="1:10" ht="14.5" thickBot="1">
      <c r="A46" s="36">
        <v>44602</v>
      </c>
      <c r="B46" s="17" t="s">
        <v>102</v>
      </c>
      <c r="C46" s="40"/>
      <c r="D46" s="43"/>
      <c r="E46" s="18">
        <v>78.5</v>
      </c>
      <c r="F46" s="18">
        <v>6000</v>
      </c>
      <c r="G46" s="18">
        <v>0</v>
      </c>
      <c r="H46" s="18">
        <v>272</v>
      </c>
      <c r="I46" s="22">
        <v>29</v>
      </c>
      <c r="J46" s="38">
        <f t="shared" si="0"/>
        <v>9.3793103448275854</v>
      </c>
    </row>
    <row r="47" spans="1:10" ht="14.5" thickBot="1">
      <c r="A47" s="36">
        <v>44602</v>
      </c>
      <c r="B47" s="17" t="s">
        <v>166</v>
      </c>
      <c r="C47" s="40"/>
      <c r="D47" s="43"/>
      <c r="E47" s="18">
        <v>77.8</v>
      </c>
      <c r="F47" s="18">
        <v>6000</v>
      </c>
      <c r="G47" s="18">
        <v>0</v>
      </c>
      <c r="H47" s="18">
        <v>259</v>
      </c>
      <c r="I47" s="22">
        <v>26</v>
      </c>
      <c r="J47" s="38">
        <f t="shared" si="0"/>
        <v>9.9615384615384617</v>
      </c>
    </row>
    <row r="48" spans="1:10" ht="14.5" thickBot="1">
      <c r="A48" s="36">
        <v>44602</v>
      </c>
      <c r="B48" s="17" t="s">
        <v>25</v>
      </c>
      <c r="C48" s="40"/>
      <c r="D48" s="43"/>
      <c r="E48" s="18">
        <v>81</v>
      </c>
      <c r="F48" s="18">
        <v>6000</v>
      </c>
      <c r="G48" s="18">
        <v>0</v>
      </c>
      <c r="H48" s="18">
        <v>252</v>
      </c>
      <c r="I48" s="22">
        <v>28</v>
      </c>
      <c r="J48" s="38">
        <f t="shared" si="0"/>
        <v>9</v>
      </c>
    </row>
    <row r="49" spans="1:10" ht="14.5" thickBot="1">
      <c r="A49" s="36">
        <v>44602</v>
      </c>
      <c r="B49" s="17" t="s">
        <v>129</v>
      </c>
      <c r="C49" s="40"/>
      <c r="D49" s="43"/>
      <c r="E49" s="18">
        <v>99.8</v>
      </c>
      <c r="F49" s="18">
        <v>6000</v>
      </c>
      <c r="G49" s="18">
        <v>0</v>
      </c>
      <c r="H49" s="18">
        <v>287</v>
      </c>
      <c r="I49" s="22">
        <v>25</v>
      </c>
      <c r="J49" s="38">
        <f t="shared" si="0"/>
        <v>11.48</v>
      </c>
    </row>
    <row r="50" spans="1:10" ht="14.5" thickBot="1">
      <c r="A50" s="27">
        <v>44583</v>
      </c>
      <c r="B50" s="17" t="s">
        <v>90</v>
      </c>
      <c r="C50" s="40"/>
      <c r="D50" s="43"/>
      <c r="E50" s="18">
        <v>85.3</v>
      </c>
      <c r="F50" s="18">
        <v>2000</v>
      </c>
      <c r="G50" s="18">
        <v>1</v>
      </c>
      <c r="H50" s="18">
        <v>473</v>
      </c>
      <c r="I50" s="22">
        <v>36</v>
      </c>
      <c r="J50" s="38">
        <f t="shared" si="0"/>
        <v>13.138888888888889</v>
      </c>
    </row>
    <row r="51" spans="1:10" ht="14.5" thickBot="1">
      <c r="A51" s="27">
        <v>44583</v>
      </c>
      <c r="B51" s="17" t="s">
        <v>27</v>
      </c>
      <c r="C51" s="40"/>
      <c r="D51" s="43"/>
      <c r="E51" s="18">
        <v>94.4</v>
      </c>
      <c r="F51" s="18">
        <v>2000</v>
      </c>
      <c r="G51" s="18">
        <v>1</v>
      </c>
      <c r="H51" s="18">
        <v>465</v>
      </c>
      <c r="I51" s="22">
        <v>35</v>
      </c>
      <c r="J51" s="38">
        <f t="shared" si="0"/>
        <v>13.285714285714286</v>
      </c>
    </row>
    <row r="52" spans="1:10" ht="14.5" thickBot="1">
      <c r="A52" s="27">
        <v>44583</v>
      </c>
      <c r="B52" s="17" t="s">
        <v>39</v>
      </c>
      <c r="C52" s="40"/>
      <c r="D52" s="43"/>
      <c r="E52" s="18">
        <v>80.099999999999994</v>
      </c>
      <c r="F52" s="18">
        <v>2000</v>
      </c>
      <c r="G52" s="18">
        <v>1</v>
      </c>
      <c r="H52" s="18">
        <v>413</v>
      </c>
      <c r="I52" s="22">
        <v>36</v>
      </c>
      <c r="J52" s="38">
        <f t="shared" si="0"/>
        <v>11.472222222222221</v>
      </c>
    </row>
    <row r="53" spans="1:10" ht="14.5" thickBot="1">
      <c r="A53" s="27">
        <v>44583</v>
      </c>
      <c r="B53" s="17" t="s">
        <v>19</v>
      </c>
      <c r="C53" s="40"/>
      <c r="D53" s="43"/>
      <c r="E53" s="18">
        <v>83</v>
      </c>
      <c r="F53" s="18">
        <v>2000</v>
      </c>
      <c r="G53" s="18">
        <v>1</v>
      </c>
      <c r="H53" s="18">
        <v>414</v>
      </c>
      <c r="I53" s="22">
        <v>35</v>
      </c>
      <c r="J53" s="38">
        <f t="shared" si="0"/>
        <v>11.828571428571429</v>
      </c>
    </row>
    <row r="54" spans="1:10" ht="14.5" thickBot="1">
      <c r="A54" s="27">
        <v>44583</v>
      </c>
      <c r="B54" s="17" t="s">
        <v>35</v>
      </c>
      <c r="C54" s="40"/>
      <c r="D54" s="43"/>
      <c r="E54" s="18">
        <v>72.3</v>
      </c>
      <c r="F54" s="18">
        <v>2000</v>
      </c>
      <c r="G54" s="18">
        <v>1</v>
      </c>
      <c r="H54" s="18">
        <v>376</v>
      </c>
      <c r="I54" s="22">
        <v>34</v>
      </c>
      <c r="J54" s="38">
        <f t="shared" si="0"/>
        <v>11.058823529411764</v>
      </c>
    </row>
    <row r="55" spans="1:10" ht="14.5" thickBot="1">
      <c r="A55" s="27">
        <v>44583</v>
      </c>
      <c r="B55" s="17" t="s">
        <v>43</v>
      </c>
      <c r="C55" s="40"/>
      <c r="D55" s="43"/>
      <c r="E55" s="18">
        <v>73.2</v>
      </c>
      <c r="F55" s="18">
        <v>2000</v>
      </c>
      <c r="G55" s="18">
        <v>1</v>
      </c>
      <c r="H55" s="18">
        <v>378</v>
      </c>
      <c r="I55" s="22">
        <v>36</v>
      </c>
      <c r="J55" s="38">
        <f t="shared" si="0"/>
        <v>10.5</v>
      </c>
    </row>
    <row r="56" spans="1:10" ht="14.5" thickBot="1">
      <c r="A56" s="27">
        <v>44583</v>
      </c>
      <c r="B56" s="17" t="s">
        <v>75</v>
      </c>
      <c r="C56" s="40"/>
      <c r="D56" s="43"/>
      <c r="E56" s="18">
        <v>76.599999999999994</v>
      </c>
      <c r="F56" s="18">
        <v>2000</v>
      </c>
      <c r="G56" s="18">
        <v>1</v>
      </c>
      <c r="H56" s="18">
        <v>379</v>
      </c>
      <c r="I56" s="22">
        <v>35</v>
      </c>
      <c r="J56" s="38">
        <f t="shared" si="0"/>
        <v>10.828571428571429</v>
      </c>
    </row>
    <row r="57" spans="1:10" ht="14.5" thickBot="1">
      <c r="A57" s="27">
        <v>44583</v>
      </c>
      <c r="B57" s="17" t="s">
        <v>22</v>
      </c>
      <c r="C57" s="40"/>
      <c r="D57" s="43"/>
      <c r="E57" s="18">
        <v>79.7</v>
      </c>
      <c r="F57" s="18">
        <v>2000</v>
      </c>
      <c r="G57" s="18">
        <v>1</v>
      </c>
      <c r="H57" s="18">
        <v>386</v>
      </c>
      <c r="I57" s="22">
        <v>35</v>
      </c>
      <c r="J57" s="38">
        <f t="shared" si="0"/>
        <v>11.028571428571428</v>
      </c>
    </row>
    <row r="58" spans="1:10" ht="14.5" thickBot="1">
      <c r="A58" s="27">
        <v>44583</v>
      </c>
      <c r="B58" s="17" t="s">
        <v>12</v>
      </c>
      <c r="C58" s="40"/>
      <c r="D58" s="43"/>
      <c r="E58" s="18">
        <v>72.2</v>
      </c>
      <c r="F58" s="18">
        <v>2000</v>
      </c>
      <c r="G58" s="18">
        <v>1</v>
      </c>
      <c r="H58" s="18">
        <v>357</v>
      </c>
      <c r="I58" s="22">
        <v>32</v>
      </c>
      <c r="J58" s="38">
        <f t="shared" si="0"/>
        <v>11.15625</v>
      </c>
    </row>
    <row r="59" spans="1:10" ht="14.5" thickBot="1">
      <c r="A59" s="27">
        <v>44583</v>
      </c>
      <c r="B59" s="17" t="s">
        <v>31</v>
      </c>
      <c r="C59" s="40"/>
      <c r="D59" s="43"/>
      <c r="E59" s="18">
        <v>90.1</v>
      </c>
      <c r="F59" s="18">
        <v>2000</v>
      </c>
      <c r="G59" s="18">
        <v>1</v>
      </c>
      <c r="H59" s="18">
        <v>413</v>
      </c>
      <c r="I59" s="22">
        <v>32</v>
      </c>
      <c r="J59" s="38">
        <f t="shared" si="0"/>
        <v>12.90625</v>
      </c>
    </row>
    <row r="60" spans="1:10" ht="14.5" thickBot="1">
      <c r="A60" s="27">
        <v>44583</v>
      </c>
      <c r="B60" s="17" t="s">
        <v>132</v>
      </c>
      <c r="C60" s="40"/>
      <c r="D60" s="43"/>
      <c r="E60" s="18">
        <v>91.3</v>
      </c>
      <c r="F60" s="18">
        <v>2000</v>
      </c>
      <c r="G60" s="18">
        <v>1</v>
      </c>
      <c r="H60" s="18">
        <v>415</v>
      </c>
      <c r="I60" s="22">
        <v>34</v>
      </c>
      <c r="J60" s="38">
        <f t="shared" si="0"/>
        <v>12.205882352941176</v>
      </c>
    </row>
    <row r="61" spans="1:10" ht="14.5" thickBot="1">
      <c r="A61" s="27">
        <v>44583</v>
      </c>
      <c r="B61" s="17" t="s">
        <v>76</v>
      </c>
      <c r="C61" s="40"/>
      <c r="D61" s="43"/>
      <c r="E61" s="18">
        <v>76.3</v>
      </c>
      <c r="F61" s="18">
        <v>2000</v>
      </c>
      <c r="G61" s="18">
        <v>1</v>
      </c>
      <c r="H61" s="18">
        <v>360</v>
      </c>
      <c r="I61" s="22">
        <v>33</v>
      </c>
      <c r="J61" s="38">
        <f t="shared" si="0"/>
        <v>10.909090909090908</v>
      </c>
    </row>
    <row r="62" spans="1:10" ht="14.5" thickBot="1">
      <c r="A62" s="27">
        <v>44583</v>
      </c>
      <c r="B62" s="17" t="s">
        <v>77</v>
      </c>
      <c r="C62" s="40"/>
      <c r="D62" s="43"/>
      <c r="E62" s="18">
        <v>75.8</v>
      </c>
      <c r="F62" s="18">
        <v>2000</v>
      </c>
      <c r="G62" s="18">
        <v>1</v>
      </c>
      <c r="H62" s="18">
        <v>358</v>
      </c>
      <c r="I62" s="22">
        <v>35</v>
      </c>
      <c r="J62" s="38">
        <f t="shared" si="0"/>
        <v>10.228571428571428</v>
      </c>
    </row>
    <row r="63" spans="1:10" ht="14.5" thickBot="1">
      <c r="A63" s="27">
        <v>44583</v>
      </c>
      <c r="B63" s="17" t="s">
        <v>128</v>
      </c>
      <c r="C63" s="40"/>
      <c r="D63" s="43"/>
      <c r="E63" s="18">
        <v>77.599999999999994</v>
      </c>
      <c r="F63" s="18">
        <v>2000</v>
      </c>
      <c r="G63" s="18">
        <v>1</v>
      </c>
      <c r="H63" s="18">
        <v>363</v>
      </c>
      <c r="I63" s="22">
        <v>39</v>
      </c>
      <c r="J63" s="38">
        <f t="shared" si="0"/>
        <v>9.3076923076923084</v>
      </c>
    </row>
    <row r="64" spans="1:10" ht="14.5" thickBot="1">
      <c r="A64" s="27">
        <v>44583</v>
      </c>
      <c r="B64" s="17" t="s">
        <v>11</v>
      </c>
      <c r="C64" s="40"/>
      <c r="D64" s="43"/>
      <c r="E64" s="18">
        <v>91.3</v>
      </c>
      <c r="F64" s="18">
        <v>2000</v>
      </c>
      <c r="G64" s="18">
        <v>1</v>
      </c>
      <c r="H64" s="18">
        <v>403</v>
      </c>
      <c r="I64" s="22">
        <v>34</v>
      </c>
      <c r="J64" s="38">
        <f t="shared" si="0"/>
        <v>11.852941176470589</v>
      </c>
    </row>
    <row r="65" spans="1:10" ht="14.5" thickBot="1">
      <c r="A65" s="27">
        <v>44583</v>
      </c>
      <c r="B65" s="17" t="s">
        <v>54</v>
      </c>
      <c r="C65" s="40"/>
      <c r="D65" s="43"/>
      <c r="E65" s="18">
        <v>78.8</v>
      </c>
      <c r="F65" s="18">
        <v>2000</v>
      </c>
      <c r="G65" s="18">
        <v>1</v>
      </c>
      <c r="H65" s="18">
        <v>362</v>
      </c>
      <c r="I65" s="22">
        <v>33</v>
      </c>
      <c r="J65" s="38">
        <f t="shared" si="0"/>
        <v>10.969696969696969</v>
      </c>
    </row>
    <row r="66" spans="1:10" ht="14.5" thickBot="1">
      <c r="A66" s="27">
        <v>44583</v>
      </c>
      <c r="B66" s="17" t="s">
        <v>42</v>
      </c>
      <c r="C66" s="40"/>
      <c r="D66" s="43"/>
      <c r="E66" s="18">
        <v>84.2</v>
      </c>
      <c r="F66" s="18">
        <v>2000</v>
      </c>
      <c r="G66" s="18">
        <v>1</v>
      </c>
      <c r="H66" s="18">
        <v>378</v>
      </c>
      <c r="I66" s="22">
        <v>36</v>
      </c>
      <c r="J66" s="38">
        <f t="shared" si="0"/>
        <v>10.5</v>
      </c>
    </row>
    <row r="67" spans="1:10" ht="14.5" thickBot="1">
      <c r="A67" s="27">
        <v>44583</v>
      </c>
      <c r="B67" s="17" t="s">
        <v>10</v>
      </c>
      <c r="C67" s="40"/>
      <c r="D67" s="43"/>
      <c r="E67" s="18">
        <v>74.2</v>
      </c>
      <c r="F67" s="18">
        <v>2000</v>
      </c>
      <c r="G67" s="18">
        <v>1</v>
      </c>
      <c r="H67" s="18">
        <v>340</v>
      </c>
      <c r="I67" s="22">
        <v>33</v>
      </c>
      <c r="J67" s="38">
        <f t="shared" ref="J67:J130" si="1">H67/I67</f>
        <v>10.303030303030303</v>
      </c>
    </row>
    <row r="68" spans="1:10" ht="14.5" thickBot="1">
      <c r="A68" s="27">
        <v>44583</v>
      </c>
      <c r="B68" s="17" t="s">
        <v>26</v>
      </c>
      <c r="C68" s="40"/>
      <c r="D68" s="43"/>
      <c r="E68" s="18">
        <v>78.099999999999994</v>
      </c>
      <c r="F68" s="18">
        <v>2000</v>
      </c>
      <c r="G68" s="18">
        <v>1</v>
      </c>
      <c r="H68" s="18">
        <v>342</v>
      </c>
      <c r="I68" s="22">
        <v>34</v>
      </c>
      <c r="J68" s="38">
        <f t="shared" si="1"/>
        <v>10.058823529411764</v>
      </c>
    </row>
    <row r="69" spans="1:10" ht="14.5" thickBot="1">
      <c r="A69" s="27">
        <v>44583</v>
      </c>
      <c r="B69" s="17" t="s">
        <v>166</v>
      </c>
      <c r="C69" s="40"/>
      <c r="D69" s="43"/>
      <c r="E69" s="18">
        <v>76.599999999999994</v>
      </c>
      <c r="F69" s="18">
        <v>2000</v>
      </c>
      <c r="G69" s="18">
        <v>1</v>
      </c>
      <c r="H69" s="18">
        <v>337</v>
      </c>
      <c r="I69" s="22">
        <v>32</v>
      </c>
      <c r="J69" s="38">
        <f t="shared" si="1"/>
        <v>10.53125</v>
      </c>
    </row>
    <row r="70" spans="1:10" ht="14.5" thickBot="1">
      <c r="A70" s="27">
        <v>44583</v>
      </c>
      <c r="B70" s="17" t="s">
        <v>18</v>
      </c>
      <c r="C70" s="40"/>
      <c r="D70" s="43"/>
      <c r="E70" s="18">
        <v>90.1</v>
      </c>
      <c r="F70" s="18">
        <v>2000</v>
      </c>
      <c r="G70" s="18">
        <v>1</v>
      </c>
      <c r="H70" s="18">
        <v>375</v>
      </c>
      <c r="I70" s="22">
        <v>32</v>
      </c>
      <c r="J70" s="38">
        <f t="shared" si="1"/>
        <v>11.71875</v>
      </c>
    </row>
    <row r="71" spans="1:10" ht="14.5" thickBot="1">
      <c r="A71" s="27">
        <v>44583</v>
      </c>
      <c r="B71" s="17" t="s">
        <v>81</v>
      </c>
      <c r="C71" s="40"/>
      <c r="D71" s="43"/>
      <c r="E71" s="18">
        <v>73.3</v>
      </c>
      <c r="F71" s="18">
        <v>2000</v>
      </c>
      <c r="G71" s="18">
        <v>1</v>
      </c>
      <c r="H71" s="18">
        <v>323</v>
      </c>
      <c r="I71" s="22">
        <v>30</v>
      </c>
      <c r="J71" s="38">
        <f t="shared" si="1"/>
        <v>10.766666666666667</v>
      </c>
    </row>
    <row r="72" spans="1:10" ht="14.5" thickBot="1">
      <c r="A72" s="27">
        <v>44583</v>
      </c>
      <c r="B72" s="17" t="s">
        <v>102</v>
      </c>
      <c r="C72" s="40"/>
      <c r="D72" s="43"/>
      <c r="E72" s="18">
        <v>78.900000000000006</v>
      </c>
      <c r="F72" s="18">
        <v>2000</v>
      </c>
      <c r="G72" s="18">
        <v>1</v>
      </c>
      <c r="H72" s="18">
        <v>320</v>
      </c>
      <c r="I72" s="22">
        <v>31</v>
      </c>
      <c r="J72" s="38">
        <f t="shared" si="1"/>
        <v>10.32258064516129</v>
      </c>
    </row>
    <row r="73" spans="1:10" ht="14.5" thickBot="1">
      <c r="A73" s="27">
        <v>44583</v>
      </c>
      <c r="B73" s="17" t="s">
        <v>25</v>
      </c>
      <c r="C73" s="40"/>
      <c r="D73" s="43"/>
      <c r="E73" s="18">
        <v>80.099999999999994</v>
      </c>
      <c r="F73" s="18">
        <v>2000</v>
      </c>
      <c r="G73" s="18">
        <v>1</v>
      </c>
      <c r="H73" s="18">
        <v>303</v>
      </c>
      <c r="I73" s="22">
        <v>30</v>
      </c>
      <c r="J73" s="38">
        <f t="shared" si="1"/>
        <v>10.1</v>
      </c>
    </row>
    <row r="74" spans="1:10" ht="14.5" thickBot="1">
      <c r="A74" s="27">
        <v>44518</v>
      </c>
      <c r="B74" s="17" t="s">
        <v>27</v>
      </c>
      <c r="C74" s="40"/>
      <c r="D74" s="43"/>
      <c r="E74" s="18">
        <v>93.7</v>
      </c>
      <c r="F74" s="31">
        <v>2.0833333333333332E-2</v>
      </c>
      <c r="G74" s="18">
        <v>0</v>
      </c>
      <c r="H74" s="18">
        <v>346</v>
      </c>
      <c r="I74" s="22">
        <v>26</v>
      </c>
      <c r="J74" s="38">
        <f t="shared" si="1"/>
        <v>13.307692307692308</v>
      </c>
    </row>
    <row r="75" spans="1:10" ht="14.5" thickBot="1">
      <c r="A75" s="27">
        <v>44518</v>
      </c>
      <c r="B75" s="17" t="s">
        <v>12</v>
      </c>
      <c r="C75" s="40"/>
      <c r="D75" s="43"/>
      <c r="E75" s="18">
        <v>72.900000000000006</v>
      </c>
      <c r="F75" s="31">
        <v>2.0833333333333332E-2</v>
      </c>
      <c r="G75" s="18">
        <v>0</v>
      </c>
      <c r="H75" s="18">
        <v>280</v>
      </c>
      <c r="I75" s="22">
        <v>26</v>
      </c>
      <c r="J75" s="38">
        <f t="shared" si="1"/>
        <v>10.76923076923077</v>
      </c>
    </row>
    <row r="76" spans="1:10" ht="14.5" thickBot="1">
      <c r="A76" s="27">
        <v>44518</v>
      </c>
      <c r="B76" s="17" t="s">
        <v>31</v>
      </c>
      <c r="C76" s="40"/>
      <c r="D76" s="43"/>
      <c r="E76" s="18">
        <v>90.6</v>
      </c>
      <c r="F76" s="31">
        <v>2.0833333333333332E-2</v>
      </c>
      <c r="G76" s="18">
        <v>0</v>
      </c>
      <c r="H76" s="18">
        <v>322</v>
      </c>
      <c r="I76" s="22">
        <v>25</v>
      </c>
      <c r="J76" s="38">
        <f t="shared" si="1"/>
        <v>12.88</v>
      </c>
    </row>
    <row r="77" spans="1:10" ht="14.5" thickBot="1">
      <c r="A77" s="27">
        <v>44518</v>
      </c>
      <c r="B77" s="17" t="s">
        <v>22</v>
      </c>
      <c r="C77" s="40"/>
      <c r="D77" s="43"/>
      <c r="E77" s="18">
        <v>79</v>
      </c>
      <c r="F77" s="31">
        <v>2.0833333333333332E-2</v>
      </c>
      <c r="G77" s="18">
        <v>0</v>
      </c>
      <c r="H77" s="18">
        <v>292</v>
      </c>
      <c r="I77" s="22">
        <v>29</v>
      </c>
      <c r="J77" s="38">
        <f t="shared" si="1"/>
        <v>10.068965517241379</v>
      </c>
    </row>
    <row r="78" spans="1:10" ht="14.5" thickBot="1">
      <c r="A78" s="27">
        <v>44518</v>
      </c>
      <c r="B78" s="17" t="s">
        <v>43</v>
      </c>
      <c r="C78" s="40"/>
      <c r="D78" s="43"/>
      <c r="E78" s="18">
        <v>74.099999999999994</v>
      </c>
      <c r="F78" s="31">
        <v>2.0833333333333332E-2</v>
      </c>
      <c r="G78" s="18">
        <v>0</v>
      </c>
      <c r="H78" s="18">
        <v>279</v>
      </c>
      <c r="I78" s="22">
        <v>29</v>
      </c>
      <c r="J78" s="38">
        <f t="shared" si="1"/>
        <v>9.6206896551724146</v>
      </c>
    </row>
    <row r="79" spans="1:10" ht="14.5" thickBot="1">
      <c r="A79" s="27">
        <v>44518</v>
      </c>
      <c r="B79" s="17" t="s">
        <v>75</v>
      </c>
      <c r="C79" s="40"/>
      <c r="D79" s="43"/>
      <c r="E79" s="18">
        <v>78.7</v>
      </c>
      <c r="F79" s="31">
        <v>2.0833333333333332E-2</v>
      </c>
      <c r="G79" s="18">
        <v>0</v>
      </c>
      <c r="H79" s="18">
        <v>282</v>
      </c>
      <c r="I79" s="22">
        <v>26</v>
      </c>
      <c r="J79" s="38">
        <f t="shared" si="1"/>
        <v>10.846153846153847</v>
      </c>
    </row>
    <row r="80" spans="1:10" ht="14.5" thickBot="1">
      <c r="A80" s="27">
        <v>44518</v>
      </c>
      <c r="B80" s="17" t="s">
        <v>26</v>
      </c>
      <c r="C80" s="40"/>
      <c r="D80" s="43"/>
      <c r="E80" s="18">
        <v>72.400000000000006</v>
      </c>
      <c r="F80" s="31">
        <v>2.0833333333333332E-2</v>
      </c>
      <c r="G80" s="18">
        <v>0</v>
      </c>
      <c r="H80" s="18">
        <v>266</v>
      </c>
      <c r="I80" s="22">
        <v>27</v>
      </c>
      <c r="J80" s="38">
        <f t="shared" si="1"/>
        <v>9.8518518518518512</v>
      </c>
    </row>
    <row r="81" spans="1:10" ht="14.5" thickBot="1">
      <c r="A81" s="27">
        <v>44518</v>
      </c>
      <c r="B81" s="17" t="s">
        <v>76</v>
      </c>
      <c r="C81" s="40"/>
      <c r="D81" s="43"/>
      <c r="E81" s="18">
        <v>75.599999999999994</v>
      </c>
      <c r="F81" s="31">
        <v>2.0833333333333332E-2</v>
      </c>
      <c r="G81" s="18">
        <v>0</v>
      </c>
      <c r="H81" s="18">
        <v>271</v>
      </c>
      <c r="I81" s="22">
        <v>26</v>
      </c>
      <c r="J81" s="38">
        <f t="shared" si="1"/>
        <v>10.423076923076923</v>
      </c>
    </row>
    <row r="82" spans="1:10" ht="14.5" thickBot="1">
      <c r="A82" s="27">
        <v>44518</v>
      </c>
      <c r="B82" s="17" t="s">
        <v>49</v>
      </c>
      <c r="C82" s="40"/>
      <c r="D82" s="43"/>
      <c r="E82" s="18">
        <v>77.7</v>
      </c>
      <c r="F82" s="31">
        <v>2.0833333333333332E-2</v>
      </c>
      <c r="G82" s="18">
        <v>0</v>
      </c>
      <c r="H82" s="18">
        <v>274</v>
      </c>
      <c r="I82" s="22">
        <v>29</v>
      </c>
      <c r="J82" s="38">
        <f t="shared" si="1"/>
        <v>9.4482758620689662</v>
      </c>
    </row>
    <row r="83" spans="1:10" ht="14.5" thickBot="1">
      <c r="A83" s="27">
        <v>44518</v>
      </c>
      <c r="B83" s="17" t="s">
        <v>13</v>
      </c>
      <c r="C83" s="40"/>
      <c r="D83" s="43"/>
      <c r="E83" s="18">
        <v>101.3</v>
      </c>
      <c r="F83" s="31">
        <v>2.0833333333333332E-2</v>
      </c>
      <c r="G83" s="18">
        <v>0</v>
      </c>
      <c r="H83" s="18">
        <v>327</v>
      </c>
      <c r="I83" s="22"/>
      <c r="J83" s="18" t="e">
        <f t="shared" si="1"/>
        <v>#DIV/0!</v>
      </c>
    </row>
    <row r="84" spans="1:10" ht="14.5" thickBot="1">
      <c r="A84" s="27">
        <v>44518</v>
      </c>
      <c r="B84" s="17" t="s">
        <v>42</v>
      </c>
      <c r="C84" s="40"/>
      <c r="D84" s="43"/>
      <c r="E84" s="18">
        <v>85.2</v>
      </c>
      <c r="F84" s="31">
        <v>2.0833333333333332E-2</v>
      </c>
      <c r="G84" s="18">
        <v>0</v>
      </c>
      <c r="H84" s="18">
        <v>291</v>
      </c>
      <c r="I84" s="22">
        <v>28</v>
      </c>
      <c r="J84" s="39">
        <f t="shared" si="1"/>
        <v>10.392857142857142</v>
      </c>
    </row>
    <row r="85" spans="1:10" ht="14.5" thickBot="1">
      <c r="A85" s="27">
        <v>44518</v>
      </c>
      <c r="B85" s="17" t="s">
        <v>11</v>
      </c>
      <c r="C85" s="40"/>
      <c r="D85" s="43"/>
      <c r="E85" s="18">
        <v>90.4</v>
      </c>
      <c r="F85" s="31">
        <v>2.0833333333333332E-2</v>
      </c>
      <c r="G85" s="18">
        <v>0</v>
      </c>
      <c r="H85" s="18">
        <v>301</v>
      </c>
      <c r="I85" s="22">
        <v>28</v>
      </c>
      <c r="J85" s="39">
        <f t="shared" si="1"/>
        <v>10.75</v>
      </c>
    </row>
    <row r="86" spans="1:10" ht="14.5" thickBot="1">
      <c r="A86" s="27">
        <v>44518</v>
      </c>
      <c r="B86" s="17" t="s">
        <v>87</v>
      </c>
      <c r="C86" s="40"/>
      <c r="D86" s="43"/>
      <c r="E86" s="18">
        <v>76</v>
      </c>
      <c r="F86" s="31">
        <v>2.0833333333333332E-2</v>
      </c>
      <c r="G86" s="18">
        <v>0</v>
      </c>
      <c r="H86" s="18">
        <v>265</v>
      </c>
      <c r="I86" s="22">
        <v>28</v>
      </c>
      <c r="J86" s="39">
        <f t="shared" si="1"/>
        <v>9.4642857142857135</v>
      </c>
    </row>
    <row r="87" spans="1:10" ht="14.5" thickBot="1">
      <c r="A87" s="27">
        <v>44518</v>
      </c>
      <c r="B87" s="17" t="s">
        <v>81</v>
      </c>
      <c r="C87" s="40"/>
      <c r="D87" s="43"/>
      <c r="E87" s="18">
        <v>73.5</v>
      </c>
      <c r="F87" s="31">
        <v>2.0833333333333332E-2</v>
      </c>
      <c r="G87" s="18">
        <v>0</v>
      </c>
      <c r="H87" s="18">
        <v>254</v>
      </c>
      <c r="I87" s="22">
        <v>27</v>
      </c>
      <c r="J87" s="39">
        <f t="shared" si="1"/>
        <v>9.4074074074074066</v>
      </c>
    </row>
    <row r="88" spans="1:10" ht="14.5" thickBot="1">
      <c r="A88" s="27">
        <v>44518</v>
      </c>
      <c r="B88" s="17" t="s">
        <v>10</v>
      </c>
      <c r="C88" s="40"/>
      <c r="D88" s="43"/>
      <c r="E88" s="18">
        <v>72.2</v>
      </c>
      <c r="F88" s="31">
        <v>2.0833333333333332E-2</v>
      </c>
      <c r="G88" s="18">
        <v>0</v>
      </c>
      <c r="H88" s="18">
        <v>239</v>
      </c>
      <c r="I88" s="22">
        <v>25</v>
      </c>
      <c r="J88" s="39">
        <f t="shared" si="1"/>
        <v>9.56</v>
      </c>
    </row>
    <row r="89" spans="1:10" ht="14.5" thickBot="1">
      <c r="A89" s="27">
        <v>44518</v>
      </c>
      <c r="B89" s="17" t="s">
        <v>108</v>
      </c>
      <c r="C89" s="40"/>
      <c r="D89" s="43"/>
      <c r="E89" s="18">
        <v>85.2</v>
      </c>
      <c r="F89" s="31">
        <v>2.0833333333333332E-2</v>
      </c>
      <c r="G89" s="18">
        <v>0</v>
      </c>
      <c r="H89" s="18">
        <v>263</v>
      </c>
      <c r="I89" s="22">
        <v>24</v>
      </c>
      <c r="J89" s="39">
        <f t="shared" si="1"/>
        <v>10.958333333333334</v>
      </c>
    </row>
    <row r="90" spans="1:10" ht="14.5" thickBot="1">
      <c r="A90" s="27">
        <v>44518</v>
      </c>
      <c r="B90" s="17" t="s">
        <v>18</v>
      </c>
      <c r="C90" s="40"/>
      <c r="D90" s="43"/>
      <c r="E90" s="18">
        <v>90.6</v>
      </c>
      <c r="F90" s="31">
        <v>2.0833333333333332E-2</v>
      </c>
      <c r="G90" s="18">
        <v>0</v>
      </c>
      <c r="H90" s="18">
        <v>266</v>
      </c>
      <c r="I90" s="22">
        <v>27</v>
      </c>
      <c r="J90" s="39">
        <f t="shared" si="1"/>
        <v>9.8518518518518512</v>
      </c>
    </row>
    <row r="91" spans="1:10" ht="14.5" thickBot="1">
      <c r="A91" s="27">
        <v>44518</v>
      </c>
      <c r="B91" s="17" t="s">
        <v>25</v>
      </c>
      <c r="C91" s="40"/>
      <c r="D91" s="43"/>
      <c r="E91" s="18">
        <v>79.099999999999994</v>
      </c>
      <c r="F91" s="31">
        <v>2.0833333333333332E-2</v>
      </c>
      <c r="G91" s="18">
        <v>0</v>
      </c>
      <c r="H91" s="18">
        <v>230</v>
      </c>
      <c r="I91" s="22">
        <v>28</v>
      </c>
      <c r="J91" s="39">
        <f t="shared" si="1"/>
        <v>8.2142857142857135</v>
      </c>
    </row>
    <row r="92" spans="1:10" ht="14.5" thickBot="1">
      <c r="A92" s="27">
        <v>44518</v>
      </c>
      <c r="B92" s="17" t="s">
        <v>102</v>
      </c>
      <c r="C92" s="40"/>
      <c r="D92" s="43"/>
      <c r="E92" s="18">
        <v>80</v>
      </c>
      <c r="F92" s="31">
        <v>2.0833333333333332E-2</v>
      </c>
      <c r="G92" s="18">
        <v>0</v>
      </c>
      <c r="H92" s="18">
        <v>225</v>
      </c>
      <c r="I92" s="22"/>
      <c r="J92" s="18" t="e">
        <f t="shared" si="1"/>
        <v>#DIV/0!</v>
      </c>
    </row>
    <row r="93" spans="1:10" ht="14.5" thickBot="1">
      <c r="A93" s="27">
        <v>44518</v>
      </c>
      <c r="B93" s="17" t="s">
        <v>73</v>
      </c>
      <c r="C93" s="40"/>
      <c r="D93" s="43"/>
      <c r="E93" s="18">
        <v>77.8</v>
      </c>
      <c r="F93" s="31">
        <v>2.0833333333333332E-2</v>
      </c>
      <c r="G93" s="18">
        <v>0</v>
      </c>
      <c r="H93" s="18">
        <v>209</v>
      </c>
      <c r="I93" s="22">
        <v>25</v>
      </c>
      <c r="J93" s="39">
        <f t="shared" si="1"/>
        <v>8.36</v>
      </c>
    </row>
    <row r="94" spans="1:10" ht="14.5" thickBot="1">
      <c r="A94" s="27">
        <v>44497</v>
      </c>
      <c r="B94" s="17" t="s">
        <v>8</v>
      </c>
      <c r="C94" s="40"/>
      <c r="D94" s="43"/>
      <c r="E94" s="18">
        <v>83.3</v>
      </c>
      <c r="F94" s="31">
        <v>2.0833333333333332E-2</v>
      </c>
      <c r="G94" s="18">
        <v>0</v>
      </c>
      <c r="H94" s="18">
        <v>316</v>
      </c>
      <c r="I94" s="22">
        <v>26</v>
      </c>
      <c r="J94" s="39">
        <f t="shared" si="1"/>
        <v>12.153846153846153</v>
      </c>
    </row>
    <row r="95" spans="1:10" ht="14.5" thickBot="1">
      <c r="A95" s="27">
        <v>44497</v>
      </c>
      <c r="B95" s="17" t="s">
        <v>27</v>
      </c>
      <c r="C95" s="40"/>
      <c r="D95" s="43"/>
      <c r="E95" s="18">
        <v>94.1</v>
      </c>
      <c r="F95" s="31">
        <v>2.0833333333333332E-2</v>
      </c>
      <c r="G95" s="18">
        <v>0</v>
      </c>
      <c r="H95" s="18">
        <v>334</v>
      </c>
      <c r="I95" s="22">
        <v>26</v>
      </c>
      <c r="J95" s="39">
        <f t="shared" si="1"/>
        <v>12.846153846153847</v>
      </c>
    </row>
    <row r="96" spans="1:10" ht="14.5" thickBot="1">
      <c r="A96" s="27">
        <v>44497</v>
      </c>
      <c r="B96" s="17" t="s">
        <v>12</v>
      </c>
      <c r="C96" s="40"/>
      <c r="D96" s="43"/>
      <c r="E96" s="18">
        <v>73.8</v>
      </c>
      <c r="F96" s="31">
        <v>2.0833333333333332E-2</v>
      </c>
      <c r="G96" s="18">
        <v>0</v>
      </c>
      <c r="H96" s="18">
        <v>283</v>
      </c>
      <c r="I96" s="22">
        <v>26</v>
      </c>
      <c r="J96" s="39">
        <f t="shared" si="1"/>
        <v>10.884615384615385</v>
      </c>
    </row>
    <row r="97" spans="1:10" ht="14.5" thickBot="1">
      <c r="A97" s="27">
        <v>44497</v>
      </c>
      <c r="B97" s="17" t="s">
        <v>35</v>
      </c>
      <c r="C97" s="40"/>
      <c r="D97" s="43"/>
      <c r="E97" s="18">
        <v>73.900000000000006</v>
      </c>
      <c r="F97" s="31">
        <v>2.0833333333333332E-2</v>
      </c>
      <c r="G97" s="18">
        <v>0</v>
      </c>
      <c r="H97" s="18">
        <v>281</v>
      </c>
      <c r="I97" s="22">
        <v>27</v>
      </c>
      <c r="J97" s="39">
        <f t="shared" si="1"/>
        <v>10.407407407407407</v>
      </c>
    </row>
    <row r="98" spans="1:10" ht="14.5" thickBot="1">
      <c r="A98" s="27">
        <v>44497</v>
      </c>
      <c r="B98" s="17" t="s">
        <v>22</v>
      </c>
      <c r="C98" s="40"/>
      <c r="D98" s="43"/>
      <c r="E98" s="18">
        <v>80.7</v>
      </c>
      <c r="F98" s="31">
        <v>2.0833333333333332E-2</v>
      </c>
      <c r="G98" s="18">
        <v>0</v>
      </c>
      <c r="H98" s="18">
        <v>296</v>
      </c>
      <c r="I98" s="22">
        <v>28</v>
      </c>
      <c r="J98" s="39">
        <f t="shared" si="1"/>
        <v>10.571428571428571</v>
      </c>
    </row>
    <row r="99" spans="1:10" ht="14.5" thickBot="1">
      <c r="A99" s="27">
        <v>44497</v>
      </c>
      <c r="B99" s="17" t="s">
        <v>43</v>
      </c>
      <c r="C99" s="40"/>
      <c r="D99" s="43"/>
      <c r="E99" s="18">
        <v>73.5</v>
      </c>
      <c r="F99" s="31">
        <v>2.0833333333333332E-2</v>
      </c>
      <c r="G99" s="18">
        <v>0</v>
      </c>
      <c r="H99" s="18">
        <v>275</v>
      </c>
      <c r="I99" s="22">
        <v>28</v>
      </c>
      <c r="J99" s="39">
        <f t="shared" si="1"/>
        <v>9.8214285714285712</v>
      </c>
    </row>
    <row r="100" spans="1:10" ht="14.5" thickBot="1">
      <c r="A100" s="27">
        <v>44497</v>
      </c>
      <c r="B100" s="17" t="s">
        <v>49</v>
      </c>
      <c r="C100" s="40"/>
      <c r="D100" s="43"/>
      <c r="E100" s="18">
        <v>77.7</v>
      </c>
      <c r="F100" s="31">
        <v>2.0833333333333332E-2</v>
      </c>
      <c r="G100" s="18">
        <v>0</v>
      </c>
      <c r="H100" s="18">
        <v>276</v>
      </c>
      <c r="I100" s="22">
        <v>29</v>
      </c>
      <c r="J100" s="39">
        <f t="shared" si="1"/>
        <v>9.5172413793103452</v>
      </c>
    </row>
    <row r="101" spans="1:10" ht="14.5" thickBot="1">
      <c r="A101" s="27">
        <v>44497</v>
      </c>
      <c r="B101" s="17" t="s">
        <v>13</v>
      </c>
      <c r="C101" s="40"/>
      <c r="D101" s="43"/>
      <c r="E101" s="18">
        <v>101.3</v>
      </c>
      <c r="F101" s="31">
        <v>2.0833333333333332E-2</v>
      </c>
      <c r="G101" s="18">
        <v>0</v>
      </c>
      <c r="H101" s="18">
        <v>326</v>
      </c>
      <c r="I101" s="22">
        <v>27</v>
      </c>
      <c r="J101" s="39">
        <f t="shared" si="1"/>
        <v>12.074074074074074</v>
      </c>
    </row>
    <row r="102" spans="1:10" ht="14.5" thickBot="1">
      <c r="A102" s="27">
        <v>44497</v>
      </c>
      <c r="B102" s="17" t="s">
        <v>31</v>
      </c>
      <c r="C102" s="40"/>
      <c r="D102" s="43"/>
      <c r="E102" s="18">
        <v>91</v>
      </c>
      <c r="F102" s="31">
        <v>2.0833333333333332E-2</v>
      </c>
      <c r="G102" s="18">
        <v>0</v>
      </c>
      <c r="H102" s="18">
        <v>298</v>
      </c>
      <c r="I102" s="22">
        <v>25</v>
      </c>
      <c r="J102" s="39">
        <f t="shared" si="1"/>
        <v>11.92</v>
      </c>
    </row>
    <row r="103" spans="1:10" ht="14.5" thickBot="1">
      <c r="A103" s="27">
        <v>44497</v>
      </c>
      <c r="B103" s="17" t="s">
        <v>42</v>
      </c>
      <c r="C103" s="40"/>
      <c r="D103" s="43"/>
      <c r="E103" s="18">
        <v>84</v>
      </c>
      <c r="F103" s="31">
        <v>2.0833333333333332E-2</v>
      </c>
      <c r="G103" s="18">
        <v>0</v>
      </c>
      <c r="H103" s="18">
        <v>280</v>
      </c>
      <c r="I103" s="22">
        <v>27</v>
      </c>
      <c r="J103" s="39">
        <f t="shared" si="1"/>
        <v>10.37037037037037</v>
      </c>
    </row>
    <row r="104" spans="1:10" ht="14.5" thickBot="1">
      <c r="A104" s="27">
        <v>44497</v>
      </c>
      <c r="B104" s="17" t="s">
        <v>10</v>
      </c>
      <c r="C104" s="40"/>
      <c r="D104" s="43"/>
      <c r="E104" s="18">
        <v>71.7</v>
      </c>
      <c r="F104" s="31">
        <v>2.0833333333333332E-2</v>
      </c>
      <c r="G104" s="18">
        <v>0</v>
      </c>
      <c r="H104" s="18">
        <v>251</v>
      </c>
      <c r="I104" s="22">
        <v>25</v>
      </c>
      <c r="J104" s="39">
        <f t="shared" si="1"/>
        <v>10.039999999999999</v>
      </c>
    </row>
    <row r="105" spans="1:10" ht="14.5" thickBot="1">
      <c r="A105" s="27">
        <v>44497</v>
      </c>
      <c r="B105" s="17" t="s">
        <v>77</v>
      </c>
      <c r="C105" s="40"/>
      <c r="D105" s="43"/>
      <c r="E105" s="18">
        <v>74.8</v>
      </c>
      <c r="F105" s="31">
        <v>2.0833333333333332E-2</v>
      </c>
      <c r="G105" s="18">
        <v>0</v>
      </c>
      <c r="H105" s="18">
        <v>255</v>
      </c>
      <c r="I105" s="22">
        <v>27</v>
      </c>
      <c r="J105" s="39">
        <f t="shared" si="1"/>
        <v>9.4444444444444446</v>
      </c>
    </row>
    <row r="106" spans="1:10" ht="14.5" thickBot="1">
      <c r="A106" s="27">
        <v>44497</v>
      </c>
      <c r="B106" s="17" t="s">
        <v>81</v>
      </c>
      <c r="C106" s="40"/>
      <c r="D106" s="43"/>
      <c r="E106" s="18">
        <v>73.900000000000006</v>
      </c>
      <c r="F106" s="31">
        <v>2.0833333333333332E-2</v>
      </c>
      <c r="G106" s="18">
        <v>0</v>
      </c>
      <c r="H106" s="18">
        <v>252</v>
      </c>
      <c r="I106" s="22">
        <v>29</v>
      </c>
      <c r="J106" s="39">
        <f t="shared" si="1"/>
        <v>8.6896551724137936</v>
      </c>
    </row>
    <row r="107" spans="1:10" ht="14.5" thickBot="1">
      <c r="A107" s="27">
        <v>44497</v>
      </c>
      <c r="B107" s="17" t="s">
        <v>166</v>
      </c>
      <c r="C107" s="40"/>
      <c r="D107" s="43"/>
      <c r="E107" s="18">
        <v>77.400000000000006</v>
      </c>
      <c r="F107" s="31">
        <v>2.0833333333333332E-2</v>
      </c>
      <c r="G107" s="18">
        <v>0</v>
      </c>
      <c r="H107" s="18">
        <v>253</v>
      </c>
      <c r="I107" s="22">
        <v>25</v>
      </c>
      <c r="J107" s="39">
        <f t="shared" si="1"/>
        <v>10.119999999999999</v>
      </c>
    </row>
    <row r="108" spans="1:10" ht="14.5" thickBot="1">
      <c r="A108" s="27">
        <v>44497</v>
      </c>
      <c r="B108" s="17" t="s">
        <v>11</v>
      </c>
      <c r="C108" s="40"/>
      <c r="D108" s="43"/>
      <c r="E108" s="18">
        <v>92</v>
      </c>
      <c r="F108" s="31">
        <v>2.0833333333333332E-2</v>
      </c>
      <c r="G108" s="18">
        <v>0</v>
      </c>
      <c r="H108" s="18">
        <v>279</v>
      </c>
      <c r="I108" s="22">
        <v>26</v>
      </c>
      <c r="J108" s="39">
        <f t="shared" si="1"/>
        <v>10.73076923076923</v>
      </c>
    </row>
    <row r="109" spans="1:10" ht="14.5" thickBot="1">
      <c r="A109" s="27">
        <v>44497</v>
      </c>
      <c r="B109" s="17" t="s">
        <v>108</v>
      </c>
      <c r="C109" s="40"/>
      <c r="D109" s="43"/>
      <c r="E109" s="18">
        <v>84.4</v>
      </c>
      <c r="F109" s="31">
        <v>2.0833333333333332E-2</v>
      </c>
      <c r="G109" s="18">
        <v>0</v>
      </c>
      <c r="H109" s="18">
        <v>249</v>
      </c>
      <c r="I109" s="22">
        <v>24</v>
      </c>
      <c r="J109" s="39">
        <f t="shared" si="1"/>
        <v>10.375</v>
      </c>
    </row>
    <row r="110" spans="1:10" ht="14.5" thickBot="1">
      <c r="A110" s="27">
        <v>44497</v>
      </c>
      <c r="B110" s="17" t="s">
        <v>25</v>
      </c>
      <c r="C110" s="40"/>
      <c r="D110" s="43"/>
      <c r="E110" s="18">
        <v>80.8</v>
      </c>
      <c r="F110" s="31">
        <v>2.0833333333333332E-2</v>
      </c>
      <c r="G110" s="18">
        <v>0</v>
      </c>
      <c r="H110" s="18">
        <v>218</v>
      </c>
      <c r="I110" s="22">
        <v>28</v>
      </c>
      <c r="J110" s="39">
        <f t="shared" si="1"/>
        <v>7.7857142857142856</v>
      </c>
    </row>
    <row r="111" spans="1:10" ht="14.5" thickBot="1">
      <c r="A111" s="27">
        <v>44371</v>
      </c>
      <c r="B111" s="17" t="s">
        <v>19</v>
      </c>
      <c r="C111" s="40"/>
      <c r="D111" s="43"/>
      <c r="E111" s="18">
        <v>82</v>
      </c>
      <c r="F111" s="18">
        <v>2000</v>
      </c>
      <c r="G111" s="18">
        <v>1</v>
      </c>
      <c r="H111" s="18">
        <v>425</v>
      </c>
      <c r="I111" s="22">
        <v>36</v>
      </c>
      <c r="J111" s="39">
        <f t="shared" si="1"/>
        <v>11.805555555555555</v>
      </c>
    </row>
    <row r="112" spans="1:10" ht="14.5" thickBot="1">
      <c r="A112" s="27">
        <v>44371</v>
      </c>
      <c r="B112" s="17" t="s">
        <v>27</v>
      </c>
      <c r="C112" s="40"/>
      <c r="D112" s="43"/>
      <c r="E112" s="18">
        <v>94</v>
      </c>
      <c r="F112" s="18">
        <v>2000</v>
      </c>
      <c r="G112" s="18">
        <v>1</v>
      </c>
      <c r="H112" s="18">
        <v>464</v>
      </c>
      <c r="I112" s="22">
        <v>36</v>
      </c>
      <c r="J112" s="39">
        <f t="shared" si="1"/>
        <v>12.888888888888889</v>
      </c>
    </row>
    <row r="113" spans="1:10" ht="14.5" thickBot="1">
      <c r="A113" s="27">
        <v>44371</v>
      </c>
      <c r="B113" s="17" t="s">
        <v>128</v>
      </c>
      <c r="C113" s="40"/>
      <c r="D113" s="43"/>
      <c r="E113" s="18">
        <v>75</v>
      </c>
      <c r="F113" s="18">
        <v>2000</v>
      </c>
      <c r="G113" s="18">
        <v>1</v>
      </c>
      <c r="H113" s="18">
        <v>396</v>
      </c>
      <c r="I113" s="22">
        <v>34</v>
      </c>
      <c r="J113" s="39">
        <f t="shared" si="1"/>
        <v>11.647058823529411</v>
      </c>
    </row>
    <row r="114" spans="1:10" ht="14.5" thickBot="1">
      <c r="A114" s="27">
        <v>44371</v>
      </c>
      <c r="B114" s="17" t="s">
        <v>31</v>
      </c>
      <c r="C114" s="40"/>
      <c r="D114" s="43"/>
      <c r="E114" s="18">
        <v>86.6</v>
      </c>
      <c r="F114" s="18">
        <v>2000</v>
      </c>
      <c r="G114" s="18">
        <v>1</v>
      </c>
      <c r="H114" s="18">
        <v>429</v>
      </c>
      <c r="I114" s="22">
        <v>34</v>
      </c>
      <c r="J114" s="39">
        <f t="shared" si="1"/>
        <v>12.617647058823529</v>
      </c>
    </row>
    <row r="115" spans="1:10" ht="14.5" thickBot="1">
      <c r="A115" s="27">
        <v>44371</v>
      </c>
      <c r="B115" s="17" t="s">
        <v>49</v>
      </c>
      <c r="C115" s="40"/>
      <c r="D115" s="43"/>
      <c r="E115" s="18">
        <v>74.3</v>
      </c>
      <c r="F115" s="18">
        <v>2000</v>
      </c>
      <c r="G115" s="18">
        <v>1</v>
      </c>
      <c r="H115" s="18">
        <v>377</v>
      </c>
      <c r="I115" s="22">
        <v>38</v>
      </c>
      <c r="J115" s="39">
        <f t="shared" si="1"/>
        <v>9.9210526315789469</v>
      </c>
    </row>
    <row r="116" spans="1:10" ht="14.5" thickBot="1">
      <c r="A116" s="27">
        <v>44371</v>
      </c>
      <c r="B116" s="17" t="s">
        <v>43</v>
      </c>
      <c r="C116" s="40"/>
      <c r="D116" s="43"/>
      <c r="E116" s="18">
        <v>72.7</v>
      </c>
      <c r="F116" s="18">
        <v>2000</v>
      </c>
      <c r="G116" s="18">
        <v>1</v>
      </c>
      <c r="H116" s="18">
        <v>370</v>
      </c>
      <c r="I116" s="22">
        <v>35</v>
      </c>
      <c r="J116" s="39">
        <f t="shared" si="1"/>
        <v>10.571428571428571</v>
      </c>
    </row>
    <row r="117" spans="1:10" ht="14.5" thickBot="1">
      <c r="A117" s="27">
        <v>44371</v>
      </c>
      <c r="B117" s="17" t="s">
        <v>132</v>
      </c>
      <c r="C117" s="40"/>
      <c r="D117" s="43"/>
      <c r="E117" s="18">
        <v>91.6</v>
      </c>
      <c r="F117" s="18">
        <v>2000</v>
      </c>
      <c r="G117" s="18">
        <v>1</v>
      </c>
      <c r="H117" s="18">
        <v>428</v>
      </c>
      <c r="I117" s="22">
        <v>36</v>
      </c>
      <c r="J117" s="39">
        <f t="shared" si="1"/>
        <v>11.888888888888889</v>
      </c>
    </row>
    <row r="118" spans="1:10" ht="14.5" thickBot="1">
      <c r="A118" s="27">
        <v>44371</v>
      </c>
      <c r="B118" s="17" t="s">
        <v>13</v>
      </c>
      <c r="C118" s="40"/>
      <c r="D118" s="43"/>
      <c r="E118" s="18">
        <v>96.9</v>
      </c>
      <c r="F118" s="18">
        <v>2000</v>
      </c>
      <c r="G118" s="18">
        <v>1</v>
      </c>
      <c r="H118" s="18">
        <v>429</v>
      </c>
      <c r="I118" s="22">
        <v>34</v>
      </c>
      <c r="J118" s="39">
        <f t="shared" si="1"/>
        <v>12.617647058823529</v>
      </c>
    </row>
    <row r="119" spans="1:10" ht="14.5" thickBot="1">
      <c r="A119" s="27">
        <v>44371</v>
      </c>
      <c r="B119" s="17" t="s">
        <v>102</v>
      </c>
      <c r="C119" s="40"/>
      <c r="D119" s="43"/>
      <c r="E119" s="18">
        <v>77.599999999999994</v>
      </c>
      <c r="F119" s="18">
        <v>2000</v>
      </c>
      <c r="G119" s="18">
        <v>1</v>
      </c>
      <c r="H119" s="18">
        <v>370</v>
      </c>
      <c r="I119" s="22">
        <v>35</v>
      </c>
      <c r="J119" s="39">
        <f t="shared" si="1"/>
        <v>10.571428571428571</v>
      </c>
    </row>
    <row r="120" spans="1:10" ht="14.5" thickBot="1">
      <c r="A120" s="27">
        <v>44371</v>
      </c>
      <c r="B120" s="17" t="s">
        <v>12</v>
      </c>
      <c r="C120" s="40"/>
      <c r="D120" s="43"/>
      <c r="E120" s="18">
        <v>69.900000000000006</v>
      </c>
      <c r="F120" s="18">
        <v>2000</v>
      </c>
      <c r="G120" s="18">
        <v>1</v>
      </c>
      <c r="H120" s="18">
        <v>345</v>
      </c>
      <c r="I120" s="22">
        <v>34</v>
      </c>
      <c r="J120" s="39">
        <f t="shared" si="1"/>
        <v>10.147058823529411</v>
      </c>
    </row>
    <row r="121" spans="1:10" ht="14.5" thickBot="1">
      <c r="A121" s="27">
        <v>44371</v>
      </c>
      <c r="B121" s="17" t="s">
        <v>22</v>
      </c>
      <c r="C121" s="40"/>
      <c r="D121" s="43"/>
      <c r="E121" s="18">
        <v>79</v>
      </c>
      <c r="F121" s="18">
        <v>2000</v>
      </c>
      <c r="G121" s="18">
        <v>1</v>
      </c>
      <c r="H121" s="18">
        <v>373</v>
      </c>
      <c r="I121" s="22">
        <v>35</v>
      </c>
      <c r="J121" s="39">
        <f t="shared" si="1"/>
        <v>10.657142857142857</v>
      </c>
    </row>
    <row r="122" spans="1:10" ht="14.5" thickBot="1">
      <c r="A122" s="27">
        <v>44371</v>
      </c>
      <c r="B122" s="17" t="s">
        <v>77</v>
      </c>
      <c r="C122" s="40"/>
      <c r="D122" s="43"/>
      <c r="E122" s="18">
        <v>73.599999999999994</v>
      </c>
      <c r="F122" s="18">
        <v>2000</v>
      </c>
      <c r="G122" s="18">
        <v>1</v>
      </c>
      <c r="H122" s="18">
        <v>350</v>
      </c>
      <c r="I122" s="22">
        <v>34</v>
      </c>
      <c r="J122" s="39">
        <f t="shared" si="1"/>
        <v>10.294117647058824</v>
      </c>
    </row>
    <row r="123" spans="1:10" ht="14.5" thickBot="1">
      <c r="A123" s="27">
        <v>44371</v>
      </c>
      <c r="B123" s="17" t="s">
        <v>42</v>
      </c>
      <c r="C123" s="40"/>
      <c r="D123" s="43"/>
      <c r="E123" s="18">
        <v>84.7</v>
      </c>
      <c r="F123" s="18">
        <v>2000</v>
      </c>
      <c r="G123" s="18">
        <v>1</v>
      </c>
      <c r="H123" s="18">
        <v>380</v>
      </c>
      <c r="I123" s="22">
        <v>38</v>
      </c>
      <c r="J123" s="39">
        <f t="shared" si="1"/>
        <v>10</v>
      </c>
    </row>
    <row r="124" spans="1:10" ht="14.5" thickBot="1">
      <c r="A124" s="27">
        <v>44371</v>
      </c>
      <c r="B124" s="17" t="s">
        <v>39</v>
      </c>
      <c r="C124" s="40"/>
      <c r="D124" s="43"/>
      <c r="E124" s="18">
        <v>79.7</v>
      </c>
      <c r="F124" s="18">
        <v>2000</v>
      </c>
      <c r="G124" s="18">
        <v>1</v>
      </c>
      <c r="H124" s="18">
        <v>364</v>
      </c>
      <c r="I124" s="22">
        <v>33</v>
      </c>
      <c r="J124" s="39">
        <f t="shared" si="1"/>
        <v>11.030303030303031</v>
      </c>
    </row>
    <row r="125" spans="1:10" ht="14.5" thickBot="1">
      <c r="A125" s="27">
        <v>44371</v>
      </c>
      <c r="B125" s="17" t="s">
        <v>54</v>
      </c>
      <c r="C125" s="40"/>
      <c r="D125" s="43"/>
      <c r="E125" s="18">
        <v>78</v>
      </c>
      <c r="F125" s="18">
        <v>2000</v>
      </c>
      <c r="G125" s="18">
        <v>1</v>
      </c>
      <c r="H125" s="18">
        <v>354</v>
      </c>
      <c r="I125" s="22">
        <v>35</v>
      </c>
      <c r="J125" s="39">
        <f t="shared" si="1"/>
        <v>10.114285714285714</v>
      </c>
    </row>
    <row r="126" spans="1:10" ht="14.5" thickBot="1">
      <c r="A126" s="27">
        <v>44371</v>
      </c>
      <c r="B126" s="17" t="s">
        <v>11</v>
      </c>
      <c r="C126" s="40"/>
      <c r="D126" s="43"/>
      <c r="E126" s="18">
        <v>90.9</v>
      </c>
      <c r="F126" s="18">
        <v>2000</v>
      </c>
      <c r="G126" s="18">
        <v>1</v>
      </c>
      <c r="H126" s="18">
        <v>389</v>
      </c>
      <c r="I126" s="22">
        <v>34</v>
      </c>
      <c r="J126" s="39">
        <f t="shared" si="1"/>
        <v>11.441176470588236</v>
      </c>
    </row>
    <row r="127" spans="1:10" ht="14.5" thickBot="1">
      <c r="A127" s="27">
        <v>44371</v>
      </c>
      <c r="B127" s="17" t="s">
        <v>81</v>
      </c>
      <c r="C127" s="40"/>
      <c r="D127" s="43"/>
      <c r="E127" s="18">
        <v>80.599999999999994</v>
      </c>
      <c r="F127" s="18">
        <v>2000</v>
      </c>
      <c r="G127" s="18">
        <v>1</v>
      </c>
      <c r="H127" s="18">
        <v>318</v>
      </c>
      <c r="I127" s="22">
        <v>34</v>
      </c>
      <c r="J127" s="39">
        <f t="shared" si="1"/>
        <v>9.3529411764705888</v>
      </c>
    </row>
    <row r="128" spans="1:10" ht="14.5" thickBot="1">
      <c r="A128" s="27">
        <v>44371</v>
      </c>
      <c r="B128" s="17" t="s">
        <v>25</v>
      </c>
      <c r="C128" s="40"/>
      <c r="D128" s="43"/>
      <c r="E128" s="18">
        <v>77</v>
      </c>
      <c r="F128" s="18">
        <v>2000</v>
      </c>
      <c r="G128" s="18">
        <v>1</v>
      </c>
      <c r="H128" s="18">
        <v>247</v>
      </c>
      <c r="I128" s="22">
        <v>32</v>
      </c>
      <c r="J128" s="39">
        <f t="shared" si="1"/>
        <v>7.71875</v>
      </c>
    </row>
    <row r="129" spans="1:10" ht="14.5" thickBot="1">
      <c r="A129" s="27">
        <v>44029</v>
      </c>
      <c r="B129" s="17" t="s">
        <v>90</v>
      </c>
      <c r="C129" s="40"/>
      <c r="D129" s="43"/>
      <c r="E129" s="18">
        <v>88.2</v>
      </c>
      <c r="F129" s="18">
        <v>2000</v>
      </c>
      <c r="G129" s="18">
        <v>1</v>
      </c>
      <c r="H129" s="18">
        <v>468</v>
      </c>
      <c r="I129" s="22">
        <v>36</v>
      </c>
      <c r="J129" s="39">
        <f t="shared" si="1"/>
        <v>13</v>
      </c>
    </row>
    <row r="130" spans="1:10" ht="14.5" thickBot="1">
      <c r="A130" s="27">
        <v>44029</v>
      </c>
      <c r="B130" s="17" t="s">
        <v>27</v>
      </c>
      <c r="C130" s="40"/>
      <c r="D130" s="43"/>
      <c r="E130" s="18">
        <v>95.6</v>
      </c>
      <c r="F130" s="18">
        <v>2000</v>
      </c>
      <c r="G130" s="18">
        <v>1</v>
      </c>
      <c r="H130" s="18">
        <v>462</v>
      </c>
      <c r="I130" s="22">
        <v>36</v>
      </c>
      <c r="J130" s="39">
        <f t="shared" si="1"/>
        <v>12.833333333333334</v>
      </c>
    </row>
    <row r="131" spans="1:10" ht="14.5" thickBot="1">
      <c r="A131" s="27">
        <v>44029</v>
      </c>
      <c r="B131" s="17" t="s">
        <v>133</v>
      </c>
      <c r="C131" s="40"/>
      <c r="D131" s="43"/>
      <c r="E131" s="18">
        <v>91</v>
      </c>
      <c r="F131" s="18">
        <v>2000</v>
      </c>
      <c r="G131" s="18">
        <v>1</v>
      </c>
      <c r="H131" s="18">
        <v>444</v>
      </c>
      <c r="I131" s="22">
        <v>35</v>
      </c>
      <c r="J131" s="39">
        <f t="shared" ref="J131:J194" si="2">H131/I131</f>
        <v>12.685714285714285</v>
      </c>
    </row>
    <row r="132" spans="1:10" ht="14.5" thickBot="1">
      <c r="A132" s="27">
        <v>44029</v>
      </c>
      <c r="B132" s="17" t="s">
        <v>13</v>
      </c>
      <c r="C132" s="40"/>
      <c r="D132" s="43"/>
      <c r="E132" s="18">
        <v>93.1</v>
      </c>
      <c r="F132" s="18">
        <v>2000</v>
      </c>
      <c r="G132" s="18">
        <v>1</v>
      </c>
      <c r="H132" s="18">
        <v>449</v>
      </c>
      <c r="I132" s="22">
        <v>35</v>
      </c>
      <c r="J132" s="39">
        <f t="shared" si="2"/>
        <v>12.828571428571429</v>
      </c>
    </row>
    <row r="133" spans="1:10" ht="14.5" thickBot="1">
      <c r="A133" s="27">
        <v>44029</v>
      </c>
      <c r="B133" s="17" t="s">
        <v>128</v>
      </c>
      <c r="C133" s="40"/>
      <c r="D133" s="43"/>
      <c r="E133" s="18">
        <v>77.3</v>
      </c>
      <c r="F133" s="18">
        <v>2000</v>
      </c>
      <c r="G133" s="18">
        <v>1</v>
      </c>
      <c r="H133" s="18">
        <v>386</v>
      </c>
      <c r="I133" s="22">
        <v>36.5</v>
      </c>
      <c r="J133" s="39">
        <f t="shared" si="2"/>
        <v>10.575342465753424</v>
      </c>
    </row>
    <row r="134" spans="1:10" ht="14.5" thickBot="1">
      <c r="A134" s="27">
        <v>44029</v>
      </c>
      <c r="B134" s="17" t="s">
        <v>77</v>
      </c>
      <c r="C134" s="40"/>
      <c r="D134" s="43"/>
      <c r="E134" s="18">
        <v>73.3</v>
      </c>
      <c r="F134" s="18">
        <v>2000</v>
      </c>
      <c r="G134" s="18">
        <v>1</v>
      </c>
      <c r="H134" s="18">
        <v>367</v>
      </c>
      <c r="I134" s="22">
        <v>35</v>
      </c>
      <c r="J134" s="39">
        <f t="shared" si="2"/>
        <v>10.485714285714286</v>
      </c>
    </row>
    <row r="135" spans="1:10" ht="14.5" thickBot="1">
      <c r="A135" s="27">
        <v>44029</v>
      </c>
      <c r="B135" s="17" t="s">
        <v>19</v>
      </c>
      <c r="C135" s="40"/>
      <c r="D135" s="43"/>
      <c r="E135" s="18">
        <v>82.1</v>
      </c>
      <c r="F135" s="18">
        <v>2000</v>
      </c>
      <c r="G135" s="18">
        <v>1</v>
      </c>
      <c r="H135" s="18">
        <v>394</v>
      </c>
      <c r="I135" s="22">
        <v>35</v>
      </c>
      <c r="J135" s="39">
        <f t="shared" si="2"/>
        <v>11.257142857142858</v>
      </c>
    </row>
    <row r="136" spans="1:10" ht="14.5" thickBot="1">
      <c r="A136" s="27">
        <v>44029</v>
      </c>
      <c r="B136" s="17" t="s">
        <v>76</v>
      </c>
      <c r="C136" s="40"/>
      <c r="D136" s="43"/>
      <c r="E136" s="18">
        <v>74.5</v>
      </c>
      <c r="F136" s="18">
        <v>2000</v>
      </c>
      <c r="G136" s="18">
        <v>1</v>
      </c>
      <c r="H136" s="18">
        <v>368</v>
      </c>
      <c r="I136" s="22">
        <v>32.5</v>
      </c>
      <c r="J136" s="39">
        <f t="shared" si="2"/>
        <v>11.323076923076924</v>
      </c>
    </row>
    <row r="137" spans="1:10" ht="14.5" thickBot="1">
      <c r="A137" s="27">
        <v>44029</v>
      </c>
      <c r="B137" s="17" t="s">
        <v>132</v>
      </c>
      <c r="C137" s="40"/>
      <c r="D137" s="43"/>
      <c r="E137" s="18">
        <v>90.8</v>
      </c>
      <c r="F137" s="18">
        <v>2000</v>
      </c>
      <c r="G137" s="18">
        <v>1</v>
      </c>
      <c r="H137" s="18">
        <v>418</v>
      </c>
      <c r="I137" s="22">
        <v>37</v>
      </c>
      <c r="J137" s="39">
        <f t="shared" si="2"/>
        <v>11.297297297297296</v>
      </c>
    </row>
    <row r="138" spans="1:10" ht="14.5" thickBot="1">
      <c r="A138" s="27">
        <v>44029</v>
      </c>
      <c r="B138" s="17" t="s">
        <v>49</v>
      </c>
      <c r="C138" s="40"/>
      <c r="D138" s="43"/>
      <c r="E138" s="18">
        <v>75.7</v>
      </c>
      <c r="F138" s="18">
        <v>2000</v>
      </c>
      <c r="G138" s="18">
        <v>1</v>
      </c>
      <c r="H138" s="18">
        <v>370</v>
      </c>
      <c r="I138" s="22">
        <v>38</v>
      </c>
      <c r="J138" s="39">
        <f t="shared" si="2"/>
        <v>9.7368421052631575</v>
      </c>
    </row>
    <row r="139" spans="1:10" ht="14.5" thickBot="1">
      <c r="A139" s="27">
        <v>44029</v>
      </c>
      <c r="B139" s="17" t="s">
        <v>31</v>
      </c>
      <c r="C139" s="40"/>
      <c r="D139" s="43"/>
      <c r="E139" s="18">
        <v>86.6</v>
      </c>
      <c r="F139" s="18">
        <v>2000</v>
      </c>
      <c r="G139" s="18">
        <v>1</v>
      </c>
      <c r="H139" s="18">
        <v>400</v>
      </c>
      <c r="I139" s="22">
        <v>32.799999999999997</v>
      </c>
      <c r="J139" s="39">
        <f t="shared" si="2"/>
        <v>12.195121951219512</v>
      </c>
    </row>
    <row r="140" spans="1:10" ht="14.5" thickBot="1">
      <c r="A140" s="27">
        <v>44029</v>
      </c>
      <c r="B140" s="17" t="s">
        <v>87</v>
      </c>
      <c r="C140" s="40"/>
      <c r="D140" s="43"/>
      <c r="E140" s="18">
        <v>72.400000000000006</v>
      </c>
      <c r="F140" s="18">
        <v>2000</v>
      </c>
      <c r="G140" s="18">
        <v>1</v>
      </c>
      <c r="H140" s="18">
        <v>352</v>
      </c>
      <c r="I140" s="22">
        <v>37</v>
      </c>
      <c r="J140" s="39">
        <f t="shared" si="2"/>
        <v>9.513513513513514</v>
      </c>
    </row>
    <row r="141" spans="1:10" ht="14.5" thickBot="1">
      <c r="A141" s="27">
        <v>44029</v>
      </c>
      <c r="B141" s="17" t="s">
        <v>129</v>
      </c>
      <c r="C141" s="40"/>
      <c r="D141" s="43"/>
      <c r="E141" s="18">
        <v>97</v>
      </c>
      <c r="F141" s="18">
        <v>2000</v>
      </c>
      <c r="G141" s="18">
        <v>1</v>
      </c>
      <c r="H141" s="18">
        <v>422</v>
      </c>
      <c r="I141" s="22">
        <v>35.299999999999997</v>
      </c>
      <c r="J141" s="39">
        <f t="shared" si="2"/>
        <v>11.954674220963174</v>
      </c>
    </row>
    <row r="142" spans="1:10" ht="14.5" thickBot="1">
      <c r="A142" s="27">
        <v>44029</v>
      </c>
      <c r="B142" s="17" t="s">
        <v>145</v>
      </c>
      <c r="C142" s="40"/>
      <c r="D142" s="43"/>
      <c r="E142" s="18">
        <v>81.8</v>
      </c>
      <c r="F142" s="18">
        <v>2000</v>
      </c>
      <c r="G142" s="18">
        <v>1</v>
      </c>
      <c r="H142" s="18">
        <v>373</v>
      </c>
      <c r="I142" s="22">
        <v>36.5</v>
      </c>
      <c r="J142" s="39">
        <f t="shared" si="2"/>
        <v>10.219178082191782</v>
      </c>
    </row>
    <row r="143" spans="1:10" ht="14.5" thickBot="1">
      <c r="A143" s="27">
        <v>44029</v>
      </c>
      <c r="B143" s="17" t="s">
        <v>144</v>
      </c>
      <c r="C143" s="40"/>
      <c r="D143" s="43"/>
      <c r="E143" s="18">
        <v>74</v>
      </c>
      <c r="F143" s="18">
        <v>2000</v>
      </c>
      <c r="G143" s="18">
        <v>1</v>
      </c>
      <c r="H143" s="18">
        <v>344</v>
      </c>
      <c r="I143" s="22">
        <v>35.5</v>
      </c>
      <c r="J143" s="39">
        <f t="shared" si="2"/>
        <v>9.6901408450704221</v>
      </c>
    </row>
    <row r="144" spans="1:10" ht="14.5" thickBot="1">
      <c r="A144" s="27">
        <v>44029</v>
      </c>
      <c r="B144" s="17" t="s">
        <v>138</v>
      </c>
      <c r="C144" s="40"/>
      <c r="D144" s="43"/>
      <c r="E144" s="18">
        <v>96.6</v>
      </c>
      <c r="F144" s="18">
        <v>2000</v>
      </c>
      <c r="G144" s="18">
        <v>1</v>
      </c>
      <c r="H144" s="18">
        <v>408</v>
      </c>
      <c r="I144" s="22">
        <v>31.5</v>
      </c>
      <c r="J144" s="39">
        <f t="shared" si="2"/>
        <v>12.952380952380953</v>
      </c>
    </row>
    <row r="145" spans="1:10" ht="14.5" thickBot="1">
      <c r="A145" s="27">
        <v>44029</v>
      </c>
      <c r="B145" s="17" t="s">
        <v>44</v>
      </c>
      <c r="C145" s="40"/>
      <c r="D145" s="43"/>
      <c r="E145" s="18">
        <v>90.6</v>
      </c>
      <c r="F145" s="18">
        <v>2000</v>
      </c>
      <c r="G145" s="18">
        <v>1</v>
      </c>
      <c r="H145" s="18">
        <v>388</v>
      </c>
      <c r="I145" s="22">
        <v>32.299999999999997</v>
      </c>
      <c r="J145" s="39">
        <f t="shared" si="2"/>
        <v>12.012383900928794</v>
      </c>
    </row>
    <row r="146" spans="1:10" ht="14.5" thickBot="1">
      <c r="A146" s="27">
        <v>44029</v>
      </c>
      <c r="B146" s="17" t="s">
        <v>39</v>
      </c>
      <c r="C146" s="40"/>
      <c r="D146" s="43"/>
      <c r="E146" s="18">
        <v>80.599999999999994</v>
      </c>
      <c r="F146" s="18">
        <v>2000</v>
      </c>
      <c r="G146" s="18">
        <v>1</v>
      </c>
      <c r="H146" s="18">
        <v>355</v>
      </c>
      <c r="I146" s="22">
        <v>32.5</v>
      </c>
      <c r="J146" s="39">
        <f t="shared" si="2"/>
        <v>10.923076923076923</v>
      </c>
    </row>
    <row r="147" spans="1:10" ht="14.5" thickBot="1">
      <c r="A147" s="27">
        <v>44029</v>
      </c>
      <c r="B147" s="17" t="s">
        <v>135</v>
      </c>
      <c r="C147" s="40"/>
      <c r="D147" s="43"/>
      <c r="E147" s="18">
        <v>72.400000000000006</v>
      </c>
      <c r="F147" s="18">
        <v>2000</v>
      </c>
      <c r="G147" s="18">
        <v>1</v>
      </c>
      <c r="H147" s="18">
        <v>323</v>
      </c>
      <c r="I147" s="22">
        <v>29.3</v>
      </c>
      <c r="J147" s="39">
        <f t="shared" si="2"/>
        <v>11.023890784982935</v>
      </c>
    </row>
    <row r="148" spans="1:10" ht="14.5" thickBot="1">
      <c r="A148" s="27">
        <v>44029</v>
      </c>
      <c r="B148" s="17" t="s">
        <v>81</v>
      </c>
      <c r="C148" s="40"/>
      <c r="D148" s="43"/>
      <c r="E148" s="18">
        <v>71.7</v>
      </c>
      <c r="F148" s="18">
        <v>2000</v>
      </c>
      <c r="G148" s="18">
        <v>1</v>
      </c>
      <c r="H148" s="18">
        <v>318</v>
      </c>
      <c r="I148" s="22">
        <v>33.299999999999997</v>
      </c>
      <c r="J148" s="39">
        <f t="shared" si="2"/>
        <v>9.5495495495495497</v>
      </c>
    </row>
    <row r="149" spans="1:10" ht="14.5" thickBot="1">
      <c r="A149" s="27">
        <v>44029</v>
      </c>
      <c r="B149" s="17" t="s">
        <v>102</v>
      </c>
      <c r="C149" s="40"/>
      <c r="D149" s="43"/>
      <c r="E149" s="18">
        <v>77.599999999999994</v>
      </c>
      <c r="F149" s="18">
        <v>2000</v>
      </c>
      <c r="G149" s="18">
        <v>1</v>
      </c>
      <c r="H149" s="18">
        <v>313</v>
      </c>
      <c r="I149" s="22">
        <v>30.5</v>
      </c>
      <c r="J149" s="39">
        <f t="shared" si="2"/>
        <v>10.262295081967213</v>
      </c>
    </row>
    <row r="150" spans="1:10" ht="14.5" thickBot="1">
      <c r="A150" s="27">
        <v>44029</v>
      </c>
      <c r="B150" s="17" t="s">
        <v>136</v>
      </c>
      <c r="C150" s="40"/>
      <c r="D150" s="43"/>
      <c r="E150" s="18">
        <v>85.9</v>
      </c>
      <c r="F150" s="18">
        <v>2000</v>
      </c>
      <c r="G150" s="18">
        <v>1</v>
      </c>
      <c r="H150" s="18">
        <v>334</v>
      </c>
      <c r="I150" s="22">
        <v>33.799999999999997</v>
      </c>
      <c r="J150" s="39">
        <f t="shared" si="2"/>
        <v>9.8816568047337281</v>
      </c>
    </row>
    <row r="151" spans="1:10" ht="14.5" thickBot="1">
      <c r="A151" s="27">
        <v>44029</v>
      </c>
      <c r="B151" s="17" t="s">
        <v>42</v>
      </c>
      <c r="C151" s="40"/>
      <c r="D151" s="43"/>
      <c r="E151" s="18">
        <v>80.599999999999994</v>
      </c>
      <c r="F151" s="18">
        <v>2000</v>
      </c>
      <c r="G151" s="18">
        <v>1</v>
      </c>
      <c r="H151" s="18">
        <v>312</v>
      </c>
      <c r="I151" s="22">
        <v>32.799999999999997</v>
      </c>
      <c r="J151" s="39">
        <f t="shared" si="2"/>
        <v>9.5121951219512209</v>
      </c>
    </row>
    <row r="152" spans="1:10" ht="14.5" thickBot="1">
      <c r="A152" s="27">
        <v>43855</v>
      </c>
      <c r="B152" s="17" t="s">
        <v>27</v>
      </c>
      <c r="C152" s="40"/>
      <c r="D152" s="43"/>
      <c r="E152" s="18">
        <v>92.1</v>
      </c>
      <c r="F152" s="18">
        <v>2000</v>
      </c>
      <c r="G152" s="18">
        <v>1</v>
      </c>
      <c r="H152" s="18">
        <v>461</v>
      </c>
      <c r="I152" s="22">
        <v>37</v>
      </c>
      <c r="J152" s="39">
        <f t="shared" si="2"/>
        <v>12.45945945945946</v>
      </c>
    </row>
    <row r="153" spans="1:10" ht="14.5" thickBot="1">
      <c r="A153" s="27">
        <v>43855</v>
      </c>
      <c r="B153" s="17" t="s">
        <v>132</v>
      </c>
      <c r="C153" s="40"/>
      <c r="D153" s="43"/>
      <c r="E153" s="18">
        <v>89.2</v>
      </c>
      <c r="F153" s="18">
        <v>2000</v>
      </c>
      <c r="G153" s="18">
        <v>1</v>
      </c>
      <c r="H153" s="18">
        <v>429</v>
      </c>
      <c r="I153" s="22"/>
      <c r="J153" s="39" t="e">
        <f t="shared" si="2"/>
        <v>#DIV/0!</v>
      </c>
    </row>
    <row r="154" spans="1:10" ht="14.5" thickBot="1">
      <c r="A154" s="27">
        <v>43855</v>
      </c>
      <c r="B154" s="17" t="s">
        <v>49</v>
      </c>
      <c r="C154" s="40"/>
      <c r="D154" s="43"/>
      <c r="E154" s="18">
        <v>74.400000000000006</v>
      </c>
      <c r="F154" s="18">
        <v>2000</v>
      </c>
      <c r="G154" s="18">
        <v>1</v>
      </c>
      <c r="H154" s="18">
        <v>378</v>
      </c>
      <c r="I154" s="22">
        <v>36.799999999999997</v>
      </c>
      <c r="J154" s="39">
        <f t="shared" si="2"/>
        <v>10.271739130434783</v>
      </c>
    </row>
    <row r="155" spans="1:10" ht="14.5" thickBot="1">
      <c r="A155" s="27">
        <v>43855</v>
      </c>
      <c r="B155" s="17" t="s">
        <v>90</v>
      </c>
      <c r="C155" s="40"/>
      <c r="D155" s="43"/>
      <c r="E155" s="18">
        <v>88.2</v>
      </c>
      <c r="F155" s="18">
        <v>2000</v>
      </c>
      <c r="G155" s="18">
        <v>1</v>
      </c>
      <c r="H155" s="18">
        <v>423</v>
      </c>
      <c r="I155" s="22">
        <v>36.299999999999997</v>
      </c>
      <c r="J155" s="39">
        <f t="shared" si="2"/>
        <v>11.652892561983473</v>
      </c>
    </row>
    <row r="156" spans="1:10" ht="14.5" thickBot="1">
      <c r="A156" s="27">
        <v>43855</v>
      </c>
      <c r="B156" s="17" t="s">
        <v>22</v>
      </c>
      <c r="C156" s="40"/>
      <c r="D156" s="43"/>
      <c r="E156" s="18">
        <v>80.2</v>
      </c>
      <c r="F156" s="18">
        <v>2000</v>
      </c>
      <c r="G156" s="18">
        <v>1</v>
      </c>
      <c r="H156" s="18">
        <v>383</v>
      </c>
      <c r="I156" s="22">
        <v>37</v>
      </c>
      <c r="J156" s="39">
        <f t="shared" si="2"/>
        <v>10.351351351351351</v>
      </c>
    </row>
    <row r="157" spans="1:10" ht="14.5" thickBot="1">
      <c r="A157" s="27">
        <v>43855</v>
      </c>
      <c r="B157" s="17" t="s">
        <v>133</v>
      </c>
      <c r="C157" s="40"/>
      <c r="D157" s="43"/>
      <c r="E157" s="18">
        <v>88</v>
      </c>
      <c r="F157" s="18">
        <v>2000</v>
      </c>
      <c r="G157" s="18">
        <v>1</v>
      </c>
      <c r="H157" s="18">
        <v>401</v>
      </c>
      <c r="I157" s="22">
        <v>35.799999999999997</v>
      </c>
      <c r="J157" s="39">
        <f t="shared" si="2"/>
        <v>11.201117318435754</v>
      </c>
    </row>
    <row r="158" spans="1:10" ht="14.5" thickBot="1">
      <c r="A158" s="27">
        <v>43855</v>
      </c>
      <c r="B158" s="17" t="s">
        <v>76</v>
      </c>
      <c r="C158" s="40"/>
      <c r="D158" s="43"/>
      <c r="E158" s="18">
        <v>73.400000000000006</v>
      </c>
      <c r="F158" s="18">
        <v>2000</v>
      </c>
      <c r="G158" s="18">
        <v>1</v>
      </c>
      <c r="H158" s="18">
        <v>352</v>
      </c>
      <c r="I158" s="22">
        <v>35.5</v>
      </c>
      <c r="J158" s="39">
        <f t="shared" si="2"/>
        <v>9.9154929577464781</v>
      </c>
    </row>
    <row r="159" spans="1:10" ht="14.5" thickBot="1">
      <c r="A159" s="27">
        <v>43855</v>
      </c>
      <c r="B159" s="17" t="s">
        <v>143</v>
      </c>
      <c r="C159" s="40"/>
      <c r="D159" s="43"/>
      <c r="E159" s="18">
        <v>80.099999999999994</v>
      </c>
      <c r="F159" s="18">
        <v>2000</v>
      </c>
      <c r="G159" s="18">
        <v>1</v>
      </c>
      <c r="H159" s="18">
        <v>370</v>
      </c>
      <c r="I159" s="22">
        <v>34.299999999999997</v>
      </c>
      <c r="J159" s="39">
        <f t="shared" si="2"/>
        <v>10.787172011661809</v>
      </c>
    </row>
    <row r="160" spans="1:10" ht="14.5" thickBot="1">
      <c r="A160" s="27">
        <v>43855</v>
      </c>
      <c r="B160" s="17" t="s">
        <v>19</v>
      </c>
      <c r="C160" s="40"/>
      <c r="D160" s="43"/>
      <c r="E160" s="18">
        <v>80</v>
      </c>
      <c r="F160" s="18">
        <v>2000</v>
      </c>
      <c r="G160" s="18">
        <v>1</v>
      </c>
      <c r="H160" s="18">
        <v>365</v>
      </c>
      <c r="I160" s="22">
        <v>34.799999999999997</v>
      </c>
      <c r="J160" s="39">
        <f t="shared" si="2"/>
        <v>10.488505747126437</v>
      </c>
    </row>
    <row r="161" spans="1:10" ht="14.5" thickBot="1">
      <c r="A161" s="27">
        <v>43855</v>
      </c>
      <c r="B161" s="17" t="s">
        <v>128</v>
      </c>
      <c r="C161" s="40"/>
      <c r="D161" s="43"/>
      <c r="E161" s="18">
        <v>78.2</v>
      </c>
      <c r="F161" s="18">
        <v>2000</v>
      </c>
      <c r="G161" s="18">
        <v>1</v>
      </c>
      <c r="H161" s="18">
        <v>358</v>
      </c>
      <c r="I161" s="22">
        <v>34.5</v>
      </c>
      <c r="J161" s="39">
        <f t="shared" si="2"/>
        <v>10.376811594202898</v>
      </c>
    </row>
    <row r="162" spans="1:10" ht="14.5" thickBot="1">
      <c r="A162" s="27">
        <v>43855</v>
      </c>
      <c r="B162" s="17" t="s">
        <v>81</v>
      </c>
      <c r="C162" s="40"/>
      <c r="D162" s="43"/>
      <c r="E162" s="18">
        <v>71.7</v>
      </c>
      <c r="F162" s="18">
        <v>2000</v>
      </c>
      <c r="G162" s="18">
        <v>1</v>
      </c>
      <c r="H162" s="18">
        <v>333</v>
      </c>
      <c r="I162" s="22">
        <v>33.799999999999997</v>
      </c>
      <c r="J162" s="39">
        <f t="shared" si="2"/>
        <v>9.8520710059171606</v>
      </c>
    </row>
    <row r="163" spans="1:10" ht="14.5" thickBot="1">
      <c r="A163" s="27">
        <v>43855</v>
      </c>
      <c r="B163" s="17" t="s">
        <v>102</v>
      </c>
      <c r="C163" s="40"/>
      <c r="D163" s="43"/>
      <c r="E163" s="18">
        <v>78.599999999999994</v>
      </c>
      <c r="F163" s="18">
        <v>2000</v>
      </c>
      <c r="G163" s="18">
        <v>1</v>
      </c>
      <c r="H163" s="18">
        <v>355</v>
      </c>
      <c r="I163" s="22">
        <v>36</v>
      </c>
      <c r="J163" s="39">
        <f t="shared" si="2"/>
        <v>9.8611111111111107</v>
      </c>
    </row>
    <row r="164" spans="1:10" ht="14.5" thickBot="1">
      <c r="A164" s="27">
        <v>43855</v>
      </c>
      <c r="B164" s="17" t="s">
        <v>129</v>
      </c>
      <c r="C164" s="40"/>
      <c r="D164" s="43"/>
      <c r="E164" s="18">
        <v>96.1</v>
      </c>
      <c r="F164" s="18">
        <v>2000</v>
      </c>
      <c r="G164" s="18">
        <v>1</v>
      </c>
      <c r="H164" s="18">
        <v>402</v>
      </c>
      <c r="I164" s="22">
        <v>34.5</v>
      </c>
      <c r="J164" s="39">
        <f t="shared" si="2"/>
        <v>11.652173913043478</v>
      </c>
    </row>
    <row r="165" spans="1:10" ht="14.5" thickBot="1">
      <c r="A165" s="27">
        <v>43855</v>
      </c>
      <c r="B165" s="17" t="s">
        <v>145</v>
      </c>
      <c r="C165" s="40"/>
      <c r="D165" s="43"/>
      <c r="E165" s="18">
        <v>82.3</v>
      </c>
      <c r="F165" s="18">
        <v>2000</v>
      </c>
      <c r="G165" s="18">
        <v>1</v>
      </c>
      <c r="H165" s="18">
        <v>362</v>
      </c>
      <c r="I165" s="22">
        <v>34.799999999999997</v>
      </c>
      <c r="J165" s="39">
        <f t="shared" si="2"/>
        <v>10.402298850574713</v>
      </c>
    </row>
    <row r="166" spans="1:10" ht="14.5" thickBot="1">
      <c r="A166" s="27">
        <v>43855</v>
      </c>
      <c r="B166" s="17" t="s">
        <v>13</v>
      </c>
      <c r="C166" s="40"/>
      <c r="D166" s="43"/>
      <c r="E166" s="18">
        <v>94.1</v>
      </c>
      <c r="F166" s="18">
        <v>2000</v>
      </c>
      <c r="G166" s="18">
        <v>1</v>
      </c>
      <c r="H166" s="18">
        <v>392</v>
      </c>
      <c r="I166" s="22">
        <v>33</v>
      </c>
      <c r="J166" s="39">
        <f t="shared" si="2"/>
        <v>11.878787878787879</v>
      </c>
    </row>
    <row r="167" spans="1:10" ht="14.5" thickBot="1">
      <c r="A167" s="27">
        <v>43855</v>
      </c>
      <c r="B167" s="17" t="s">
        <v>135</v>
      </c>
      <c r="C167" s="40"/>
      <c r="D167" s="43"/>
      <c r="E167" s="18">
        <v>72.400000000000006</v>
      </c>
      <c r="F167" s="18">
        <v>2000</v>
      </c>
      <c r="G167" s="18">
        <v>1</v>
      </c>
      <c r="H167" s="18">
        <v>323</v>
      </c>
      <c r="I167" s="22">
        <v>30.3</v>
      </c>
      <c r="J167" s="39">
        <f t="shared" si="2"/>
        <v>10.66006600660066</v>
      </c>
    </row>
    <row r="168" spans="1:10" ht="14.5" thickBot="1">
      <c r="A168" s="27">
        <v>43855</v>
      </c>
      <c r="B168" s="17" t="s">
        <v>136</v>
      </c>
      <c r="C168" s="40"/>
      <c r="D168" s="43"/>
      <c r="E168" s="18">
        <v>77.3</v>
      </c>
      <c r="F168" s="18">
        <v>2000</v>
      </c>
      <c r="G168" s="18">
        <v>1</v>
      </c>
      <c r="H168" s="18">
        <v>336</v>
      </c>
      <c r="I168" s="22">
        <v>33.5</v>
      </c>
      <c r="J168" s="39">
        <f t="shared" si="2"/>
        <v>10.029850746268657</v>
      </c>
    </row>
    <row r="169" spans="1:10" ht="14.5" thickBot="1">
      <c r="A169" s="27">
        <v>43855</v>
      </c>
      <c r="B169" s="17" t="s">
        <v>42</v>
      </c>
      <c r="C169" s="40"/>
      <c r="D169" s="43"/>
      <c r="E169" s="18">
        <v>80.599999999999994</v>
      </c>
      <c r="F169" s="18">
        <v>2000</v>
      </c>
      <c r="G169" s="18">
        <v>1</v>
      </c>
      <c r="H169" s="18">
        <v>344</v>
      </c>
      <c r="I169" s="22">
        <v>35.5</v>
      </c>
      <c r="J169" s="39">
        <f t="shared" si="2"/>
        <v>9.6901408450704221</v>
      </c>
    </row>
    <row r="170" spans="1:10" ht="14.5" thickBot="1">
      <c r="A170" s="27">
        <v>43855</v>
      </c>
      <c r="B170" s="17" t="s">
        <v>134</v>
      </c>
      <c r="C170" s="40"/>
      <c r="D170" s="43"/>
      <c r="E170" s="18">
        <v>76.400000000000006</v>
      </c>
      <c r="F170" s="18">
        <v>2000</v>
      </c>
      <c r="G170" s="18">
        <v>1</v>
      </c>
      <c r="H170" s="18">
        <v>330</v>
      </c>
      <c r="I170" s="22">
        <v>34.5</v>
      </c>
      <c r="J170" s="39">
        <f t="shared" si="2"/>
        <v>9.5652173913043477</v>
      </c>
    </row>
    <row r="171" spans="1:10" ht="14.5" thickBot="1">
      <c r="A171" s="27">
        <v>43855</v>
      </c>
      <c r="B171" s="17" t="s">
        <v>197</v>
      </c>
      <c r="C171" s="40"/>
      <c r="D171" s="43"/>
      <c r="E171" s="18">
        <v>97.7</v>
      </c>
      <c r="F171" s="18">
        <v>2000</v>
      </c>
      <c r="G171" s="18">
        <v>1</v>
      </c>
      <c r="H171" s="18">
        <v>376</v>
      </c>
      <c r="I171" s="22">
        <v>30.8</v>
      </c>
      <c r="J171" s="39">
        <f t="shared" si="2"/>
        <v>12.207792207792208</v>
      </c>
    </row>
    <row r="172" spans="1:10" ht="14.5" thickBot="1">
      <c r="A172" s="27">
        <v>43855</v>
      </c>
      <c r="B172" s="17" t="s">
        <v>148</v>
      </c>
      <c r="C172" s="40"/>
      <c r="D172" s="43"/>
      <c r="E172" s="18">
        <v>95.2</v>
      </c>
      <c r="F172" s="18">
        <v>2000</v>
      </c>
      <c r="G172" s="18">
        <v>1</v>
      </c>
      <c r="H172" s="18">
        <v>361</v>
      </c>
      <c r="I172" s="22">
        <v>29.8</v>
      </c>
      <c r="J172" s="39">
        <f t="shared" si="2"/>
        <v>12.114093959731543</v>
      </c>
    </row>
    <row r="173" spans="1:10" ht="14.5" thickBot="1">
      <c r="A173" s="27">
        <v>43855</v>
      </c>
      <c r="B173" s="17" t="s">
        <v>87</v>
      </c>
      <c r="C173" s="40"/>
      <c r="D173" s="43"/>
      <c r="E173" s="18">
        <v>72.099999999999994</v>
      </c>
      <c r="F173" s="18">
        <v>2000</v>
      </c>
      <c r="G173" s="18">
        <v>1</v>
      </c>
      <c r="H173" s="18">
        <v>284</v>
      </c>
      <c r="I173" s="22">
        <v>33.299999999999997</v>
      </c>
      <c r="J173" s="39">
        <f t="shared" si="2"/>
        <v>8.5285285285285291</v>
      </c>
    </row>
    <row r="174" spans="1:10" ht="14.5" thickBot="1">
      <c r="A174" s="27">
        <v>43855</v>
      </c>
      <c r="B174" s="17" t="s">
        <v>139</v>
      </c>
      <c r="C174" s="40"/>
      <c r="D174" s="43"/>
      <c r="E174" s="18">
        <v>68.5</v>
      </c>
      <c r="F174" s="18">
        <v>2000</v>
      </c>
      <c r="G174" s="18">
        <v>1</v>
      </c>
      <c r="H174" s="18">
        <v>267</v>
      </c>
      <c r="I174" s="22">
        <v>29</v>
      </c>
      <c r="J174" s="39">
        <f t="shared" si="2"/>
        <v>9.2068965517241388</v>
      </c>
    </row>
    <row r="175" spans="1:10" ht="14.5" thickBot="1">
      <c r="A175" s="27">
        <v>43855</v>
      </c>
      <c r="B175" s="17" t="s">
        <v>142</v>
      </c>
      <c r="C175" s="40"/>
      <c r="D175" s="43"/>
      <c r="E175" s="18">
        <v>82.4</v>
      </c>
      <c r="F175" s="18">
        <v>2000</v>
      </c>
      <c r="G175" s="18">
        <v>1</v>
      </c>
      <c r="H175" s="18">
        <v>265</v>
      </c>
      <c r="I175" s="22">
        <v>29.8</v>
      </c>
      <c r="J175" s="39">
        <f t="shared" si="2"/>
        <v>8.8926174496644297</v>
      </c>
    </row>
    <row r="176" spans="1:10" ht="14.5" thickBot="1">
      <c r="A176" s="27">
        <v>43797</v>
      </c>
      <c r="B176" s="17" t="s">
        <v>90</v>
      </c>
      <c r="C176" s="40"/>
      <c r="D176" s="43"/>
      <c r="E176" s="18">
        <v>89.4</v>
      </c>
      <c r="F176" s="18">
        <v>6000</v>
      </c>
      <c r="G176" s="18">
        <v>0</v>
      </c>
      <c r="H176" s="18">
        <v>368</v>
      </c>
      <c r="I176" s="22">
        <v>29.8</v>
      </c>
      <c r="J176" s="39">
        <f t="shared" si="2"/>
        <v>12.348993288590604</v>
      </c>
    </row>
    <row r="177" spans="1:10" ht="14.5" thickBot="1">
      <c r="A177" s="27">
        <v>43797</v>
      </c>
      <c r="B177" s="17" t="s">
        <v>27</v>
      </c>
      <c r="C177" s="40"/>
      <c r="D177" s="43"/>
      <c r="E177" s="18">
        <v>95.6</v>
      </c>
      <c r="F177" s="18">
        <v>6000</v>
      </c>
      <c r="G177" s="18">
        <v>0</v>
      </c>
      <c r="H177" s="18">
        <v>367</v>
      </c>
      <c r="I177" s="22">
        <v>28.6</v>
      </c>
      <c r="J177" s="39">
        <f t="shared" si="2"/>
        <v>12.832167832167832</v>
      </c>
    </row>
    <row r="178" spans="1:10" ht="14.5" thickBot="1">
      <c r="A178" s="27">
        <v>43797</v>
      </c>
      <c r="B178" s="17" t="s">
        <v>31</v>
      </c>
      <c r="C178" s="40"/>
      <c r="D178" s="43"/>
      <c r="E178" s="18">
        <v>87.4</v>
      </c>
      <c r="F178" s="18">
        <v>6000</v>
      </c>
      <c r="G178" s="18">
        <v>0</v>
      </c>
      <c r="H178" s="18">
        <v>343</v>
      </c>
      <c r="I178" s="22">
        <v>27.6</v>
      </c>
      <c r="J178" s="39">
        <f t="shared" si="2"/>
        <v>12.427536231884057</v>
      </c>
    </row>
    <row r="179" spans="1:10" ht="14.5" thickBot="1">
      <c r="A179" s="27">
        <v>43797</v>
      </c>
      <c r="B179" s="17" t="s">
        <v>132</v>
      </c>
      <c r="C179" s="40"/>
      <c r="D179" s="43"/>
      <c r="E179" s="18">
        <v>89.2</v>
      </c>
      <c r="F179" s="18">
        <v>6000</v>
      </c>
      <c r="G179" s="18">
        <v>0</v>
      </c>
      <c r="H179" s="18">
        <v>345</v>
      </c>
      <c r="I179" s="22">
        <v>32</v>
      </c>
      <c r="J179" s="39">
        <f t="shared" si="2"/>
        <v>10.78125</v>
      </c>
    </row>
    <row r="180" spans="1:10" ht="14.5" thickBot="1">
      <c r="A180" s="27">
        <v>43797</v>
      </c>
      <c r="B180" s="17" t="s">
        <v>39</v>
      </c>
      <c r="C180" s="40"/>
      <c r="D180" s="43"/>
      <c r="E180" s="18">
        <v>76.599999999999994</v>
      </c>
      <c r="F180" s="18">
        <v>6000</v>
      </c>
      <c r="G180" s="18">
        <v>0</v>
      </c>
      <c r="H180" s="18">
        <v>308</v>
      </c>
      <c r="I180" s="22">
        <v>28.6</v>
      </c>
      <c r="J180" s="39">
        <f t="shared" si="2"/>
        <v>10.769230769230768</v>
      </c>
    </row>
    <row r="181" spans="1:10" ht="14.5" thickBot="1">
      <c r="A181" s="27">
        <v>43797</v>
      </c>
      <c r="B181" s="17" t="s">
        <v>76</v>
      </c>
      <c r="C181" s="40"/>
      <c r="D181" s="43"/>
      <c r="E181" s="18">
        <v>75.5</v>
      </c>
      <c r="F181" s="18">
        <v>6000</v>
      </c>
      <c r="G181" s="18">
        <v>0</v>
      </c>
      <c r="H181" s="18">
        <v>304</v>
      </c>
      <c r="I181" s="22">
        <v>30.2</v>
      </c>
      <c r="J181" s="39">
        <f t="shared" si="2"/>
        <v>10.066225165562914</v>
      </c>
    </row>
    <row r="182" spans="1:10" ht="14.5" thickBot="1">
      <c r="A182" s="27">
        <v>43797</v>
      </c>
      <c r="B182" s="17" t="s">
        <v>22</v>
      </c>
      <c r="C182" s="40"/>
      <c r="D182" s="43"/>
      <c r="E182" s="18">
        <v>82.9</v>
      </c>
      <c r="F182" s="18">
        <v>6000</v>
      </c>
      <c r="G182" s="18">
        <v>0</v>
      </c>
      <c r="H182" s="18">
        <v>316</v>
      </c>
      <c r="I182" s="22">
        <v>29</v>
      </c>
      <c r="J182" s="39">
        <f t="shared" si="2"/>
        <v>10.896551724137931</v>
      </c>
    </row>
    <row r="183" spans="1:10" ht="14.5" thickBot="1">
      <c r="A183" s="27">
        <v>43797</v>
      </c>
      <c r="B183" s="17" t="s">
        <v>128</v>
      </c>
      <c r="C183" s="40"/>
      <c r="D183" s="43"/>
      <c r="E183" s="18">
        <v>78.8</v>
      </c>
      <c r="F183" s="18">
        <v>6000</v>
      </c>
      <c r="G183" s="18">
        <v>0</v>
      </c>
      <c r="H183" s="18">
        <v>296</v>
      </c>
      <c r="I183" s="22">
        <v>29</v>
      </c>
      <c r="J183" s="39">
        <f t="shared" si="2"/>
        <v>10.206896551724139</v>
      </c>
    </row>
    <row r="184" spans="1:10" ht="14.5" thickBot="1">
      <c r="A184" s="27">
        <v>43797</v>
      </c>
      <c r="B184" s="17" t="s">
        <v>81</v>
      </c>
      <c r="C184" s="40"/>
      <c r="D184" s="43"/>
      <c r="E184" s="18">
        <v>72.900000000000006</v>
      </c>
      <c r="F184" s="18">
        <v>6000</v>
      </c>
      <c r="G184" s="18">
        <v>0</v>
      </c>
      <c r="H184" s="18">
        <v>279</v>
      </c>
      <c r="I184" s="22">
        <v>30.6</v>
      </c>
      <c r="J184" s="39">
        <f t="shared" si="2"/>
        <v>9.117647058823529</v>
      </c>
    </row>
    <row r="185" spans="1:10" ht="14.5" thickBot="1">
      <c r="A185" s="27">
        <v>43797</v>
      </c>
      <c r="B185" s="17" t="s">
        <v>143</v>
      </c>
      <c r="C185" s="40"/>
      <c r="D185" s="43"/>
      <c r="E185" s="18">
        <v>78.599999999999994</v>
      </c>
      <c r="F185" s="18">
        <v>6000</v>
      </c>
      <c r="G185" s="18">
        <v>0</v>
      </c>
      <c r="H185" s="18">
        <v>293</v>
      </c>
      <c r="I185" s="22">
        <v>29.2</v>
      </c>
      <c r="J185" s="39">
        <f t="shared" si="2"/>
        <v>10.034246575342467</v>
      </c>
    </row>
    <row r="186" spans="1:10" ht="14.5" thickBot="1">
      <c r="A186" s="27">
        <v>43797</v>
      </c>
      <c r="B186" s="17" t="s">
        <v>87</v>
      </c>
      <c r="C186" s="40"/>
      <c r="D186" s="43"/>
      <c r="E186" s="18">
        <v>74.099999999999994</v>
      </c>
      <c r="F186" s="18">
        <v>6000</v>
      </c>
      <c r="G186" s="18">
        <v>0</v>
      </c>
      <c r="H186" s="18">
        <v>279</v>
      </c>
      <c r="I186" s="22">
        <v>29</v>
      </c>
      <c r="J186" s="39">
        <f t="shared" si="2"/>
        <v>9.6206896551724146</v>
      </c>
    </row>
    <row r="187" spans="1:10" ht="14.5" thickBot="1">
      <c r="A187" s="27">
        <v>43797</v>
      </c>
      <c r="B187" s="17" t="s">
        <v>144</v>
      </c>
      <c r="C187" s="40"/>
      <c r="D187" s="43"/>
      <c r="E187" s="18">
        <v>75.599999999999994</v>
      </c>
      <c r="F187" s="18">
        <v>6000</v>
      </c>
      <c r="G187" s="18">
        <v>0</v>
      </c>
      <c r="H187" s="18">
        <v>279</v>
      </c>
      <c r="I187" s="22">
        <v>27.2</v>
      </c>
      <c r="J187" s="39">
        <f t="shared" si="2"/>
        <v>10.257352941176471</v>
      </c>
    </row>
    <row r="188" spans="1:10" ht="14.5" thickBot="1">
      <c r="A188" s="27">
        <v>43797</v>
      </c>
      <c r="B188" s="17" t="s">
        <v>145</v>
      </c>
      <c r="C188" s="40"/>
      <c r="D188" s="43"/>
      <c r="E188" s="18">
        <v>83</v>
      </c>
      <c r="F188" s="18">
        <v>6000</v>
      </c>
      <c r="G188" s="18">
        <v>0</v>
      </c>
      <c r="H188" s="18">
        <v>294</v>
      </c>
      <c r="I188" s="22">
        <v>27</v>
      </c>
      <c r="J188" s="39">
        <f t="shared" si="2"/>
        <v>10.888888888888889</v>
      </c>
    </row>
    <row r="189" spans="1:10" ht="14.5" thickBot="1">
      <c r="A189" s="27">
        <v>43797</v>
      </c>
      <c r="B189" s="17" t="s">
        <v>42</v>
      </c>
      <c r="C189" s="40"/>
      <c r="D189" s="43"/>
      <c r="E189" s="18">
        <v>81.2</v>
      </c>
      <c r="F189" s="18">
        <v>6000</v>
      </c>
      <c r="G189" s="18">
        <v>0</v>
      </c>
      <c r="H189" s="18">
        <v>288</v>
      </c>
      <c r="I189" s="22">
        <v>27.6</v>
      </c>
      <c r="J189" s="39">
        <f t="shared" si="2"/>
        <v>10.434782608695652</v>
      </c>
    </row>
    <row r="190" spans="1:10" ht="14.5" thickBot="1">
      <c r="A190" s="27">
        <v>43797</v>
      </c>
      <c r="B190" s="17" t="s">
        <v>13</v>
      </c>
      <c r="C190" s="40"/>
      <c r="D190" s="43"/>
      <c r="E190" s="18">
        <v>96.8</v>
      </c>
      <c r="F190" s="18">
        <v>6000</v>
      </c>
      <c r="G190" s="18">
        <v>0</v>
      </c>
      <c r="H190" s="18">
        <v>322</v>
      </c>
      <c r="I190" s="22">
        <v>29.2</v>
      </c>
      <c r="J190" s="39">
        <f t="shared" si="2"/>
        <v>11.027397260273974</v>
      </c>
    </row>
    <row r="191" spans="1:10" ht="14.5" thickBot="1">
      <c r="A191" s="27">
        <v>43797</v>
      </c>
      <c r="B191" s="17" t="s">
        <v>135</v>
      </c>
      <c r="C191" s="40"/>
      <c r="D191" s="43"/>
      <c r="E191" s="18">
        <v>72.2</v>
      </c>
      <c r="F191" s="18">
        <v>6000</v>
      </c>
      <c r="G191" s="18">
        <v>0</v>
      </c>
      <c r="H191" s="18">
        <v>265</v>
      </c>
      <c r="I191" s="22">
        <v>24.4</v>
      </c>
      <c r="J191" s="39">
        <f t="shared" si="2"/>
        <v>10.860655737704919</v>
      </c>
    </row>
    <row r="192" spans="1:10" ht="14.5" thickBot="1">
      <c r="A192" s="27">
        <v>43797</v>
      </c>
      <c r="B192" s="17" t="s">
        <v>136</v>
      </c>
      <c r="C192" s="40"/>
      <c r="D192" s="43"/>
      <c r="E192" s="18">
        <v>77.099999999999994</v>
      </c>
      <c r="F192" s="18">
        <v>6000</v>
      </c>
      <c r="G192" s="18">
        <v>0</v>
      </c>
      <c r="H192" s="18">
        <v>277</v>
      </c>
      <c r="I192" s="22">
        <v>28.2</v>
      </c>
      <c r="J192" s="39">
        <f t="shared" si="2"/>
        <v>9.8226950354609937</v>
      </c>
    </row>
    <row r="193" spans="1:10" ht="14.5" thickBot="1">
      <c r="A193" s="27">
        <v>43797</v>
      </c>
      <c r="B193" s="17" t="s">
        <v>134</v>
      </c>
      <c r="C193" s="40"/>
      <c r="D193" s="43"/>
      <c r="E193" s="18">
        <v>76.900000000000006</v>
      </c>
      <c r="F193" s="18">
        <v>6000</v>
      </c>
      <c r="G193" s="18">
        <v>0</v>
      </c>
      <c r="H193" s="18">
        <v>269</v>
      </c>
      <c r="I193" s="22">
        <v>28.6</v>
      </c>
      <c r="J193" s="39">
        <f t="shared" si="2"/>
        <v>9.405594405594405</v>
      </c>
    </row>
    <row r="194" spans="1:10" ht="14.5" thickBot="1">
      <c r="A194" s="27">
        <v>43797</v>
      </c>
      <c r="B194" s="17" t="s">
        <v>129</v>
      </c>
      <c r="C194" s="40"/>
      <c r="D194" s="43"/>
      <c r="E194" s="18">
        <v>96.9</v>
      </c>
      <c r="F194" s="18">
        <v>6000</v>
      </c>
      <c r="G194" s="18">
        <v>0</v>
      </c>
      <c r="H194" s="18">
        <v>314</v>
      </c>
      <c r="I194" s="22">
        <v>28.2</v>
      </c>
      <c r="J194" s="39">
        <f t="shared" si="2"/>
        <v>11.134751773049645</v>
      </c>
    </row>
    <row r="195" spans="1:10" ht="14.5" thickBot="1">
      <c r="A195" s="27">
        <v>43797</v>
      </c>
      <c r="B195" s="17" t="s">
        <v>44</v>
      </c>
      <c r="C195" s="40"/>
      <c r="D195" s="43"/>
      <c r="E195" s="18">
        <v>93</v>
      </c>
      <c r="F195" s="18">
        <v>6000</v>
      </c>
      <c r="G195" s="18">
        <v>0</v>
      </c>
      <c r="H195" s="18">
        <v>303</v>
      </c>
      <c r="I195" s="22">
        <v>26</v>
      </c>
      <c r="J195" s="39">
        <f t="shared" ref="J195:J228" si="3">H195/I195</f>
        <v>11.653846153846153</v>
      </c>
    </row>
    <row r="196" spans="1:10" ht="14.5" thickBot="1">
      <c r="A196" s="27">
        <v>43797</v>
      </c>
      <c r="B196" s="17" t="s">
        <v>77</v>
      </c>
      <c r="C196" s="40"/>
      <c r="D196" s="43"/>
      <c r="E196" s="18">
        <v>75.2</v>
      </c>
      <c r="F196" s="18">
        <v>6000</v>
      </c>
      <c r="G196" s="18">
        <v>0</v>
      </c>
      <c r="H196" s="18">
        <v>256</v>
      </c>
      <c r="I196" s="22">
        <v>28.8</v>
      </c>
      <c r="J196" s="39">
        <f t="shared" si="3"/>
        <v>8.8888888888888893</v>
      </c>
    </row>
    <row r="197" spans="1:10" ht="14.5" thickBot="1">
      <c r="A197" s="27">
        <v>43797</v>
      </c>
      <c r="B197" s="17" t="s">
        <v>142</v>
      </c>
      <c r="C197" s="40"/>
      <c r="D197" s="43"/>
      <c r="E197" s="18">
        <v>70</v>
      </c>
      <c r="F197" s="18">
        <v>6000</v>
      </c>
      <c r="G197" s="18">
        <v>0</v>
      </c>
      <c r="H197" s="18">
        <v>225</v>
      </c>
      <c r="I197" s="22">
        <v>25.4</v>
      </c>
      <c r="J197" s="39">
        <f t="shared" si="3"/>
        <v>8.8582677165354333</v>
      </c>
    </row>
    <row r="198" spans="1:10" ht="14.5" thickBot="1">
      <c r="A198" s="27">
        <v>43797</v>
      </c>
      <c r="B198" s="17" t="s">
        <v>218</v>
      </c>
      <c r="C198" s="40"/>
      <c r="D198" s="43"/>
      <c r="E198" s="18">
        <v>84.7</v>
      </c>
      <c r="F198" s="18">
        <v>6000</v>
      </c>
      <c r="G198" s="18">
        <v>0</v>
      </c>
      <c r="H198" s="18">
        <v>237</v>
      </c>
      <c r="I198" s="22">
        <v>25.4</v>
      </c>
      <c r="J198" s="39">
        <f t="shared" si="3"/>
        <v>9.330708661417324</v>
      </c>
    </row>
    <row r="199" spans="1:10" ht="14.5" thickBot="1">
      <c r="A199" s="27">
        <v>43797</v>
      </c>
      <c r="B199" s="17" t="s">
        <v>140</v>
      </c>
      <c r="C199" s="40"/>
      <c r="D199" s="43"/>
      <c r="E199" s="18">
        <v>74.7</v>
      </c>
      <c r="F199" s="18">
        <v>6000</v>
      </c>
      <c r="G199" s="18">
        <v>0</v>
      </c>
      <c r="H199" s="18">
        <v>217</v>
      </c>
      <c r="I199" s="22">
        <v>24.4</v>
      </c>
      <c r="J199" s="39">
        <f t="shared" si="3"/>
        <v>8.8934426229508201</v>
      </c>
    </row>
    <row r="200" spans="1:10" ht="14.5" thickBot="1">
      <c r="A200" s="27">
        <v>43776</v>
      </c>
      <c r="B200" s="17" t="s">
        <v>90</v>
      </c>
      <c r="C200" s="40"/>
      <c r="D200" s="43"/>
      <c r="E200" s="18">
        <v>88.1</v>
      </c>
      <c r="F200" s="31">
        <v>2.0833333333333332E-2</v>
      </c>
      <c r="G200" s="18">
        <v>0</v>
      </c>
      <c r="H200" s="18">
        <v>338</v>
      </c>
      <c r="I200" s="22">
        <v>26.8</v>
      </c>
      <c r="J200" s="39">
        <f t="shared" si="3"/>
        <v>12.611940298507463</v>
      </c>
    </row>
    <row r="201" spans="1:10" ht="14.5" thickBot="1">
      <c r="A201" s="27">
        <v>43776</v>
      </c>
      <c r="B201" s="17" t="s">
        <v>76</v>
      </c>
      <c r="C201" s="40"/>
      <c r="D201" s="43"/>
      <c r="E201" s="18">
        <v>74</v>
      </c>
      <c r="F201" s="31">
        <v>2.0833333333333332E-2</v>
      </c>
      <c r="G201" s="18">
        <v>0</v>
      </c>
      <c r="H201" s="18">
        <v>285</v>
      </c>
      <c r="I201" s="22">
        <v>29</v>
      </c>
      <c r="J201" s="39">
        <f t="shared" si="3"/>
        <v>9.8275862068965516</v>
      </c>
    </row>
    <row r="202" spans="1:10" ht="14.5" thickBot="1">
      <c r="A202" s="27">
        <v>43776</v>
      </c>
      <c r="B202" s="17" t="s">
        <v>132</v>
      </c>
      <c r="C202" s="40"/>
      <c r="D202" s="43"/>
      <c r="E202" s="18">
        <v>88</v>
      </c>
      <c r="F202" s="31">
        <v>2.0833333333333332E-2</v>
      </c>
      <c r="G202" s="18">
        <v>0</v>
      </c>
      <c r="H202" s="18">
        <v>320</v>
      </c>
      <c r="I202" s="22">
        <v>29</v>
      </c>
      <c r="J202" s="39">
        <f t="shared" si="3"/>
        <v>11.03448275862069</v>
      </c>
    </row>
    <row r="203" spans="1:10" ht="14.5" thickBot="1">
      <c r="A203" s="27">
        <v>43776</v>
      </c>
      <c r="B203" s="17" t="s">
        <v>27</v>
      </c>
      <c r="C203" s="40"/>
      <c r="D203" s="43"/>
      <c r="E203" s="18">
        <v>95</v>
      </c>
      <c r="F203" s="31">
        <v>2.0833333333333332E-2</v>
      </c>
      <c r="G203" s="18">
        <v>0</v>
      </c>
      <c r="H203" s="18">
        <v>335</v>
      </c>
      <c r="I203" s="22">
        <v>27.8</v>
      </c>
      <c r="J203" s="39">
        <f t="shared" si="3"/>
        <v>12.050359712230216</v>
      </c>
    </row>
    <row r="204" spans="1:10" ht="14.5" thickBot="1">
      <c r="A204" s="27">
        <v>43776</v>
      </c>
      <c r="B204" s="17" t="s">
        <v>39</v>
      </c>
      <c r="C204" s="40"/>
      <c r="D204" s="43"/>
      <c r="E204" s="18">
        <v>76.5</v>
      </c>
      <c r="F204" s="31">
        <v>2.0833333333333332E-2</v>
      </c>
      <c r="G204" s="18">
        <v>0</v>
      </c>
      <c r="H204" s="18">
        <v>289</v>
      </c>
      <c r="I204" s="22">
        <v>26.5</v>
      </c>
      <c r="J204" s="39">
        <f t="shared" si="3"/>
        <v>10.90566037735849</v>
      </c>
    </row>
    <row r="205" spans="1:10" ht="14.5" thickBot="1">
      <c r="A205" s="27">
        <v>43776</v>
      </c>
      <c r="B205" s="17" t="s">
        <v>133</v>
      </c>
      <c r="C205" s="40"/>
      <c r="D205" s="43"/>
      <c r="E205" s="18">
        <v>90.2</v>
      </c>
      <c r="F205" s="31">
        <v>2.0833333333333332E-2</v>
      </c>
      <c r="G205" s="18">
        <v>0</v>
      </c>
      <c r="H205" s="18">
        <v>321</v>
      </c>
      <c r="I205" s="22">
        <v>25.8</v>
      </c>
      <c r="J205" s="39">
        <f t="shared" si="3"/>
        <v>12.441860465116278</v>
      </c>
    </row>
    <row r="206" spans="1:10" ht="14.5" thickBot="1">
      <c r="A206" s="27">
        <v>43776</v>
      </c>
      <c r="B206" s="17" t="s">
        <v>19</v>
      </c>
      <c r="C206" s="40"/>
      <c r="D206" s="43"/>
      <c r="E206" s="18">
        <v>80.8</v>
      </c>
      <c r="F206" s="31">
        <v>2.0833333333333332E-2</v>
      </c>
      <c r="G206" s="18">
        <v>0</v>
      </c>
      <c r="H206" s="18">
        <v>295</v>
      </c>
      <c r="I206" s="22">
        <v>27.5</v>
      </c>
      <c r="J206" s="39">
        <f t="shared" si="3"/>
        <v>10.727272727272727</v>
      </c>
    </row>
    <row r="207" spans="1:10" ht="14.5" thickBot="1">
      <c r="A207" s="27">
        <v>43776</v>
      </c>
      <c r="B207" s="17" t="s">
        <v>22</v>
      </c>
      <c r="C207" s="40"/>
      <c r="D207" s="43"/>
      <c r="E207" s="18">
        <v>81.3</v>
      </c>
      <c r="F207" s="31">
        <v>2.0833333333333332E-2</v>
      </c>
      <c r="G207" s="18">
        <v>0</v>
      </c>
      <c r="H207" s="18">
        <v>296</v>
      </c>
      <c r="I207" s="22">
        <v>29.3</v>
      </c>
      <c r="J207" s="39">
        <f t="shared" si="3"/>
        <v>10.102389078498293</v>
      </c>
    </row>
    <row r="208" spans="1:10" ht="14.5" thickBot="1">
      <c r="A208" s="27">
        <v>43776</v>
      </c>
      <c r="B208" s="17" t="s">
        <v>13</v>
      </c>
      <c r="C208" s="40"/>
      <c r="D208" s="43"/>
      <c r="E208" s="18">
        <v>95.2</v>
      </c>
      <c r="F208" s="31">
        <v>2.0833333333333332E-2</v>
      </c>
      <c r="G208" s="18">
        <v>0</v>
      </c>
      <c r="H208" s="18">
        <v>326</v>
      </c>
      <c r="I208" s="22">
        <v>27.5</v>
      </c>
      <c r="J208" s="39">
        <f t="shared" si="3"/>
        <v>11.854545454545455</v>
      </c>
    </row>
    <row r="209" spans="1:10" ht="14.5" thickBot="1">
      <c r="A209" s="27">
        <v>43776</v>
      </c>
      <c r="B209" s="17" t="s">
        <v>31</v>
      </c>
      <c r="C209" s="40"/>
      <c r="D209" s="43"/>
      <c r="E209" s="18">
        <v>88.5</v>
      </c>
      <c r="F209" s="31">
        <v>2.0833333333333332E-2</v>
      </c>
      <c r="G209" s="18">
        <v>0</v>
      </c>
      <c r="H209" s="18">
        <v>307</v>
      </c>
      <c r="I209" s="22">
        <v>25.8</v>
      </c>
      <c r="J209" s="39">
        <f t="shared" si="3"/>
        <v>11.89922480620155</v>
      </c>
    </row>
    <row r="210" spans="1:10" ht="14.5" thickBot="1">
      <c r="A210" s="27">
        <v>43776</v>
      </c>
      <c r="B210" s="17" t="s">
        <v>81</v>
      </c>
      <c r="C210" s="40"/>
      <c r="D210" s="43"/>
      <c r="E210" s="18">
        <v>74.2</v>
      </c>
      <c r="F210" s="31">
        <v>2.0833333333333332E-2</v>
      </c>
      <c r="G210" s="18">
        <v>0</v>
      </c>
      <c r="H210" s="18">
        <v>269</v>
      </c>
      <c r="I210" s="22">
        <v>29.8</v>
      </c>
      <c r="J210" s="39">
        <f t="shared" si="3"/>
        <v>9.026845637583893</v>
      </c>
    </row>
    <row r="211" spans="1:10" ht="14.5" thickBot="1">
      <c r="A211" s="27">
        <v>43776</v>
      </c>
      <c r="B211" s="17" t="s">
        <v>143</v>
      </c>
      <c r="C211" s="40"/>
      <c r="D211" s="43"/>
      <c r="E211" s="18">
        <v>77.5</v>
      </c>
      <c r="F211" s="31">
        <v>2.0833333333333332E-2</v>
      </c>
      <c r="G211" s="18">
        <v>0</v>
      </c>
      <c r="H211" s="18">
        <v>276</v>
      </c>
      <c r="I211" s="22">
        <v>27</v>
      </c>
      <c r="J211" s="39">
        <f t="shared" si="3"/>
        <v>10.222222222222221</v>
      </c>
    </row>
    <row r="212" spans="1:10" ht="14.5" thickBot="1">
      <c r="A212" s="27">
        <v>43776</v>
      </c>
      <c r="B212" s="17" t="s">
        <v>77</v>
      </c>
      <c r="C212" s="40"/>
      <c r="D212" s="43"/>
      <c r="E212" s="18">
        <v>73.099999999999994</v>
      </c>
      <c r="F212" s="31">
        <v>2.0833333333333332E-2</v>
      </c>
      <c r="G212" s="18">
        <v>0</v>
      </c>
      <c r="H212" s="18">
        <v>261</v>
      </c>
      <c r="I212" s="22">
        <v>29.2</v>
      </c>
      <c r="J212" s="39">
        <f t="shared" si="3"/>
        <v>8.9383561643835616</v>
      </c>
    </row>
    <row r="213" spans="1:10" ht="14.5" thickBot="1">
      <c r="A213" s="27">
        <v>43776</v>
      </c>
      <c r="B213" s="17" t="s">
        <v>128</v>
      </c>
      <c r="C213" s="40"/>
      <c r="D213" s="43"/>
      <c r="E213" s="18">
        <v>78.400000000000006</v>
      </c>
      <c r="F213" s="31">
        <v>2.0833333333333332E-2</v>
      </c>
      <c r="G213" s="18">
        <v>0</v>
      </c>
      <c r="H213" s="18">
        <v>273</v>
      </c>
      <c r="I213" s="22">
        <v>25.7</v>
      </c>
      <c r="J213" s="39">
        <f t="shared" si="3"/>
        <v>10.622568093385214</v>
      </c>
    </row>
    <row r="214" spans="1:10" ht="14.5" thickBot="1">
      <c r="A214" s="27">
        <v>43776</v>
      </c>
      <c r="B214" s="17" t="s">
        <v>102</v>
      </c>
      <c r="C214" s="40"/>
      <c r="D214" s="43"/>
      <c r="E214" s="18">
        <v>78.5</v>
      </c>
      <c r="F214" s="31">
        <v>2.0833333333333332E-2</v>
      </c>
      <c r="G214" s="18">
        <v>0</v>
      </c>
      <c r="H214" s="18">
        <v>273</v>
      </c>
      <c r="I214" s="22">
        <v>27.2</v>
      </c>
      <c r="J214" s="39">
        <f t="shared" si="3"/>
        <v>10.036764705882353</v>
      </c>
    </row>
    <row r="215" spans="1:10" ht="14.5" thickBot="1">
      <c r="A215" s="27">
        <v>43776</v>
      </c>
      <c r="B215" s="17" t="s">
        <v>145</v>
      </c>
      <c r="C215" s="40"/>
      <c r="D215" s="43"/>
      <c r="E215" s="18">
        <v>83.2</v>
      </c>
      <c r="F215" s="31">
        <v>2.0833333333333332E-2</v>
      </c>
      <c r="G215" s="18">
        <v>0</v>
      </c>
      <c r="H215" s="18">
        <v>283</v>
      </c>
      <c r="I215" s="22">
        <v>25.7</v>
      </c>
      <c r="J215" s="39">
        <f t="shared" si="3"/>
        <v>11.011673151750973</v>
      </c>
    </row>
    <row r="216" spans="1:10" ht="14.5" thickBot="1">
      <c r="A216" s="27">
        <v>43776</v>
      </c>
      <c r="B216" s="17" t="s">
        <v>135</v>
      </c>
      <c r="C216" s="40"/>
      <c r="D216" s="43"/>
      <c r="E216" s="18">
        <v>72.2</v>
      </c>
      <c r="F216" s="31">
        <v>2.0833333333333332E-2</v>
      </c>
      <c r="G216" s="18">
        <v>0</v>
      </c>
      <c r="H216" s="18">
        <v>253</v>
      </c>
      <c r="I216" s="22">
        <v>25.3</v>
      </c>
      <c r="J216" s="39">
        <f t="shared" si="3"/>
        <v>10</v>
      </c>
    </row>
    <row r="217" spans="1:10" ht="14.5" thickBot="1">
      <c r="A217" s="27">
        <v>43776</v>
      </c>
      <c r="B217" s="17" t="s">
        <v>129</v>
      </c>
      <c r="C217" s="40"/>
      <c r="D217" s="43"/>
      <c r="E217" s="18">
        <v>97.6</v>
      </c>
      <c r="F217" s="31">
        <v>2.0833333333333332E-2</v>
      </c>
      <c r="G217" s="18">
        <v>0</v>
      </c>
      <c r="H217" s="18">
        <v>305</v>
      </c>
      <c r="I217" s="22">
        <v>27.2</v>
      </c>
      <c r="J217" s="39">
        <f t="shared" si="3"/>
        <v>11.213235294117647</v>
      </c>
    </row>
    <row r="218" spans="1:10" ht="14.5" thickBot="1">
      <c r="A218" s="27">
        <v>43776</v>
      </c>
      <c r="B218" s="17" t="s">
        <v>87</v>
      </c>
      <c r="C218" s="40"/>
      <c r="D218" s="43"/>
      <c r="E218" s="18">
        <v>74.5</v>
      </c>
      <c r="F218" s="31">
        <v>2.0833333333333332E-2</v>
      </c>
      <c r="G218" s="18">
        <v>0</v>
      </c>
      <c r="H218" s="18">
        <v>251</v>
      </c>
      <c r="I218" s="22">
        <v>27.8</v>
      </c>
      <c r="J218" s="39">
        <f t="shared" si="3"/>
        <v>9.028776978417266</v>
      </c>
    </row>
    <row r="219" spans="1:10" ht="14.5" thickBot="1">
      <c r="A219" s="27">
        <v>43776</v>
      </c>
      <c r="B219" s="17" t="s">
        <v>136</v>
      </c>
      <c r="C219" s="40"/>
      <c r="D219" s="43"/>
      <c r="E219" s="18">
        <v>78.099999999999994</v>
      </c>
      <c r="F219" s="31">
        <v>2.0833333333333332E-2</v>
      </c>
      <c r="G219" s="18">
        <v>0</v>
      </c>
      <c r="H219" s="18">
        <v>258</v>
      </c>
      <c r="I219" s="22">
        <v>26.8</v>
      </c>
      <c r="J219" s="39">
        <f t="shared" si="3"/>
        <v>9.6268656716417915</v>
      </c>
    </row>
    <row r="220" spans="1:10" ht="14.5" thickBot="1">
      <c r="A220" s="27">
        <v>43776</v>
      </c>
      <c r="B220" s="17" t="s">
        <v>42</v>
      </c>
      <c r="C220" s="40"/>
      <c r="D220" s="43"/>
      <c r="E220" s="18">
        <v>81.5</v>
      </c>
      <c r="F220" s="31">
        <v>2.0833333333333332E-2</v>
      </c>
      <c r="G220" s="18">
        <v>0</v>
      </c>
      <c r="H220" s="18">
        <v>265</v>
      </c>
      <c r="I220" s="22">
        <v>25.5</v>
      </c>
      <c r="J220" s="39">
        <f t="shared" si="3"/>
        <v>10.392156862745098</v>
      </c>
    </row>
    <row r="221" spans="1:10" ht="14.5" thickBot="1">
      <c r="A221" s="27">
        <v>43776</v>
      </c>
      <c r="B221" s="17" t="s">
        <v>138</v>
      </c>
      <c r="C221" s="40"/>
      <c r="D221" s="43"/>
      <c r="E221" s="18">
        <v>100.7</v>
      </c>
      <c r="F221" s="31">
        <v>2.0833333333333332E-2</v>
      </c>
      <c r="G221" s="18">
        <v>0</v>
      </c>
      <c r="H221" s="18">
        <v>300</v>
      </c>
      <c r="I221" s="22">
        <v>25.7</v>
      </c>
      <c r="J221" s="39">
        <f t="shared" si="3"/>
        <v>11.673151750972764</v>
      </c>
    </row>
    <row r="222" spans="1:10" ht="14.5" thickBot="1">
      <c r="A222" s="27">
        <v>43776</v>
      </c>
      <c r="B222" s="17" t="s">
        <v>134</v>
      </c>
      <c r="C222" s="40"/>
      <c r="D222" s="43"/>
      <c r="E222" s="18">
        <v>77.599999999999994</v>
      </c>
      <c r="F222" s="31">
        <v>2.0833333333333332E-2</v>
      </c>
      <c r="G222" s="18">
        <v>0</v>
      </c>
      <c r="H222" s="18">
        <v>248</v>
      </c>
      <c r="I222" s="22">
        <v>25.8</v>
      </c>
      <c r="J222" s="39">
        <f t="shared" si="3"/>
        <v>9.6124031007751931</v>
      </c>
    </row>
    <row r="223" spans="1:10" ht="14.5" thickBot="1">
      <c r="A223" s="27">
        <v>43776</v>
      </c>
      <c r="B223" s="17" t="s">
        <v>141</v>
      </c>
      <c r="C223" s="40"/>
      <c r="D223" s="43"/>
      <c r="E223" s="18">
        <v>77.900000000000006</v>
      </c>
      <c r="F223" s="31">
        <v>2.0833333333333332E-2</v>
      </c>
      <c r="G223" s="18">
        <v>0</v>
      </c>
      <c r="H223" s="18">
        <v>247</v>
      </c>
      <c r="I223" s="22">
        <v>26.3</v>
      </c>
      <c r="J223" s="39">
        <f t="shared" si="3"/>
        <v>9.3916349809885933</v>
      </c>
    </row>
    <row r="224" spans="1:10" ht="14.5" thickBot="1">
      <c r="A224" s="27">
        <v>43776</v>
      </c>
      <c r="B224" s="17" t="s">
        <v>44</v>
      </c>
      <c r="C224" s="40"/>
      <c r="D224" s="43"/>
      <c r="E224" s="18">
        <v>94.9</v>
      </c>
      <c r="F224" s="31">
        <v>2.0833333333333332E-2</v>
      </c>
      <c r="G224" s="18">
        <v>0</v>
      </c>
      <c r="H224" s="18">
        <v>281</v>
      </c>
      <c r="I224" s="22">
        <v>25</v>
      </c>
      <c r="J224" s="39">
        <f t="shared" si="3"/>
        <v>11.24</v>
      </c>
    </row>
    <row r="225" spans="1:10" ht="14.5" thickBot="1">
      <c r="A225" s="27">
        <v>43776</v>
      </c>
      <c r="B225" s="17" t="s">
        <v>148</v>
      </c>
      <c r="C225" s="40"/>
      <c r="D225" s="43"/>
      <c r="E225" s="18">
        <v>98.1</v>
      </c>
      <c r="F225" s="31">
        <v>2.0833333333333332E-2</v>
      </c>
      <c r="G225" s="18">
        <v>0</v>
      </c>
      <c r="H225" s="18">
        <v>277</v>
      </c>
      <c r="I225" s="22">
        <v>25.2</v>
      </c>
      <c r="J225" s="39">
        <f t="shared" si="3"/>
        <v>10.992063492063492</v>
      </c>
    </row>
    <row r="226" spans="1:10" ht="14.5" thickBot="1">
      <c r="A226" s="27">
        <v>43776</v>
      </c>
      <c r="B226" s="17" t="s">
        <v>139</v>
      </c>
      <c r="C226" s="40"/>
      <c r="D226" s="43"/>
      <c r="E226" s="18">
        <v>68.5</v>
      </c>
      <c r="F226" s="31">
        <v>2.0833333333333332E-2</v>
      </c>
      <c r="G226" s="18">
        <v>0</v>
      </c>
      <c r="H226" s="18">
        <v>217</v>
      </c>
      <c r="I226" s="22">
        <v>24.5</v>
      </c>
      <c r="J226" s="39">
        <f t="shared" si="3"/>
        <v>8.8571428571428577</v>
      </c>
    </row>
    <row r="227" spans="1:10" ht="14.5" thickBot="1">
      <c r="A227" s="27">
        <v>43776</v>
      </c>
      <c r="B227" s="17" t="s">
        <v>147</v>
      </c>
      <c r="C227" s="40"/>
      <c r="D227" s="43"/>
      <c r="E227" s="18">
        <v>79.900000000000006</v>
      </c>
      <c r="F227" s="31">
        <v>2.0833333333333332E-2</v>
      </c>
      <c r="G227" s="18">
        <v>0</v>
      </c>
      <c r="H227" s="18">
        <v>229</v>
      </c>
      <c r="I227" s="22">
        <v>22</v>
      </c>
      <c r="J227" s="39">
        <f t="shared" si="3"/>
        <v>10.409090909090908</v>
      </c>
    </row>
    <row r="228" spans="1:10" ht="14.5" thickBot="1">
      <c r="A228" s="27">
        <v>43776</v>
      </c>
      <c r="B228" s="17" t="s">
        <v>140</v>
      </c>
      <c r="C228" s="40"/>
      <c r="D228" s="43"/>
      <c r="E228" s="18">
        <v>74.900000000000006</v>
      </c>
      <c r="F228" s="31">
        <v>2.0833333333333332E-2</v>
      </c>
      <c r="G228" s="18">
        <v>0</v>
      </c>
      <c r="H228" s="18">
        <v>206</v>
      </c>
      <c r="I228" s="22">
        <v>25.3</v>
      </c>
      <c r="J228" s="39">
        <f t="shared" si="3"/>
        <v>8.1422924901185763</v>
      </c>
    </row>
  </sheetData>
  <autoFilter ref="A1:J228" xr:uid="{A2D34694-C470-40D6-99CC-90A8BFB29F03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CEF38-BB39-4E4A-9164-7B9B6AF54389}">
  <dimension ref="A1:AN578"/>
  <sheetViews>
    <sheetView zoomScaleNormal="100" workbookViewId="0">
      <selection activeCell="C423" sqref="C423:D453"/>
    </sheetView>
  </sheetViews>
  <sheetFormatPr defaultRowHeight="12.5"/>
  <cols>
    <col min="1" max="1" width="20.453125" style="33" bestFit="1" customWidth="1"/>
    <col min="2" max="2" width="0.81640625" style="44" customWidth="1"/>
    <col min="4" max="4" width="9.81640625" bestFit="1" customWidth="1"/>
    <col min="5" max="5" width="16.81640625" style="33" customWidth="1"/>
    <col min="6" max="6" width="13.08984375" style="33" customWidth="1"/>
    <col min="7" max="7" width="16.81640625" customWidth="1"/>
    <col min="8" max="8" width="19.81640625" customWidth="1"/>
    <col min="9" max="9" width="11.54296875" style="33" customWidth="1"/>
    <col min="10" max="10" width="23" style="33" customWidth="1"/>
    <col min="11" max="11" width="11.54296875" style="33" customWidth="1"/>
    <col min="12" max="14" width="8.7265625" style="33"/>
    <col min="17" max="17" width="25.81640625" customWidth="1"/>
    <col min="18" max="18" width="17.1796875" style="33" customWidth="1"/>
    <col min="19" max="19" width="24.453125" style="33" customWidth="1"/>
    <col min="20" max="20" width="17.1796875" style="33" customWidth="1"/>
    <col min="22" max="22" width="8.7265625" customWidth="1"/>
    <col min="23" max="23" width="8.7265625" style="33" customWidth="1"/>
    <col min="24" max="24" width="8.7265625" style="33"/>
    <col min="26" max="26" width="9.7265625" customWidth="1"/>
    <col min="28" max="28" width="11" customWidth="1"/>
    <col min="29" max="29" width="11" bestFit="1" customWidth="1"/>
    <col min="33" max="33" width="30.1796875" customWidth="1"/>
    <col min="34" max="34" width="11.26953125" customWidth="1"/>
    <col min="35" max="35" width="11.453125" customWidth="1"/>
  </cols>
  <sheetData>
    <row r="1" spans="1:40" ht="13">
      <c r="A1" s="52" t="s">
        <v>245</v>
      </c>
      <c r="C1" s="51" t="s">
        <v>246</v>
      </c>
      <c r="D1" s="51"/>
      <c r="E1" s="53"/>
      <c r="F1" s="53"/>
      <c r="H1" s="49"/>
      <c r="I1" s="61"/>
      <c r="J1" s="61"/>
      <c r="K1" s="61" t="s">
        <v>247</v>
      </c>
      <c r="L1" s="50"/>
      <c r="M1" s="50"/>
      <c r="N1" s="50"/>
      <c r="AI1" s="66">
        <v>44888</v>
      </c>
    </row>
    <row r="2" spans="1:40" s="55" customFormat="1" ht="52.5" thickBot="1">
      <c r="A2" s="55" t="s">
        <v>248</v>
      </c>
      <c r="B2" s="56"/>
      <c r="C2" s="55" t="s">
        <v>249</v>
      </c>
      <c r="D2" s="55" t="s">
        <v>241</v>
      </c>
      <c r="E2" s="57" t="s">
        <v>250</v>
      </c>
      <c r="F2" s="57" t="s">
        <v>285</v>
      </c>
      <c r="G2" s="57"/>
      <c r="H2" s="55" t="s">
        <v>251</v>
      </c>
      <c r="I2" s="55" t="s">
        <v>252</v>
      </c>
      <c r="J2" s="55" t="s">
        <v>253</v>
      </c>
      <c r="K2" s="55" t="s">
        <v>0</v>
      </c>
      <c r="L2" s="55" t="s">
        <v>254</v>
      </c>
      <c r="M2" s="55" t="s">
        <v>255</v>
      </c>
      <c r="N2" s="55" t="s">
        <v>256</v>
      </c>
      <c r="Q2" s="57" t="s">
        <v>251</v>
      </c>
      <c r="R2" s="57" t="s">
        <v>252</v>
      </c>
      <c r="S2" s="57" t="s">
        <v>253</v>
      </c>
      <c r="T2" s="57" t="s">
        <v>257</v>
      </c>
      <c r="U2" s="57" t="s">
        <v>258</v>
      </c>
      <c r="V2" s="57" t="s">
        <v>158</v>
      </c>
      <c r="W2" s="57" t="s">
        <v>160</v>
      </c>
      <c r="X2" s="57" t="s">
        <v>244</v>
      </c>
      <c r="Y2" s="57"/>
      <c r="AB2" s="55" t="s">
        <v>259</v>
      </c>
      <c r="AC2" s="55" t="s">
        <v>252</v>
      </c>
      <c r="AG2" s="55" t="s">
        <v>251</v>
      </c>
      <c r="AH2" s="55" t="s">
        <v>260</v>
      </c>
      <c r="AI2" s="55" t="s">
        <v>261</v>
      </c>
      <c r="AK2" s="55" t="s">
        <v>262</v>
      </c>
      <c r="AL2" s="55" t="s">
        <v>263</v>
      </c>
      <c r="AM2" s="55" t="s">
        <v>264</v>
      </c>
      <c r="AN2" s="55" t="s">
        <v>265</v>
      </c>
    </row>
    <row r="3" spans="1:40" ht="15" thickBot="1">
      <c r="A3" s="65">
        <f>VLOOKUP(J3,$S$3:$X$136,6,FALSE)</f>
        <v>12.96875</v>
      </c>
      <c r="C3" s="33">
        <f>VLOOKUP(J3,$S$3:$X$136,3,FALSE)</f>
        <v>83.5</v>
      </c>
      <c r="D3" s="68">
        <f>ROUND(((K3-VLOOKUP(H3,$AG$3:$AI$63,3,FALSE))/365),0)</f>
        <v>22</v>
      </c>
      <c r="E3" s="54">
        <f t="shared" ref="E3:E34" si="0">N3/M3</f>
        <v>13.663636363636364</v>
      </c>
      <c r="F3" s="68">
        <f>L3</f>
        <v>12</v>
      </c>
      <c r="H3" s="4" t="s">
        <v>8</v>
      </c>
      <c r="I3" s="59" t="str" cm="1">
        <f t="array" ref="I3">_xlfn.IFS(K3&lt;$AB$7,$AC$7,K3&lt;$AB$6,$AC$6,K3&lt;$AB$5,$AC$5,K3&lt;$AB$4,$AC$4,K3&lt;$AB$3,$AC$3,K3&gt;$AB$3,$AC$3)</f>
        <v>2k2-22</v>
      </c>
      <c r="J3" s="59" t="str">
        <f>_xlfn.CONCAT(H3,I3)</f>
        <v>Paul Flood2k2-22</v>
      </c>
      <c r="K3" s="59">
        <v>44837</v>
      </c>
      <c r="L3" s="46">
        <v>12</v>
      </c>
      <c r="M3" s="46">
        <v>22</v>
      </c>
      <c r="N3" s="62">
        <v>300.60000000000002</v>
      </c>
      <c r="Q3" s="4" t="s">
        <v>19</v>
      </c>
      <c r="R3" s="59" t="str">
        <f t="shared" ref="R3:R34" si="1">VLOOKUP(T3,$AB$3:$AC$7,2,FALSE)</f>
        <v>2k2-22</v>
      </c>
      <c r="S3" s="59" t="str">
        <f>_xlfn.CONCAT(Q3,R3)</f>
        <v>Fintan Earley2k2-22</v>
      </c>
      <c r="T3" s="59">
        <v>44672</v>
      </c>
      <c r="U3" s="46">
        <v>82.9</v>
      </c>
      <c r="V3" s="46">
        <v>433</v>
      </c>
      <c r="W3" s="46">
        <v>37</v>
      </c>
      <c r="X3" s="58">
        <f t="shared" ref="X3:X34" si="2">V3/W3</f>
        <v>11.702702702702704</v>
      </c>
      <c r="AB3" s="59">
        <v>44672</v>
      </c>
      <c r="AC3" s="59" t="s">
        <v>266</v>
      </c>
      <c r="AG3" s="48" t="s">
        <v>8</v>
      </c>
      <c r="AH3" s="33">
        <v>22</v>
      </c>
      <c r="AI3" s="67">
        <f>$AI$1-(AH3*365)</f>
        <v>36858</v>
      </c>
      <c r="AK3">
        <v>19</v>
      </c>
      <c r="AL3">
        <v>20</v>
      </c>
      <c r="AM3">
        <v>21</v>
      </c>
      <c r="AN3">
        <v>22</v>
      </c>
    </row>
    <row r="4" spans="1:40" ht="15" thickBot="1">
      <c r="A4" s="65">
        <f t="shared" ref="A4:A67" si="3">VLOOKUP(J4,$S$3:$X$136,6,FALSE)</f>
        <v>10.090909090909092</v>
      </c>
      <c r="C4" s="33">
        <f t="shared" ref="C4:C67" si="4">VLOOKUP(J4,$S$3:$X$136,3,FALSE)</f>
        <v>73.599999999999994</v>
      </c>
      <c r="D4" s="68">
        <f t="shared" ref="D4:D67" si="5">ROUND(((K4-VLOOKUP(H4,$AG$3:$AI$63,3,FALSE))/365),0)</f>
        <v>20</v>
      </c>
      <c r="E4" s="54">
        <f t="shared" si="0"/>
        <v>11.68695652173913</v>
      </c>
      <c r="F4" s="68">
        <f t="shared" ref="F4:F67" si="6">L4</f>
        <v>10</v>
      </c>
      <c r="H4" s="4" t="s">
        <v>10</v>
      </c>
      <c r="I4" s="59" t="str" cm="1">
        <f t="array" ref="I4">_xlfn.IFS(K4&lt;$AB$7,$AC$7,K4&lt;$AB$6,$AC$6,K4&lt;$AB$5,$AC$5,K4&lt;$AB$4,$AC$4,K4&lt;$AB$3,$AC$3,K4&gt;$AB$3,$AC$3)</f>
        <v>2k2-22</v>
      </c>
      <c r="J4" s="59" t="str">
        <f t="shared" ref="J4:J67" si="7">_xlfn.CONCAT(H4,I4)</f>
        <v>Calum Nolan2k2-22</v>
      </c>
      <c r="K4" s="59">
        <v>44837</v>
      </c>
      <c r="L4" s="46">
        <v>10</v>
      </c>
      <c r="M4" s="46">
        <v>23</v>
      </c>
      <c r="N4" s="62">
        <v>268.8</v>
      </c>
      <c r="Q4" s="4" t="s">
        <v>128</v>
      </c>
      <c r="R4" s="59" t="str">
        <f t="shared" si="1"/>
        <v>2k2-22</v>
      </c>
      <c r="S4" s="59" t="str">
        <f t="shared" ref="S4:S67" si="8">_xlfn.CONCAT(Q4,R4)</f>
        <v>Cameron Murphy2k2-22</v>
      </c>
      <c r="T4" s="59">
        <v>44672</v>
      </c>
      <c r="U4" s="46">
        <v>77.8</v>
      </c>
      <c r="V4" s="46">
        <v>397</v>
      </c>
      <c r="W4" s="46">
        <v>35</v>
      </c>
      <c r="X4" s="58">
        <f t="shared" si="2"/>
        <v>11.342857142857143</v>
      </c>
      <c r="AB4" s="59">
        <v>44583</v>
      </c>
      <c r="AC4" s="59" t="s">
        <v>267</v>
      </c>
      <c r="AG4" s="48" t="s">
        <v>10</v>
      </c>
      <c r="AH4" s="33">
        <v>20</v>
      </c>
      <c r="AI4" s="67">
        <f t="shared" ref="AI4:AI63" si="9">$AI$1-(AH4*365)</f>
        <v>37588</v>
      </c>
    </row>
    <row r="5" spans="1:40" ht="15" thickBot="1">
      <c r="A5" s="65">
        <f t="shared" si="3"/>
        <v>11.441176470588236</v>
      </c>
      <c r="C5" s="33">
        <f t="shared" si="4"/>
        <v>91.2</v>
      </c>
      <c r="D5" s="68">
        <f t="shared" si="5"/>
        <v>21</v>
      </c>
      <c r="E5" s="54">
        <f t="shared" si="0"/>
        <v>10.491304347826087</v>
      </c>
      <c r="F5" s="68">
        <f t="shared" si="6"/>
        <v>10</v>
      </c>
      <c r="H5" s="4" t="s">
        <v>11</v>
      </c>
      <c r="I5" s="59" t="str" cm="1">
        <f t="array" ref="I5">_xlfn.IFS(K5&lt;$AB$7,$AC$7,K5&lt;$AB$6,$AC$6,K5&lt;$AB$5,$AC$5,K5&lt;$AB$4,$AC$4,K5&lt;$AB$3,$AC$3,K5&gt;$AB$3,$AC$3)</f>
        <v>2k2-22</v>
      </c>
      <c r="J5" s="59" t="str">
        <f t="shared" si="7"/>
        <v>Andrew Carroll2k2-22</v>
      </c>
      <c r="K5" s="59">
        <v>44837</v>
      </c>
      <c r="L5" s="46">
        <v>10</v>
      </c>
      <c r="M5" s="48">
        <v>23</v>
      </c>
      <c r="N5" s="63">
        <v>241.3</v>
      </c>
      <c r="Q5" s="4" t="s">
        <v>8</v>
      </c>
      <c r="R5" s="59" t="str">
        <f t="shared" si="1"/>
        <v>2k2-22</v>
      </c>
      <c r="S5" s="59" t="str">
        <f t="shared" si="8"/>
        <v>Paul Flood2k2-22</v>
      </c>
      <c r="T5" s="60">
        <v>44672</v>
      </c>
      <c r="U5" s="46">
        <v>83.5</v>
      </c>
      <c r="V5" s="46">
        <v>415</v>
      </c>
      <c r="W5" s="46">
        <v>32</v>
      </c>
      <c r="X5" s="58">
        <f t="shared" si="2"/>
        <v>12.96875</v>
      </c>
      <c r="AB5" s="59">
        <v>44371</v>
      </c>
      <c r="AC5" s="59" t="s">
        <v>268</v>
      </c>
      <c r="AG5" s="48" t="s">
        <v>11</v>
      </c>
      <c r="AH5" s="33">
        <v>21</v>
      </c>
      <c r="AI5" s="67">
        <f t="shared" si="9"/>
        <v>37223</v>
      </c>
    </row>
    <row r="6" spans="1:40" ht="15" thickBot="1">
      <c r="A6" s="65">
        <f t="shared" si="3"/>
        <v>11.15625</v>
      </c>
      <c r="C6" s="33">
        <f t="shared" si="4"/>
        <v>72.2</v>
      </c>
      <c r="D6" s="68">
        <f t="shared" si="5"/>
        <v>21</v>
      </c>
      <c r="E6" s="54">
        <f t="shared" si="0"/>
        <v>11.782608695652174</v>
      </c>
      <c r="F6" s="68">
        <f t="shared" si="6"/>
        <v>10</v>
      </c>
      <c r="H6" s="4" t="s">
        <v>12</v>
      </c>
      <c r="I6" s="59" t="str" cm="1">
        <f t="array" ref="I6">_xlfn.IFS(K6&lt;$AB$7,$AC$7,K6&lt;$AB$6,$AC$6,K6&lt;$AB$5,$AC$5,K6&lt;$AB$4,$AC$4,K6&lt;$AB$3,$AC$3,K6&gt;$AB$3,$AC$3)</f>
        <v>2k2-22</v>
      </c>
      <c r="J6" s="59" t="str">
        <f t="shared" si="7"/>
        <v>Sam Daly2k2-22</v>
      </c>
      <c r="K6" s="59">
        <v>44837</v>
      </c>
      <c r="L6" s="46">
        <v>10</v>
      </c>
      <c r="M6" s="48">
        <v>23</v>
      </c>
      <c r="N6" s="63">
        <v>271</v>
      </c>
      <c r="Q6" s="4" t="s">
        <v>43</v>
      </c>
      <c r="R6" s="59" t="str">
        <f t="shared" si="1"/>
        <v>2k2-22</v>
      </c>
      <c r="S6" s="59" t="str">
        <f t="shared" si="8"/>
        <v>David Crooks2k2-22</v>
      </c>
      <c r="T6" s="59">
        <v>44672</v>
      </c>
      <c r="U6" s="46">
        <v>74</v>
      </c>
      <c r="V6" s="46">
        <v>378</v>
      </c>
      <c r="W6" s="46">
        <v>31</v>
      </c>
      <c r="X6" s="58">
        <f t="shared" si="2"/>
        <v>12.193548387096774</v>
      </c>
      <c r="AB6" s="59">
        <v>44029</v>
      </c>
      <c r="AC6" s="59" t="s">
        <v>269</v>
      </c>
      <c r="AG6" s="48" t="s">
        <v>12</v>
      </c>
      <c r="AH6" s="33">
        <v>21</v>
      </c>
      <c r="AI6" s="67">
        <f t="shared" si="9"/>
        <v>37223</v>
      </c>
    </row>
    <row r="7" spans="1:40" ht="15" thickBot="1">
      <c r="A7" s="65">
        <f t="shared" si="3"/>
        <v>12.470588235294118</v>
      </c>
      <c r="C7" s="33">
        <f t="shared" si="4"/>
        <v>96.6</v>
      </c>
      <c r="D7" s="68">
        <f t="shared" si="5"/>
        <v>24</v>
      </c>
      <c r="E7" s="54">
        <f t="shared" si="0"/>
        <v>13.526086956521739</v>
      </c>
      <c r="F7" s="68">
        <f t="shared" si="6"/>
        <v>5</v>
      </c>
      <c r="H7" s="4" t="s">
        <v>13</v>
      </c>
      <c r="I7" s="59" t="str" cm="1">
        <f t="array" ref="I7">_xlfn.IFS(K7&lt;$AB$7,$AC$7,K7&lt;$AB$6,$AC$6,K7&lt;$AB$5,$AC$5,K7&lt;$AB$4,$AC$4,K7&lt;$AB$3,$AC$3,K7&gt;$AB$3,$AC$3)</f>
        <v>2k2-22</v>
      </c>
      <c r="J7" s="59" t="str">
        <f t="shared" si="7"/>
        <v>Tom Bedford2k2-22</v>
      </c>
      <c r="K7" s="59">
        <v>44837</v>
      </c>
      <c r="L7" s="46">
        <v>5</v>
      </c>
      <c r="M7" s="48">
        <v>23</v>
      </c>
      <c r="N7" s="63">
        <v>311.10000000000002</v>
      </c>
      <c r="Q7" s="4" t="s">
        <v>132</v>
      </c>
      <c r="R7" s="59" t="str">
        <f t="shared" si="1"/>
        <v>2k2-22</v>
      </c>
      <c r="S7" s="59" t="str">
        <f t="shared" si="8"/>
        <v>Thomas Earley2k2-22</v>
      </c>
      <c r="T7" s="59">
        <v>44672</v>
      </c>
      <c r="U7" s="46">
        <v>88.2</v>
      </c>
      <c r="V7" s="46">
        <v>425</v>
      </c>
      <c r="W7" s="46">
        <v>36</v>
      </c>
      <c r="X7" s="58">
        <f t="shared" si="2"/>
        <v>11.805555555555555</v>
      </c>
      <c r="AB7" s="59">
        <v>43855</v>
      </c>
      <c r="AC7" s="59" t="s">
        <v>270</v>
      </c>
      <c r="AG7" s="48" t="s">
        <v>13</v>
      </c>
      <c r="AH7" s="33">
        <v>24</v>
      </c>
      <c r="AI7" s="67">
        <f t="shared" si="9"/>
        <v>36128</v>
      </c>
    </row>
    <row r="8" spans="1:40" ht="15" thickBot="1">
      <c r="A8" s="65" t="e">
        <f t="shared" si="3"/>
        <v>#N/A</v>
      </c>
      <c r="C8" s="33" t="e">
        <f t="shared" si="4"/>
        <v>#N/A</v>
      </c>
      <c r="D8" s="68">
        <f t="shared" si="5"/>
        <v>19</v>
      </c>
      <c r="E8" s="54">
        <f t="shared" si="0"/>
        <v>10.743478260869566</v>
      </c>
      <c r="F8" s="68">
        <f t="shared" si="6"/>
        <v>10</v>
      </c>
      <c r="H8" s="1" t="s">
        <v>14</v>
      </c>
      <c r="I8" s="59" t="str" cm="1">
        <f t="array" ref="I8">_xlfn.IFS(K8&lt;$AB$7,$AC$7,K8&lt;$AB$6,$AC$6,K8&lt;$AB$5,$AC$5,K8&lt;$AB$4,$AC$4,K8&lt;$AB$3,$AC$3,K8&gt;$AB$3,$AC$3)</f>
        <v>2k2-22</v>
      </c>
      <c r="J8" s="59" t="str">
        <f t="shared" si="7"/>
        <v>David Ross-Chu2k2-22</v>
      </c>
      <c r="K8" s="59">
        <v>44837</v>
      </c>
      <c r="L8" s="46">
        <v>10</v>
      </c>
      <c r="M8" s="46">
        <v>23</v>
      </c>
      <c r="N8" s="62">
        <v>247.1</v>
      </c>
      <c r="Q8" s="4" t="s">
        <v>31</v>
      </c>
      <c r="R8" s="59" t="str">
        <f t="shared" si="1"/>
        <v>2k2-22</v>
      </c>
      <c r="S8" s="59" t="str">
        <f t="shared" si="8"/>
        <v>David Somers2k2-22</v>
      </c>
      <c r="T8" s="59">
        <v>44672</v>
      </c>
      <c r="U8" s="46">
        <v>88.1</v>
      </c>
      <c r="V8" s="46">
        <v>417</v>
      </c>
      <c r="W8" s="46">
        <v>34</v>
      </c>
      <c r="X8" s="58">
        <f t="shared" si="2"/>
        <v>12.264705882352942</v>
      </c>
      <c r="AG8" s="46" t="s">
        <v>14</v>
      </c>
      <c r="AH8" s="33">
        <v>19</v>
      </c>
      <c r="AI8" s="67">
        <f t="shared" si="9"/>
        <v>37953</v>
      </c>
    </row>
    <row r="9" spans="1:40" ht="15" thickBot="1">
      <c r="A9" s="65" t="e">
        <f t="shared" si="3"/>
        <v>#N/A</v>
      </c>
      <c r="C9" s="33" t="e">
        <f t="shared" si="4"/>
        <v>#N/A</v>
      </c>
      <c r="D9" s="68">
        <f t="shared" si="5"/>
        <v>19</v>
      </c>
      <c r="E9" s="54">
        <f t="shared" si="0"/>
        <v>10.113636363636363</v>
      </c>
      <c r="F9" s="68">
        <f t="shared" si="6"/>
        <v>8</v>
      </c>
      <c r="H9" s="1" t="s">
        <v>15</v>
      </c>
      <c r="I9" s="59" t="str" cm="1">
        <f t="array" ref="I9">_xlfn.IFS(K9&lt;$AB$7,$AC$7,K9&lt;$AB$6,$AC$6,K9&lt;$AB$5,$AC$5,K9&lt;$AB$4,$AC$4,K9&lt;$AB$3,$AC$3,K9&gt;$AB$3,$AC$3)</f>
        <v>2k2-22</v>
      </c>
      <c r="J9" s="59" t="str">
        <f t="shared" si="7"/>
        <v>Eoin McGrath2k2-22</v>
      </c>
      <c r="K9" s="59">
        <v>44837</v>
      </c>
      <c r="L9" s="46">
        <v>8</v>
      </c>
      <c r="M9" s="46">
        <v>22</v>
      </c>
      <c r="N9" s="62">
        <v>222.5</v>
      </c>
      <c r="Q9" s="4" t="s">
        <v>27</v>
      </c>
      <c r="R9" s="59" t="str">
        <f t="shared" si="1"/>
        <v>2k2-22</v>
      </c>
      <c r="S9" s="59" t="str">
        <f t="shared" si="8"/>
        <v>Mark Doyle2k2-22</v>
      </c>
      <c r="T9" s="59">
        <v>44672</v>
      </c>
      <c r="U9" s="46">
        <v>93</v>
      </c>
      <c r="V9" s="46">
        <v>427</v>
      </c>
      <c r="W9" s="46">
        <v>33</v>
      </c>
      <c r="X9" s="58">
        <f t="shared" si="2"/>
        <v>12.939393939393939</v>
      </c>
      <c r="AG9" s="46" t="s">
        <v>15</v>
      </c>
      <c r="AH9" s="33">
        <v>19</v>
      </c>
      <c r="AI9" s="67">
        <f t="shared" si="9"/>
        <v>37953</v>
      </c>
    </row>
    <row r="10" spans="1:40" ht="15" thickBot="1">
      <c r="A10" s="65" t="e">
        <f t="shared" si="3"/>
        <v>#N/A</v>
      </c>
      <c r="C10" s="33" t="e">
        <f t="shared" si="4"/>
        <v>#N/A</v>
      </c>
      <c r="D10" s="68">
        <f t="shared" si="5"/>
        <v>21</v>
      </c>
      <c r="E10" s="54">
        <f t="shared" si="0"/>
        <v>12.704347826086956</v>
      </c>
      <c r="F10" s="68">
        <f t="shared" si="6"/>
        <v>6</v>
      </c>
      <c r="H10" s="1" t="s">
        <v>16</v>
      </c>
      <c r="I10" s="59" t="str" cm="1">
        <f t="array" ref="I10">_xlfn.IFS(K10&lt;$AB$7,$AC$7,K10&lt;$AB$6,$AC$6,K10&lt;$AB$5,$AC$5,K10&lt;$AB$4,$AC$4,K10&lt;$AB$3,$AC$3,K10&gt;$AB$3,$AC$3)</f>
        <v>2k2-22</v>
      </c>
      <c r="J10" s="59" t="str">
        <f t="shared" si="7"/>
        <v>Brendan Saunders2k2-22</v>
      </c>
      <c r="K10" s="59">
        <v>44837</v>
      </c>
      <c r="L10" s="46">
        <v>6</v>
      </c>
      <c r="M10" s="46">
        <v>23</v>
      </c>
      <c r="N10" s="62">
        <v>292.2</v>
      </c>
      <c r="Q10" s="4" t="s">
        <v>42</v>
      </c>
      <c r="R10" s="59" t="str">
        <f t="shared" si="1"/>
        <v>2k2-22</v>
      </c>
      <c r="S10" s="59" t="str">
        <f t="shared" si="8"/>
        <v>Dach Murray2k2-22</v>
      </c>
      <c r="T10" s="59">
        <v>44672</v>
      </c>
      <c r="U10" s="46">
        <v>82.8</v>
      </c>
      <c r="V10" s="46">
        <v>389</v>
      </c>
      <c r="W10" s="46">
        <v>36</v>
      </c>
      <c r="X10" s="58">
        <f t="shared" si="2"/>
        <v>10.805555555555555</v>
      </c>
      <c r="AG10" s="46" t="s">
        <v>16</v>
      </c>
      <c r="AH10" s="33">
        <v>21</v>
      </c>
      <c r="AI10" s="67">
        <f t="shared" si="9"/>
        <v>37223</v>
      </c>
    </row>
    <row r="11" spans="1:40" ht="15" thickBot="1">
      <c r="A11" s="65" t="e">
        <f t="shared" si="3"/>
        <v>#N/A</v>
      </c>
      <c r="C11" s="33" t="e">
        <f t="shared" si="4"/>
        <v>#N/A</v>
      </c>
      <c r="D11" s="68">
        <f t="shared" si="5"/>
        <v>22</v>
      </c>
      <c r="E11" s="54">
        <f t="shared" si="0"/>
        <v>11.591304347826087</v>
      </c>
      <c r="F11" s="68">
        <f t="shared" si="6"/>
        <v>6</v>
      </c>
      <c r="H11" s="1" t="s">
        <v>17</v>
      </c>
      <c r="I11" s="59" t="str" cm="1">
        <f t="array" ref="I11">_xlfn.IFS(K11&lt;$AB$7,$AC$7,K11&lt;$AB$6,$AC$6,K11&lt;$AB$5,$AC$5,K11&lt;$AB$4,$AC$4,K11&lt;$AB$3,$AC$3,K11&gt;$AB$3,$AC$3)</f>
        <v>2k2-22</v>
      </c>
      <c r="J11" s="59" t="str">
        <f t="shared" si="7"/>
        <v>Tom Rafter2k2-22</v>
      </c>
      <c r="K11" s="59">
        <v>44837</v>
      </c>
      <c r="L11" s="46">
        <v>6</v>
      </c>
      <c r="M11" s="46">
        <v>23</v>
      </c>
      <c r="N11" s="62">
        <v>266.60000000000002</v>
      </c>
      <c r="Q11" s="4" t="s">
        <v>35</v>
      </c>
      <c r="R11" s="59" t="str">
        <f t="shared" si="1"/>
        <v>2k2-22</v>
      </c>
      <c r="S11" s="59" t="str">
        <f t="shared" si="8"/>
        <v>Mikey Campion2k2-22</v>
      </c>
      <c r="T11" s="59">
        <v>44672</v>
      </c>
      <c r="U11" s="46">
        <v>72.400000000000006</v>
      </c>
      <c r="V11" s="46">
        <v>355</v>
      </c>
      <c r="W11" s="46">
        <v>36</v>
      </c>
      <c r="X11" s="58">
        <f t="shared" si="2"/>
        <v>9.8611111111111107</v>
      </c>
      <c r="AG11" s="46" t="s">
        <v>17</v>
      </c>
      <c r="AH11" s="33">
        <v>22</v>
      </c>
      <c r="AI11" s="67">
        <f t="shared" si="9"/>
        <v>36858</v>
      </c>
    </row>
    <row r="12" spans="1:40" ht="15" thickBot="1">
      <c r="A12" s="65">
        <f t="shared" si="3"/>
        <v>12.090909090909092</v>
      </c>
      <c r="C12" s="33">
        <f t="shared" si="4"/>
        <v>89.6</v>
      </c>
      <c r="D12" s="68">
        <f t="shared" si="5"/>
        <v>22</v>
      </c>
      <c r="E12" s="54">
        <f t="shared" si="0"/>
        <v>12.491304347826087</v>
      </c>
      <c r="F12" s="68">
        <f t="shared" si="6"/>
        <v>10</v>
      </c>
      <c r="H12" s="1" t="s">
        <v>18</v>
      </c>
      <c r="I12" s="59" t="str" cm="1">
        <f t="array" ref="I12">_xlfn.IFS(K12&lt;$AB$7,$AC$7,K12&lt;$AB$6,$AC$6,K12&lt;$AB$5,$AC$5,K12&lt;$AB$4,$AC$4,K12&lt;$AB$3,$AC$3,K12&gt;$AB$3,$AC$3)</f>
        <v>2k2-22</v>
      </c>
      <c r="J12" s="59" t="str">
        <f t="shared" si="7"/>
        <v>Mika Ryan2k2-22</v>
      </c>
      <c r="K12" s="59">
        <v>44837</v>
      </c>
      <c r="L12" s="46">
        <v>10</v>
      </c>
      <c r="M12" s="46">
        <v>23</v>
      </c>
      <c r="N12" s="62">
        <v>287.3</v>
      </c>
      <c r="Q12" s="4" t="s">
        <v>22</v>
      </c>
      <c r="R12" s="59" t="str">
        <f t="shared" si="1"/>
        <v>2k2-22</v>
      </c>
      <c r="S12" s="59" t="str">
        <f t="shared" si="8"/>
        <v>David Kelly2k2-22</v>
      </c>
      <c r="T12" s="59">
        <v>44672</v>
      </c>
      <c r="U12" s="46">
        <v>79.900000000000006</v>
      </c>
      <c r="V12" s="46">
        <v>379</v>
      </c>
      <c r="W12" s="46">
        <v>36</v>
      </c>
      <c r="X12" s="58">
        <f t="shared" si="2"/>
        <v>10.527777777777779</v>
      </c>
      <c r="AG12" s="46" t="s">
        <v>18</v>
      </c>
      <c r="AH12" s="33">
        <v>22</v>
      </c>
      <c r="AI12" s="67">
        <f t="shared" si="9"/>
        <v>36858</v>
      </c>
    </row>
    <row r="13" spans="1:40" ht="15" thickBot="1">
      <c r="A13" s="65">
        <f t="shared" si="3"/>
        <v>11.702702702702704</v>
      </c>
      <c r="C13" s="33">
        <f t="shared" si="4"/>
        <v>82.9</v>
      </c>
      <c r="D13" s="68">
        <f t="shared" si="5"/>
        <v>23</v>
      </c>
      <c r="E13" s="54">
        <f t="shared" si="0"/>
        <v>12.525</v>
      </c>
      <c r="F13" s="68">
        <f t="shared" si="6"/>
        <v>10</v>
      </c>
      <c r="H13" s="1" t="s">
        <v>19</v>
      </c>
      <c r="I13" s="59" t="str" cm="1">
        <f t="array" ref="I13">_xlfn.IFS(K13&lt;$AB$7,$AC$7,K13&lt;$AB$6,$AC$6,K13&lt;$AB$5,$AC$5,K13&lt;$AB$4,$AC$4,K13&lt;$AB$3,$AC$3,K13&gt;$AB$3,$AC$3)</f>
        <v>2k2-22</v>
      </c>
      <c r="J13" s="59" t="str">
        <f t="shared" si="7"/>
        <v>Fintan Earley2k2-22</v>
      </c>
      <c r="K13" s="59">
        <v>44837</v>
      </c>
      <c r="L13" s="46">
        <v>10</v>
      </c>
      <c r="M13" s="46">
        <v>24</v>
      </c>
      <c r="N13" s="62">
        <v>300.60000000000002</v>
      </c>
      <c r="Q13" s="4" t="s">
        <v>13</v>
      </c>
      <c r="R13" s="59" t="str">
        <f t="shared" si="1"/>
        <v>2k2-22</v>
      </c>
      <c r="S13" s="59" t="str">
        <f t="shared" si="8"/>
        <v>Tom Bedford2k2-22</v>
      </c>
      <c r="T13" s="59">
        <v>44672</v>
      </c>
      <c r="U13" s="46">
        <v>96.6</v>
      </c>
      <c r="V13" s="46">
        <v>424</v>
      </c>
      <c r="W13" s="46">
        <v>34</v>
      </c>
      <c r="X13" s="58">
        <f t="shared" si="2"/>
        <v>12.470588235294118</v>
      </c>
      <c r="AG13" s="46" t="s">
        <v>19</v>
      </c>
      <c r="AH13" s="33">
        <v>23</v>
      </c>
      <c r="AI13" s="67">
        <f t="shared" si="9"/>
        <v>36493</v>
      </c>
    </row>
    <row r="14" spans="1:40" ht="15" thickBot="1">
      <c r="A14" s="65" t="e">
        <f t="shared" si="3"/>
        <v>#N/A</v>
      </c>
      <c r="C14" s="33" t="e">
        <f t="shared" si="4"/>
        <v>#N/A</v>
      </c>
      <c r="D14" s="68">
        <f t="shared" si="5"/>
        <v>24</v>
      </c>
      <c r="E14" s="54">
        <f t="shared" si="0"/>
        <v>12.921739130434782</v>
      </c>
      <c r="F14" s="68">
        <f t="shared" si="6"/>
        <v>8</v>
      </c>
      <c r="H14" s="1" t="s">
        <v>20</v>
      </c>
      <c r="I14" s="59" t="str" cm="1">
        <f t="array" ref="I14">_xlfn.IFS(K14&lt;$AB$7,$AC$7,K14&lt;$AB$6,$AC$6,K14&lt;$AB$5,$AC$5,K14&lt;$AB$4,$AC$4,K14&lt;$AB$3,$AC$3,K14&gt;$AB$3,$AC$3)</f>
        <v>2k2-22</v>
      </c>
      <c r="J14" s="59" t="str">
        <f t="shared" si="7"/>
        <v>Ken Riordan2k2-22</v>
      </c>
      <c r="K14" s="59">
        <v>44837</v>
      </c>
      <c r="L14" s="46">
        <v>8</v>
      </c>
      <c r="M14" s="46">
        <v>23</v>
      </c>
      <c r="N14" s="62">
        <v>297.2</v>
      </c>
      <c r="Q14" s="4" t="s">
        <v>39</v>
      </c>
      <c r="R14" s="59" t="str">
        <f t="shared" si="1"/>
        <v>2k2-22</v>
      </c>
      <c r="S14" s="59" t="str">
        <f t="shared" si="8"/>
        <v>Jack Stacey2k2-22</v>
      </c>
      <c r="T14" s="59">
        <v>44672</v>
      </c>
      <c r="U14" s="46">
        <v>79.2</v>
      </c>
      <c r="V14" s="46">
        <v>370</v>
      </c>
      <c r="W14" s="46">
        <v>34</v>
      </c>
      <c r="X14" s="58">
        <f t="shared" si="2"/>
        <v>10.882352941176471</v>
      </c>
      <c r="AG14" s="46" t="s">
        <v>20</v>
      </c>
      <c r="AH14" s="33">
        <v>24</v>
      </c>
      <c r="AI14" s="67">
        <f t="shared" si="9"/>
        <v>36128</v>
      </c>
    </row>
    <row r="15" spans="1:40" ht="15" thickBot="1">
      <c r="A15" s="65" t="e">
        <f t="shared" si="3"/>
        <v>#N/A</v>
      </c>
      <c r="C15" s="33" t="e">
        <f t="shared" si="4"/>
        <v>#N/A</v>
      </c>
      <c r="D15" s="68">
        <f t="shared" si="5"/>
        <v>19</v>
      </c>
      <c r="E15" s="54">
        <f t="shared" si="0"/>
        <v>10.35</v>
      </c>
      <c r="F15" s="68">
        <f t="shared" si="6"/>
        <v>6</v>
      </c>
      <c r="H15" s="1" t="s">
        <v>21</v>
      </c>
      <c r="I15" s="59" t="str" cm="1">
        <f t="array" ref="I15">_xlfn.IFS(K15&lt;$AB$7,$AC$7,K15&lt;$AB$6,$AC$6,K15&lt;$AB$5,$AC$5,K15&lt;$AB$4,$AC$4,K15&lt;$AB$3,$AC$3,K15&gt;$AB$3,$AC$3)</f>
        <v>2k2-22</v>
      </c>
      <c r="J15" s="59" t="str">
        <f t="shared" si="7"/>
        <v>Eoin McLoughlin2k2-22</v>
      </c>
      <c r="K15" s="59">
        <v>44837</v>
      </c>
      <c r="L15" s="46">
        <v>6</v>
      </c>
      <c r="M15" s="46">
        <v>22</v>
      </c>
      <c r="N15" s="62">
        <v>227.7</v>
      </c>
      <c r="Q15" s="4" t="s">
        <v>75</v>
      </c>
      <c r="R15" s="59" t="str">
        <f t="shared" si="1"/>
        <v>2k2-22</v>
      </c>
      <c r="S15" s="59" t="str">
        <f t="shared" si="8"/>
        <v>Frankie Dolphin2k2-22</v>
      </c>
      <c r="T15" s="59">
        <v>44672</v>
      </c>
      <c r="U15" s="46">
        <v>78.400000000000006</v>
      </c>
      <c r="V15" s="46">
        <v>366</v>
      </c>
      <c r="W15" s="46">
        <v>34</v>
      </c>
      <c r="X15" s="58">
        <f t="shared" si="2"/>
        <v>10.764705882352942</v>
      </c>
      <c r="AG15" s="46" t="s">
        <v>21</v>
      </c>
      <c r="AH15" s="33">
        <v>19</v>
      </c>
      <c r="AI15" s="67">
        <f t="shared" si="9"/>
        <v>37953</v>
      </c>
    </row>
    <row r="16" spans="1:40" ht="15" thickBot="1">
      <c r="A16" s="65">
        <f t="shared" si="3"/>
        <v>10.527777777777779</v>
      </c>
      <c r="C16" s="33">
        <f t="shared" si="4"/>
        <v>79.900000000000006</v>
      </c>
      <c r="D16" s="68">
        <f t="shared" si="5"/>
        <v>23</v>
      </c>
      <c r="E16" s="54">
        <f t="shared" si="0"/>
        <v>11.479166666666666</v>
      </c>
      <c r="F16" s="68">
        <f t="shared" si="6"/>
        <v>8</v>
      </c>
      <c r="H16" s="1" t="s">
        <v>22</v>
      </c>
      <c r="I16" s="59" t="str" cm="1">
        <f t="array" ref="I16">_xlfn.IFS(K16&lt;$AB$7,$AC$7,K16&lt;$AB$6,$AC$6,K16&lt;$AB$5,$AC$5,K16&lt;$AB$4,$AC$4,K16&lt;$AB$3,$AC$3,K16&gt;$AB$3,$AC$3)</f>
        <v>2k2-22</v>
      </c>
      <c r="J16" s="59" t="str">
        <f t="shared" si="7"/>
        <v>David Kelly2k2-22</v>
      </c>
      <c r="K16" s="59">
        <v>44837</v>
      </c>
      <c r="L16" s="46">
        <v>8</v>
      </c>
      <c r="M16" s="46">
        <v>24</v>
      </c>
      <c r="N16" s="62">
        <v>275.5</v>
      </c>
      <c r="Q16" s="4" t="s">
        <v>18</v>
      </c>
      <c r="R16" s="59" t="str">
        <f t="shared" si="1"/>
        <v>2k2-22</v>
      </c>
      <c r="S16" s="59" t="str">
        <f t="shared" si="8"/>
        <v>Mika Ryan2k2-22</v>
      </c>
      <c r="T16" s="59">
        <v>44672</v>
      </c>
      <c r="U16" s="46">
        <v>89.6</v>
      </c>
      <c r="V16" s="46">
        <v>399</v>
      </c>
      <c r="W16" s="46">
        <v>33</v>
      </c>
      <c r="X16" s="58">
        <f t="shared" si="2"/>
        <v>12.090909090909092</v>
      </c>
      <c r="AG16" s="46" t="s">
        <v>22</v>
      </c>
      <c r="AH16" s="33">
        <v>23</v>
      </c>
      <c r="AI16" s="67">
        <f t="shared" si="9"/>
        <v>36493</v>
      </c>
    </row>
    <row r="17" spans="1:35" ht="15" thickBot="1">
      <c r="A17" s="65" t="e">
        <f t="shared" si="3"/>
        <v>#N/A</v>
      </c>
      <c r="C17" s="33" t="e">
        <f t="shared" si="4"/>
        <v>#N/A</v>
      </c>
      <c r="D17" s="68">
        <f t="shared" si="5"/>
        <v>24</v>
      </c>
      <c r="E17" s="54">
        <f t="shared" si="0"/>
        <v>11.954545454545455</v>
      </c>
      <c r="F17" s="68">
        <f t="shared" si="6"/>
        <v>8</v>
      </c>
      <c r="H17" s="1" t="s">
        <v>23</v>
      </c>
      <c r="I17" s="59" t="str" cm="1">
        <f t="array" ref="I17">_xlfn.IFS(K17&lt;$AB$7,$AC$7,K17&lt;$AB$6,$AC$6,K17&lt;$AB$5,$AC$5,K17&lt;$AB$4,$AC$4,K17&lt;$AB$3,$AC$3,K17&gt;$AB$3,$AC$3)</f>
        <v>2k2-22</v>
      </c>
      <c r="J17" s="59" t="str">
        <f t="shared" si="7"/>
        <v>Michael Lynch2k2-22</v>
      </c>
      <c r="K17" s="59">
        <v>44837</v>
      </c>
      <c r="L17" s="46">
        <v>8</v>
      </c>
      <c r="M17" s="46">
        <v>22</v>
      </c>
      <c r="N17" s="62">
        <v>263</v>
      </c>
      <c r="Q17" s="4" t="s">
        <v>87</v>
      </c>
      <c r="R17" s="59" t="str">
        <f t="shared" si="1"/>
        <v>2k2-22</v>
      </c>
      <c r="S17" s="59" t="str">
        <f t="shared" si="8"/>
        <v>Cian O'Sullivan2k2-22</v>
      </c>
      <c r="T17" s="59">
        <v>44672</v>
      </c>
      <c r="U17" s="46">
        <v>76.2</v>
      </c>
      <c r="V17" s="46">
        <v>354</v>
      </c>
      <c r="W17" s="46">
        <v>36</v>
      </c>
      <c r="X17" s="58">
        <f t="shared" si="2"/>
        <v>9.8333333333333339</v>
      </c>
      <c r="AG17" s="46" t="s">
        <v>23</v>
      </c>
      <c r="AH17" s="33">
        <v>24</v>
      </c>
      <c r="AI17" s="67">
        <f t="shared" si="9"/>
        <v>36128</v>
      </c>
    </row>
    <row r="18" spans="1:35" ht="15" thickBot="1">
      <c r="A18" s="65">
        <f t="shared" si="3"/>
        <v>11.03125</v>
      </c>
      <c r="C18" s="33">
        <f t="shared" si="4"/>
        <v>80.400000000000006</v>
      </c>
      <c r="D18" s="68">
        <f t="shared" si="5"/>
        <v>22</v>
      </c>
      <c r="E18" s="54">
        <f t="shared" si="0"/>
        <v>11.663636363636364</v>
      </c>
      <c r="F18" s="68">
        <f t="shared" si="6"/>
        <v>8</v>
      </c>
      <c r="H18" s="1" t="s">
        <v>24</v>
      </c>
      <c r="I18" s="59" t="str" cm="1">
        <f t="array" ref="I18">_xlfn.IFS(K18&lt;$AB$7,$AC$7,K18&lt;$AB$6,$AC$6,K18&lt;$AB$5,$AC$5,K18&lt;$AB$4,$AC$4,K18&lt;$AB$3,$AC$3,K18&gt;$AB$3,$AC$3)</f>
        <v>2k2-22</v>
      </c>
      <c r="J18" s="59" t="str">
        <f t="shared" si="7"/>
        <v>Gavin Griffin2k2-22</v>
      </c>
      <c r="K18" s="59">
        <v>44837</v>
      </c>
      <c r="L18" s="46">
        <v>8</v>
      </c>
      <c r="M18" s="46">
        <v>22</v>
      </c>
      <c r="N18" s="62">
        <v>256.60000000000002</v>
      </c>
      <c r="Q18" s="4" t="s">
        <v>26</v>
      </c>
      <c r="R18" s="59" t="str">
        <f t="shared" si="1"/>
        <v>2k2-22</v>
      </c>
      <c r="S18" s="59" t="str">
        <f t="shared" si="8"/>
        <v>Ciaran Conway2k2-22</v>
      </c>
      <c r="T18" s="59">
        <v>44672</v>
      </c>
      <c r="U18" s="46">
        <v>78.3</v>
      </c>
      <c r="V18" s="46">
        <v>359</v>
      </c>
      <c r="W18" s="46">
        <v>37</v>
      </c>
      <c r="X18" s="58">
        <f t="shared" si="2"/>
        <v>9.7027027027027035</v>
      </c>
      <c r="AG18" s="46" t="s">
        <v>24</v>
      </c>
      <c r="AH18" s="33">
        <v>22</v>
      </c>
      <c r="AI18" s="67">
        <f t="shared" si="9"/>
        <v>36858</v>
      </c>
    </row>
    <row r="19" spans="1:35" ht="15" thickBot="1">
      <c r="A19" s="65">
        <f t="shared" si="3"/>
        <v>9.9696969696969688</v>
      </c>
      <c r="C19" s="33">
        <f t="shared" si="4"/>
        <v>79</v>
      </c>
      <c r="D19" s="68">
        <f t="shared" si="5"/>
        <v>22</v>
      </c>
      <c r="E19" s="54">
        <f t="shared" si="0"/>
        <v>9.7818181818181813</v>
      </c>
      <c r="F19" s="68">
        <f t="shared" si="6"/>
        <v>8</v>
      </c>
      <c r="H19" s="1" t="s">
        <v>25</v>
      </c>
      <c r="I19" s="59" t="str" cm="1">
        <f t="array" ref="I19">_xlfn.IFS(K19&lt;$AB$7,$AC$7,K19&lt;$AB$6,$AC$6,K19&lt;$AB$5,$AC$5,K19&lt;$AB$4,$AC$4,K19&lt;$AB$3,$AC$3,K19&gt;$AB$3,$AC$3)</f>
        <v>2k2-22</v>
      </c>
      <c r="J19" s="59" t="str">
        <f t="shared" si="7"/>
        <v>John Gilhooly2k2-22</v>
      </c>
      <c r="K19" s="59">
        <v>44837</v>
      </c>
      <c r="L19" s="46">
        <v>8</v>
      </c>
      <c r="M19" s="46">
        <v>22</v>
      </c>
      <c r="N19" s="62">
        <v>215.2</v>
      </c>
      <c r="Q19" s="4" t="s">
        <v>11</v>
      </c>
      <c r="R19" s="59" t="str">
        <f t="shared" si="1"/>
        <v>2k2-22</v>
      </c>
      <c r="S19" s="59" t="str">
        <f t="shared" si="8"/>
        <v>Andrew Carroll2k2-22</v>
      </c>
      <c r="T19" s="59">
        <v>44672</v>
      </c>
      <c r="U19" s="46">
        <v>91.2</v>
      </c>
      <c r="V19" s="46">
        <v>389</v>
      </c>
      <c r="W19" s="46">
        <v>34</v>
      </c>
      <c r="X19" s="58">
        <f t="shared" si="2"/>
        <v>11.441176470588236</v>
      </c>
      <c r="AG19" s="46" t="s">
        <v>25</v>
      </c>
      <c r="AH19" s="33">
        <v>22</v>
      </c>
      <c r="AI19" s="67">
        <f t="shared" si="9"/>
        <v>36858</v>
      </c>
    </row>
    <row r="20" spans="1:35" ht="15" thickBot="1">
      <c r="A20" s="65">
        <f t="shared" si="3"/>
        <v>9.7027027027027035</v>
      </c>
      <c r="C20" s="33">
        <f t="shared" si="4"/>
        <v>78.3</v>
      </c>
      <c r="D20" s="68">
        <f t="shared" si="5"/>
        <v>22</v>
      </c>
      <c r="E20" s="54">
        <f t="shared" si="0"/>
        <v>11.954545454545455</v>
      </c>
      <c r="F20" s="68">
        <f t="shared" si="6"/>
        <v>10</v>
      </c>
      <c r="H20" s="1" t="s">
        <v>26</v>
      </c>
      <c r="I20" s="59" t="str" cm="1">
        <f t="array" ref="I20">_xlfn.IFS(K20&lt;$AB$7,$AC$7,K20&lt;$AB$6,$AC$6,K20&lt;$AB$5,$AC$5,K20&lt;$AB$4,$AC$4,K20&lt;$AB$3,$AC$3,K20&gt;$AB$3,$AC$3)</f>
        <v>2k2-22</v>
      </c>
      <c r="J20" s="59" t="str">
        <f t="shared" si="7"/>
        <v>Ciaran Conway2k2-22</v>
      </c>
      <c r="K20" s="59">
        <v>44837</v>
      </c>
      <c r="L20" s="46">
        <v>10</v>
      </c>
      <c r="M20" s="46">
        <v>22</v>
      </c>
      <c r="N20" s="62">
        <v>263</v>
      </c>
      <c r="Q20" s="4" t="s">
        <v>24</v>
      </c>
      <c r="R20" s="59" t="str">
        <f t="shared" si="1"/>
        <v>2k2-22</v>
      </c>
      <c r="S20" s="59" t="str">
        <f t="shared" si="8"/>
        <v>Gavin Griffin2k2-22</v>
      </c>
      <c r="T20" s="59">
        <v>44672</v>
      </c>
      <c r="U20" s="46">
        <v>80.400000000000006</v>
      </c>
      <c r="V20" s="46">
        <v>353</v>
      </c>
      <c r="W20" s="46">
        <v>32</v>
      </c>
      <c r="X20" s="58">
        <f t="shared" si="2"/>
        <v>11.03125</v>
      </c>
      <c r="AG20" s="46" t="s">
        <v>26</v>
      </c>
      <c r="AH20" s="33">
        <v>22</v>
      </c>
      <c r="AI20" s="67">
        <f t="shared" si="9"/>
        <v>36858</v>
      </c>
    </row>
    <row r="21" spans="1:35" ht="15" thickBot="1">
      <c r="A21" s="65">
        <f t="shared" si="3"/>
        <v>12.939393939393939</v>
      </c>
      <c r="C21" s="33">
        <f t="shared" si="4"/>
        <v>93</v>
      </c>
      <c r="D21" s="68">
        <f t="shared" si="5"/>
        <v>28</v>
      </c>
      <c r="E21" s="54">
        <f t="shared" si="0"/>
        <v>14.382608695652175</v>
      </c>
      <c r="F21" s="68">
        <f t="shared" si="6"/>
        <v>10</v>
      </c>
      <c r="H21" s="1" t="s">
        <v>27</v>
      </c>
      <c r="I21" s="59" t="str" cm="1">
        <f t="array" ref="I21">_xlfn.IFS(K21&lt;$AB$7,$AC$7,K21&lt;$AB$6,$AC$6,K21&lt;$AB$5,$AC$5,K21&lt;$AB$4,$AC$4,K21&lt;$AB$3,$AC$3,K21&gt;$AB$3,$AC$3)</f>
        <v>2k2-22</v>
      </c>
      <c r="J21" s="59" t="str">
        <f t="shared" si="7"/>
        <v>Mark Doyle2k2-22</v>
      </c>
      <c r="K21" s="59">
        <v>44837</v>
      </c>
      <c r="L21" s="46">
        <v>10</v>
      </c>
      <c r="M21" s="46">
        <v>23</v>
      </c>
      <c r="N21" s="62">
        <v>330.8</v>
      </c>
      <c r="Q21" s="4" t="s">
        <v>10</v>
      </c>
      <c r="R21" s="59" t="str">
        <f t="shared" si="1"/>
        <v>2k2-22</v>
      </c>
      <c r="S21" s="59" t="str">
        <f t="shared" si="8"/>
        <v>Calum Nolan2k2-22</v>
      </c>
      <c r="T21" s="59">
        <v>44672</v>
      </c>
      <c r="U21" s="46">
        <v>73.599999999999994</v>
      </c>
      <c r="V21" s="46">
        <v>333</v>
      </c>
      <c r="W21" s="46">
        <v>33</v>
      </c>
      <c r="X21" s="58">
        <f t="shared" si="2"/>
        <v>10.090909090909092</v>
      </c>
      <c r="AG21" s="46" t="s">
        <v>27</v>
      </c>
      <c r="AH21" s="33">
        <v>28</v>
      </c>
      <c r="AI21" s="67">
        <f t="shared" si="9"/>
        <v>34668</v>
      </c>
    </row>
    <row r="22" spans="1:35" ht="15" thickBot="1">
      <c r="A22" s="65" t="e">
        <f t="shared" si="3"/>
        <v>#N/A</v>
      </c>
      <c r="C22" s="33" t="e">
        <f t="shared" si="4"/>
        <v>#N/A</v>
      </c>
      <c r="D22" s="68">
        <f t="shared" si="5"/>
        <v>22</v>
      </c>
      <c r="E22" s="54">
        <f t="shared" si="0"/>
        <v>9.5760000000000005</v>
      </c>
      <c r="F22" s="68">
        <f t="shared" si="6"/>
        <v>6</v>
      </c>
      <c r="H22" s="1" t="s">
        <v>28</v>
      </c>
      <c r="I22" s="59" t="str" cm="1">
        <f t="array" ref="I22">_xlfn.IFS(K22&lt;$AB$7,$AC$7,K22&lt;$AB$6,$AC$6,K22&lt;$AB$5,$AC$5,K22&lt;$AB$4,$AC$4,K22&lt;$AB$3,$AC$3,K22&gt;$AB$3,$AC$3)</f>
        <v>2k2-22</v>
      </c>
      <c r="J22" s="59" t="str">
        <f t="shared" si="7"/>
        <v>Finn Meere2k2-22</v>
      </c>
      <c r="K22" s="59">
        <v>44837</v>
      </c>
      <c r="L22" s="46">
        <v>6</v>
      </c>
      <c r="M22" s="46">
        <v>25</v>
      </c>
      <c r="N22" s="62">
        <v>239.4</v>
      </c>
      <c r="Q22" s="4" t="s">
        <v>49</v>
      </c>
      <c r="R22" s="59" t="str">
        <f t="shared" si="1"/>
        <v>2k2-22</v>
      </c>
      <c r="S22" s="59" t="str">
        <f t="shared" si="8"/>
        <v>Niall Herlihy2k2-22</v>
      </c>
      <c r="T22" s="59">
        <v>44672</v>
      </c>
      <c r="U22" s="46">
        <v>77.5</v>
      </c>
      <c r="V22" s="46">
        <v>342</v>
      </c>
      <c r="W22" s="46">
        <v>34</v>
      </c>
      <c r="X22" s="58">
        <f t="shared" si="2"/>
        <v>10.058823529411764</v>
      </c>
      <c r="AG22" s="46" t="s">
        <v>28</v>
      </c>
      <c r="AH22" s="33">
        <v>22</v>
      </c>
      <c r="AI22" s="67">
        <f t="shared" si="9"/>
        <v>36858</v>
      </c>
    </row>
    <row r="23" spans="1:35" ht="15" thickBot="1">
      <c r="A23" s="65" t="e">
        <f t="shared" si="3"/>
        <v>#N/A</v>
      </c>
      <c r="C23" s="33" t="e">
        <f t="shared" si="4"/>
        <v>#N/A</v>
      </c>
      <c r="D23" s="68">
        <f t="shared" si="5"/>
        <v>21</v>
      </c>
      <c r="E23" s="54">
        <f t="shared" si="0"/>
        <v>14.130434782608695</v>
      </c>
      <c r="F23" s="68">
        <f t="shared" si="6"/>
        <v>10</v>
      </c>
      <c r="H23" s="1" t="s">
        <v>29</v>
      </c>
      <c r="I23" s="59" t="str" cm="1">
        <f t="array" ref="I23">_xlfn.IFS(K23&lt;$AB$7,$AC$7,K23&lt;$AB$6,$AC$6,K23&lt;$AB$5,$AC$5,K23&lt;$AB$4,$AC$4,K23&lt;$AB$3,$AC$3,K23&gt;$AB$3,$AC$3)</f>
        <v>2k2-22</v>
      </c>
      <c r="J23" s="59" t="str">
        <f t="shared" si="7"/>
        <v>Luke Dunleavy2k2-22</v>
      </c>
      <c r="K23" s="59">
        <v>44837</v>
      </c>
      <c r="L23" s="46">
        <v>10</v>
      </c>
      <c r="M23" s="46">
        <v>23</v>
      </c>
      <c r="N23" s="62">
        <v>325</v>
      </c>
      <c r="Q23" s="4" t="s">
        <v>25</v>
      </c>
      <c r="R23" s="59" t="str">
        <f t="shared" si="1"/>
        <v>2k2-22</v>
      </c>
      <c r="S23" s="59" t="str">
        <f t="shared" si="8"/>
        <v>John Gilhooly2k2-22</v>
      </c>
      <c r="T23" s="59">
        <v>44672</v>
      </c>
      <c r="U23" s="46">
        <v>79</v>
      </c>
      <c r="V23" s="46">
        <v>329</v>
      </c>
      <c r="W23" s="46">
        <v>33</v>
      </c>
      <c r="X23" s="58">
        <f t="shared" si="2"/>
        <v>9.9696969696969688</v>
      </c>
      <c r="AG23" s="46" t="s">
        <v>29</v>
      </c>
      <c r="AH23" s="33">
        <v>21</v>
      </c>
      <c r="AI23" s="67">
        <f t="shared" si="9"/>
        <v>37223</v>
      </c>
    </row>
    <row r="24" spans="1:35" ht="15" thickBot="1">
      <c r="A24" s="65" t="e">
        <f t="shared" si="3"/>
        <v>#N/A</v>
      </c>
      <c r="C24" s="33" t="e">
        <f t="shared" si="4"/>
        <v>#N/A</v>
      </c>
      <c r="D24" s="68">
        <f t="shared" si="5"/>
        <v>21</v>
      </c>
      <c r="E24" s="54">
        <f t="shared" si="0"/>
        <v>8.9689655172413794</v>
      </c>
      <c r="F24" s="68">
        <f t="shared" si="6"/>
        <v>6</v>
      </c>
      <c r="H24" s="1" t="s">
        <v>30</v>
      </c>
      <c r="I24" s="59" t="str" cm="1">
        <f t="array" ref="I24">_xlfn.IFS(K24&lt;$AB$7,$AC$7,K24&lt;$AB$6,$AC$6,K24&lt;$AB$5,$AC$5,K24&lt;$AB$4,$AC$4,K24&lt;$AB$3,$AC$3,K24&gt;$AB$3,$AC$3)</f>
        <v>2k2-22</v>
      </c>
      <c r="J24" s="59" t="str">
        <f t="shared" si="7"/>
        <v>Jack Riordan2k2-22</v>
      </c>
      <c r="K24" s="59">
        <v>44837</v>
      </c>
      <c r="L24" s="46">
        <v>6</v>
      </c>
      <c r="M24" s="46">
        <v>29</v>
      </c>
      <c r="N24" s="62">
        <v>260.10000000000002</v>
      </c>
      <c r="Q24" s="4" t="s">
        <v>81</v>
      </c>
      <c r="R24" s="59" t="str">
        <f t="shared" si="1"/>
        <v>2k2-22</v>
      </c>
      <c r="S24" s="59" t="str">
        <f t="shared" si="8"/>
        <v>Coman O'Connell2k2-22</v>
      </c>
      <c r="T24" s="59">
        <v>44672</v>
      </c>
      <c r="U24" s="46">
        <v>71.7</v>
      </c>
      <c r="V24" s="46">
        <v>304</v>
      </c>
      <c r="W24" s="46">
        <v>33</v>
      </c>
      <c r="X24" s="58">
        <f t="shared" si="2"/>
        <v>9.2121212121212128</v>
      </c>
      <c r="AG24" s="46" t="s">
        <v>30</v>
      </c>
      <c r="AH24" s="33">
        <v>21</v>
      </c>
      <c r="AI24" s="67">
        <f t="shared" si="9"/>
        <v>37223</v>
      </c>
    </row>
    <row r="25" spans="1:35" ht="15" thickBot="1">
      <c r="A25" s="65">
        <f t="shared" si="3"/>
        <v>12.264705882352942</v>
      </c>
      <c r="C25" s="33">
        <f t="shared" si="4"/>
        <v>88.1</v>
      </c>
      <c r="D25" s="68">
        <f t="shared" si="5"/>
        <v>28</v>
      </c>
      <c r="E25" s="54">
        <f t="shared" si="0"/>
        <v>13.221739130434784</v>
      </c>
      <c r="F25" s="68">
        <f t="shared" si="6"/>
        <v>12</v>
      </c>
      <c r="H25" s="1" t="s">
        <v>31</v>
      </c>
      <c r="I25" s="59" t="str" cm="1">
        <f t="array" ref="I25">_xlfn.IFS(K25&lt;$AB$7,$AC$7,K25&lt;$AB$6,$AC$6,K25&lt;$AB$5,$AC$5,K25&lt;$AB$4,$AC$4,K25&lt;$AB$3,$AC$3,K25&gt;$AB$3,$AC$3)</f>
        <v>2k2-22</v>
      </c>
      <c r="J25" s="59" t="str">
        <f t="shared" si="7"/>
        <v>David Somers2k2-22</v>
      </c>
      <c r="K25" s="59">
        <v>44837</v>
      </c>
      <c r="L25" s="46">
        <v>12</v>
      </c>
      <c r="M25" s="46">
        <v>23</v>
      </c>
      <c r="N25" s="62">
        <v>304.10000000000002</v>
      </c>
      <c r="Q25" s="4" t="s">
        <v>131</v>
      </c>
      <c r="R25" s="59" t="str">
        <f t="shared" si="1"/>
        <v>2k2-22</v>
      </c>
      <c r="S25" s="59" t="str">
        <f t="shared" si="8"/>
        <v>Liam Kiser2k2-22</v>
      </c>
      <c r="T25" s="59">
        <v>44672</v>
      </c>
      <c r="U25" s="46">
        <v>86.8</v>
      </c>
      <c r="V25" s="46">
        <v>319</v>
      </c>
      <c r="W25" s="46">
        <v>32</v>
      </c>
      <c r="X25" s="58">
        <f t="shared" si="2"/>
        <v>9.96875</v>
      </c>
      <c r="AG25" s="46" t="s">
        <v>31</v>
      </c>
      <c r="AH25" s="33">
        <v>28</v>
      </c>
      <c r="AI25" s="67">
        <f t="shared" si="9"/>
        <v>34668</v>
      </c>
    </row>
    <row r="26" spans="1:35" ht="15" thickBot="1">
      <c r="A26" s="65">
        <f t="shared" si="3"/>
        <v>12.470588235294118</v>
      </c>
      <c r="C26" s="33">
        <f t="shared" si="4"/>
        <v>96.6</v>
      </c>
      <c r="D26" s="68">
        <f t="shared" si="5"/>
        <v>24</v>
      </c>
      <c r="E26" s="54">
        <f t="shared" si="0"/>
        <v>13.742870886363637</v>
      </c>
      <c r="F26" s="68">
        <f t="shared" si="6"/>
        <v>12</v>
      </c>
      <c r="H26" s="1" t="s">
        <v>13</v>
      </c>
      <c r="I26" s="59" t="str" cm="1">
        <f t="array" ref="I26">_xlfn.IFS(K26&lt;$AB$7,$AC$7,K26&lt;$AB$6,$AC$6,K26&lt;$AB$5,$AC$5,K26&lt;$AB$4,$AC$4,K26&lt;$AB$3,$AC$3,K26&gt;$AB$3,$AC$3)</f>
        <v>2k2-22</v>
      </c>
      <c r="J26" s="59" t="str">
        <f t="shared" si="7"/>
        <v>Tom Bedford2k2-22</v>
      </c>
      <c r="K26" s="59">
        <v>44844</v>
      </c>
      <c r="L26" s="46">
        <v>12</v>
      </c>
      <c r="M26" s="48">
        <v>22</v>
      </c>
      <c r="N26" s="63">
        <v>302.34315950000001</v>
      </c>
      <c r="Q26" s="4" t="s">
        <v>90</v>
      </c>
      <c r="R26" s="59" t="str">
        <f t="shared" si="1"/>
        <v>2k1-22</v>
      </c>
      <c r="S26" s="59" t="str">
        <f t="shared" si="8"/>
        <v>Andrew Kelly2k1-22</v>
      </c>
      <c r="T26" s="59">
        <v>44583</v>
      </c>
      <c r="U26" s="46">
        <v>85.3</v>
      </c>
      <c r="V26" s="46">
        <v>473</v>
      </c>
      <c r="W26" s="46">
        <v>36</v>
      </c>
      <c r="X26" s="58">
        <f t="shared" si="2"/>
        <v>13.138888888888889</v>
      </c>
      <c r="AG26" s="46" t="s">
        <v>33</v>
      </c>
      <c r="AH26" s="33">
        <v>22</v>
      </c>
      <c r="AI26" s="67">
        <f t="shared" si="9"/>
        <v>36858</v>
      </c>
    </row>
    <row r="27" spans="1:35" ht="15" thickBot="1">
      <c r="A27" s="65" t="e">
        <f t="shared" si="3"/>
        <v>#N/A</v>
      </c>
      <c r="C27" s="33" t="e">
        <f t="shared" si="4"/>
        <v>#N/A</v>
      </c>
      <c r="D27" s="68">
        <f t="shared" si="5"/>
        <v>22</v>
      </c>
      <c r="E27" s="54">
        <f t="shared" si="0"/>
        <v>9.8181818181818183</v>
      </c>
      <c r="F27" s="68">
        <f t="shared" si="6"/>
        <v>8</v>
      </c>
      <c r="H27" s="1" t="s">
        <v>33</v>
      </c>
      <c r="I27" s="59" t="str" cm="1">
        <f t="array" ref="I27">_xlfn.IFS(K27&lt;$AB$7,$AC$7,K27&lt;$AB$6,$AC$6,K27&lt;$AB$5,$AC$5,K27&lt;$AB$4,$AC$4,K27&lt;$AB$3,$AC$3,K27&gt;$AB$3,$AC$3)</f>
        <v>2k2-22</v>
      </c>
      <c r="J27" s="59" t="str">
        <f t="shared" si="7"/>
        <v>Conn Murphy2k2-22</v>
      </c>
      <c r="K27" s="59">
        <v>44844</v>
      </c>
      <c r="L27" s="46">
        <v>8</v>
      </c>
      <c r="M27" s="48">
        <v>22</v>
      </c>
      <c r="N27" s="63">
        <v>216</v>
      </c>
      <c r="Q27" s="4" t="s">
        <v>27</v>
      </c>
      <c r="R27" s="59" t="str">
        <f t="shared" si="1"/>
        <v>2k1-22</v>
      </c>
      <c r="S27" s="59" t="str">
        <f t="shared" si="8"/>
        <v>Mark Doyle2k1-22</v>
      </c>
      <c r="T27" s="59">
        <v>44583</v>
      </c>
      <c r="U27" s="46">
        <v>94.4</v>
      </c>
      <c r="V27" s="46">
        <v>465</v>
      </c>
      <c r="W27" s="46">
        <v>35</v>
      </c>
      <c r="X27" s="58">
        <f t="shared" si="2"/>
        <v>13.285714285714286</v>
      </c>
      <c r="AG27" s="46" t="s">
        <v>38</v>
      </c>
      <c r="AH27" s="33">
        <v>23</v>
      </c>
      <c r="AI27" s="67">
        <f t="shared" si="9"/>
        <v>36493</v>
      </c>
    </row>
    <row r="28" spans="1:35" ht="15" thickBot="1">
      <c r="A28" s="65" t="e">
        <f t="shared" si="3"/>
        <v>#N/A</v>
      </c>
      <c r="C28" s="33" t="e">
        <f t="shared" si="4"/>
        <v>#N/A</v>
      </c>
      <c r="D28" s="68">
        <f t="shared" si="5"/>
        <v>21</v>
      </c>
      <c r="E28" s="54">
        <f t="shared" si="0"/>
        <v>14.552173913043477</v>
      </c>
      <c r="F28" s="68">
        <f t="shared" si="6"/>
        <v>10</v>
      </c>
      <c r="H28" s="4" t="s">
        <v>29</v>
      </c>
      <c r="I28" s="59" t="str" cm="1">
        <f t="array" ref="I28">_xlfn.IFS(K28&lt;$AB$7,$AC$7,K28&lt;$AB$6,$AC$6,K28&lt;$AB$5,$AC$5,K28&lt;$AB$4,$AC$4,K28&lt;$AB$3,$AC$3,K28&gt;$AB$3,$AC$3)</f>
        <v>2k2-22</v>
      </c>
      <c r="J28" s="59" t="str">
        <f t="shared" si="7"/>
        <v>Luke Dunleavy2k2-22</v>
      </c>
      <c r="K28" s="59">
        <v>44851</v>
      </c>
      <c r="L28" s="46">
        <v>10</v>
      </c>
      <c r="M28" s="48">
        <v>23</v>
      </c>
      <c r="N28" s="63">
        <v>334.7</v>
      </c>
      <c r="Q28" s="4" t="s">
        <v>39</v>
      </c>
      <c r="R28" s="59" t="str">
        <f t="shared" si="1"/>
        <v>2k1-22</v>
      </c>
      <c r="S28" s="59" t="str">
        <f t="shared" si="8"/>
        <v>Jack Stacey2k1-22</v>
      </c>
      <c r="T28" s="59">
        <v>44583</v>
      </c>
      <c r="U28" s="46">
        <v>80.099999999999994</v>
      </c>
      <c r="V28" s="46">
        <v>413</v>
      </c>
      <c r="W28" s="46">
        <v>36</v>
      </c>
      <c r="X28" s="58">
        <f t="shared" si="2"/>
        <v>11.472222222222221</v>
      </c>
      <c r="AG28" s="46" t="s">
        <v>32</v>
      </c>
      <c r="AH28" s="33">
        <v>22</v>
      </c>
      <c r="AI28" s="67">
        <f t="shared" si="9"/>
        <v>36858</v>
      </c>
    </row>
    <row r="29" spans="1:35" ht="15" thickBot="1">
      <c r="A29" s="65">
        <f t="shared" si="3"/>
        <v>12.96875</v>
      </c>
      <c r="C29" s="33">
        <f t="shared" si="4"/>
        <v>83.5</v>
      </c>
      <c r="D29" s="68">
        <f t="shared" si="5"/>
        <v>22</v>
      </c>
      <c r="E29" s="54">
        <f t="shared" si="0"/>
        <v>14.022727272727273</v>
      </c>
      <c r="F29" s="68">
        <f t="shared" si="6"/>
        <v>12</v>
      </c>
      <c r="H29" s="4" t="s">
        <v>8</v>
      </c>
      <c r="I29" s="59" t="str" cm="1">
        <f t="array" ref="I29">_xlfn.IFS(K29&lt;$AB$7,$AC$7,K29&lt;$AB$6,$AC$6,K29&lt;$AB$5,$AC$5,K29&lt;$AB$4,$AC$4,K29&lt;$AB$3,$AC$3,K29&gt;$AB$3,$AC$3)</f>
        <v>2k2-22</v>
      </c>
      <c r="J29" s="59" t="str">
        <f t="shared" si="7"/>
        <v>Paul Flood2k2-22</v>
      </c>
      <c r="K29" s="59">
        <v>44851</v>
      </c>
      <c r="L29" s="46">
        <v>12</v>
      </c>
      <c r="M29" s="48">
        <v>22</v>
      </c>
      <c r="N29" s="63">
        <v>308.5</v>
      </c>
      <c r="Q29" s="4" t="s">
        <v>19</v>
      </c>
      <c r="R29" s="59" t="str">
        <f t="shared" si="1"/>
        <v>2k1-22</v>
      </c>
      <c r="S29" s="59" t="str">
        <f t="shared" si="8"/>
        <v>Fintan Earley2k1-22</v>
      </c>
      <c r="T29" s="59">
        <v>44583</v>
      </c>
      <c r="U29" s="46">
        <v>83</v>
      </c>
      <c r="V29" s="46">
        <v>414</v>
      </c>
      <c r="W29" s="46">
        <v>35</v>
      </c>
      <c r="X29" s="58">
        <f t="shared" si="2"/>
        <v>11.828571428571429</v>
      </c>
      <c r="AG29" s="46" t="s">
        <v>35</v>
      </c>
      <c r="AH29" s="33">
        <v>21</v>
      </c>
      <c r="AI29" s="67">
        <f t="shared" si="9"/>
        <v>37223</v>
      </c>
    </row>
    <row r="30" spans="1:35" ht="15" thickBot="1">
      <c r="A30" s="65">
        <f t="shared" si="3"/>
        <v>9.7027027027027035</v>
      </c>
      <c r="C30" s="33">
        <f t="shared" si="4"/>
        <v>78.3</v>
      </c>
      <c r="D30" s="68">
        <f t="shared" si="5"/>
        <v>22</v>
      </c>
      <c r="E30" s="54">
        <f t="shared" si="0"/>
        <v>13.15</v>
      </c>
      <c r="F30" s="68">
        <f t="shared" si="6"/>
        <v>10</v>
      </c>
      <c r="H30" s="4" t="s">
        <v>26</v>
      </c>
      <c r="I30" s="59" t="str" cm="1">
        <f t="array" ref="I30">_xlfn.IFS(K30&lt;$AB$7,$AC$7,K30&lt;$AB$6,$AC$6,K30&lt;$AB$5,$AC$5,K30&lt;$AB$4,$AC$4,K30&lt;$AB$3,$AC$3,K30&gt;$AB$3,$AC$3)</f>
        <v>2k2-22</v>
      </c>
      <c r="J30" s="59" t="str">
        <f t="shared" si="7"/>
        <v>Ciaran Conway2k2-22</v>
      </c>
      <c r="K30" s="59">
        <v>44851</v>
      </c>
      <c r="L30" s="46">
        <v>10</v>
      </c>
      <c r="M30" s="48">
        <v>20</v>
      </c>
      <c r="N30" s="63">
        <v>263</v>
      </c>
      <c r="Q30" s="4" t="s">
        <v>35</v>
      </c>
      <c r="R30" s="59" t="str">
        <f t="shared" si="1"/>
        <v>2k1-22</v>
      </c>
      <c r="S30" s="59" t="str">
        <f t="shared" si="8"/>
        <v>Mikey Campion2k1-22</v>
      </c>
      <c r="T30" s="59">
        <v>44583</v>
      </c>
      <c r="U30" s="46">
        <v>72.3</v>
      </c>
      <c r="V30" s="46">
        <v>376</v>
      </c>
      <c r="W30" s="46">
        <v>34</v>
      </c>
      <c r="X30" s="58">
        <f t="shared" si="2"/>
        <v>11.058823529411764</v>
      </c>
      <c r="AG30" s="46" t="s">
        <v>39</v>
      </c>
      <c r="AH30" s="33">
        <v>25</v>
      </c>
      <c r="AI30" s="67">
        <f t="shared" si="9"/>
        <v>35763</v>
      </c>
    </row>
    <row r="31" spans="1:35" ht="15" thickBot="1">
      <c r="A31" s="65" t="e">
        <f t="shared" si="3"/>
        <v>#N/A</v>
      </c>
      <c r="C31" s="33" t="e">
        <f t="shared" si="4"/>
        <v>#N/A</v>
      </c>
      <c r="D31" s="68">
        <f t="shared" si="5"/>
        <v>21</v>
      </c>
      <c r="E31" s="54">
        <f t="shared" si="0"/>
        <v>11.782608695652174</v>
      </c>
      <c r="F31" s="68">
        <f t="shared" si="6"/>
        <v>8</v>
      </c>
      <c r="H31" s="4" t="s">
        <v>30</v>
      </c>
      <c r="I31" s="59" t="str" cm="1">
        <f t="array" ref="I31">_xlfn.IFS(K31&lt;$AB$7,$AC$7,K31&lt;$AB$6,$AC$6,K31&lt;$AB$5,$AC$5,K31&lt;$AB$4,$AC$4,K31&lt;$AB$3,$AC$3,K31&gt;$AB$3,$AC$3)</f>
        <v>2k2-22</v>
      </c>
      <c r="J31" s="59" t="str">
        <f t="shared" si="7"/>
        <v>Jack Riordan2k2-22</v>
      </c>
      <c r="K31" s="59">
        <v>44851</v>
      </c>
      <c r="L31" s="46">
        <v>8</v>
      </c>
      <c r="M31" s="48">
        <v>23</v>
      </c>
      <c r="N31" s="63">
        <v>271</v>
      </c>
      <c r="Q31" s="4" t="s">
        <v>43</v>
      </c>
      <c r="R31" s="59" t="str">
        <f t="shared" si="1"/>
        <v>2k1-22</v>
      </c>
      <c r="S31" s="59" t="str">
        <f t="shared" si="8"/>
        <v>David Crooks2k1-22</v>
      </c>
      <c r="T31" s="59">
        <v>44583</v>
      </c>
      <c r="U31" s="46">
        <v>73.2</v>
      </c>
      <c r="V31" s="46">
        <v>378</v>
      </c>
      <c r="W31" s="46">
        <v>36</v>
      </c>
      <c r="X31" s="58">
        <f t="shared" si="2"/>
        <v>10.5</v>
      </c>
      <c r="AG31" s="46" t="s">
        <v>43</v>
      </c>
      <c r="AH31" s="33">
        <v>22</v>
      </c>
      <c r="AI31" s="67">
        <f t="shared" si="9"/>
        <v>36858</v>
      </c>
    </row>
    <row r="32" spans="1:35" ht="15" thickBot="1">
      <c r="A32" s="65" t="e">
        <f t="shared" si="3"/>
        <v>#N/A</v>
      </c>
      <c r="C32" s="33" t="e">
        <f t="shared" si="4"/>
        <v>#N/A</v>
      </c>
      <c r="D32" s="68" t="e">
        <f t="shared" si="5"/>
        <v>#N/A</v>
      </c>
      <c r="E32" s="54">
        <f t="shared" si="0"/>
        <v>6.791666666666667</v>
      </c>
      <c r="F32" s="68">
        <f t="shared" si="6"/>
        <v>6</v>
      </c>
      <c r="H32" s="4" t="s">
        <v>37</v>
      </c>
      <c r="I32" s="59" t="str" cm="1">
        <f t="array" ref="I32">_xlfn.IFS(K32&lt;$AB$7,$AC$7,K32&lt;$AB$6,$AC$6,K32&lt;$AB$5,$AC$5,K32&lt;$AB$4,$AC$4,K32&lt;$AB$3,$AC$3,K32&gt;$AB$3,$AC$3)</f>
        <v>2k2-22</v>
      </c>
      <c r="J32" s="59" t="str">
        <f t="shared" si="7"/>
        <v>Ella Brogan2k2-22</v>
      </c>
      <c r="K32" s="59">
        <v>44851</v>
      </c>
      <c r="L32" s="46">
        <v>6</v>
      </c>
      <c r="M32" s="48">
        <v>24</v>
      </c>
      <c r="N32" s="63">
        <v>163</v>
      </c>
      <c r="Q32" s="4" t="s">
        <v>75</v>
      </c>
      <c r="R32" s="59" t="str">
        <f t="shared" si="1"/>
        <v>2k1-22</v>
      </c>
      <c r="S32" s="59" t="str">
        <f t="shared" si="8"/>
        <v>Frankie Dolphin2k1-22</v>
      </c>
      <c r="T32" s="59">
        <v>44583</v>
      </c>
      <c r="U32" s="46">
        <v>76.599999999999994</v>
      </c>
      <c r="V32" s="46">
        <v>379</v>
      </c>
      <c r="W32" s="46">
        <v>35</v>
      </c>
      <c r="X32" s="58">
        <f t="shared" si="2"/>
        <v>10.828571428571429</v>
      </c>
      <c r="AG32" s="48" t="s">
        <v>44</v>
      </c>
      <c r="AH32" s="33">
        <v>26</v>
      </c>
      <c r="AI32" s="67">
        <f t="shared" si="9"/>
        <v>35398</v>
      </c>
    </row>
    <row r="33" spans="1:35" ht="15" thickBot="1">
      <c r="A33" s="65" t="e">
        <f t="shared" si="3"/>
        <v>#N/A</v>
      </c>
      <c r="C33" s="33" t="e">
        <f t="shared" si="4"/>
        <v>#N/A</v>
      </c>
      <c r="D33" s="68">
        <f t="shared" si="5"/>
        <v>24</v>
      </c>
      <c r="E33" s="54">
        <f t="shared" si="0"/>
        <v>12.9625</v>
      </c>
      <c r="F33" s="68">
        <f t="shared" si="6"/>
        <v>8</v>
      </c>
      <c r="H33" s="4" t="s">
        <v>20</v>
      </c>
      <c r="I33" s="59" t="str" cm="1">
        <f t="array" ref="I33">_xlfn.IFS(K33&lt;$AB$7,$AC$7,K33&lt;$AB$6,$AC$6,K33&lt;$AB$5,$AC$5,K33&lt;$AB$4,$AC$4,K33&lt;$AB$3,$AC$3,K33&gt;$AB$3,$AC$3)</f>
        <v>2k2-22</v>
      </c>
      <c r="J33" s="59" t="str">
        <f t="shared" si="7"/>
        <v>Ken Riordan2k2-22</v>
      </c>
      <c r="K33" s="59">
        <v>44851</v>
      </c>
      <c r="L33" s="46">
        <v>8</v>
      </c>
      <c r="M33" s="48">
        <v>24</v>
      </c>
      <c r="N33" s="63">
        <v>311.10000000000002</v>
      </c>
      <c r="Q33" s="4" t="s">
        <v>22</v>
      </c>
      <c r="R33" s="59" t="str">
        <f t="shared" si="1"/>
        <v>2k1-22</v>
      </c>
      <c r="S33" s="59" t="str">
        <f t="shared" si="8"/>
        <v>David Kelly2k1-22</v>
      </c>
      <c r="T33" s="59">
        <v>44583</v>
      </c>
      <c r="U33" s="46">
        <v>79.7</v>
      </c>
      <c r="V33" s="46">
        <v>386</v>
      </c>
      <c r="W33" s="46">
        <v>35</v>
      </c>
      <c r="X33" s="58">
        <f t="shared" si="2"/>
        <v>11.028571428571428</v>
      </c>
      <c r="AG33" s="48" t="s">
        <v>49</v>
      </c>
      <c r="AH33" s="33">
        <v>26</v>
      </c>
      <c r="AI33" s="67">
        <f t="shared" si="9"/>
        <v>35398</v>
      </c>
    </row>
    <row r="34" spans="1:35" ht="15" thickBot="1">
      <c r="A34" s="65" t="e">
        <f t="shared" si="3"/>
        <v>#N/A</v>
      </c>
      <c r="C34" s="33" t="e">
        <f t="shared" si="4"/>
        <v>#N/A</v>
      </c>
      <c r="D34" s="68">
        <f t="shared" si="5"/>
        <v>22</v>
      </c>
      <c r="E34" s="54">
        <f t="shared" si="0"/>
        <v>9.831818181818182</v>
      </c>
      <c r="F34" s="68">
        <f t="shared" si="6"/>
        <v>8</v>
      </c>
      <c r="H34" s="4" t="s">
        <v>33</v>
      </c>
      <c r="I34" s="59" t="str" cm="1">
        <f t="array" ref="I34">_xlfn.IFS(K34&lt;$AB$7,$AC$7,K34&lt;$AB$6,$AC$6,K34&lt;$AB$5,$AC$5,K34&lt;$AB$4,$AC$4,K34&lt;$AB$3,$AC$3,K34&gt;$AB$3,$AC$3)</f>
        <v>2k2-22</v>
      </c>
      <c r="J34" s="59" t="str">
        <f t="shared" si="7"/>
        <v>Conn Murphy2k2-22</v>
      </c>
      <c r="K34" s="59">
        <v>44851</v>
      </c>
      <c r="L34" s="46">
        <v>8</v>
      </c>
      <c r="M34" s="48">
        <v>22</v>
      </c>
      <c r="N34" s="63">
        <v>216.3</v>
      </c>
      <c r="Q34" s="4" t="s">
        <v>12</v>
      </c>
      <c r="R34" s="59" t="str">
        <f t="shared" si="1"/>
        <v>2k1-22</v>
      </c>
      <c r="S34" s="59" t="str">
        <f t="shared" si="8"/>
        <v>Sam Daly2k1-22</v>
      </c>
      <c r="T34" s="59">
        <v>44583</v>
      </c>
      <c r="U34" s="46">
        <v>72.2</v>
      </c>
      <c r="V34" s="46">
        <v>357</v>
      </c>
      <c r="W34" s="46">
        <v>32</v>
      </c>
      <c r="X34" s="58">
        <f t="shared" si="2"/>
        <v>11.15625</v>
      </c>
      <c r="AG34" s="48" t="s">
        <v>42</v>
      </c>
      <c r="AH34" s="33">
        <v>23</v>
      </c>
      <c r="AI34" s="67">
        <f t="shared" si="9"/>
        <v>36493</v>
      </c>
    </row>
    <row r="35" spans="1:35" ht="15" thickBot="1">
      <c r="A35" s="65">
        <f t="shared" si="3"/>
        <v>12.470588235294118</v>
      </c>
      <c r="C35" s="33">
        <f t="shared" si="4"/>
        <v>96.6</v>
      </c>
      <c r="D35" s="68">
        <f t="shared" si="5"/>
        <v>24</v>
      </c>
      <c r="E35" s="54">
        <f t="shared" ref="E35:E66" si="10">N35/M35</f>
        <v>13.68695652173913</v>
      </c>
      <c r="F35" s="68">
        <f t="shared" si="6"/>
        <v>12</v>
      </c>
      <c r="H35" s="4" t="s">
        <v>13</v>
      </c>
      <c r="I35" s="59" t="str" cm="1">
        <f t="array" ref="I35">_xlfn.IFS(K35&lt;$AB$7,$AC$7,K35&lt;$AB$6,$AC$6,K35&lt;$AB$5,$AC$5,K35&lt;$AB$4,$AC$4,K35&lt;$AB$3,$AC$3,K35&gt;$AB$3,$AC$3)</f>
        <v>2k2-22</v>
      </c>
      <c r="J35" s="59" t="str">
        <f t="shared" si="7"/>
        <v>Tom Bedford2k2-22</v>
      </c>
      <c r="K35" s="59">
        <v>44851</v>
      </c>
      <c r="L35" s="46">
        <v>12</v>
      </c>
      <c r="M35" s="48">
        <v>23</v>
      </c>
      <c r="N35" s="63">
        <v>314.8</v>
      </c>
      <c r="Q35" s="4" t="s">
        <v>31</v>
      </c>
      <c r="R35" s="59" t="str">
        <f t="shared" ref="R35:R66" si="11">VLOOKUP(T35,$AB$3:$AC$7,2,FALSE)</f>
        <v>2k1-22</v>
      </c>
      <c r="S35" s="59" t="str">
        <f t="shared" si="8"/>
        <v>David Somers2k1-22</v>
      </c>
      <c r="T35" s="59">
        <v>44583</v>
      </c>
      <c r="U35" s="46">
        <v>90.1</v>
      </c>
      <c r="V35" s="46">
        <v>413</v>
      </c>
      <c r="W35" s="46">
        <v>32</v>
      </c>
      <c r="X35" s="58">
        <f t="shared" ref="X35:X66" si="12">V35/W35</f>
        <v>12.90625</v>
      </c>
      <c r="AG35" s="48" t="s">
        <v>54</v>
      </c>
      <c r="AH35" s="33">
        <v>23</v>
      </c>
      <c r="AI35" s="67">
        <f t="shared" si="9"/>
        <v>36493</v>
      </c>
    </row>
    <row r="36" spans="1:35" ht="15" thickBot="1">
      <c r="A36" s="65" t="e">
        <f t="shared" si="3"/>
        <v>#N/A</v>
      </c>
      <c r="C36" s="33" t="e">
        <f t="shared" si="4"/>
        <v>#N/A</v>
      </c>
      <c r="D36" s="68">
        <f t="shared" si="5"/>
        <v>19</v>
      </c>
      <c r="E36" s="54">
        <f t="shared" si="10"/>
        <v>11.445454545454545</v>
      </c>
      <c r="F36" s="68">
        <f t="shared" si="6"/>
        <v>8</v>
      </c>
      <c r="H36" s="4" t="s">
        <v>21</v>
      </c>
      <c r="I36" s="59" t="str" cm="1">
        <f t="array" ref="I36">_xlfn.IFS(K36&lt;$AB$7,$AC$7,K36&lt;$AB$6,$AC$6,K36&lt;$AB$5,$AC$5,K36&lt;$AB$4,$AC$4,K36&lt;$AB$3,$AC$3,K36&gt;$AB$3,$AC$3)</f>
        <v>2k2-22</v>
      </c>
      <c r="J36" s="59" t="str">
        <f t="shared" si="7"/>
        <v>Eoin McLoughlin2k2-22</v>
      </c>
      <c r="K36" s="59">
        <v>44851</v>
      </c>
      <c r="L36" s="46">
        <v>8</v>
      </c>
      <c r="M36" s="48">
        <v>22</v>
      </c>
      <c r="N36" s="63">
        <v>251.8</v>
      </c>
      <c r="Q36" s="4" t="s">
        <v>132</v>
      </c>
      <c r="R36" s="59" t="str">
        <f t="shared" si="11"/>
        <v>2k1-22</v>
      </c>
      <c r="S36" s="59" t="str">
        <f t="shared" si="8"/>
        <v>Thomas Earley2k1-22</v>
      </c>
      <c r="T36" s="59">
        <v>44583</v>
      </c>
      <c r="U36" s="46">
        <v>91.3</v>
      </c>
      <c r="V36" s="46">
        <v>415</v>
      </c>
      <c r="W36" s="46">
        <v>34</v>
      </c>
      <c r="X36" s="58">
        <f t="shared" si="12"/>
        <v>12.205882352941176</v>
      </c>
      <c r="AG36" s="46" t="s">
        <v>57</v>
      </c>
      <c r="AH36" s="33">
        <v>31</v>
      </c>
      <c r="AI36" s="67">
        <f t="shared" si="9"/>
        <v>33573</v>
      </c>
    </row>
    <row r="37" spans="1:35" ht="15" thickBot="1">
      <c r="A37" s="65" t="e">
        <f t="shared" si="3"/>
        <v>#N/A</v>
      </c>
      <c r="C37" s="33" t="e">
        <f t="shared" si="4"/>
        <v>#N/A</v>
      </c>
      <c r="D37" s="68">
        <f t="shared" si="5"/>
        <v>23</v>
      </c>
      <c r="E37" s="54">
        <f t="shared" si="10"/>
        <v>10.025</v>
      </c>
      <c r="F37" s="68">
        <f t="shared" si="6"/>
        <v>8</v>
      </c>
      <c r="H37" s="1" t="s">
        <v>38</v>
      </c>
      <c r="I37" s="59" t="str" cm="1">
        <f t="array" ref="I37">_xlfn.IFS(K37&lt;$AB$7,$AC$7,K37&lt;$AB$6,$AC$6,K37&lt;$AB$5,$AC$5,K37&lt;$AB$4,$AC$4,K37&lt;$AB$3,$AC$3,K37&gt;$AB$3,$AC$3)</f>
        <v>2k2-22</v>
      </c>
      <c r="J37" s="59" t="str">
        <f t="shared" si="7"/>
        <v>Conor Cook2k2-22</v>
      </c>
      <c r="K37" s="59">
        <v>44851</v>
      </c>
      <c r="L37" s="47">
        <v>8</v>
      </c>
      <c r="M37" s="47">
        <v>24</v>
      </c>
      <c r="N37" s="64">
        <v>240.6</v>
      </c>
      <c r="Q37" s="4" t="s">
        <v>76</v>
      </c>
      <c r="R37" s="59" t="str">
        <f t="shared" si="11"/>
        <v>2k1-22</v>
      </c>
      <c r="S37" s="59" t="str">
        <f t="shared" si="8"/>
        <v>Ewan Jarvis2k1-22</v>
      </c>
      <c r="T37" s="59">
        <v>44583</v>
      </c>
      <c r="U37" s="46">
        <v>76.3</v>
      </c>
      <c r="V37" s="46">
        <v>360</v>
      </c>
      <c r="W37" s="46">
        <v>33</v>
      </c>
      <c r="X37" s="58">
        <f t="shared" si="12"/>
        <v>10.909090909090908</v>
      </c>
      <c r="AG37" s="48" t="s">
        <v>73</v>
      </c>
      <c r="AH37" s="33">
        <v>24</v>
      </c>
      <c r="AI37" s="67">
        <f t="shared" si="9"/>
        <v>36128</v>
      </c>
    </row>
    <row r="38" spans="1:35" ht="15" thickBot="1">
      <c r="A38" s="65">
        <f t="shared" si="3"/>
        <v>9.9696969696969688</v>
      </c>
      <c r="C38" s="33">
        <f t="shared" si="4"/>
        <v>79</v>
      </c>
      <c r="D38" s="68">
        <f t="shared" si="5"/>
        <v>22</v>
      </c>
      <c r="E38" s="54">
        <f t="shared" si="10"/>
        <v>10.709090909090909</v>
      </c>
      <c r="F38" s="68">
        <f t="shared" si="6"/>
        <v>10</v>
      </c>
      <c r="H38" s="1" t="s">
        <v>25</v>
      </c>
      <c r="I38" s="59" t="str" cm="1">
        <f t="array" ref="I38">_xlfn.IFS(K38&lt;$AB$7,$AC$7,K38&lt;$AB$6,$AC$6,K38&lt;$AB$5,$AC$5,K38&lt;$AB$4,$AC$4,K38&lt;$AB$3,$AC$3,K38&gt;$AB$3,$AC$3)</f>
        <v>2k2-22</v>
      </c>
      <c r="J38" s="59" t="str">
        <f t="shared" si="7"/>
        <v>John Gilhooly2k2-22</v>
      </c>
      <c r="K38" s="59">
        <v>44851</v>
      </c>
      <c r="L38" s="47">
        <v>10</v>
      </c>
      <c r="M38" s="47">
        <v>22</v>
      </c>
      <c r="N38" s="64">
        <v>235.6</v>
      </c>
      <c r="Q38" s="4" t="s">
        <v>77</v>
      </c>
      <c r="R38" s="59" t="str">
        <f t="shared" si="11"/>
        <v>2k1-22</v>
      </c>
      <c r="S38" s="59" t="str">
        <f t="shared" si="8"/>
        <v>Max Browne2k1-22</v>
      </c>
      <c r="T38" s="59">
        <v>44583</v>
      </c>
      <c r="U38" s="46">
        <v>75.8</v>
      </c>
      <c r="V38" s="46">
        <v>358</v>
      </c>
      <c r="W38" s="46">
        <v>35</v>
      </c>
      <c r="X38" s="58">
        <f t="shared" si="12"/>
        <v>10.228571428571428</v>
      </c>
      <c r="AG38" s="48" t="s">
        <v>75</v>
      </c>
      <c r="AH38" s="33">
        <v>25</v>
      </c>
      <c r="AI38" s="67">
        <f t="shared" si="9"/>
        <v>35763</v>
      </c>
    </row>
    <row r="39" spans="1:35" ht="15" thickBot="1">
      <c r="A39" s="65" t="e">
        <f t="shared" si="3"/>
        <v>#N/A</v>
      </c>
      <c r="C39" s="33" t="e">
        <f t="shared" si="4"/>
        <v>#N/A</v>
      </c>
      <c r="D39" s="68">
        <f t="shared" si="5"/>
        <v>24</v>
      </c>
      <c r="E39" s="54">
        <f t="shared" si="10"/>
        <v>12.217391304347826</v>
      </c>
      <c r="F39" s="68">
        <f t="shared" si="6"/>
        <v>10</v>
      </c>
      <c r="H39" s="1" t="s">
        <v>23</v>
      </c>
      <c r="I39" s="59" t="str" cm="1">
        <f t="array" ref="I39">_xlfn.IFS(K39&lt;$AB$7,$AC$7,K39&lt;$AB$6,$AC$6,K39&lt;$AB$5,$AC$5,K39&lt;$AB$4,$AC$4,K39&lt;$AB$3,$AC$3,K39&gt;$AB$3,$AC$3)</f>
        <v>2k2-22</v>
      </c>
      <c r="J39" s="59" t="str">
        <f t="shared" si="7"/>
        <v>Michael Lynch2k2-22</v>
      </c>
      <c r="K39" s="59">
        <v>44851</v>
      </c>
      <c r="L39" s="47">
        <v>10</v>
      </c>
      <c r="M39" s="47">
        <v>23</v>
      </c>
      <c r="N39" s="64">
        <v>281</v>
      </c>
      <c r="Q39" s="4" t="s">
        <v>128</v>
      </c>
      <c r="R39" s="59" t="str">
        <f t="shared" si="11"/>
        <v>2k1-22</v>
      </c>
      <c r="S39" s="59" t="str">
        <f t="shared" si="8"/>
        <v>Cameron Murphy2k1-22</v>
      </c>
      <c r="T39" s="59">
        <v>44583</v>
      </c>
      <c r="U39" s="46">
        <v>77.599999999999994</v>
      </c>
      <c r="V39" s="46">
        <v>363</v>
      </c>
      <c r="W39" s="46">
        <v>39</v>
      </c>
      <c r="X39" s="58">
        <f t="shared" si="12"/>
        <v>9.3076923076923084</v>
      </c>
      <c r="AG39" s="48" t="s">
        <v>76</v>
      </c>
      <c r="AH39" s="33">
        <v>24</v>
      </c>
      <c r="AI39" s="67">
        <f t="shared" si="9"/>
        <v>36128</v>
      </c>
    </row>
    <row r="40" spans="1:35" ht="15" thickBot="1">
      <c r="A40" s="65" t="e">
        <f t="shared" si="3"/>
        <v>#N/A</v>
      </c>
      <c r="C40" s="33" t="e">
        <f t="shared" si="4"/>
        <v>#N/A</v>
      </c>
      <c r="D40" s="68">
        <f t="shared" si="5"/>
        <v>22</v>
      </c>
      <c r="E40" s="54">
        <f t="shared" si="10"/>
        <v>9.5125000000000011</v>
      </c>
      <c r="F40" s="68">
        <f t="shared" si="6"/>
        <v>8</v>
      </c>
      <c r="H40" s="1" t="s">
        <v>28</v>
      </c>
      <c r="I40" s="59" t="str" cm="1">
        <f t="array" ref="I40">_xlfn.IFS(K40&lt;$AB$7,$AC$7,K40&lt;$AB$6,$AC$6,K40&lt;$AB$5,$AC$5,K40&lt;$AB$4,$AC$4,K40&lt;$AB$3,$AC$3,K40&gt;$AB$3,$AC$3)</f>
        <v>2k2-22</v>
      </c>
      <c r="J40" s="59" t="str">
        <f t="shared" si="7"/>
        <v>Finn Meere2k2-22</v>
      </c>
      <c r="K40" s="59">
        <v>44851</v>
      </c>
      <c r="L40" s="47">
        <v>8</v>
      </c>
      <c r="M40" s="47">
        <v>24</v>
      </c>
      <c r="N40" s="64">
        <v>228.3</v>
      </c>
      <c r="Q40" s="4" t="s">
        <v>11</v>
      </c>
      <c r="R40" s="59" t="str">
        <f t="shared" si="11"/>
        <v>2k1-22</v>
      </c>
      <c r="S40" s="59" t="str">
        <f t="shared" si="8"/>
        <v>Andrew Carroll2k1-22</v>
      </c>
      <c r="T40" s="59">
        <v>44583</v>
      </c>
      <c r="U40" s="46">
        <v>91.3</v>
      </c>
      <c r="V40" s="46">
        <v>403</v>
      </c>
      <c r="W40" s="46">
        <v>34</v>
      </c>
      <c r="X40" s="58">
        <f t="shared" si="12"/>
        <v>11.852941176470589</v>
      </c>
      <c r="AG40" s="48" t="s">
        <v>77</v>
      </c>
      <c r="AH40" s="33">
        <v>24</v>
      </c>
      <c r="AI40" s="67">
        <f t="shared" si="9"/>
        <v>36128</v>
      </c>
    </row>
    <row r="41" spans="1:35" ht="15" thickBot="1">
      <c r="A41" s="65" t="e">
        <f t="shared" si="3"/>
        <v>#N/A</v>
      </c>
      <c r="C41" s="33" t="e">
        <f t="shared" si="4"/>
        <v>#N/A</v>
      </c>
      <c r="D41" s="68">
        <f t="shared" si="5"/>
        <v>22</v>
      </c>
      <c r="E41" s="54">
        <f t="shared" si="10"/>
        <v>11.065217391304348</v>
      </c>
      <c r="F41" s="68">
        <f t="shared" si="6"/>
        <v>8</v>
      </c>
      <c r="H41" s="1" t="s">
        <v>32</v>
      </c>
      <c r="I41" s="59" t="str" cm="1">
        <f t="array" ref="I41">_xlfn.IFS(K41&lt;$AB$7,$AC$7,K41&lt;$AB$6,$AC$6,K41&lt;$AB$5,$AC$5,K41&lt;$AB$4,$AC$4,K41&lt;$AB$3,$AC$3,K41&gt;$AB$3,$AC$3)</f>
        <v>2k2-22</v>
      </c>
      <c r="J41" s="59" t="str">
        <f t="shared" si="7"/>
        <v>Eoin Browne2k2-22</v>
      </c>
      <c r="K41" s="59">
        <v>44851</v>
      </c>
      <c r="L41" s="47">
        <v>8</v>
      </c>
      <c r="M41" s="47">
        <v>23</v>
      </c>
      <c r="N41" s="64">
        <v>254.5</v>
      </c>
      <c r="Q41" s="4" t="s">
        <v>54</v>
      </c>
      <c r="R41" s="59" t="str">
        <f t="shared" si="11"/>
        <v>2k1-22</v>
      </c>
      <c r="S41" s="59" t="str">
        <f t="shared" si="8"/>
        <v>Alan Kelleher2k1-22</v>
      </c>
      <c r="T41" s="59">
        <v>44583</v>
      </c>
      <c r="U41" s="46">
        <v>78.8</v>
      </c>
      <c r="V41" s="46">
        <v>362</v>
      </c>
      <c r="W41" s="46">
        <v>33</v>
      </c>
      <c r="X41" s="58">
        <f t="shared" si="12"/>
        <v>10.969696969696969</v>
      </c>
      <c r="AG41" s="48" t="s">
        <v>81</v>
      </c>
      <c r="AH41" s="33">
        <v>29</v>
      </c>
      <c r="AI41" s="67">
        <f t="shared" si="9"/>
        <v>34303</v>
      </c>
    </row>
    <row r="42" spans="1:35" ht="15" thickBot="1">
      <c r="A42" s="65">
        <f t="shared" si="3"/>
        <v>9.8611111111111107</v>
      </c>
      <c r="C42" s="33">
        <f t="shared" si="4"/>
        <v>72.400000000000006</v>
      </c>
      <c r="D42" s="68">
        <f t="shared" si="5"/>
        <v>21</v>
      </c>
      <c r="E42" s="54">
        <f t="shared" si="10"/>
        <v>12.454166666666666</v>
      </c>
      <c r="F42" s="68">
        <f t="shared" si="6"/>
        <v>12</v>
      </c>
      <c r="H42" s="1" t="s">
        <v>35</v>
      </c>
      <c r="I42" s="59" t="str" cm="1">
        <f t="array" ref="I42">_xlfn.IFS(K42&lt;$AB$7,$AC$7,K42&lt;$AB$6,$AC$6,K42&lt;$AB$5,$AC$5,K42&lt;$AB$4,$AC$4,K42&lt;$AB$3,$AC$3,K42&gt;$AB$3,$AC$3)</f>
        <v>2k2-22</v>
      </c>
      <c r="J42" s="59" t="str">
        <f t="shared" si="7"/>
        <v>Mikey Campion2k2-22</v>
      </c>
      <c r="K42" s="59">
        <v>44851</v>
      </c>
      <c r="L42" s="47">
        <v>12</v>
      </c>
      <c r="M42" s="47">
        <v>24</v>
      </c>
      <c r="N42" s="64">
        <v>298.89999999999998</v>
      </c>
      <c r="Q42" s="4" t="s">
        <v>42</v>
      </c>
      <c r="R42" s="59" t="str">
        <f t="shared" si="11"/>
        <v>2k1-22</v>
      </c>
      <c r="S42" s="59" t="str">
        <f t="shared" si="8"/>
        <v>Dach Murray2k1-22</v>
      </c>
      <c r="T42" s="59">
        <v>44583</v>
      </c>
      <c r="U42" s="46">
        <v>84.2</v>
      </c>
      <c r="V42" s="46">
        <v>378</v>
      </c>
      <c r="W42" s="46">
        <v>36</v>
      </c>
      <c r="X42" s="58">
        <f t="shared" si="12"/>
        <v>10.5</v>
      </c>
      <c r="AG42" s="48" t="s">
        <v>87</v>
      </c>
      <c r="AH42" s="33">
        <v>25</v>
      </c>
      <c r="AI42" s="67">
        <f t="shared" si="9"/>
        <v>35763</v>
      </c>
    </row>
    <row r="43" spans="1:35" ht="15" thickBot="1">
      <c r="A43" s="65" t="e">
        <f t="shared" si="3"/>
        <v>#N/A</v>
      </c>
      <c r="C43" s="33" t="e">
        <f t="shared" si="4"/>
        <v>#N/A</v>
      </c>
      <c r="D43" s="68">
        <f t="shared" si="5"/>
        <v>22</v>
      </c>
      <c r="E43" s="54">
        <f t="shared" si="10"/>
        <v>11.495652173913042</v>
      </c>
      <c r="F43" s="68">
        <f t="shared" si="6"/>
        <v>8</v>
      </c>
      <c r="H43" s="1" t="s">
        <v>17</v>
      </c>
      <c r="I43" s="59" t="str" cm="1">
        <f t="array" ref="I43">_xlfn.IFS(K43&lt;$AB$7,$AC$7,K43&lt;$AB$6,$AC$6,K43&lt;$AB$5,$AC$5,K43&lt;$AB$4,$AC$4,K43&lt;$AB$3,$AC$3,K43&gt;$AB$3,$AC$3)</f>
        <v>2k2-22</v>
      </c>
      <c r="J43" s="59" t="str">
        <f t="shared" si="7"/>
        <v>Tom Rafter2k2-22</v>
      </c>
      <c r="K43" s="59">
        <v>44851</v>
      </c>
      <c r="L43" s="47">
        <v>8</v>
      </c>
      <c r="M43" s="47">
        <v>23</v>
      </c>
      <c r="N43" s="64">
        <v>264.39999999999998</v>
      </c>
      <c r="Q43" s="4" t="s">
        <v>10</v>
      </c>
      <c r="R43" s="59" t="str">
        <f t="shared" si="11"/>
        <v>2k1-22</v>
      </c>
      <c r="S43" s="59" t="str">
        <f t="shared" si="8"/>
        <v>Calum Nolan2k1-22</v>
      </c>
      <c r="T43" s="59">
        <v>44583</v>
      </c>
      <c r="U43" s="46">
        <v>74.2</v>
      </c>
      <c r="V43" s="46">
        <v>340</v>
      </c>
      <c r="W43" s="46">
        <v>33</v>
      </c>
      <c r="X43" s="58">
        <f t="shared" si="12"/>
        <v>10.303030303030303</v>
      </c>
      <c r="AG43" s="48" t="s">
        <v>90</v>
      </c>
      <c r="AH43" s="33">
        <v>24</v>
      </c>
      <c r="AI43" s="67">
        <f t="shared" si="9"/>
        <v>36128</v>
      </c>
    </row>
    <row r="44" spans="1:35" ht="15" thickBot="1">
      <c r="A44" s="65">
        <f t="shared" si="3"/>
        <v>11.441176470588236</v>
      </c>
      <c r="C44" s="33">
        <f t="shared" si="4"/>
        <v>91.2</v>
      </c>
      <c r="D44" s="68">
        <f t="shared" si="5"/>
        <v>21</v>
      </c>
      <c r="E44" s="54">
        <f t="shared" si="10"/>
        <v>10.133333333333333</v>
      </c>
      <c r="F44" s="68">
        <f t="shared" si="6"/>
        <v>12</v>
      </c>
      <c r="H44" s="1" t="s">
        <v>11</v>
      </c>
      <c r="I44" s="59" t="str" cm="1">
        <f t="array" ref="I44">_xlfn.IFS(K44&lt;$AB$7,$AC$7,K44&lt;$AB$6,$AC$6,K44&lt;$AB$5,$AC$5,K44&lt;$AB$4,$AC$4,K44&lt;$AB$3,$AC$3,K44&gt;$AB$3,$AC$3)</f>
        <v>2k2-22</v>
      </c>
      <c r="J44" s="59" t="str">
        <f t="shared" si="7"/>
        <v>Andrew Carroll2k2-22</v>
      </c>
      <c r="K44" s="59">
        <v>44851</v>
      </c>
      <c r="L44" s="47">
        <v>12</v>
      </c>
      <c r="M44" s="47">
        <v>24</v>
      </c>
      <c r="N44" s="64">
        <v>243.2</v>
      </c>
      <c r="Q44" s="4" t="s">
        <v>26</v>
      </c>
      <c r="R44" s="59" t="str">
        <f t="shared" si="11"/>
        <v>2k1-22</v>
      </c>
      <c r="S44" s="59" t="str">
        <f t="shared" si="8"/>
        <v>Ciaran Conway2k1-22</v>
      </c>
      <c r="T44" s="59">
        <v>44583</v>
      </c>
      <c r="U44" s="46">
        <v>78.099999999999994</v>
      </c>
      <c r="V44" s="46">
        <v>342</v>
      </c>
      <c r="W44" s="46">
        <v>34</v>
      </c>
      <c r="X44" s="58">
        <f t="shared" si="12"/>
        <v>10.058823529411764</v>
      </c>
      <c r="AG44" s="47" t="s">
        <v>102</v>
      </c>
      <c r="AH44" s="33">
        <v>26</v>
      </c>
      <c r="AI44" s="67">
        <f t="shared" si="9"/>
        <v>35398</v>
      </c>
    </row>
    <row r="45" spans="1:35" ht="15" thickBot="1">
      <c r="A45" s="65">
        <f t="shared" si="3"/>
        <v>10.527777777777779</v>
      </c>
      <c r="C45" s="33">
        <f t="shared" si="4"/>
        <v>79.900000000000006</v>
      </c>
      <c r="D45" s="68">
        <f t="shared" si="5"/>
        <v>23</v>
      </c>
      <c r="E45" s="54">
        <f t="shared" si="10"/>
        <v>11.770833333333334</v>
      </c>
      <c r="F45" s="68">
        <f t="shared" si="6"/>
        <v>10</v>
      </c>
      <c r="H45" s="1" t="s">
        <v>22</v>
      </c>
      <c r="I45" s="59" t="str" cm="1">
        <f t="array" ref="I45">_xlfn.IFS(K45&lt;$AB$7,$AC$7,K45&lt;$AB$6,$AC$6,K45&lt;$AB$5,$AC$5,K45&lt;$AB$4,$AC$4,K45&lt;$AB$3,$AC$3,K45&gt;$AB$3,$AC$3)</f>
        <v>2k2-22</v>
      </c>
      <c r="J45" s="59" t="str">
        <f t="shared" si="7"/>
        <v>David Kelly2k2-22</v>
      </c>
      <c r="K45" s="59">
        <v>44851</v>
      </c>
      <c r="L45" s="47">
        <v>10</v>
      </c>
      <c r="M45" s="47">
        <v>24</v>
      </c>
      <c r="N45" s="64">
        <v>282.5</v>
      </c>
      <c r="Q45" s="4" t="s">
        <v>166</v>
      </c>
      <c r="R45" s="59" t="str">
        <f t="shared" si="11"/>
        <v>2k1-22</v>
      </c>
      <c r="S45" s="59" t="str">
        <f t="shared" si="8"/>
        <v>Gavin Roche Griffin2k1-22</v>
      </c>
      <c r="T45" s="59">
        <v>44583</v>
      </c>
      <c r="U45" s="46">
        <v>76.599999999999994</v>
      </c>
      <c r="V45" s="46">
        <v>337</v>
      </c>
      <c r="W45" s="46">
        <v>32</v>
      </c>
      <c r="X45" s="58">
        <f t="shared" si="12"/>
        <v>10.53125</v>
      </c>
      <c r="AG45" s="46" t="s">
        <v>128</v>
      </c>
      <c r="AH45" s="33">
        <v>26</v>
      </c>
      <c r="AI45" s="67">
        <f t="shared" si="9"/>
        <v>35398</v>
      </c>
    </row>
    <row r="46" spans="1:35" ht="15" thickBot="1">
      <c r="A46" s="65" t="e">
        <f t="shared" si="3"/>
        <v>#N/A</v>
      </c>
      <c r="C46" s="33" t="e">
        <f t="shared" si="4"/>
        <v>#N/A</v>
      </c>
      <c r="D46" s="68">
        <f t="shared" si="5"/>
        <v>19</v>
      </c>
      <c r="E46" s="54">
        <f t="shared" si="10"/>
        <v>10.326086956521738</v>
      </c>
      <c r="F46" s="68">
        <f t="shared" si="6"/>
        <v>10</v>
      </c>
      <c r="H46" s="1" t="s">
        <v>15</v>
      </c>
      <c r="I46" s="59" t="str" cm="1">
        <f t="array" ref="I46">_xlfn.IFS(K46&lt;$AB$7,$AC$7,K46&lt;$AB$6,$AC$6,K46&lt;$AB$5,$AC$5,K46&lt;$AB$4,$AC$4,K46&lt;$AB$3,$AC$3,K46&gt;$AB$3,$AC$3)</f>
        <v>2k2-22</v>
      </c>
      <c r="J46" s="59" t="str">
        <f t="shared" si="7"/>
        <v>Eoin McGrath2k2-22</v>
      </c>
      <c r="K46" s="59">
        <v>44851</v>
      </c>
      <c r="L46" s="47">
        <v>10</v>
      </c>
      <c r="M46" s="47">
        <v>23</v>
      </c>
      <c r="N46" s="64">
        <v>237.5</v>
      </c>
      <c r="Q46" s="4" t="s">
        <v>18</v>
      </c>
      <c r="R46" s="59" t="str">
        <f t="shared" si="11"/>
        <v>2k1-22</v>
      </c>
      <c r="S46" s="59" t="str">
        <f t="shared" si="8"/>
        <v>Mika Ryan2k1-22</v>
      </c>
      <c r="T46" s="59">
        <v>44583</v>
      </c>
      <c r="U46" s="46">
        <v>90.1</v>
      </c>
      <c r="V46" s="46">
        <v>375</v>
      </c>
      <c r="W46" s="46">
        <v>32</v>
      </c>
      <c r="X46" s="58">
        <f t="shared" si="12"/>
        <v>11.71875</v>
      </c>
      <c r="AG46" s="46" t="s">
        <v>129</v>
      </c>
      <c r="AH46" s="33">
        <v>26</v>
      </c>
      <c r="AI46" s="67">
        <f t="shared" si="9"/>
        <v>35398</v>
      </c>
    </row>
    <row r="47" spans="1:35" ht="15" thickBot="1">
      <c r="A47" s="65">
        <f t="shared" si="3"/>
        <v>10.090909090909092</v>
      </c>
      <c r="C47" s="33">
        <f t="shared" si="4"/>
        <v>73.599999999999994</v>
      </c>
      <c r="D47" s="68">
        <f t="shared" si="5"/>
        <v>20</v>
      </c>
      <c r="E47" s="54">
        <f t="shared" si="10"/>
        <v>12.247826086956522</v>
      </c>
      <c r="F47" s="68">
        <f t="shared" si="6"/>
        <v>10</v>
      </c>
      <c r="H47" s="1" t="s">
        <v>10</v>
      </c>
      <c r="I47" s="59" t="str" cm="1">
        <f t="array" ref="I47">_xlfn.IFS(K47&lt;$AB$7,$AC$7,K47&lt;$AB$6,$AC$6,K47&lt;$AB$5,$AC$5,K47&lt;$AB$4,$AC$4,K47&lt;$AB$3,$AC$3,K47&gt;$AB$3,$AC$3)</f>
        <v>2k2-22</v>
      </c>
      <c r="J47" s="59" t="str">
        <f t="shared" si="7"/>
        <v>Calum Nolan2k2-22</v>
      </c>
      <c r="K47" s="59">
        <v>44851</v>
      </c>
      <c r="L47" s="47">
        <v>10</v>
      </c>
      <c r="M47" s="47">
        <v>23</v>
      </c>
      <c r="N47" s="64">
        <v>281.7</v>
      </c>
      <c r="Q47" s="4" t="s">
        <v>81</v>
      </c>
      <c r="R47" s="59" t="str">
        <f t="shared" si="11"/>
        <v>2k1-22</v>
      </c>
      <c r="S47" s="59" t="str">
        <f t="shared" si="8"/>
        <v>Coman O'Connell2k1-22</v>
      </c>
      <c r="T47" s="59">
        <v>44583</v>
      </c>
      <c r="U47" s="46">
        <v>73.3</v>
      </c>
      <c r="V47" s="46">
        <v>323</v>
      </c>
      <c r="W47" s="46">
        <v>30</v>
      </c>
      <c r="X47" s="58">
        <f t="shared" si="12"/>
        <v>10.766666666666667</v>
      </c>
      <c r="AG47" s="46" t="s">
        <v>130</v>
      </c>
      <c r="AH47" s="33">
        <v>23</v>
      </c>
      <c r="AI47" s="67">
        <f t="shared" si="9"/>
        <v>36493</v>
      </c>
    </row>
    <row r="48" spans="1:35" ht="15" thickBot="1">
      <c r="A48" s="65">
        <f t="shared" si="3"/>
        <v>10.882352941176471</v>
      </c>
      <c r="C48" s="33">
        <f t="shared" si="4"/>
        <v>79.2</v>
      </c>
      <c r="D48" s="68">
        <f t="shared" si="5"/>
        <v>25</v>
      </c>
      <c r="E48" s="54">
        <f t="shared" si="10"/>
        <v>11.544622083333332</v>
      </c>
      <c r="F48" s="68">
        <f t="shared" si="6"/>
        <v>12</v>
      </c>
      <c r="H48" s="1" t="s">
        <v>39</v>
      </c>
      <c r="I48" s="59" t="str" cm="1">
        <f t="array" ref="I48">_xlfn.IFS(K48&lt;$AB$7,$AC$7,K48&lt;$AB$6,$AC$6,K48&lt;$AB$5,$AC$5,K48&lt;$AB$4,$AC$4,K48&lt;$AB$3,$AC$3,K48&gt;$AB$3,$AC$3)</f>
        <v>2k2-22</v>
      </c>
      <c r="J48" s="59" t="str">
        <f t="shared" si="7"/>
        <v>Jack Stacey2k2-22</v>
      </c>
      <c r="K48" s="59">
        <v>44851</v>
      </c>
      <c r="L48" s="47">
        <v>12</v>
      </c>
      <c r="M48" s="47">
        <v>24</v>
      </c>
      <c r="N48" s="64">
        <v>277.07092999999998</v>
      </c>
      <c r="Q48" s="4" t="s">
        <v>102</v>
      </c>
      <c r="R48" s="59" t="str">
        <f t="shared" si="11"/>
        <v>2k1-22</v>
      </c>
      <c r="S48" s="59" t="str">
        <f t="shared" si="8"/>
        <v>Rob Brown2k1-22</v>
      </c>
      <c r="T48" s="59">
        <v>44583</v>
      </c>
      <c r="U48" s="46">
        <v>78.900000000000006</v>
      </c>
      <c r="V48" s="46">
        <v>320</v>
      </c>
      <c r="W48" s="46">
        <v>31</v>
      </c>
      <c r="X48" s="58">
        <f t="shared" si="12"/>
        <v>10.32258064516129</v>
      </c>
      <c r="AG48" s="46" t="s">
        <v>131</v>
      </c>
      <c r="AH48" s="33">
        <v>22</v>
      </c>
      <c r="AI48" s="67">
        <f t="shared" si="9"/>
        <v>36858</v>
      </c>
    </row>
    <row r="49" spans="1:35" ht="15" thickBot="1">
      <c r="A49" s="65" t="e">
        <f t="shared" si="3"/>
        <v>#N/A</v>
      </c>
      <c r="C49" s="33" t="e">
        <f t="shared" si="4"/>
        <v>#N/A</v>
      </c>
      <c r="D49" s="68">
        <f t="shared" si="5"/>
        <v>19</v>
      </c>
      <c r="E49" s="54">
        <f t="shared" si="10"/>
        <v>10.91894526521739</v>
      </c>
      <c r="F49" s="68">
        <f t="shared" si="6"/>
        <v>10</v>
      </c>
      <c r="H49" s="4" t="s">
        <v>14</v>
      </c>
      <c r="I49" s="59" t="str" cm="1">
        <f t="array" ref="I49">_xlfn.IFS(K49&lt;$AB$7,$AC$7,K49&lt;$AB$6,$AC$6,K49&lt;$AB$5,$AC$5,K49&lt;$AB$4,$AC$4,K49&lt;$AB$3,$AC$3,K49&gt;$AB$3,$AC$3)</f>
        <v>2k2-22</v>
      </c>
      <c r="J49" s="59" t="str">
        <f t="shared" si="7"/>
        <v>David Ross-Chu2k2-22</v>
      </c>
      <c r="K49" s="59">
        <v>44851</v>
      </c>
      <c r="L49" s="47">
        <v>10</v>
      </c>
      <c r="M49" s="48">
        <v>23</v>
      </c>
      <c r="N49" s="63">
        <v>251.13574109999999</v>
      </c>
      <c r="Q49" s="4" t="s">
        <v>25</v>
      </c>
      <c r="R49" s="59" t="str">
        <f t="shared" si="11"/>
        <v>2k1-22</v>
      </c>
      <c r="S49" s="59" t="str">
        <f t="shared" si="8"/>
        <v>John Gilhooly2k1-22</v>
      </c>
      <c r="T49" s="59">
        <v>44583</v>
      </c>
      <c r="U49" s="46">
        <v>80.099999999999994</v>
      </c>
      <c r="V49" s="46">
        <v>303</v>
      </c>
      <c r="W49" s="46">
        <v>30</v>
      </c>
      <c r="X49" s="58">
        <f t="shared" si="12"/>
        <v>10.1</v>
      </c>
      <c r="AG49" s="46" t="s">
        <v>132</v>
      </c>
      <c r="AH49" s="33">
        <v>26</v>
      </c>
      <c r="AI49" s="67">
        <f t="shared" si="9"/>
        <v>35398</v>
      </c>
    </row>
    <row r="50" spans="1:35" ht="15" thickBot="1">
      <c r="A50" s="65">
        <f t="shared" si="3"/>
        <v>11.03125</v>
      </c>
      <c r="C50" s="33">
        <f t="shared" si="4"/>
        <v>80.400000000000006</v>
      </c>
      <c r="D50" s="68">
        <f t="shared" si="5"/>
        <v>22</v>
      </c>
      <c r="E50" s="54">
        <f t="shared" si="10"/>
        <v>11.695454545454545</v>
      </c>
      <c r="F50" s="68">
        <f t="shared" si="6"/>
        <v>10</v>
      </c>
      <c r="H50" s="10" t="s">
        <v>24</v>
      </c>
      <c r="I50" s="59" t="str" cm="1">
        <f t="array" ref="I50">_xlfn.IFS(K50&lt;$AB$7,$AC$7,K50&lt;$AB$6,$AC$6,K50&lt;$AB$5,$AC$5,K50&lt;$AB$4,$AC$4,K50&lt;$AB$3,$AC$3,K50&gt;$AB$3,$AC$3)</f>
        <v>2k2-22</v>
      </c>
      <c r="J50" s="59" t="str">
        <f t="shared" si="7"/>
        <v>Gavin Griffin2k2-22</v>
      </c>
      <c r="K50" s="59">
        <v>44872</v>
      </c>
      <c r="L50" s="47">
        <v>10</v>
      </c>
      <c r="M50" s="47">
        <v>22</v>
      </c>
      <c r="N50" s="64">
        <v>257.3</v>
      </c>
      <c r="Q50" s="4" t="s">
        <v>19</v>
      </c>
      <c r="R50" s="59" t="str">
        <f t="shared" si="11"/>
        <v>2k1-21</v>
      </c>
      <c r="S50" s="59" t="str">
        <f t="shared" si="8"/>
        <v>Fintan Earley2k1-21</v>
      </c>
      <c r="T50" s="59">
        <v>44371</v>
      </c>
      <c r="U50" s="46">
        <v>82</v>
      </c>
      <c r="V50" s="46">
        <v>425</v>
      </c>
      <c r="W50" s="46">
        <v>36</v>
      </c>
      <c r="X50" s="58">
        <f t="shared" si="12"/>
        <v>11.805555555555555</v>
      </c>
      <c r="AG50" s="46" t="s">
        <v>133</v>
      </c>
      <c r="AH50" s="33">
        <v>25</v>
      </c>
      <c r="AI50" s="67">
        <f t="shared" si="9"/>
        <v>35763</v>
      </c>
    </row>
    <row r="51" spans="1:35" ht="15" thickBot="1">
      <c r="A51" s="65">
        <f t="shared" si="3"/>
        <v>11.15625</v>
      </c>
      <c r="C51" s="33">
        <f t="shared" si="4"/>
        <v>72.2</v>
      </c>
      <c r="D51" s="68">
        <f t="shared" si="5"/>
        <v>21</v>
      </c>
      <c r="E51" s="54">
        <f t="shared" si="10"/>
        <v>11.782608695652174</v>
      </c>
      <c r="F51" s="68">
        <f t="shared" si="6"/>
        <v>12</v>
      </c>
      <c r="H51" s="10" t="s">
        <v>12</v>
      </c>
      <c r="I51" s="59" t="str" cm="1">
        <f t="array" ref="I51">_xlfn.IFS(K51&lt;$AB$7,$AC$7,K51&lt;$AB$6,$AC$6,K51&lt;$AB$5,$AC$5,K51&lt;$AB$4,$AC$4,K51&lt;$AB$3,$AC$3,K51&gt;$AB$3,$AC$3)</f>
        <v>2k2-22</v>
      </c>
      <c r="J51" s="59" t="str">
        <f t="shared" si="7"/>
        <v>Sam Daly2k2-22</v>
      </c>
      <c r="K51" s="59">
        <v>44872</v>
      </c>
      <c r="L51" s="47">
        <v>12</v>
      </c>
      <c r="M51" s="47">
        <v>23</v>
      </c>
      <c r="N51" s="64">
        <v>271</v>
      </c>
      <c r="Q51" s="4" t="s">
        <v>27</v>
      </c>
      <c r="R51" s="59" t="str">
        <f t="shared" si="11"/>
        <v>2k1-21</v>
      </c>
      <c r="S51" s="59" t="str">
        <f t="shared" si="8"/>
        <v>Mark Doyle2k1-21</v>
      </c>
      <c r="T51" s="59">
        <v>44371</v>
      </c>
      <c r="U51" s="46">
        <v>94</v>
      </c>
      <c r="V51" s="46">
        <v>464</v>
      </c>
      <c r="W51" s="46">
        <v>36</v>
      </c>
      <c r="X51" s="58">
        <f t="shared" si="12"/>
        <v>12.888888888888889</v>
      </c>
      <c r="AG51" s="46" t="s">
        <v>134</v>
      </c>
      <c r="AH51" s="33">
        <v>27</v>
      </c>
      <c r="AI51" s="67">
        <f t="shared" si="9"/>
        <v>35033</v>
      </c>
    </row>
    <row r="52" spans="1:35" ht="15" thickBot="1">
      <c r="A52" s="65" t="e">
        <f t="shared" si="3"/>
        <v>#N/A</v>
      </c>
      <c r="C52" s="33" t="e">
        <f t="shared" si="4"/>
        <v>#N/A</v>
      </c>
      <c r="D52" s="68">
        <f t="shared" si="5"/>
        <v>19</v>
      </c>
      <c r="E52" s="54">
        <f t="shared" si="10"/>
        <v>10.6625</v>
      </c>
      <c r="F52" s="68">
        <f t="shared" si="6"/>
        <v>10</v>
      </c>
      <c r="H52" s="10" t="s">
        <v>15</v>
      </c>
      <c r="I52" s="59" t="str" cm="1">
        <f t="array" ref="I52">_xlfn.IFS(K52&lt;$AB$7,$AC$7,K52&lt;$AB$6,$AC$6,K52&lt;$AB$5,$AC$5,K52&lt;$AB$4,$AC$4,K52&lt;$AB$3,$AC$3,K52&gt;$AB$3,$AC$3)</f>
        <v>2k2-22</v>
      </c>
      <c r="J52" s="59" t="str">
        <f t="shared" si="7"/>
        <v>Eoin McGrath2k2-22</v>
      </c>
      <c r="K52" s="59">
        <v>44872</v>
      </c>
      <c r="L52" s="47">
        <v>10</v>
      </c>
      <c r="M52" s="47">
        <v>24</v>
      </c>
      <c r="N52" s="64">
        <v>255.9</v>
      </c>
      <c r="Q52" s="4" t="s">
        <v>128</v>
      </c>
      <c r="R52" s="59" t="str">
        <f t="shared" si="11"/>
        <v>2k1-21</v>
      </c>
      <c r="S52" s="59" t="str">
        <f t="shared" si="8"/>
        <v>Cameron Murphy2k1-21</v>
      </c>
      <c r="T52" s="59">
        <v>44371</v>
      </c>
      <c r="U52" s="46">
        <v>75</v>
      </c>
      <c r="V52" s="46">
        <v>396</v>
      </c>
      <c r="W52" s="46">
        <v>34</v>
      </c>
      <c r="X52" s="58">
        <f t="shared" si="12"/>
        <v>11.647058823529411</v>
      </c>
      <c r="AG52" s="46" t="s">
        <v>135</v>
      </c>
      <c r="AH52" s="33">
        <v>25</v>
      </c>
      <c r="AI52" s="67">
        <f t="shared" si="9"/>
        <v>35763</v>
      </c>
    </row>
    <row r="53" spans="1:35" ht="15" thickBot="1">
      <c r="A53" s="65" t="e">
        <f t="shared" si="3"/>
        <v>#N/A</v>
      </c>
      <c r="C53" s="33" t="e">
        <f t="shared" si="4"/>
        <v>#N/A</v>
      </c>
      <c r="D53" s="68">
        <f t="shared" si="5"/>
        <v>19</v>
      </c>
      <c r="E53" s="54">
        <f t="shared" si="10"/>
        <v>11.217391304347826</v>
      </c>
      <c r="F53" s="68">
        <f t="shared" si="6"/>
        <v>12</v>
      </c>
      <c r="H53" s="1" t="s">
        <v>14</v>
      </c>
      <c r="I53" s="59" t="str" cm="1">
        <f t="array" ref="I53">_xlfn.IFS(K53&lt;$AB$7,$AC$7,K53&lt;$AB$6,$AC$6,K53&lt;$AB$5,$AC$5,K53&lt;$AB$4,$AC$4,K53&lt;$AB$3,$AC$3,K53&gt;$AB$3,$AC$3)</f>
        <v>2k2-22</v>
      </c>
      <c r="J53" s="59" t="str">
        <f t="shared" si="7"/>
        <v>David Ross-Chu2k2-22</v>
      </c>
      <c r="K53" s="59">
        <v>44872</v>
      </c>
      <c r="L53" s="47">
        <v>12</v>
      </c>
      <c r="M53" s="47">
        <v>23</v>
      </c>
      <c r="N53" s="64">
        <v>258</v>
      </c>
      <c r="Q53" s="4" t="s">
        <v>31</v>
      </c>
      <c r="R53" s="59" t="str">
        <f t="shared" si="11"/>
        <v>2k1-21</v>
      </c>
      <c r="S53" s="59" t="str">
        <f t="shared" si="8"/>
        <v>David Somers2k1-21</v>
      </c>
      <c r="T53" s="59">
        <v>44371</v>
      </c>
      <c r="U53" s="46">
        <v>86.6</v>
      </c>
      <c r="V53" s="46">
        <v>429</v>
      </c>
      <c r="W53" s="46">
        <v>34</v>
      </c>
      <c r="X53" s="58">
        <f t="shared" si="12"/>
        <v>12.617647058823529</v>
      </c>
      <c r="AG53" s="46" t="s">
        <v>136</v>
      </c>
      <c r="AH53" s="33">
        <v>26</v>
      </c>
      <c r="AI53" s="67">
        <f t="shared" si="9"/>
        <v>35398</v>
      </c>
    </row>
    <row r="54" spans="1:35" ht="15" thickBot="1">
      <c r="A54" s="65">
        <f t="shared" si="3"/>
        <v>9.8611111111111107</v>
      </c>
      <c r="C54" s="33">
        <f t="shared" si="4"/>
        <v>72.400000000000006</v>
      </c>
      <c r="D54" s="68">
        <f t="shared" si="5"/>
        <v>21</v>
      </c>
      <c r="E54" s="54">
        <f t="shared" si="10"/>
        <v>12.670833333333334</v>
      </c>
      <c r="F54" s="68">
        <f t="shared" si="6"/>
        <v>12</v>
      </c>
      <c r="H54" s="10" t="s">
        <v>35</v>
      </c>
      <c r="I54" s="59" t="str" cm="1">
        <f t="array" ref="I54">_xlfn.IFS(K54&lt;$AB$7,$AC$7,K54&lt;$AB$6,$AC$6,K54&lt;$AB$5,$AC$5,K54&lt;$AB$4,$AC$4,K54&lt;$AB$3,$AC$3,K54&gt;$AB$3,$AC$3)</f>
        <v>2k2-22</v>
      </c>
      <c r="J54" s="59" t="str">
        <f t="shared" si="7"/>
        <v>Mikey Campion2k2-22</v>
      </c>
      <c r="K54" s="59">
        <v>44872</v>
      </c>
      <c r="L54" s="47">
        <v>12</v>
      </c>
      <c r="M54" s="47">
        <v>24</v>
      </c>
      <c r="N54" s="64">
        <v>304.10000000000002</v>
      </c>
      <c r="Q54" s="4" t="s">
        <v>49</v>
      </c>
      <c r="R54" s="59" t="str">
        <f t="shared" si="11"/>
        <v>2k1-21</v>
      </c>
      <c r="S54" s="59" t="str">
        <f t="shared" si="8"/>
        <v>Niall Herlihy2k1-21</v>
      </c>
      <c r="T54" s="59">
        <v>44371</v>
      </c>
      <c r="U54" s="46">
        <v>74.3</v>
      </c>
      <c r="V54" s="46">
        <v>377</v>
      </c>
      <c r="W54" s="46">
        <v>38</v>
      </c>
      <c r="X54" s="58">
        <f t="shared" si="12"/>
        <v>9.9210526315789469</v>
      </c>
      <c r="AG54" s="46" t="s">
        <v>138</v>
      </c>
      <c r="AH54" s="33">
        <v>27</v>
      </c>
      <c r="AI54" s="67">
        <f t="shared" si="9"/>
        <v>35033</v>
      </c>
    </row>
    <row r="55" spans="1:35" ht="15" thickBot="1">
      <c r="A55" s="65">
        <f t="shared" si="3"/>
        <v>12.470588235294118</v>
      </c>
      <c r="C55" s="33">
        <f t="shared" si="4"/>
        <v>96.6</v>
      </c>
      <c r="D55" s="68">
        <f t="shared" si="5"/>
        <v>24</v>
      </c>
      <c r="E55" s="54">
        <f t="shared" si="10"/>
        <v>14.465217391304348</v>
      </c>
      <c r="F55" s="68">
        <f t="shared" si="6"/>
        <v>12</v>
      </c>
      <c r="H55" s="10" t="s">
        <v>13</v>
      </c>
      <c r="I55" s="59" t="str" cm="1">
        <f t="array" ref="I55">_xlfn.IFS(K55&lt;$AB$7,$AC$7,K55&lt;$AB$6,$AC$6,K55&lt;$AB$5,$AC$5,K55&lt;$AB$4,$AC$4,K55&lt;$AB$3,$AC$3,K55&gt;$AB$3,$AC$3)</f>
        <v>2k2-22</v>
      </c>
      <c r="J55" s="59" t="str">
        <f t="shared" si="7"/>
        <v>Tom Bedford2k2-22</v>
      </c>
      <c r="K55" s="59">
        <v>44872</v>
      </c>
      <c r="L55" s="47">
        <v>12</v>
      </c>
      <c r="M55" s="47">
        <v>23</v>
      </c>
      <c r="N55" s="64">
        <v>332.7</v>
      </c>
      <c r="Q55" s="4" t="s">
        <v>43</v>
      </c>
      <c r="R55" s="59" t="str">
        <f t="shared" si="11"/>
        <v>2k1-21</v>
      </c>
      <c r="S55" s="59" t="str">
        <f t="shared" si="8"/>
        <v>David Crooks2k1-21</v>
      </c>
      <c r="T55" s="59">
        <v>44371</v>
      </c>
      <c r="U55" s="46">
        <v>72.7</v>
      </c>
      <c r="V55" s="46">
        <v>370</v>
      </c>
      <c r="W55" s="46">
        <v>35</v>
      </c>
      <c r="X55" s="58">
        <f t="shared" si="12"/>
        <v>10.571428571428571</v>
      </c>
      <c r="AG55" s="46" t="s">
        <v>143</v>
      </c>
      <c r="AH55" s="33">
        <v>26</v>
      </c>
      <c r="AI55" s="67">
        <f t="shared" si="9"/>
        <v>35398</v>
      </c>
    </row>
    <row r="56" spans="1:35" ht="15" thickBot="1">
      <c r="A56" s="65">
        <f t="shared" si="3"/>
        <v>12.264705882352942</v>
      </c>
      <c r="C56" s="33">
        <f t="shared" si="4"/>
        <v>88.1</v>
      </c>
      <c r="D56" s="68">
        <f t="shared" si="5"/>
        <v>28</v>
      </c>
      <c r="E56" s="54">
        <f t="shared" si="10"/>
        <v>14.213043478260868</v>
      </c>
      <c r="F56" s="68">
        <f t="shared" si="6"/>
        <v>12</v>
      </c>
      <c r="H56" s="10" t="s">
        <v>31</v>
      </c>
      <c r="I56" s="59" t="str" cm="1">
        <f t="array" ref="I56">_xlfn.IFS(K56&lt;$AB$7,$AC$7,K56&lt;$AB$6,$AC$6,K56&lt;$AB$5,$AC$5,K56&lt;$AB$4,$AC$4,K56&lt;$AB$3,$AC$3,K56&gt;$AB$3,$AC$3)</f>
        <v>2k2-22</v>
      </c>
      <c r="J56" s="59" t="str">
        <f t="shared" si="7"/>
        <v>David Somers2k2-22</v>
      </c>
      <c r="K56" s="59">
        <v>44872</v>
      </c>
      <c r="L56" s="47">
        <v>12</v>
      </c>
      <c r="M56" s="47">
        <v>23</v>
      </c>
      <c r="N56" s="64">
        <v>326.89999999999998</v>
      </c>
      <c r="Q56" s="4" t="s">
        <v>132</v>
      </c>
      <c r="R56" s="59" t="str">
        <f t="shared" si="11"/>
        <v>2k1-21</v>
      </c>
      <c r="S56" s="59" t="str">
        <f t="shared" si="8"/>
        <v>Thomas Earley2k1-21</v>
      </c>
      <c r="T56" s="59">
        <v>44371</v>
      </c>
      <c r="U56" s="46">
        <v>91.6</v>
      </c>
      <c r="V56" s="46">
        <v>428</v>
      </c>
      <c r="W56" s="46">
        <v>36</v>
      </c>
      <c r="X56" s="58">
        <f t="shared" si="12"/>
        <v>11.888888888888889</v>
      </c>
      <c r="AG56" s="46" t="s">
        <v>144</v>
      </c>
      <c r="AH56" s="33">
        <v>26</v>
      </c>
      <c r="AI56" s="67">
        <f t="shared" si="9"/>
        <v>35398</v>
      </c>
    </row>
    <row r="57" spans="1:35" ht="15" thickBot="1">
      <c r="A57" s="65">
        <f t="shared" si="3"/>
        <v>11.702702702702704</v>
      </c>
      <c r="C57" s="33">
        <f t="shared" si="4"/>
        <v>82.9</v>
      </c>
      <c r="D57" s="68">
        <f t="shared" si="5"/>
        <v>23</v>
      </c>
      <c r="E57" s="54">
        <f t="shared" si="10"/>
        <v>13.308333333333332</v>
      </c>
      <c r="F57" s="68">
        <f t="shared" si="6"/>
        <v>12</v>
      </c>
      <c r="H57" s="10" t="s">
        <v>19</v>
      </c>
      <c r="I57" s="59" t="str" cm="1">
        <f t="array" ref="I57">_xlfn.IFS(K57&lt;$AB$7,$AC$7,K57&lt;$AB$6,$AC$6,K57&lt;$AB$5,$AC$5,K57&lt;$AB$4,$AC$4,K57&lt;$AB$3,$AC$3,K57&gt;$AB$3,$AC$3)</f>
        <v>2k2-22</v>
      </c>
      <c r="J57" s="59" t="str">
        <f t="shared" si="7"/>
        <v>Fintan Earley2k2-22</v>
      </c>
      <c r="K57" s="59">
        <v>44872</v>
      </c>
      <c r="L57" s="47">
        <v>12</v>
      </c>
      <c r="M57" s="47">
        <v>24</v>
      </c>
      <c r="N57" s="64">
        <v>319.39999999999998</v>
      </c>
      <c r="Q57" s="4" t="s">
        <v>13</v>
      </c>
      <c r="R57" s="59" t="str">
        <f t="shared" si="11"/>
        <v>2k1-21</v>
      </c>
      <c r="S57" s="59" t="str">
        <f t="shared" si="8"/>
        <v>Tom Bedford2k1-21</v>
      </c>
      <c r="T57" s="59">
        <v>44371</v>
      </c>
      <c r="U57" s="46">
        <v>96.9</v>
      </c>
      <c r="V57" s="46">
        <v>429</v>
      </c>
      <c r="W57" s="46">
        <v>34</v>
      </c>
      <c r="X57" s="58">
        <f t="shared" si="12"/>
        <v>12.617647058823529</v>
      </c>
      <c r="AG57" s="46" t="s">
        <v>145</v>
      </c>
      <c r="AH57" s="33">
        <v>27</v>
      </c>
      <c r="AI57" s="67">
        <f t="shared" si="9"/>
        <v>35033</v>
      </c>
    </row>
    <row r="58" spans="1:35" ht="15" thickBot="1">
      <c r="A58" s="65" t="e">
        <f t="shared" si="3"/>
        <v>#N/A</v>
      </c>
      <c r="C58" s="33" t="e">
        <f t="shared" si="4"/>
        <v>#N/A</v>
      </c>
      <c r="D58" s="68" t="e">
        <f t="shared" si="5"/>
        <v>#N/A</v>
      </c>
      <c r="E58" s="54">
        <f t="shared" si="10"/>
        <v>6.9</v>
      </c>
      <c r="F58" s="68">
        <f t="shared" si="6"/>
        <v>8</v>
      </c>
      <c r="H58" s="10" t="s">
        <v>37</v>
      </c>
      <c r="I58" s="59" t="str" cm="1">
        <f t="array" ref="I58">_xlfn.IFS(K58&lt;$AB$7,$AC$7,K58&lt;$AB$6,$AC$6,K58&lt;$AB$5,$AC$5,K58&lt;$AB$4,$AC$4,K58&lt;$AB$3,$AC$3,K58&gt;$AB$3,$AC$3)</f>
        <v>2k2-22</v>
      </c>
      <c r="J58" s="59" t="str">
        <f t="shared" si="7"/>
        <v>Ella Brogan2k2-22</v>
      </c>
      <c r="K58" s="59">
        <v>44872</v>
      </c>
      <c r="L58" s="47">
        <v>8</v>
      </c>
      <c r="M58" s="47">
        <v>25</v>
      </c>
      <c r="N58" s="64">
        <v>172.5</v>
      </c>
      <c r="Q58" s="4" t="s">
        <v>102</v>
      </c>
      <c r="R58" s="59" t="str">
        <f t="shared" si="11"/>
        <v>2k1-21</v>
      </c>
      <c r="S58" s="59" t="str">
        <f t="shared" si="8"/>
        <v>Rob Brown2k1-21</v>
      </c>
      <c r="T58" s="59">
        <v>44371</v>
      </c>
      <c r="U58" s="46">
        <v>77.599999999999994</v>
      </c>
      <c r="V58" s="46">
        <v>370</v>
      </c>
      <c r="W58" s="46">
        <v>35</v>
      </c>
      <c r="X58" s="58">
        <f t="shared" si="12"/>
        <v>10.571428571428571</v>
      </c>
      <c r="AG58" s="46" t="s">
        <v>146</v>
      </c>
      <c r="AH58" s="33">
        <v>25</v>
      </c>
      <c r="AI58" s="67">
        <f t="shared" si="9"/>
        <v>35763</v>
      </c>
    </row>
    <row r="59" spans="1:35" ht="15" thickBot="1">
      <c r="A59" s="65">
        <f t="shared" si="3"/>
        <v>9.9696969696969688</v>
      </c>
      <c r="C59" s="33">
        <f t="shared" si="4"/>
        <v>79</v>
      </c>
      <c r="D59" s="68">
        <f t="shared" si="5"/>
        <v>22</v>
      </c>
      <c r="E59" s="54">
        <f t="shared" si="10"/>
        <v>11.008695652173913</v>
      </c>
      <c r="F59" s="68">
        <f t="shared" si="6"/>
        <v>4</v>
      </c>
      <c r="H59" s="10" t="s">
        <v>25</v>
      </c>
      <c r="I59" s="59" t="str" cm="1">
        <f t="array" ref="I59">_xlfn.IFS(K59&lt;$AB$7,$AC$7,K59&lt;$AB$6,$AC$6,K59&lt;$AB$5,$AC$5,K59&lt;$AB$4,$AC$4,K59&lt;$AB$3,$AC$3,K59&gt;$AB$3,$AC$3)</f>
        <v>2k2-22</v>
      </c>
      <c r="J59" s="59" t="str">
        <f t="shared" si="7"/>
        <v>John Gilhooly2k2-22</v>
      </c>
      <c r="K59" s="59">
        <v>44872</v>
      </c>
      <c r="L59" s="47">
        <v>4</v>
      </c>
      <c r="M59" s="47">
        <v>23</v>
      </c>
      <c r="N59" s="64">
        <v>253.2</v>
      </c>
      <c r="Q59" s="4" t="s">
        <v>12</v>
      </c>
      <c r="R59" s="59" t="str">
        <f t="shared" si="11"/>
        <v>2k1-21</v>
      </c>
      <c r="S59" s="59" t="str">
        <f t="shared" si="8"/>
        <v>Sam Daly2k1-21</v>
      </c>
      <c r="T59" s="59">
        <v>44371</v>
      </c>
      <c r="U59" s="46">
        <v>69.900000000000006</v>
      </c>
      <c r="V59" s="46">
        <v>345</v>
      </c>
      <c r="W59" s="46">
        <v>34</v>
      </c>
      <c r="X59" s="58">
        <f t="shared" si="12"/>
        <v>10.147058823529411</v>
      </c>
      <c r="AG59" s="47" t="s">
        <v>147</v>
      </c>
      <c r="AH59" s="33">
        <v>26</v>
      </c>
      <c r="AI59" s="67">
        <f t="shared" si="9"/>
        <v>35398</v>
      </c>
    </row>
    <row r="60" spans="1:35" ht="15" thickBot="1">
      <c r="A60" s="65">
        <f t="shared" si="3"/>
        <v>11.441176470588236</v>
      </c>
      <c r="C60" s="33">
        <f t="shared" si="4"/>
        <v>91.2</v>
      </c>
      <c r="D60" s="68">
        <f t="shared" si="5"/>
        <v>21</v>
      </c>
      <c r="E60" s="54">
        <f t="shared" si="10"/>
        <v>10.860869565217392</v>
      </c>
      <c r="F60" s="68">
        <f t="shared" si="6"/>
        <v>12</v>
      </c>
      <c r="H60" s="10" t="s">
        <v>11</v>
      </c>
      <c r="I60" s="59" t="str" cm="1">
        <f t="array" ref="I60">_xlfn.IFS(K60&lt;$AB$7,$AC$7,K60&lt;$AB$6,$AC$6,K60&lt;$AB$5,$AC$5,K60&lt;$AB$4,$AC$4,K60&lt;$AB$3,$AC$3,K60&gt;$AB$3,$AC$3)</f>
        <v>2k2-22</v>
      </c>
      <c r="J60" s="59" t="str">
        <f t="shared" si="7"/>
        <v>Andrew Carroll2k2-22</v>
      </c>
      <c r="K60" s="59">
        <v>44872</v>
      </c>
      <c r="L60" s="47">
        <v>12</v>
      </c>
      <c r="M60" s="47">
        <v>23</v>
      </c>
      <c r="N60" s="64">
        <v>249.8</v>
      </c>
      <c r="Q60" s="4" t="s">
        <v>22</v>
      </c>
      <c r="R60" s="59" t="str">
        <f t="shared" si="11"/>
        <v>2k1-21</v>
      </c>
      <c r="S60" s="59" t="str">
        <f t="shared" si="8"/>
        <v>David Kelly2k1-21</v>
      </c>
      <c r="T60" s="59">
        <v>44371</v>
      </c>
      <c r="U60" s="46">
        <v>79</v>
      </c>
      <c r="V60" s="46">
        <v>373</v>
      </c>
      <c r="W60" s="46">
        <v>35</v>
      </c>
      <c r="X60" s="58">
        <f t="shared" si="12"/>
        <v>10.657142857142857</v>
      </c>
      <c r="AG60" s="47" t="s">
        <v>149</v>
      </c>
      <c r="AH60" s="33">
        <v>26</v>
      </c>
      <c r="AI60" s="67">
        <f t="shared" si="9"/>
        <v>35398</v>
      </c>
    </row>
    <row r="61" spans="1:35" ht="15" thickBot="1">
      <c r="A61" s="65" t="e">
        <f t="shared" si="3"/>
        <v>#N/A</v>
      </c>
      <c r="C61" s="33" t="e">
        <f t="shared" si="4"/>
        <v>#N/A</v>
      </c>
      <c r="D61" s="68">
        <f t="shared" si="5"/>
        <v>24</v>
      </c>
      <c r="E61" s="54">
        <f t="shared" si="10"/>
        <v>11.818181818181818</v>
      </c>
      <c r="F61" s="68">
        <f t="shared" si="6"/>
        <v>8</v>
      </c>
      <c r="H61" s="10" t="s">
        <v>20</v>
      </c>
      <c r="I61" s="59" t="str" cm="1">
        <f t="array" ref="I61">_xlfn.IFS(K61&lt;$AB$7,$AC$7,K61&lt;$AB$6,$AC$6,K61&lt;$AB$5,$AC$5,K61&lt;$AB$4,$AC$4,K61&lt;$AB$3,$AC$3,K61&gt;$AB$3,$AC$3)</f>
        <v>2k2-22</v>
      </c>
      <c r="J61" s="59" t="str">
        <f t="shared" si="7"/>
        <v>Ken Riordan2k2-22</v>
      </c>
      <c r="K61" s="59">
        <v>44872</v>
      </c>
      <c r="L61" s="47">
        <v>8</v>
      </c>
      <c r="M61" s="47">
        <v>22</v>
      </c>
      <c r="N61" s="64">
        <v>260</v>
      </c>
      <c r="Q61" s="4" t="s">
        <v>77</v>
      </c>
      <c r="R61" s="59" t="str">
        <f t="shared" si="11"/>
        <v>2k1-21</v>
      </c>
      <c r="S61" s="59" t="str">
        <f t="shared" si="8"/>
        <v>Max Browne2k1-21</v>
      </c>
      <c r="T61" s="59">
        <v>44371</v>
      </c>
      <c r="U61" s="46">
        <v>73.599999999999994</v>
      </c>
      <c r="V61" s="46">
        <v>350</v>
      </c>
      <c r="W61" s="46">
        <v>34</v>
      </c>
      <c r="X61" s="58">
        <f t="shared" si="12"/>
        <v>10.294117647058824</v>
      </c>
      <c r="AG61" s="47" t="s">
        <v>139</v>
      </c>
      <c r="AH61" s="33">
        <v>26</v>
      </c>
      <c r="AI61" s="67">
        <f t="shared" si="9"/>
        <v>35398</v>
      </c>
    </row>
    <row r="62" spans="1:35" ht="15" thickBot="1">
      <c r="A62" s="65">
        <f t="shared" si="3"/>
        <v>12.939393939393939</v>
      </c>
      <c r="C62" s="33">
        <f t="shared" si="4"/>
        <v>93</v>
      </c>
      <c r="D62" s="68">
        <f t="shared" si="5"/>
        <v>28</v>
      </c>
      <c r="E62" s="54">
        <f t="shared" si="10"/>
        <v>13.621655783333333</v>
      </c>
      <c r="F62" s="68">
        <f t="shared" si="6"/>
        <v>12</v>
      </c>
      <c r="H62" s="10" t="s">
        <v>27</v>
      </c>
      <c r="I62" s="59" t="str" cm="1">
        <f t="array" ref="I62">_xlfn.IFS(K62&lt;$AB$7,$AC$7,K62&lt;$AB$6,$AC$6,K62&lt;$AB$5,$AC$5,K62&lt;$AB$4,$AC$4,K62&lt;$AB$3,$AC$3,K62&gt;$AB$3,$AC$3)</f>
        <v>2k2-22</v>
      </c>
      <c r="J62" s="59" t="str">
        <f t="shared" si="7"/>
        <v>Mark Doyle2k2-22</v>
      </c>
      <c r="K62" s="59">
        <v>44872</v>
      </c>
      <c r="L62" s="47">
        <v>12</v>
      </c>
      <c r="M62" s="47">
        <v>24</v>
      </c>
      <c r="N62" s="64">
        <v>326.9197388</v>
      </c>
      <c r="Q62" s="4" t="s">
        <v>42</v>
      </c>
      <c r="R62" s="59" t="str">
        <f t="shared" si="11"/>
        <v>2k1-21</v>
      </c>
      <c r="S62" s="59" t="str">
        <f t="shared" si="8"/>
        <v>Dach Murray2k1-21</v>
      </c>
      <c r="T62" s="59">
        <v>44371</v>
      </c>
      <c r="U62" s="46">
        <v>84.7</v>
      </c>
      <c r="V62" s="46">
        <v>380</v>
      </c>
      <c r="W62" s="46">
        <v>38</v>
      </c>
      <c r="X62" s="58">
        <f t="shared" si="12"/>
        <v>10</v>
      </c>
      <c r="AG62" s="47" t="s">
        <v>142</v>
      </c>
      <c r="AH62" s="33">
        <v>25</v>
      </c>
      <c r="AI62" s="67">
        <f t="shared" si="9"/>
        <v>35763</v>
      </c>
    </row>
    <row r="63" spans="1:35" ht="15" thickBot="1">
      <c r="A63" s="65">
        <f t="shared" si="3"/>
        <v>10.090909090909092</v>
      </c>
      <c r="C63" s="33">
        <f t="shared" si="4"/>
        <v>73.599999999999994</v>
      </c>
      <c r="D63" s="68">
        <f t="shared" si="5"/>
        <v>20</v>
      </c>
      <c r="E63" s="54">
        <f t="shared" si="10"/>
        <v>12.841995677272728</v>
      </c>
      <c r="F63" s="68">
        <f t="shared" si="6"/>
        <v>4</v>
      </c>
      <c r="H63" s="1" t="s">
        <v>10</v>
      </c>
      <c r="I63" s="59" t="str" cm="1">
        <f t="array" ref="I63">_xlfn.IFS(K63&lt;$AB$7,$AC$7,K63&lt;$AB$6,$AC$6,K63&lt;$AB$5,$AC$5,K63&lt;$AB$4,$AC$4,K63&lt;$AB$3,$AC$3,K63&gt;$AB$3,$AC$3)</f>
        <v>2k2-22</v>
      </c>
      <c r="J63" s="59" t="str">
        <f t="shared" si="7"/>
        <v>Calum Nolan2k2-22</v>
      </c>
      <c r="K63" s="59">
        <v>44872</v>
      </c>
      <c r="L63" s="47">
        <v>4</v>
      </c>
      <c r="M63" s="47">
        <v>22</v>
      </c>
      <c r="N63" s="64">
        <v>282.52390489999999</v>
      </c>
      <c r="Q63" s="4" t="s">
        <v>39</v>
      </c>
      <c r="R63" s="59" t="str">
        <f t="shared" si="11"/>
        <v>2k1-21</v>
      </c>
      <c r="S63" s="59" t="str">
        <f t="shared" si="8"/>
        <v>Jack Stacey2k1-21</v>
      </c>
      <c r="T63" s="59">
        <v>44371</v>
      </c>
      <c r="U63" s="46">
        <v>79.7</v>
      </c>
      <c r="V63" s="46">
        <v>364</v>
      </c>
      <c r="W63" s="46">
        <v>33</v>
      </c>
      <c r="X63" s="58">
        <f t="shared" si="12"/>
        <v>11.030303030303031</v>
      </c>
      <c r="AG63" s="47" t="s">
        <v>148</v>
      </c>
      <c r="AH63" s="33">
        <v>25</v>
      </c>
      <c r="AI63" s="67">
        <f t="shared" si="9"/>
        <v>35763</v>
      </c>
    </row>
    <row r="64" spans="1:35" ht="15" thickBot="1">
      <c r="A64" s="65" t="e">
        <f t="shared" si="3"/>
        <v>#N/A</v>
      </c>
      <c r="C64" s="33" t="e">
        <f t="shared" si="4"/>
        <v>#N/A</v>
      </c>
      <c r="D64" s="68">
        <f t="shared" si="5"/>
        <v>19</v>
      </c>
      <c r="E64" s="54">
        <f t="shared" si="10"/>
        <v>12.2152791</v>
      </c>
      <c r="F64" s="68">
        <f t="shared" si="6"/>
        <v>8</v>
      </c>
      <c r="H64" s="1" t="s">
        <v>21</v>
      </c>
      <c r="I64" s="59" t="str" cm="1">
        <f t="array" ref="I64">_xlfn.IFS(K64&lt;$AB$7,$AC$7,K64&lt;$AB$6,$AC$6,K64&lt;$AB$5,$AC$5,K64&lt;$AB$4,$AC$4,K64&lt;$AB$3,$AC$3,K64&gt;$AB$3,$AC$3)</f>
        <v>2k2-22</v>
      </c>
      <c r="J64" s="59" t="str">
        <f t="shared" si="7"/>
        <v>Eoin McLoughlin2k2-22</v>
      </c>
      <c r="K64" s="59">
        <v>44872</v>
      </c>
      <c r="L64" s="47">
        <v>8</v>
      </c>
      <c r="M64" s="47">
        <v>23</v>
      </c>
      <c r="N64" s="64">
        <v>280.9514193</v>
      </c>
      <c r="Q64" s="4" t="s">
        <v>54</v>
      </c>
      <c r="R64" s="59" t="str">
        <f t="shared" si="11"/>
        <v>2k1-21</v>
      </c>
      <c r="S64" s="59" t="str">
        <f t="shared" si="8"/>
        <v>Alan Kelleher2k1-21</v>
      </c>
      <c r="T64" s="59">
        <v>44371</v>
      </c>
      <c r="U64" s="46">
        <v>78</v>
      </c>
      <c r="V64" s="46">
        <v>354</v>
      </c>
      <c r="W64" s="46">
        <v>35</v>
      </c>
      <c r="X64" s="58">
        <f t="shared" si="12"/>
        <v>10.114285714285714</v>
      </c>
    </row>
    <row r="65" spans="1:24" ht="15" thickBot="1">
      <c r="A65" s="65">
        <f t="shared" si="3"/>
        <v>9.7027027027027035</v>
      </c>
      <c r="C65" s="33">
        <f t="shared" si="4"/>
        <v>78.3</v>
      </c>
      <c r="D65" s="68">
        <f t="shared" si="5"/>
        <v>22</v>
      </c>
      <c r="E65" s="54">
        <f t="shared" si="10"/>
        <v>13.070523699999999</v>
      </c>
      <c r="F65" s="68">
        <f t="shared" si="6"/>
        <v>10</v>
      </c>
      <c r="H65" s="1" t="s">
        <v>26</v>
      </c>
      <c r="I65" s="59" t="str" cm="1">
        <f t="array" ref="I65">_xlfn.IFS(K65&lt;$AB$7,$AC$7,K65&lt;$AB$6,$AC$6,K65&lt;$AB$5,$AC$5,K65&lt;$AB$4,$AC$4,K65&lt;$AB$3,$AC$3,K65&gt;$AB$3,$AC$3)</f>
        <v>2k2-22</v>
      </c>
      <c r="J65" s="59" t="str">
        <f t="shared" si="7"/>
        <v>Ciaran Conway2k2-22</v>
      </c>
      <c r="K65" s="59">
        <v>44872</v>
      </c>
      <c r="L65" s="47">
        <v>10</v>
      </c>
      <c r="M65" s="47">
        <v>23</v>
      </c>
      <c r="N65" s="64">
        <v>300.62204509999998</v>
      </c>
      <c r="Q65" s="4" t="s">
        <v>11</v>
      </c>
      <c r="R65" s="59" t="str">
        <f t="shared" si="11"/>
        <v>2k1-21</v>
      </c>
      <c r="S65" s="59" t="str">
        <f t="shared" si="8"/>
        <v>Andrew Carroll2k1-21</v>
      </c>
      <c r="T65" s="59">
        <v>44371</v>
      </c>
      <c r="U65" s="46">
        <v>90.9</v>
      </c>
      <c r="V65" s="46">
        <v>389</v>
      </c>
      <c r="W65" s="46">
        <v>34</v>
      </c>
      <c r="X65" s="58">
        <f t="shared" si="12"/>
        <v>11.441176470588236</v>
      </c>
    </row>
    <row r="66" spans="1:24" ht="15" thickBot="1">
      <c r="A66" s="65">
        <f t="shared" si="3"/>
        <v>12.193548387096774</v>
      </c>
      <c r="C66" s="33">
        <f t="shared" si="4"/>
        <v>74</v>
      </c>
      <c r="D66" s="68">
        <f t="shared" si="5"/>
        <v>22</v>
      </c>
      <c r="E66" s="54">
        <f t="shared" si="10"/>
        <v>11.145454545454545</v>
      </c>
      <c r="F66" s="68">
        <f t="shared" si="6"/>
        <v>6</v>
      </c>
      <c r="H66" s="1" t="s">
        <v>43</v>
      </c>
      <c r="I66" s="59" t="str" cm="1">
        <f t="array" ref="I66">_xlfn.IFS(K66&lt;$AB$7,$AC$7,K66&lt;$AB$6,$AC$6,K66&lt;$AB$5,$AC$5,K66&lt;$AB$4,$AC$4,K66&lt;$AB$3,$AC$3,K66&gt;$AB$3,$AC$3)</f>
        <v>2k2-22</v>
      </c>
      <c r="J66" s="59" t="str">
        <f t="shared" si="7"/>
        <v>David Crooks2k2-22</v>
      </c>
      <c r="K66" s="59">
        <v>44872</v>
      </c>
      <c r="L66" s="46">
        <v>6</v>
      </c>
      <c r="M66" s="46">
        <v>22</v>
      </c>
      <c r="N66" s="62">
        <v>245.2</v>
      </c>
      <c r="Q66" s="4" t="s">
        <v>81</v>
      </c>
      <c r="R66" s="59" t="str">
        <f t="shared" si="11"/>
        <v>2k1-21</v>
      </c>
      <c r="S66" s="59" t="str">
        <f t="shared" si="8"/>
        <v>Coman O'Connell2k1-21</v>
      </c>
      <c r="T66" s="59">
        <v>44371</v>
      </c>
      <c r="U66" s="46">
        <v>80.599999999999994</v>
      </c>
      <c r="V66" s="46">
        <v>318</v>
      </c>
      <c r="W66" s="46">
        <v>34</v>
      </c>
      <c r="X66" s="58">
        <f t="shared" si="12"/>
        <v>9.3529411764705888</v>
      </c>
    </row>
    <row r="67" spans="1:24" ht="15" thickBot="1">
      <c r="A67" s="65" t="e">
        <f t="shared" si="3"/>
        <v>#N/A</v>
      </c>
      <c r="C67" s="33" t="e">
        <f t="shared" si="4"/>
        <v>#N/A</v>
      </c>
      <c r="D67" s="68">
        <f t="shared" si="5"/>
        <v>23</v>
      </c>
      <c r="E67" s="54">
        <f t="shared" ref="E67:E98" si="13">N67/M67</f>
        <v>11.495652173913042</v>
      </c>
      <c r="F67" s="68">
        <f t="shared" si="6"/>
        <v>8</v>
      </c>
      <c r="H67" s="1" t="s">
        <v>38</v>
      </c>
      <c r="I67" s="59" t="str" cm="1">
        <f t="array" ref="I67">_xlfn.IFS(K67&lt;$AB$7,$AC$7,K67&lt;$AB$6,$AC$6,K67&lt;$AB$5,$AC$5,K67&lt;$AB$4,$AC$4,K67&lt;$AB$3,$AC$3,K67&gt;$AB$3,$AC$3)</f>
        <v>2k2-22</v>
      </c>
      <c r="J67" s="59" t="str">
        <f t="shared" si="7"/>
        <v>Conor Cook2k2-22</v>
      </c>
      <c r="K67" s="59">
        <v>44872</v>
      </c>
      <c r="L67" s="46">
        <v>8</v>
      </c>
      <c r="M67" s="46">
        <v>23</v>
      </c>
      <c r="N67" s="62">
        <v>264.39999999999998</v>
      </c>
      <c r="Q67" s="4" t="s">
        <v>25</v>
      </c>
      <c r="R67" s="59" t="str">
        <f t="shared" ref="R67:R98" si="14">VLOOKUP(T67,$AB$3:$AC$7,2,FALSE)</f>
        <v>2k1-21</v>
      </c>
      <c r="S67" s="59" t="str">
        <f t="shared" si="8"/>
        <v>John Gilhooly2k1-21</v>
      </c>
      <c r="T67" s="59">
        <v>44371</v>
      </c>
      <c r="U67" s="46">
        <v>77</v>
      </c>
      <c r="V67" s="46">
        <v>247</v>
      </c>
      <c r="W67" s="46">
        <v>32</v>
      </c>
      <c r="X67" s="58">
        <f t="shared" ref="X67:X98" si="15">V67/W67</f>
        <v>7.71875</v>
      </c>
    </row>
    <row r="68" spans="1:24" ht="15" thickBot="1">
      <c r="A68" s="65" t="e">
        <f t="shared" ref="A68:A131" si="16">VLOOKUP(J68,$S$3:$X$136,6,FALSE)</f>
        <v>#N/A</v>
      </c>
      <c r="C68" s="33" t="e">
        <f t="shared" ref="C68:C131" si="17">VLOOKUP(J68,$S$3:$X$136,3,FALSE)</f>
        <v>#N/A</v>
      </c>
      <c r="D68" s="68">
        <f t="shared" ref="D68:D131" si="18">ROUND(((K68-VLOOKUP(H68,$AG$3:$AI$63,3,FALSE))/365),0)</f>
        <v>22</v>
      </c>
      <c r="E68" s="54">
        <f t="shared" si="13"/>
        <v>11.247826086956522</v>
      </c>
      <c r="F68" s="68">
        <f t="shared" ref="F68:F131" si="19">L68</f>
        <v>5</v>
      </c>
      <c r="H68" s="1" t="s">
        <v>32</v>
      </c>
      <c r="I68" s="59" t="str" cm="1">
        <f t="array" ref="I68">_xlfn.IFS(K68&lt;$AB$7,$AC$7,K68&lt;$AB$6,$AC$6,K68&lt;$AB$5,$AC$5,K68&lt;$AB$4,$AC$4,K68&lt;$AB$3,$AC$3,K68&gt;$AB$3,$AC$3)</f>
        <v>2k2-22</v>
      </c>
      <c r="J68" s="59" t="str">
        <f t="shared" ref="J68:J131" si="20">_xlfn.CONCAT(H68,I68)</f>
        <v>Eoin Browne2k2-22</v>
      </c>
      <c r="K68" s="59">
        <v>44872</v>
      </c>
      <c r="L68" s="46">
        <v>5</v>
      </c>
      <c r="M68" s="46">
        <v>23</v>
      </c>
      <c r="N68" s="62">
        <v>258.7</v>
      </c>
      <c r="Q68" s="4" t="s">
        <v>90</v>
      </c>
      <c r="R68" s="59" t="str">
        <f t="shared" si="14"/>
        <v>2k2-20</v>
      </c>
      <c r="S68" s="59" t="str">
        <f t="shared" ref="S68:S114" si="21">_xlfn.CONCAT(Q68,R68)</f>
        <v>Andrew Kelly2k2-20</v>
      </c>
      <c r="T68" s="59">
        <v>44029</v>
      </c>
      <c r="U68" s="46">
        <v>88.2</v>
      </c>
      <c r="V68" s="46">
        <v>468</v>
      </c>
      <c r="W68" s="46">
        <v>36</v>
      </c>
      <c r="X68" s="58">
        <f t="shared" si="15"/>
        <v>13</v>
      </c>
    </row>
    <row r="69" spans="1:24" ht="15" thickBot="1">
      <c r="A69" s="65" t="e">
        <f t="shared" si="16"/>
        <v>#N/A</v>
      </c>
      <c r="C69" s="33" t="e">
        <f t="shared" si="17"/>
        <v>#N/A</v>
      </c>
      <c r="D69" s="68" t="e">
        <f t="shared" si="18"/>
        <v>#N/A</v>
      </c>
      <c r="E69" s="54">
        <f t="shared" si="13"/>
        <v>11.263636363636364</v>
      </c>
      <c r="F69" s="68">
        <f t="shared" si="19"/>
        <v>8</v>
      </c>
      <c r="H69" s="1" t="s">
        <v>34</v>
      </c>
      <c r="I69" s="59" t="str" cm="1">
        <f t="array" ref="I69">_xlfn.IFS(K69&lt;$AB$7,$AC$7,K69&lt;$AB$6,$AC$6,K69&lt;$AB$5,$AC$5,K69&lt;$AB$4,$AC$4,K69&lt;$AB$3,$AC$3,K69&gt;$AB$3,$AC$3)</f>
        <v>2k2-22</v>
      </c>
      <c r="J69" s="59" t="str">
        <f t="shared" si="20"/>
        <v>Owen Landy2k2-22</v>
      </c>
      <c r="K69" s="59">
        <v>44872</v>
      </c>
      <c r="L69" s="46">
        <v>8</v>
      </c>
      <c r="M69" s="46">
        <v>22</v>
      </c>
      <c r="N69" s="62">
        <v>247.8</v>
      </c>
      <c r="Q69" s="4" t="s">
        <v>27</v>
      </c>
      <c r="R69" s="59" t="str">
        <f t="shared" si="14"/>
        <v>2k2-20</v>
      </c>
      <c r="S69" s="59" t="str">
        <f t="shared" si="21"/>
        <v>Mark Doyle2k2-20</v>
      </c>
      <c r="T69" s="59">
        <v>44029</v>
      </c>
      <c r="U69" s="46">
        <v>95.6</v>
      </c>
      <c r="V69" s="46">
        <v>462</v>
      </c>
      <c r="W69" s="46">
        <v>36</v>
      </c>
      <c r="X69" s="58">
        <f t="shared" si="15"/>
        <v>12.833333333333334</v>
      </c>
    </row>
    <row r="70" spans="1:24" ht="15" thickBot="1">
      <c r="A70" s="65">
        <f t="shared" si="16"/>
        <v>12.012383900928794</v>
      </c>
      <c r="C70" s="33">
        <f t="shared" si="17"/>
        <v>90.6</v>
      </c>
      <c r="D70" s="68">
        <f t="shared" si="18"/>
        <v>25</v>
      </c>
      <c r="E70" s="54">
        <f t="shared" si="13"/>
        <v>11.556521739130435</v>
      </c>
      <c r="F70" s="68">
        <f t="shared" si="19"/>
        <v>3</v>
      </c>
      <c r="H70" s="4" t="s">
        <v>44</v>
      </c>
      <c r="I70" s="59" t="str" cm="1">
        <f t="array" ref="I70">_xlfn.IFS(K70&lt;$AB$7,$AC$7,K70&lt;$AB$6,$AC$6,K70&lt;$AB$5,$AC$5,K70&lt;$AB$4,$AC$4,K70&lt;$AB$3,$AC$3,K70&gt;$AB$3,$AC$3)</f>
        <v>2k1-22</v>
      </c>
      <c r="J70" s="59" t="str">
        <f t="shared" si="20"/>
        <v>Ryan Hynes2k1-22</v>
      </c>
      <c r="K70" s="59">
        <v>44466</v>
      </c>
      <c r="L70" s="46">
        <v>3</v>
      </c>
      <c r="M70" s="46">
        <v>23</v>
      </c>
      <c r="N70" s="62">
        <v>265.8</v>
      </c>
      <c r="Q70" s="4" t="s">
        <v>133</v>
      </c>
      <c r="R70" s="59" t="str">
        <f t="shared" si="14"/>
        <v>2k2-20</v>
      </c>
      <c r="S70" s="59" t="str">
        <f t="shared" si="21"/>
        <v>Joe Kerins2k2-20</v>
      </c>
      <c r="T70" s="59">
        <v>44029</v>
      </c>
      <c r="U70" s="46">
        <v>91</v>
      </c>
      <c r="V70" s="46">
        <v>444</v>
      </c>
      <c r="W70" s="46">
        <v>35</v>
      </c>
      <c r="X70" s="58">
        <f t="shared" si="15"/>
        <v>12.685714285714285</v>
      </c>
    </row>
    <row r="71" spans="1:24" ht="15" thickBot="1">
      <c r="A71" s="65">
        <f t="shared" si="16"/>
        <v>11.852941176470589</v>
      </c>
      <c r="C71" s="33">
        <f t="shared" si="17"/>
        <v>91.3</v>
      </c>
      <c r="D71" s="68">
        <f t="shared" si="18"/>
        <v>20</v>
      </c>
      <c r="E71" s="54">
        <f t="shared" si="13"/>
        <v>11.540909090909091</v>
      </c>
      <c r="F71" s="68">
        <f t="shared" si="19"/>
        <v>8</v>
      </c>
      <c r="H71" s="4" t="s">
        <v>11</v>
      </c>
      <c r="I71" s="59" t="str" cm="1">
        <f t="array" ref="I71">_xlfn.IFS(K71&lt;$AB$7,$AC$7,K71&lt;$AB$6,$AC$6,K71&lt;$AB$5,$AC$5,K71&lt;$AB$4,$AC$4,K71&lt;$AB$3,$AC$3,K71&gt;$AB$3,$AC$3)</f>
        <v>2k1-22</v>
      </c>
      <c r="J71" s="59" t="str">
        <f t="shared" si="20"/>
        <v>Andrew Carroll2k1-22</v>
      </c>
      <c r="K71" s="59">
        <v>44466</v>
      </c>
      <c r="L71" s="46">
        <v>8</v>
      </c>
      <c r="M71" s="46">
        <v>22</v>
      </c>
      <c r="N71" s="62">
        <v>253.9</v>
      </c>
      <c r="Q71" s="4" t="s">
        <v>13</v>
      </c>
      <c r="R71" s="59" t="str">
        <f t="shared" si="14"/>
        <v>2k2-20</v>
      </c>
      <c r="S71" s="59" t="str">
        <f t="shared" si="21"/>
        <v>Tom Bedford2k2-20</v>
      </c>
      <c r="T71" s="59">
        <v>44029</v>
      </c>
      <c r="U71" s="46">
        <v>93.1</v>
      </c>
      <c r="V71" s="46">
        <v>449</v>
      </c>
      <c r="W71" s="46">
        <v>35</v>
      </c>
      <c r="X71" s="58">
        <f t="shared" si="15"/>
        <v>12.828571428571429</v>
      </c>
    </row>
    <row r="72" spans="1:24" ht="15" thickBot="1">
      <c r="A72" s="65">
        <f t="shared" si="16"/>
        <v>10.5</v>
      </c>
      <c r="C72" s="33">
        <f t="shared" si="17"/>
        <v>73.2</v>
      </c>
      <c r="D72" s="68">
        <f t="shared" si="18"/>
        <v>21</v>
      </c>
      <c r="E72" s="54">
        <f t="shared" si="13"/>
        <v>11.790909090909089</v>
      </c>
      <c r="F72" s="68">
        <f t="shared" si="19"/>
        <v>8</v>
      </c>
      <c r="H72" s="4" t="s">
        <v>43</v>
      </c>
      <c r="I72" s="59" t="str" cm="1">
        <f t="array" ref="I72">_xlfn.IFS(K72&lt;$AB$7,$AC$7,K72&lt;$AB$6,$AC$6,K72&lt;$AB$5,$AC$5,K72&lt;$AB$4,$AC$4,K72&lt;$AB$3,$AC$3,K72&gt;$AB$3,$AC$3)</f>
        <v>2k1-22</v>
      </c>
      <c r="J72" s="59" t="str">
        <f t="shared" si="20"/>
        <v>David Crooks2k1-22</v>
      </c>
      <c r="K72" s="59">
        <v>44466</v>
      </c>
      <c r="L72" s="46">
        <v>8</v>
      </c>
      <c r="M72" s="46">
        <v>22</v>
      </c>
      <c r="N72" s="62">
        <v>259.39999999999998</v>
      </c>
      <c r="Q72" s="4" t="s">
        <v>128</v>
      </c>
      <c r="R72" s="59" t="str">
        <f t="shared" si="14"/>
        <v>2k2-20</v>
      </c>
      <c r="S72" s="59" t="str">
        <f t="shared" si="21"/>
        <v>Cameron Murphy2k2-20</v>
      </c>
      <c r="T72" s="59">
        <v>44029</v>
      </c>
      <c r="U72" s="46">
        <v>77.3</v>
      </c>
      <c r="V72" s="46">
        <v>386</v>
      </c>
      <c r="W72" s="46">
        <v>36.5</v>
      </c>
      <c r="X72" s="58">
        <f t="shared" si="15"/>
        <v>10.575342465753424</v>
      </c>
    </row>
    <row r="73" spans="1:24" ht="15" thickBot="1">
      <c r="A73" s="65">
        <f t="shared" si="16"/>
        <v>11.058823529411764</v>
      </c>
      <c r="C73" s="33">
        <f t="shared" si="17"/>
        <v>72.3</v>
      </c>
      <c r="D73" s="68">
        <f t="shared" si="18"/>
        <v>20</v>
      </c>
      <c r="E73" s="54">
        <f t="shared" si="13"/>
        <v>11.870833333333332</v>
      </c>
      <c r="F73" s="68">
        <f t="shared" si="19"/>
        <v>8</v>
      </c>
      <c r="H73" s="4" t="s">
        <v>35</v>
      </c>
      <c r="I73" s="59" t="str" cm="1">
        <f t="array" ref="I73">_xlfn.IFS(K73&lt;$AB$7,$AC$7,K73&lt;$AB$6,$AC$6,K73&lt;$AB$5,$AC$5,K73&lt;$AB$4,$AC$4,K73&lt;$AB$3,$AC$3,K73&gt;$AB$3,$AC$3)</f>
        <v>2k1-22</v>
      </c>
      <c r="J73" s="59" t="str">
        <f t="shared" si="20"/>
        <v>Mikey Campion2k1-22</v>
      </c>
      <c r="K73" s="59">
        <v>44466</v>
      </c>
      <c r="L73" s="46">
        <v>8</v>
      </c>
      <c r="M73" s="46">
        <v>24</v>
      </c>
      <c r="N73" s="62">
        <v>284.89999999999998</v>
      </c>
      <c r="Q73" s="4" t="s">
        <v>77</v>
      </c>
      <c r="R73" s="59" t="str">
        <f t="shared" si="14"/>
        <v>2k2-20</v>
      </c>
      <c r="S73" s="59" t="str">
        <f t="shared" si="21"/>
        <v>Max Browne2k2-20</v>
      </c>
      <c r="T73" s="59">
        <v>44029</v>
      </c>
      <c r="U73" s="46">
        <v>73.3</v>
      </c>
      <c r="V73" s="46">
        <v>367</v>
      </c>
      <c r="W73" s="46">
        <v>35</v>
      </c>
      <c r="X73" s="58">
        <f t="shared" si="15"/>
        <v>10.485714285714286</v>
      </c>
    </row>
    <row r="74" spans="1:24" ht="15" thickBot="1">
      <c r="A74" s="65">
        <f t="shared" si="16"/>
        <v>10.058823529411764</v>
      </c>
      <c r="C74" s="33">
        <f t="shared" si="17"/>
        <v>77.5</v>
      </c>
      <c r="D74" s="68">
        <f t="shared" si="18"/>
        <v>25</v>
      </c>
      <c r="E74" s="54">
        <f t="shared" si="13"/>
        <v>11.727272727272727</v>
      </c>
      <c r="F74" s="68">
        <f t="shared" si="19"/>
        <v>10</v>
      </c>
      <c r="H74" s="4" t="s">
        <v>49</v>
      </c>
      <c r="I74" s="59" t="str" cm="1">
        <f t="array" ref="I74">_xlfn.IFS(K74&lt;$AB$7,$AC$7,K74&lt;$AB$6,$AC$6,K74&lt;$AB$5,$AC$5,K74&lt;$AB$4,$AC$4,K74&lt;$AB$3,$AC$3,K74&gt;$AB$3,$AC$3)</f>
        <v>2k1-22</v>
      </c>
      <c r="J74" s="59" t="str">
        <f t="shared" si="20"/>
        <v>Niall Herlihy2k1-22</v>
      </c>
      <c r="K74" s="59">
        <v>44466</v>
      </c>
      <c r="L74" s="46">
        <v>10</v>
      </c>
      <c r="M74" s="48">
        <v>22</v>
      </c>
      <c r="N74" s="63">
        <v>258</v>
      </c>
      <c r="Q74" s="4" t="s">
        <v>19</v>
      </c>
      <c r="R74" s="59" t="str">
        <f t="shared" si="14"/>
        <v>2k2-20</v>
      </c>
      <c r="S74" s="59" t="str">
        <f t="shared" si="21"/>
        <v>Fintan Earley2k2-20</v>
      </c>
      <c r="T74" s="59">
        <v>44029</v>
      </c>
      <c r="U74" s="46">
        <v>82.1</v>
      </c>
      <c r="V74" s="46">
        <v>394</v>
      </c>
      <c r="W74" s="46">
        <v>35</v>
      </c>
      <c r="X74" s="58">
        <f t="shared" si="15"/>
        <v>11.257142857142858</v>
      </c>
    </row>
    <row r="75" spans="1:24" ht="15" thickBot="1">
      <c r="A75" s="65">
        <f t="shared" si="16"/>
        <v>10.303030303030303</v>
      </c>
      <c r="C75" s="33">
        <f t="shared" si="17"/>
        <v>74.2</v>
      </c>
      <c r="D75" s="68">
        <f t="shared" si="18"/>
        <v>19</v>
      </c>
      <c r="E75" s="54">
        <f t="shared" si="13"/>
        <v>9.9920000000000009</v>
      </c>
      <c r="F75" s="68">
        <f t="shared" si="19"/>
        <v>8</v>
      </c>
      <c r="H75" s="4" t="s">
        <v>10</v>
      </c>
      <c r="I75" s="59" t="str" cm="1">
        <f t="array" ref="I75">_xlfn.IFS(K75&lt;$AB$7,$AC$7,K75&lt;$AB$6,$AC$6,K75&lt;$AB$5,$AC$5,K75&lt;$AB$4,$AC$4,K75&lt;$AB$3,$AC$3,K75&gt;$AB$3,$AC$3)</f>
        <v>2k1-22</v>
      </c>
      <c r="J75" s="59" t="str">
        <f t="shared" si="20"/>
        <v>Calum Nolan2k1-22</v>
      </c>
      <c r="K75" s="59">
        <v>44466</v>
      </c>
      <c r="L75" s="46">
        <v>8</v>
      </c>
      <c r="M75" s="48">
        <v>25</v>
      </c>
      <c r="N75" s="63">
        <v>249.8</v>
      </c>
      <c r="Q75" s="4" t="s">
        <v>76</v>
      </c>
      <c r="R75" s="59" t="str">
        <f t="shared" si="14"/>
        <v>2k2-20</v>
      </c>
      <c r="S75" s="59" t="str">
        <f t="shared" si="21"/>
        <v>Ewan Jarvis2k2-20</v>
      </c>
      <c r="T75" s="59">
        <v>44029</v>
      </c>
      <c r="U75" s="46">
        <v>74.5</v>
      </c>
      <c r="V75" s="46">
        <v>368</v>
      </c>
      <c r="W75" s="46">
        <v>32.5</v>
      </c>
      <c r="X75" s="58">
        <f t="shared" si="15"/>
        <v>11.323076923076924</v>
      </c>
    </row>
    <row r="76" spans="1:24" ht="15" thickBot="1">
      <c r="A76" s="65">
        <f t="shared" si="16"/>
        <v>11.15625</v>
      </c>
      <c r="C76" s="33">
        <f t="shared" si="17"/>
        <v>72.2</v>
      </c>
      <c r="D76" s="68">
        <f t="shared" si="18"/>
        <v>20</v>
      </c>
      <c r="E76" s="54">
        <f t="shared" si="13"/>
        <v>11.782608695652174</v>
      </c>
      <c r="F76" s="68">
        <f t="shared" si="19"/>
        <v>8</v>
      </c>
      <c r="H76" s="4" t="s">
        <v>12</v>
      </c>
      <c r="I76" s="59" t="str" cm="1">
        <f t="array" ref="I76">_xlfn.IFS(K76&lt;$AB$7,$AC$7,K76&lt;$AB$6,$AC$6,K76&lt;$AB$5,$AC$5,K76&lt;$AB$4,$AC$4,K76&lt;$AB$3,$AC$3,K76&gt;$AB$3,$AC$3)</f>
        <v>2k1-22</v>
      </c>
      <c r="J76" s="59" t="str">
        <f t="shared" si="20"/>
        <v>Sam Daly2k1-22</v>
      </c>
      <c r="K76" s="59">
        <v>44466</v>
      </c>
      <c r="L76" s="46">
        <v>8</v>
      </c>
      <c r="M76" s="48">
        <v>23</v>
      </c>
      <c r="N76" s="63">
        <v>271</v>
      </c>
      <c r="Q76" s="4" t="s">
        <v>132</v>
      </c>
      <c r="R76" s="59" t="str">
        <f t="shared" si="14"/>
        <v>2k2-20</v>
      </c>
      <c r="S76" s="59" t="str">
        <f t="shared" si="21"/>
        <v>Thomas Earley2k2-20</v>
      </c>
      <c r="T76" s="59">
        <v>44029</v>
      </c>
      <c r="U76" s="46">
        <v>90.8</v>
      </c>
      <c r="V76" s="46">
        <v>418</v>
      </c>
      <c r="W76" s="46">
        <v>37</v>
      </c>
      <c r="X76" s="58">
        <f t="shared" si="15"/>
        <v>11.297297297297296</v>
      </c>
    </row>
    <row r="77" spans="1:24" ht="15" thickBot="1">
      <c r="A77" s="65">
        <f t="shared" si="16"/>
        <v>10.5</v>
      </c>
      <c r="C77" s="33">
        <f t="shared" si="17"/>
        <v>84.2</v>
      </c>
      <c r="D77" s="68">
        <f t="shared" si="18"/>
        <v>22</v>
      </c>
      <c r="E77" s="54">
        <f t="shared" si="13"/>
        <v>12.174999999999999</v>
      </c>
      <c r="F77" s="68">
        <f t="shared" si="19"/>
        <v>8</v>
      </c>
      <c r="H77" s="4" t="s">
        <v>42</v>
      </c>
      <c r="I77" s="59" t="str" cm="1">
        <f t="array" ref="I77">_xlfn.IFS(K77&lt;$AB$7,$AC$7,K77&lt;$AB$6,$AC$6,K77&lt;$AB$5,$AC$5,K77&lt;$AB$4,$AC$4,K77&lt;$AB$3,$AC$3,K77&gt;$AB$3,$AC$3)</f>
        <v>2k1-22</v>
      </c>
      <c r="J77" s="59" t="str">
        <f t="shared" si="20"/>
        <v>Dach Murray2k1-22</v>
      </c>
      <c r="K77" s="59">
        <v>44466</v>
      </c>
      <c r="L77" s="46">
        <v>8</v>
      </c>
      <c r="M77" s="48">
        <v>24</v>
      </c>
      <c r="N77" s="63">
        <v>292.2</v>
      </c>
      <c r="Q77" s="4" t="s">
        <v>49</v>
      </c>
      <c r="R77" s="59" t="str">
        <f t="shared" si="14"/>
        <v>2k2-20</v>
      </c>
      <c r="S77" s="59" t="str">
        <f t="shared" si="21"/>
        <v>Niall Herlihy2k2-20</v>
      </c>
      <c r="T77" s="59">
        <v>44029</v>
      </c>
      <c r="U77" s="46">
        <v>75.7</v>
      </c>
      <c r="V77" s="46">
        <v>370</v>
      </c>
      <c r="W77" s="46">
        <v>38</v>
      </c>
      <c r="X77" s="58">
        <f t="shared" si="15"/>
        <v>9.7368421052631575</v>
      </c>
    </row>
    <row r="78" spans="1:24" ht="15" thickBot="1">
      <c r="A78" s="65">
        <f t="shared" si="16"/>
        <v>10.969696969696969</v>
      </c>
      <c r="C78" s="33">
        <f t="shared" si="17"/>
        <v>78.8</v>
      </c>
      <c r="D78" s="68">
        <f t="shared" si="18"/>
        <v>22</v>
      </c>
      <c r="E78" s="54">
        <f t="shared" si="13"/>
        <v>11.854545454545455</v>
      </c>
      <c r="F78" s="68">
        <f t="shared" si="19"/>
        <v>2</v>
      </c>
      <c r="H78" s="4" t="s">
        <v>54</v>
      </c>
      <c r="I78" s="59" t="str" cm="1">
        <f t="array" ref="I78">_xlfn.IFS(K78&lt;$AB$7,$AC$7,K78&lt;$AB$6,$AC$6,K78&lt;$AB$5,$AC$5,K78&lt;$AB$4,$AC$4,K78&lt;$AB$3,$AC$3,K78&gt;$AB$3,$AC$3)</f>
        <v>2k1-22</v>
      </c>
      <c r="J78" s="59" t="str">
        <f t="shared" si="20"/>
        <v>Alan Kelleher2k1-22</v>
      </c>
      <c r="K78" s="59">
        <v>44466</v>
      </c>
      <c r="L78" s="46">
        <v>2</v>
      </c>
      <c r="M78" s="48">
        <v>22</v>
      </c>
      <c r="N78" s="63">
        <v>260.8</v>
      </c>
      <c r="Q78" s="4" t="s">
        <v>31</v>
      </c>
      <c r="R78" s="59" t="str">
        <f t="shared" si="14"/>
        <v>2k2-20</v>
      </c>
      <c r="S78" s="59" t="str">
        <f t="shared" si="21"/>
        <v>David Somers2k2-20</v>
      </c>
      <c r="T78" s="59">
        <v>44029</v>
      </c>
      <c r="U78" s="46">
        <v>86.6</v>
      </c>
      <c r="V78" s="46">
        <v>400</v>
      </c>
      <c r="W78" s="46">
        <v>32.799999999999997</v>
      </c>
      <c r="X78" s="58">
        <f t="shared" si="15"/>
        <v>12.195121951219512</v>
      </c>
    </row>
    <row r="79" spans="1:24" ht="15" thickBot="1">
      <c r="A79" s="65">
        <f t="shared" si="16"/>
        <v>13.285714285714286</v>
      </c>
      <c r="C79" s="33">
        <f t="shared" si="17"/>
        <v>94.4</v>
      </c>
      <c r="D79" s="68">
        <f t="shared" si="18"/>
        <v>27</v>
      </c>
      <c r="E79" s="54">
        <f t="shared" si="13"/>
        <v>13.804347826086957</v>
      </c>
      <c r="F79" s="68">
        <f t="shared" si="19"/>
        <v>10</v>
      </c>
      <c r="H79" s="1" t="s">
        <v>27</v>
      </c>
      <c r="I79" s="59" t="str" cm="1">
        <f t="array" ref="I79">_xlfn.IFS(K79&lt;$AB$7,$AC$7,K79&lt;$AB$6,$AC$6,K79&lt;$AB$5,$AC$5,K79&lt;$AB$4,$AC$4,K79&lt;$AB$3,$AC$3,K79&gt;$AB$3,$AC$3)</f>
        <v>2k1-22</v>
      </c>
      <c r="J79" s="59" t="str">
        <f t="shared" si="20"/>
        <v>Mark Doyle2k1-22</v>
      </c>
      <c r="K79" s="59">
        <v>44466</v>
      </c>
      <c r="L79" s="46">
        <v>10</v>
      </c>
      <c r="M79" s="48">
        <v>23</v>
      </c>
      <c r="N79" s="63">
        <v>317.5</v>
      </c>
      <c r="Q79" s="4" t="s">
        <v>87</v>
      </c>
      <c r="R79" s="59" t="str">
        <f t="shared" si="14"/>
        <v>2k2-20</v>
      </c>
      <c r="S79" s="59" t="str">
        <f t="shared" si="21"/>
        <v>Cian O'Sullivan2k2-20</v>
      </c>
      <c r="T79" s="59">
        <v>44029</v>
      </c>
      <c r="U79" s="46">
        <v>72.400000000000006</v>
      </c>
      <c r="V79" s="46">
        <v>352</v>
      </c>
      <c r="W79" s="46">
        <v>37</v>
      </c>
      <c r="X79" s="58">
        <f t="shared" si="15"/>
        <v>9.513513513513514</v>
      </c>
    </row>
    <row r="80" spans="1:24" ht="15" thickBot="1">
      <c r="A80" s="65" t="e">
        <f t="shared" si="16"/>
        <v>#N/A</v>
      </c>
      <c r="C80" s="33" t="e">
        <f t="shared" si="17"/>
        <v>#N/A</v>
      </c>
      <c r="D80" s="68">
        <f t="shared" si="18"/>
        <v>30</v>
      </c>
      <c r="E80" s="54">
        <f t="shared" si="13"/>
        <v>13.069565217391306</v>
      </c>
      <c r="F80" s="68">
        <f t="shared" si="19"/>
        <v>6</v>
      </c>
      <c r="H80" s="1" t="s">
        <v>57</v>
      </c>
      <c r="I80" s="59" t="str" cm="1">
        <f t="array" ref="I80">_xlfn.IFS(K80&lt;$AB$7,$AC$7,K80&lt;$AB$6,$AC$6,K80&lt;$AB$5,$AC$5,K80&lt;$AB$4,$AC$4,K80&lt;$AB$3,$AC$3,K80&gt;$AB$3,$AC$3)</f>
        <v>2k1-22</v>
      </c>
      <c r="J80" s="59" t="str">
        <f t="shared" si="20"/>
        <v>David Joyce2k1-22</v>
      </c>
      <c r="K80" s="59">
        <v>44466</v>
      </c>
      <c r="L80" s="46">
        <v>6</v>
      </c>
      <c r="M80" s="48">
        <v>23</v>
      </c>
      <c r="N80" s="63">
        <v>300.60000000000002</v>
      </c>
      <c r="Q80" s="4" t="s">
        <v>129</v>
      </c>
      <c r="R80" s="59" t="str">
        <f t="shared" si="14"/>
        <v>2k2-20</v>
      </c>
      <c r="S80" s="59" t="str">
        <f t="shared" si="21"/>
        <v>Andrew Mays2k2-20</v>
      </c>
      <c r="T80" s="59">
        <v>44029</v>
      </c>
      <c r="U80" s="46">
        <v>97</v>
      </c>
      <c r="V80" s="46">
        <v>422</v>
      </c>
      <c r="W80" s="46">
        <v>35.299999999999997</v>
      </c>
      <c r="X80" s="58">
        <f t="shared" si="15"/>
        <v>11.954674220963174</v>
      </c>
    </row>
    <row r="81" spans="1:24" ht="15" thickBot="1">
      <c r="A81" s="65">
        <f t="shared" si="16"/>
        <v>13.285714285714286</v>
      </c>
      <c r="C81" s="33">
        <f t="shared" si="17"/>
        <v>94.4</v>
      </c>
      <c r="D81" s="68">
        <f t="shared" si="18"/>
        <v>27</v>
      </c>
      <c r="E81" s="54">
        <f t="shared" si="13"/>
        <v>14.30909090909091</v>
      </c>
      <c r="F81" s="68">
        <f t="shared" si="19"/>
        <v>12</v>
      </c>
      <c r="H81" s="4" t="s">
        <v>27</v>
      </c>
      <c r="I81" s="59" t="str" cm="1">
        <f t="array" ref="I81">_xlfn.IFS(K81&lt;$AB$7,$AC$7,K81&lt;$AB$6,$AC$6,K81&lt;$AB$5,$AC$5,K81&lt;$AB$4,$AC$4,K81&lt;$AB$3,$AC$3,K81&gt;$AB$3,$AC$3)</f>
        <v>2k1-22</v>
      </c>
      <c r="J81" s="59" t="str">
        <f t="shared" si="20"/>
        <v>Mark Doyle2k1-22</v>
      </c>
      <c r="K81" s="59">
        <v>44473</v>
      </c>
      <c r="L81" s="46">
        <v>12</v>
      </c>
      <c r="M81" s="48">
        <v>22</v>
      </c>
      <c r="N81" s="63">
        <v>314.8</v>
      </c>
      <c r="Q81" s="4" t="s">
        <v>145</v>
      </c>
      <c r="R81" s="59" t="str">
        <f t="shared" si="14"/>
        <v>2k2-20</v>
      </c>
      <c r="S81" s="59" t="str">
        <f t="shared" si="21"/>
        <v>Joe Ronaldson2k2-20</v>
      </c>
      <c r="T81" s="59">
        <v>44029</v>
      </c>
      <c r="U81" s="46">
        <v>81.8</v>
      </c>
      <c r="V81" s="46">
        <v>373</v>
      </c>
      <c r="W81" s="46">
        <v>36.5</v>
      </c>
      <c r="X81" s="58">
        <f t="shared" si="15"/>
        <v>10.219178082191782</v>
      </c>
    </row>
    <row r="82" spans="1:24" ht="15" thickBot="1">
      <c r="A82" s="65">
        <f t="shared" si="16"/>
        <v>10.5</v>
      </c>
      <c r="C82" s="33">
        <f t="shared" si="17"/>
        <v>73.2</v>
      </c>
      <c r="D82" s="68">
        <f t="shared" si="18"/>
        <v>21</v>
      </c>
      <c r="E82" s="54">
        <f t="shared" si="13"/>
        <v>11.145454545454545</v>
      </c>
      <c r="F82" s="68">
        <f t="shared" si="19"/>
        <v>10</v>
      </c>
      <c r="H82" s="4" t="s">
        <v>43</v>
      </c>
      <c r="I82" s="59" t="str" cm="1">
        <f t="array" ref="I82">_xlfn.IFS(K82&lt;$AB$7,$AC$7,K82&lt;$AB$6,$AC$6,K82&lt;$AB$5,$AC$5,K82&lt;$AB$4,$AC$4,K82&lt;$AB$3,$AC$3,K82&gt;$AB$3,$AC$3)</f>
        <v>2k1-22</v>
      </c>
      <c r="J82" s="59" t="str">
        <f t="shared" si="20"/>
        <v>David Crooks2k1-22</v>
      </c>
      <c r="K82" s="59">
        <v>44473</v>
      </c>
      <c r="L82" s="46">
        <v>10</v>
      </c>
      <c r="M82" s="48">
        <v>22</v>
      </c>
      <c r="N82" s="63">
        <v>245.2</v>
      </c>
      <c r="Q82" s="4" t="s">
        <v>144</v>
      </c>
      <c r="R82" s="59" t="str">
        <f t="shared" si="14"/>
        <v>2k2-20</v>
      </c>
      <c r="S82" s="59" t="str">
        <f t="shared" si="21"/>
        <v>Ben Layden2k2-20</v>
      </c>
      <c r="T82" s="59">
        <v>44029</v>
      </c>
      <c r="U82" s="46">
        <v>74</v>
      </c>
      <c r="V82" s="46">
        <v>344</v>
      </c>
      <c r="W82" s="46">
        <v>35.5</v>
      </c>
      <c r="X82" s="58">
        <f t="shared" si="15"/>
        <v>9.6901408450704221</v>
      </c>
    </row>
    <row r="83" spans="1:24" ht="15" thickBot="1">
      <c r="A83" s="65">
        <f t="shared" si="16"/>
        <v>11.852941176470589</v>
      </c>
      <c r="C83" s="33">
        <f t="shared" si="17"/>
        <v>91.3</v>
      </c>
      <c r="D83" s="68">
        <f t="shared" si="18"/>
        <v>20</v>
      </c>
      <c r="E83" s="54">
        <f t="shared" si="13"/>
        <v>11.727272727272727</v>
      </c>
      <c r="F83" s="68">
        <f t="shared" si="19"/>
        <v>10</v>
      </c>
      <c r="H83" s="4" t="s">
        <v>11</v>
      </c>
      <c r="I83" s="59" t="str" cm="1">
        <f t="array" ref="I83">_xlfn.IFS(K83&lt;$AB$7,$AC$7,K83&lt;$AB$6,$AC$6,K83&lt;$AB$5,$AC$5,K83&lt;$AB$4,$AC$4,K83&lt;$AB$3,$AC$3,K83&gt;$AB$3,$AC$3)</f>
        <v>2k1-22</v>
      </c>
      <c r="J83" s="59" t="str">
        <f t="shared" si="20"/>
        <v>Andrew Carroll2k1-22</v>
      </c>
      <c r="K83" s="59">
        <v>44473</v>
      </c>
      <c r="L83" s="46">
        <v>10</v>
      </c>
      <c r="M83" s="48">
        <v>22</v>
      </c>
      <c r="N83" s="63">
        <v>258</v>
      </c>
      <c r="Q83" s="4" t="s">
        <v>138</v>
      </c>
      <c r="R83" s="59" t="str">
        <f t="shared" si="14"/>
        <v>2k2-20</v>
      </c>
      <c r="S83" s="59" t="str">
        <f t="shared" si="21"/>
        <v>Max Murphy2k2-20</v>
      </c>
      <c r="T83" s="59">
        <v>44029</v>
      </c>
      <c r="U83" s="46">
        <v>96.6</v>
      </c>
      <c r="V83" s="46">
        <v>408</v>
      </c>
      <c r="W83" s="46">
        <v>31.5</v>
      </c>
      <c r="X83" s="58">
        <f t="shared" si="15"/>
        <v>12.952380952380953</v>
      </c>
    </row>
    <row r="84" spans="1:24" ht="15" thickBot="1">
      <c r="A84" s="65">
        <f t="shared" si="16"/>
        <v>10.058823529411764</v>
      </c>
      <c r="C84" s="33">
        <f t="shared" si="17"/>
        <v>77.5</v>
      </c>
      <c r="D84" s="68">
        <f t="shared" si="18"/>
        <v>25</v>
      </c>
      <c r="E84" s="54">
        <f t="shared" si="13"/>
        <v>11.509090909090908</v>
      </c>
      <c r="F84" s="68">
        <f t="shared" si="19"/>
        <v>12</v>
      </c>
      <c r="H84" s="4" t="s">
        <v>49</v>
      </c>
      <c r="I84" s="59" t="str" cm="1">
        <f t="array" ref="I84">_xlfn.IFS(K84&lt;$AB$7,$AC$7,K84&lt;$AB$6,$AC$6,K84&lt;$AB$5,$AC$5,K84&lt;$AB$4,$AC$4,K84&lt;$AB$3,$AC$3,K84&gt;$AB$3,$AC$3)</f>
        <v>2k1-22</v>
      </c>
      <c r="J84" s="59" t="str">
        <f t="shared" si="20"/>
        <v>Niall Herlihy2k1-22</v>
      </c>
      <c r="K84" s="59">
        <v>44473</v>
      </c>
      <c r="L84" s="46">
        <v>12</v>
      </c>
      <c r="M84" s="48">
        <v>22</v>
      </c>
      <c r="N84" s="63">
        <v>253.2</v>
      </c>
      <c r="Q84" s="4" t="s">
        <v>44</v>
      </c>
      <c r="R84" s="59" t="str">
        <f t="shared" si="14"/>
        <v>2k2-20</v>
      </c>
      <c r="S84" s="59" t="str">
        <f t="shared" si="21"/>
        <v>Ryan Hynes2k2-20</v>
      </c>
      <c r="T84" s="59">
        <v>44029</v>
      </c>
      <c r="U84" s="46">
        <v>90.6</v>
      </c>
      <c r="V84" s="46">
        <v>388</v>
      </c>
      <c r="W84" s="46">
        <v>32.299999999999997</v>
      </c>
      <c r="X84" s="58">
        <f t="shared" si="15"/>
        <v>12.012383900928794</v>
      </c>
    </row>
    <row r="85" spans="1:24" ht="15" thickBot="1">
      <c r="A85" s="65">
        <f t="shared" si="16"/>
        <v>11.058823529411764</v>
      </c>
      <c r="C85" s="33">
        <f t="shared" si="17"/>
        <v>72.3</v>
      </c>
      <c r="D85" s="68">
        <f t="shared" si="18"/>
        <v>20</v>
      </c>
      <c r="E85" s="54">
        <f t="shared" si="13"/>
        <v>11.904166666666667</v>
      </c>
      <c r="F85" s="68">
        <f t="shared" si="19"/>
        <v>10</v>
      </c>
      <c r="H85" s="4" t="s">
        <v>35</v>
      </c>
      <c r="I85" s="59" t="str" cm="1">
        <f t="array" ref="I85">_xlfn.IFS(K85&lt;$AB$7,$AC$7,K85&lt;$AB$6,$AC$6,K85&lt;$AB$5,$AC$5,K85&lt;$AB$4,$AC$4,K85&lt;$AB$3,$AC$3,K85&gt;$AB$3,$AC$3)</f>
        <v>2k1-22</v>
      </c>
      <c r="J85" s="59" t="str">
        <f t="shared" si="20"/>
        <v>Mikey Campion2k1-22</v>
      </c>
      <c r="K85" s="59">
        <v>44473</v>
      </c>
      <c r="L85" s="46">
        <v>10</v>
      </c>
      <c r="M85" s="48">
        <v>24</v>
      </c>
      <c r="N85" s="63">
        <v>285.7</v>
      </c>
      <c r="Q85" s="4" t="s">
        <v>39</v>
      </c>
      <c r="R85" s="59" t="str">
        <f t="shared" si="14"/>
        <v>2k2-20</v>
      </c>
      <c r="S85" s="59" t="str">
        <f t="shared" si="21"/>
        <v>Jack Stacey2k2-20</v>
      </c>
      <c r="T85" s="59">
        <v>44029</v>
      </c>
      <c r="U85" s="46">
        <v>80.599999999999994</v>
      </c>
      <c r="V85" s="46">
        <v>355</v>
      </c>
      <c r="W85" s="46">
        <v>32.5</v>
      </c>
      <c r="X85" s="58">
        <f t="shared" si="15"/>
        <v>10.923076923076923</v>
      </c>
    </row>
    <row r="86" spans="1:24" ht="15" thickBot="1">
      <c r="A86" s="65">
        <f t="shared" si="16"/>
        <v>10.303030303030303</v>
      </c>
      <c r="C86" s="33">
        <f t="shared" si="17"/>
        <v>74.2</v>
      </c>
      <c r="D86" s="68">
        <f t="shared" si="18"/>
        <v>19</v>
      </c>
      <c r="E86" s="54">
        <f t="shared" si="13"/>
        <v>10.434782608695652</v>
      </c>
      <c r="F86" s="68">
        <f t="shared" si="19"/>
        <v>10</v>
      </c>
      <c r="H86" s="4" t="s">
        <v>10</v>
      </c>
      <c r="I86" s="59" t="str" cm="1">
        <f t="array" ref="I86">_xlfn.IFS(K86&lt;$AB$7,$AC$7,K86&lt;$AB$6,$AC$6,K86&lt;$AB$5,$AC$5,K86&lt;$AB$4,$AC$4,K86&lt;$AB$3,$AC$3,K86&gt;$AB$3,$AC$3)</f>
        <v>2k1-22</v>
      </c>
      <c r="J86" s="59" t="str">
        <f t="shared" si="20"/>
        <v>Calum Nolan2k1-22</v>
      </c>
      <c r="K86" s="59">
        <v>44473</v>
      </c>
      <c r="L86" s="46">
        <v>10</v>
      </c>
      <c r="M86" s="48">
        <v>23</v>
      </c>
      <c r="N86" s="63">
        <v>240</v>
      </c>
      <c r="Q86" s="4" t="s">
        <v>135</v>
      </c>
      <c r="R86" s="59" t="str">
        <f t="shared" si="14"/>
        <v>2k2-20</v>
      </c>
      <c r="S86" s="59" t="str">
        <f t="shared" si="21"/>
        <v>Luke Whelan2k2-20</v>
      </c>
      <c r="T86" s="59">
        <v>44029</v>
      </c>
      <c r="U86" s="46">
        <v>72.400000000000006</v>
      </c>
      <c r="V86" s="46">
        <v>323</v>
      </c>
      <c r="W86" s="46">
        <v>29.3</v>
      </c>
      <c r="X86" s="58">
        <f t="shared" si="15"/>
        <v>11.023890784982935</v>
      </c>
    </row>
    <row r="87" spans="1:24" ht="15" thickBot="1">
      <c r="A87" s="65">
        <f t="shared" si="16"/>
        <v>11.15625</v>
      </c>
      <c r="C87" s="33">
        <f t="shared" si="17"/>
        <v>72.2</v>
      </c>
      <c r="D87" s="68">
        <f t="shared" si="18"/>
        <v>20</v>
      </c>
      <c r="E87" s="54">
        <f t="shared" si="13"/>
        <v>12.118181818181819</v>
      </c>
      <c r="F87" s="68">
        <f t="shared" si="19"/>
        <v>10</v>
      </c>
      <c r="H87" s="4" t="s">
        <v>12</v>
      </c>
      <c r="I87" s="59" t="str" cm="1">
        <f t="array" ref="I87">_xlfn.IFS(K87&lt;$AB$7,$AC$7,K87&lt;$AB$6,$AC$6,K87&lt;$AB$5,$AC$5,K87&lt;$AB$4,$AC$4,K87&lt;$AB$3,$AC$3,K87&gt;$AB$3,$AC$3)</f>
        <v>2k1-22</v>
      </c>
      <c r="J87" s="59" t="str">
        <f t="shared" si="20"/>
        <v>Sam Daly2k1-22</v>
      </c>
      <c r="K87" s="59">
        <v>44473</v>
      </c>
      <c r="L87" s="46">
        <v>10</v>
      </c>
      <c r="M87" s="48">
        <v>22</v>
      </c>
      <c r="N87" s="63">
        <v>266.60000000000002</v>
      </c>
      <c r="Q87" s="4" t="s">
        <v>81</v>
      </c>
      <c r="R87" s="59" t="str">
        <f t="shared" si="14"/>
        <v>2k2-20</v>
      </c>
      <c r="S87" s="59" t="str">
        <f t="shared" si="21"/>
        <v>Coman O'Connell2k2-20</v>
      </c>
      <c r="T87" s="59">
        <v>44029</v>
      </c>
      <c r="U87" s="46">
        <v>71.7</v>
      </c>
      <c r="V87" s="46">
        <v>318</v>
      </c>
      <c r="W87" s="46">
        <v>33.299999999999997</v>
      </c>
      <c r="X87" s="58">
        <f t="shared" si="15"/>
        <v>9.5495495495495497</v>
      </c>
    </row>
    <row r="88" spans="1:24" ht="15" thickBot="1">
      <c r="A88" s="65">
        <f t="shared" si="16"/>
        <v>11.028571428571428</v>
      </c>
      <c r="C88" s="33">
        <f t="shared" si="17"/>
        <v>79.7</v>
      </c>
      <c r="D88" s="68">
        <f t="shared" si="18"/>
        <v>22</v>
      </c>
      <c r="E88" s="54">
        <f t="shared" si="13"/>
        <v>11.262500000000001</v>
      </c>
      <c r="F88" s="68">
        <f t="shared" si="19"/>
        <v>10</v>
      </c>
      <c r="H88" s="4" t="s">
        <v>22</v>
      </c>
      <c r="I88" s="59" t="str" cm="1">
        <f t="array" ref="I88">_xlfn.IFS(K88&lt;$AB$7,$AC$7,K88&lt;$AB$6,$AC$6,K88&lt;$AB$5,$AC$5,K88&lt;$AB$4,$AC$4,K88&lt;$AB$3,$AC$3,K88&gt;$AB$3,$AC$3)</f>
        <v>2k1-22</v>
      </c>
      <c r="J88" s="59" t="str">
        <f t="shared" si="20"/>
        <v>David Kelly2k1-22</v>
      </c>
      <c r="K88" s="59">
        <v>44473</v>
      </c>
      <c r="L88" s="46">
        <v>10</v>
      </c>
      <c r="M88" s="48">
        <v>24</v>
      </c>
      <c r="N88" s="63">
        <v>270.3</v>
      </c>
      <c r="Q88" s="4" t="s">
        <v>102</v>
      </c>
      <c r="R88" s="59" t="str">
        <f t="shared" si="14"/>
        <v>2k2-20</v>
      </c>
      <c r="S88" s="59" t="str">
        <f t="shared" si="21"/>
        <v>Rob Brown2k2-20</v>
      </c>
      <c r="T88" s="59">
        <v>44029</v>
      </c>
      <c r="U88" s="46">
        <v>77.599999999999994</v>
      </c>
      <c r="V88" s="46">
        <v>313</v>
      </c>
      <c r="W88" s="46">
        <v>30.5</v>
      </c>
      <c r="X88" s="58">
        <f t="shared" si="15"/>
        <v>10.262295081967213</v>
      </c>
    </row>
    <row r="89" spans="1:24" ht="15" thickBot="1">
      <c r="A89" s="65">
        <f t="shared" si="16"/>
        <v>10.969696969696969</v>
      </c>
      <c r="C89" s="33">
        <f t="shared" si="17"/>
        <v>78.8</v>
      </c>
      <c r="D89" s="68">
        <f t="shared" si="18"/>
        <v>22</v>
      </c>
      <c r="E89" s="54">
        <f t="shared" si="13"/>
        <v>11.065217391304348</v>
      </c>
      <c r="F89" s="68">
        <f t="shared" si="19"/>
        <v>6</v>
      </c>
      <c r="H89" s="4" t="s">
        <v>54</v>
      </c>
      <c r="I89" s="59" t="str" cm="1">
        <f t="array" ref="I89">_xlfn.IFS(K89&lt;$AB$7,$AC$7,K89&lt;$AB$6,$AC$6,K89&lt;$AB$5,$AC$5,K89&lt;$AB$4,$AC$4,K89&lt;$AB$3,$AC$3,K89&gt;$AB$3,$AC$3)</f>
        <v>2k1-22</v>
      </c>
      <c r="J89" s="59" t="str">
        <f t="shared" si="20"/>
        <v>Alan Kelleher2k1-22</v>
      </c>
      <c r="K89" s="59">
        <v>44473</v>
      </c>
      <c r="L89" s="46">
        <v>6</v>
      </c>
      <c r="M89" s="48">
        <v>23</v>
      </c>
      <c r="N89" s="63">
        <v>254.5</v>
      </c>
      <c r="Q89" s="4" t="s">
        <v>136</v>
      </c>
      <c r="R89" s="59" t="str">
        <f t="shared" si="14"/>
        <v>2k2-20</v>
      </c>
      <c r="S89" s="59" t="str">
        <f t="shared" si="21"/>
        <v>Ruairí Browne2k2-20</v>
      </c>
      <c r="T89" s="59">
        <v>44029</v>
      </c>
      <c r="U89" s="46">
        <v>85.9</v>
      </c>
      <c r="V89" s="46">
        <v>334</v>
      </c>
      <c r="W89" s="46">
        <v>33.799999999999997</v>
      </c>
      <c r="X89" s="58">
        <f t="shared" si="15"/>
        <v>9.8816568047337281</v>
      </c>
    </row>
    <row r="90" spans="1:24" ht="15" thickBot="1">
      <c r="A90" s="65">
        <f t="shared" si="16"/>
        <v>11.828571428571429</v>
      </c>
      <c r="C90" s="33">
        <f t="shared" si="17"/>
        <v>83</v>
      </c>
      <c r="D90" s="68">
        <f t="shared" si="18"/>
        <v>22</v>
      </c>
      <c r="E90" s="54">
        <f t="shared" si="13"/>
        <v>13.55</v>
      </c>
      <c r="F90" s="68">
        <f t="shared" si="19"/>
        <v>5</v>
      </c>
      <c r="H90" s="4" t="s">
        <v>19</v>
      </c>
      <c r="I90" s="59" t="str" cm="1">
        <f t="array" ref="I90">_xlfn.IFS(K90&lt;$AB$7,$AC$7,K90&lt;$AB$6,$AC$6,K90&lt;$AB$5,$AC$5,K90&lt;$AB$4,$AC$4,K90&lt;$AB$3,$AC$3,K90&gt;$AB$3,$AC$3)</f>
        <v>2k1-22</v>
      </c>
      <c r="J90" s="59" t="str">
        <f t="shared" si="20"/>
        <v>Fintan Earley2k1-22</v>
      </c>
      <c r="K90" s="59">
        <v>44473</v>
      </c>
      <c r="L90" s="46">
        <v>5</v>
      </c>
      <c r="M90" s="48">
        <v>22</v>
      </c>
      <c r="N90" s="63">
        <v>298.10000000000002</v>
      </c>
      <c r="Q90" s="4" t="s">
        <v>42</v>
      </c>
      <c r="R90" s="59" t="str">
        <f t="shared" si="14"/>
        <v>2k2-20</v>
      </c>
      <c r="S90" s="59" t="str">
        <f t="shared" si="21"/>
        <v>Dach Murray2k2-20</v>
      </c>
      <c r="T90" s="59">
        <v>44029</v>
      </c>
      <c r="U90" s="46">
        <v>80.599999999999994</v>
      </c>
      <c r="V90" s="46">
        <v>312</v>
      </c>
      <c r="W90" s="46">
        <v>32.799999999999997</v>
      </c>
      <c r="X90" s="58">
        <f t="shared" si="15"/>
        <v>9.5121951219512209</v>
      </c>
    </row>
    <row r="91" spans="1:24" ht="15" thickBot="1">
      <c r="A91" s="65">
        <f t="shared" si="16"/>
        <v>12.96875</v>
      </c>
      <c r="C91" s="33">
        <f t="shared" si="17"/>
        <v>83.5</v>
      </c>
      <c r="D91" s="68">
        <f t="shared" si="18"/>
        <v>21</v>
      </c>
      <c r="E91" s="54">
        <f t="shared" si="13"/>
        <v>12.736363636363636</v>
      </c>
      <c r="F91" s="68">
        <f t="shared" si="19"/>
        <v>10</v>
      </c>
      <c r="H91" s="4" t="s">
        <v>8</v>
      </c>
      <c r="I91" s="59" t="str" cm="1">
        <f t="array" ref="I91">_xlfn.IFS(K91&lt;$AB$7,$AC$7,K91&lt;$AB$6,$AC$6,K91&lt;$AB$5,$AC$5,K91&lt;$AB$4,$AC$4,K91&lt;$AB$3,$AC$3,K91&gt;$AB$3,$AC$3)</f>
        <v>2k1-22</v>
      </c>
      <c r="J91" s="59" t="str">
        <f t="shared" si="20"/>
        <v>Paul Flood2k1-22</v>
      </c>
      <c r="K91" s="59">
        <v>44473</v>
      </c>
      <c r="L91" s="46">
        <v>10</v>
      </c>
      <c r="M91" s="48">
        <v>22</v>
      </c>
      <c r="N91" s="63">
        <v>280.2</v>
      </c>
      <c r="Q91" s="4" t="s">
        <v>27</v>
      </c>
      <c r="R91" s="59" t="str">
        <f t="shared" si="14"/>
        <v>2k1-20</v>
      </c>
      <c r="S91" s="59" t="str">
        <f t="shared" si="21"/>
        <v>Mark Doyle2k1-20</v>
      </c>
      <c r="T91" s="59">
        <v>43855</v>
      </c>
      <c r="U91" s="46">
        <v>92.1</v>
      </c>
      <c r="V91" s="46">
        <v>461</v>
      </c>
      <c r="W91" s="46">
        <v>37</v>
      </c>
      <c r="X91" s="58">
        <f t="shared" si="15"/>
        <v>12.45945945945946</v>
      </c>
    </row>
    <row r="92" spans="1:24" ht="15" thickBot="1">
      <c r="A92" s="65">
        <f t="shared" si="16"/>
        <v>11.71875</v>
      </c>
      <c r="C92" s="33">
        <f t="shared" si="17"/>
        <v>90.1</v>
      </c>
      <c r="D92" s="68">
        <f t="shared" si="18"/>
        <v>21</v>
      </c>
      <c r="E92" s="54">
        <f t="shared" si="13"/>
        <v>12.285714285714286</v>
      </c>
      <c r="F92" s="68">
        <f t="shared" si="19"/>
        <v>8</v>
      </c>
      <c r="H92" s="4" t="s">
        <v>18</v>
      </c>
      <c r="I92" s="59" t="str" cm="1">
        <f t="array" ref="I92">_xlfn.IFS(K92&lt;$AB$7,$AC$7,K92&lt;$AB$6,$AC$6,K92&lt;$AB$5,$AC$5,K92&lt;$AB$4,$AC$4,K92&lt;$AB$3,$AC$3,K92&gt;$AB$3,$AC$3)</f>
        <v>2k1-22</v>
      </c>
      <c r="J92" s="59" t="str">
        <f t="shared" si="20"/>
        <v>Mika Ryan2k1-22</v>
      </c>
      <c r="K92" s="59">
        <v>44473</v>
      </c>
      <c r="L92" s="46">
        <v>8</v>
      </c>
      <c r="M92" s="48">
        <v>21</v>
      </c>
      <c r="N92" s="63">
        <v>258</v>
      </c>
      <c r="Q92" s="4" t="s">
        <v>132</v>
      </c>
      <c r="R92" s="59" t="str">
        <f t="shared" si="14"/>
        <v>2k1-20</v>
      </c>
      <c r="S92" s="59" t="str">
        <f t="shared" si="21"/>
        <v>Thomas Earley2k1-20</v>
      </c>
      <c r="T92" s="59">
        <v>43855</v>
      </c>
      <c r="U92" s="46">
        <v>89.2</v>
      </c>
      <c r="V92" s="46">
        <v>429</v>
      </c>
      <c r="W92" s="46">
        <v>36</v>
      </c>
      <c r="X92" s="58">
        <f t="shared" si="15"/>
        <v>11.916666666666666</v>
      </c>
    </row>
    <row r="93" spans="1:24" ht="15" thickBot="1">
      <c r="A93" s="65">
        <f t="shared" si="16"/>
        <v>10.303030303030303</v>
      </c>
      <c r="C93" s="33">
        <f t="shared" si="17"/>
        <v>74.2</v>
      </c>
      <c r="D93" s="68">
        <f t="shared" si="18"/>
        <v>19</v>
      </c>
      <c r="E93" s="54">
        <f t="shared" si="13"/>
        <v>11.18695652173913</v>
      </c>
      <c r="F93" s="68">
        <f t="shared" si="19"/>
        <v>10</v>
      </c>
      <c r="H93" s="4" t="s">
        <v>10</v>
      </c>
      <c r="I93" s="59" t="str" cm="1">
        <f t="array" ref="I93">_xlfn.IFS(K93&lt;$AB$7,$AC$7,K93&lt;$AB$6,$AC$6,K93&lt;$AB$5,$AC$5,K93&lt;$AB$4,$AC$4,K93&lt;$AB$3,$AC$3,K93&gt;$AB$3,$AC$3)</f>
        <v>2k1-22</v>
      </c>
      <c r="J93" s="59" t="str">
        <f t="shared" si="20"/>
        <v>Calum Nolan2k1-22</v>
      </c>
      <c r="K93" s="59">
        <v>44480</v>
      </c>
      <c r="L93" s="46">
        <v>10</v>
      </c>
      <c r="M93" s="48">
        <v>23</v>
      </c>
      <c r="N93" s="63">
        <v>257.3</v>
      </c>
      <c r="Q93" s="4" t="s">
        <v>49</v>
      </c>
      <c r="R93" s="59" t="str">
        <f t="shared" si="14"/>
        <v>2k1-20</v>
      </c>
      <c r="S93" s="59" t="str">
        <f t="shared" si="21"/>
        <v>Niall Herlihy2k1-20</v>
      </c>
      <c r="T93" s="59">
        <v>43855</v>
      </c>
      <c r="U93" s="46">
        <v>74.400000000000006</v>
      </c>
      <c r="V93" s="46">
        <v>378</v>
      </c>
      <c r="W93" s="46">
        <v>36.799999999999997</v>
      </c>
      <c r="X93" s="58">
        <f t="shared" si="15"/>
        <v>10.271739130434783</v>
      </c>
    </row>
    <row r="94" spans="1:24" ht="15" thickBot="1">
      <c r="A94" s="65">
        <f t="shared" si="16"/>
        <v>12.96875</v>
      </c>
      <c r="C94" s="33">
        <f t="shared" si="17"/>
        <v>83.5</v>
      </c>
      <c r="D94" s="68">
        <f t="shared" si="18"/>
        <v>21</v>
      </c>
      <c r="E94" s="54">
        <f t="shared" si="13"/>
        <v>13.05909090909091</v>
      </c>
      <c r="F94" s="68">
        <f t="shared" si="19"/>
        <v>10</v>
      </c>
      <c r="H94" s="4" t="s">
        <v>8</v>
      </c>
      <c r="I94" s="59" t="str" cm="1">
        <f t="array" ref="I94">_xlfn.IFS(K94&lt;$AB$7,$AC$7,K94&lt;$AB$6,$AC$6,K94&lt;$AB$5,$AC$5,K94&lt;$AB$4,$AC$4,K94&lt;$AB$3,$AC$3,K94&gt;$AB$3,$AC$3)</f>
        <v>2k1-22</v>
      </c>
      <c r="J94" s="59" t="str">
        <f t="shared" si="20"/>
        <v>Paul Flood2k1-22</v>
      </c>
      <c r="K94" s="59">
        <v>44480</v>
      </c>
      <c r="L94" s="46">
        <v>10</v>
      </c>
      <c r="M94" s="48">
        <v>22</v>
      </c>
      <c r="N94" s="63">
        <v>287.3</v>
      </c>
      <c r="Q94" s="4" t="s">
        <v>90</v>
      </c>
      <c r="R94" s="59" t="str">
        <f t="shared" si="14"/>
        <v>2k1-20</v>
      </c>
      <c r="S94" s="59" t="str">
        <f t="shared" si="21"/>
        <v>Andrew Kelly2k1-20</v>
      </c>
      <c r="T94" s="59">
        <v>43855</v>
      </c>
      <c r="U94" s="46">
        <v>88.2</v>
      </c>
      <c r="V94" s="46">
        <v>423</v>
      </c>
      <c r="W94" s="46">
        <v>36.299999999999997</v>
      </c>
      <c r="X94" s="58">
        <f t="shared" si="15"/>
        <v>11.652892561983473</v>
      </c>
    </row>
    <row r="95" spans="1:24" ht="15" thickBot="1">
      <c r="A95" s="65">
        <f t="shared" si="16"/>
        <v>11.028571428571428</v>
      </c>
      <c r="C95" s="33">
        <f t="shared" si="17"/>
        <v>79.7</v>
      </c>
      <c r="D95" s="68">
        <f t="shared" si="18"/>
        <v>22</v>
      </c>
      <c r="E95" s="54">
        <f t="shared" si="13"/>
        <v>11.782608695652174</v>
      </c>
      <c r="F95" s="68">
        <f t="shared" si="19"/>
        <v>12</v>
      </c>
      <c r="H95" s="4" t="s">
        <v>22</v>
      </c>
      <c r="I95" s="59" t="str" cm="1">
        <f t="array" ref="I95">_xlfn.IFS(K95&lt;$AB$7,$AC$7,K95&lt;$AB$6,$AC$6,K95&lt;$AB$5,$AC$5,K95&lt;$AB$4,$AC$4,K95&lt;$AB$3,$AC$3,K95&gt;$AB$3,$AC$3)</f>
        <v>2k1-22</v>
      </c>
      <c r="J95" s="59" t="str">
        <f t="shared" si="20"/>
        <v>David Kelly2k1-22</v>
      </c>
      <c r="K95" s="59">
        <v>44480</v>
      </c>
      <c r="L95" s="46">
        <v>12</v>
      </c>
      <c r="M95" s="48">
        <v>23</v>
      </c>
      <c r="N95" s="63">
        <v>271</v>
      </c>
      <c r="Q95" s="4" t="s">
        <v>22</v>
      </c>
      <c r="R95" s="59" t="str">
        <f t="shared" si="14"/>
        <v>2k1-20</v>
      </c>
      <c r="S95" s="59" t="str">
        <f t="shared" si="21"/>
        <v>David Kelly2k1-20</v>
      </c>
      <c r="T95" s="59">
        <v>43855</v>
      </c>
      <c r="U95" s="46">
        <v>80.2</v>
      </c>
      <c r="V95" s="46">
        <v>383</v>
      </c>
      <c r="W95" s="46">
        <v>37</v>
      </c>
      <c r="X95" s="58">
        <f t="shared" si="15"/>
        <v>10.351351351351351</v>
      </c>
    </row>
    <row r="96" spans="1:24" ht="15" thickBot="1">
      <c r="A96" s="65" t="e">
        <f t="shared" si="16"/>
        <v>#N/A</v>
      </c>
      <c r="C96" s="33" t="e">
        <f t="shared" si="17"/>
        <v>#N/A</v>
      </c>
      <c r="D96" s="68" t="e">
        <f t="shared" si="18"/>
        <v>#N/A</v>
      </c>
      <c r="E96" s="54">
        <f t="shared" si="13"/>
        <v>8.742857142857142</v>
      </c>
      <c r="F96" s="68">
        <f t="shared" si="19"/>
        <v>8</v>
      </c>
      <c r="H96" s="4" t="s">
        <v>71</v>
      </c>
      <c r="I96" s="59" t="str" cm="1">
        <f t="array" ref="I96">_xlfn.IFS(K96&lt;$AB$7,$AC$7,K96&lt;$AB$6,$AC$6,K96&lt;$AB$5,$AC$5,K96&lt;$AB$4,$AC$4,K96&lt;$AB$3,$AC$3,K96&gt;$AB$3,$AC$3)</f>
        <v>2k1-22</v>
      </c>
      <c r="J96" s="59" t="str">
        <f t="shared" si="20"/>
        <v>Pearse Woods2k1-22</v>
      </c>
      <c r="K96" s="59">
        <v>44480</v>
      </c>
      <c r="L96" s="46">
        <v>8</v>
      </c>
      <c r="M96" s="48">
        <v>21</v>
      </c>
      <c r="N96" s="63">
        <v>183.6</v>
      </c>
      <c r="Q96" s="4" t="s">
        <v>133</v>
      </c>
      <c r="R96" s="59" t="str">
        <f t="shared" si="14"/>
        <v>2k1-20</v>
      </c>
      <c r="S96" s="59" t="str">
        <f t="shared" si="21"/>
        <v>Joe Kerins2k1-20</v>
      </c>
      <c r="T96" s="59">
        <v>43855</v>
      </c>
      <c r="U96" s="46">
        <v>88</v>
      </c>
      <c r="V96" s="46">
        <v>401</v>
      </c>
      <c r="W96" s="46">
        <v>35.799999999999997</v>
      </c>
      <c r="X96" s="58">
        <f t="shared" si="15"/>
        <v>11.201117318435754</v>
      </c>
    </row>
    <row r="97" spans="1:24" ht="15" thickBot="1">
      <c r="A97" s="65" t="e">
        <f t="shared" si="16"/>
        <v>#N/A</v>
      </c>
      <c r="C97" s="33" t="e">
        <f t="shared" si="17"/>
        <v>#N/A</v>
      </c>
      <c r="D97" s="68">
        <f t="shared" si="18"/>
        <v>23</v>
      </c>
      <c r="E97" s="54">
        <f t="shared" si="13"/>
        <v>9.8416666666666668</v>
      </c>
      <c r="F97" s="68">
        <f t="shared" si="19"/>
        <v>6</v>
      </c>
      <c r="H97" s="4" t="s">
        <v>73</v>
      </c>
      <c r="I97" s="59" t="str" cm="1">
        <f t="array" ref="I97">_xlfn.IFS(K97&lt;$AB$7,$AC$7,K97&lt;$AB$6,$AC$6,K97&lt;$AB$5,$AC$5,K97&lt;$AB$4,$AC$4,K97&lt;$AB$3,$AC$3,K97&gt;$AB$3,$AC$3)</f>
        <v>2k1-22</v>
      </c>
      <c r="J97" s="59" t="str">
        <f t="shared" si="20"/>
        <v>Ciaran Scanlon2k1-22</v>
      </c>
      <c r="K97" s="59">
        <v>44480</v>
      </c>
      <c r="L97" s="46">
        <v>6</v>
      </c>
      <c r="M97" s="48">
        <v>24</v>
      </c>
      <c r="N97" s="63">
        <v>236.2</v>
      </c>
      <c r="Q97" s="4" t="s">
        <v>76</v>
      </c>
      <c r="R97" s="59" t="str">
        <f t="shared" si="14"/>
        <v>2k1-20</v>
      </c>
      <c r="S97" s="59" t="str">
        <f t="shared" si="21"/>
        <v>Ewan Jarvis2k1-20</v>
      </c>
      <c r="T97" s="59">
        <v>43855</v>
      </c>
      <c r="U97" s="46">
        <v>73.400000000000006</v>
      </c>
      <c r="V97" s="46">
        <v>352</v>
      </c>
      <c r="W97" s="46">
        <v>35.5</v>
      </c>
      <c r="X97" s="58">
        <f t="shared" si="15"/>
        <v>9.9154929577464781</v>
      </c>
    </row>
    <row r="98" spans="1:24" ht="15" thickBot="1">
      <c r="A98" s="65">
        <f t="shared" si="16"/>
        <v>10.828571428571429</v>
      </c>
      <c r="C98" s="33">
        <f t="shared" si="17"/>
        <v>76.599999999999994</v>
      </c>
      <c r="D98" s="68">
        <f t="shared" si="18"/>
        <v>24</v>
      </c>
      <c r="E98" s="54">
        <f t="shared" si="13"/>
        <v>11.18695652173913</v>
      </c>
      <c r="F98" s="68">
        <f t="shared" si="19"/>
        <v>6</v>
      </c>
      <c r="H98" s="4" t="s">
        <v>75</v>
      </c>
      <c r="I98" s="59" t="str" cm="1">
        <f t="array" ref="I98">_xlfn.IFS(K98&lt;$AB$7,$AC$7,K98&lt;$AB$6,$AC$6,K98&lt;$AB$5,$AC$5,K98&lt;$AB$4,$AC$4,K98&lt;$AB$3,$AC$3,K98&gt;$AB$3,$AC$3)</f>
        <v>2k1-22</v>
      </c>
      <c r="J98" s="59" t="str">
        <f t="shared" si="20"/>
        <v>Frankie Dolphin2k1-22</v>
      </c>
      <c r="K98" s="59">
        <v>44480</v>
      </c>
      <c r="L98" s="46">
        <v>6</v>
      </c>
      <c r="M98" s="48">
        <v>23</v>
      </c>
      <c r="N98" s="63">
        <v>257.3</v>
      </c>
      <c r="Q98" s="4" t="s">
        <v>143</v>
      </c>
      <c r="R98" s="59" t="str">
        <f t="shared" si="14"/>
        <v>2k1-20</v>
      </c>
      <c r="S98" s="59" t="str">
        <f t="shared" si="21"/>
        <v>Josh Gargan2k1-20</v>
      </c>
      <c r="T98" s="59">
        <v>43855</v>
      </c>
      <c r="U98" s="46">
        <v>80.099999999999994</v>
      </c>
      <c r="V98" s="46">
        <v>370</v>
      </c>
      <c r="W98" s="46">
        <v>34.299999999999997</v>
      </c>
      <c r="X98" s="58">
        <f t="shared" si="15"/>
        <v>10.787172011661809</v>
      </c>
    </row>
    <row r="99" spans="1:24" ht="15" thickBot="1">
      <c r="A99" s="65">
        <f t="shared" si="16"/>
        <v>10.909090909090908</v>
      </c>
      <c r="C99" s="33">
        <f t="shared" si="17"/>
        <v>76.3</v>
      </c>
      <c r="D99" s="68">
        <f t="shared" si="18"/>
        <v>23</v>
      </c>
      <c r="E99" s="54">
        <f t="shared" ref="E99:E130" si="22">N99/M99</f>
        <v>13.330000000000002</v>
      </c>
      <c r="F99" s="68">
        <f t="shared" si="19"/>
        <v>6</v>
      </c>
      <c r="H99" s="4" t="s">
        <v>76</v>
      </c>
      <c r="I99" s="59" t="str" cm="1">
        <f t="array" ref="I99">_xlfn.IFS(K99&lt;$AB$7,$AC$7,K99&lt;$AB$6,$AC$6,K99&lt;$AB$5,$AC$5,K99&lt;$AB$4,$AC$4,K99&lt;$AB$3,$AC$3,K99&gt;$AB$3,$AC$3)</f>
        <v>2k1-22</v>
      </c>
      <c r="J99" s="59" t="str">
        <f t="shared" si="20"/>
        <v>Ewan Jarvis2k1-22</v>
      </c>
      <c r="K99" s="59">
        <v>44480</v>
      </c>
      <c r="L99" s="46">
        <v>6</v>
      </c>
      <c r="M99" s="48">
        <v>20</v>
      </c>
      <c r="N99" s="63">
        <v>266.60000000000002</v>
      </c>
      <c r="Q99" s="4" t="s">
        <v>19</v>
      </c>
      <c r="R99" s="59" t="str">
        <f t="shared" ref="R99:R114" si="23">VLOOKUP(T99,$AB$3:$AC$7,2,FALSE)</f>
        <v>2k1-20</v>
      </c>
      <c r="S99" s="59" t="str">
        <f t="shared" si="21"/>
        <v>Fintan Earley2k1-20</v>
      </c>
      <c r="T99" s="59">
        <v>43855</v>
      </c>
      <c r="U99" s="46">
        <v>80</v>
      </c>
      <c r="V99" s="46">
        <v>365</v>
      </c>
      <c r="W99" s="46">
        <v>34.799999999999997</v>
      </c>
      <c r="X99" s="58">
        <f t="shared" ref="X99:X114" si="24">V99/W99</f>
        <v>10.488505747126437</v>
      </c>
    </row>
    <row r="100" spans="1:24" ht="15" thickBot="1">
      <c r="A100" s="65">
        <f t="shared" si="16"/>
        <v>10.228571428571428</v>
      </c>
      <c r="C100" s="33">
        <f t="shared" si="17"/>
        <v>75.8</v>
      </c>
      <c r="D100" s="68">
        <f t="shared" si="18"/>
        <v>23</v>
      </c>
      <c r="E100" s="54">
        <f t="shared" si="22"/>
        <v>11.477272727272727</v>
      </c>
      <c r="F100" s="68">
        <f t="shared" si="19"/>
        <v>6</v>
      </c>
      <c r="H100" s="4" t="s">
        <v>77</v>
      </c>
      <c r="I100" s="59" t="str" cm="1">
        <f t="array" ref="I100">_xlfn.IFS(K100&lt;$AB$7,$AC$7,K100&lt;$AB$6,$AC$6,K100&lt;$AB$5,$AC$5,K100&lt;$AB$4,$AC$4,K100&lt;$AB$3,$AC$3,K100&gt;$AB$3,$AC$3)</f>
        <v>2k1-22</v>
      </c>
      <c r="J100" s="59" t="str">
        <f t="shared" si="20"/>
        <v>Max Browne2k1-22</v>
      </c>
      <c r="K100" s="59">
        <v>44480</v>
      </c>
      <c r="L100" s="46">
        <v>6</v>
      </c>
      <c r="M100" s="48">
        <v>22</v>
      </c>
      <c r="N100" s="63">
        <v>252.5</v>
      </c>
      <c r="Q100" s="4" t="s">
        <v>128</v>
      </c>
      <c r="R100" s="59" t="str">
        <f t="shared" si="23"/>
        <v>2k1-20</v>
      </c>
      <c r="S100" s="59" t="str">
        <f t="shared" si="21"/>
        <v>Cameron Murphy2k1-20</v>
      </c>
      <c r="T100" s="59">
        <v>43855</v>
      </c>
      <c r="U100" s="46">
        <v>78.2</v>
      </c>
      <c r="V100" s="46">
        <v>358</v>
      </c>
      <c r="W100" s="46">
        <v>34.5</v>
      </c>
      <c r="X100" s="58">
        <f t="shared" si="24"/>
        <v>10.376811594202898</v>
      </c>
    </row>
    <row r="101" spans="1:24" ht="15" thickBot="1">
      <c r="A101" s="65">
        <f t="shared" si="16"/>
        <v>11.828571428571429</v>
      </c>
      <c r="C101" s="33">
        <f t="shared" si="17"/>
        <v>83</v>
      </c>
      <c r="D101" s="68">
        <f t="shared" si="18"/>
        <v>22</v>
      </c>
      <c r="E101" s="54">
        <f t="shared" si="22"/>
        <v>13.627272727272727</v>
      </c>
      <c r="F101" s="68">
        <f t="shared" si="19"/>
        <v>10</v>
      </c>
      <c r="H101" s="4" t="s">
        <v>19</v>
      </c>
      <c r="I101" s="59" t="str" cm="1">
        <f t="array" ref="I101">_xlfn.IFS(K101&lt;$AB$7,$AC$7,K101&lt;$AB$6,$AC$6,K101&lt;$AB$5,$AC$5,K101&lt;$AB$4,$AC$4,K101&lt;$AB$3,$AC$3,K101&gt;$AB$3,$AC$3)</f>
        <v>2k1-22</v>
      </c>
      <c r="J101" s="59" t="str">
        <f t="shared" si="20"/>
        <v>Fintan Earley2k1-22</v>
      </c>
      <c r="K101" s="59">
        <v>44480</v>
      </c>
      <c r="L101" s="46">
        <v>10</v>
      </c>
      <c r="M101" s="48">
        <v>22</v>
      </c>
      <c r="N101" s="63">
        <v>299.8</v>
      </c>
      <c r="Q101" s="4" t="s">
        <v>81</v>
      </c>
      <c r="R101" s="59" t="str">
        <f t="shared" si="23"/>
        <v>2k1-20</v>
      </c>
      <c r="S101" s="59" t="str">
        <f t="shared" si="21"/>
        <v>Coman O'Connell2k1-20</v>
      </c>
      <c r="T101" s="59">
        <v>43855</v>
      </c>
      <c r="U101" s="46">
        <v>71.7</v>
      </c>
      <c r="V101" s="46">
        <v>333</v>
      </c>
      <c r="W101" s="46">
        <v>33.799999999999997</v>
      </c>
      <c r="X101" s="58">
        <f t="shared" si="24"/>
        <v>9.8520710059171606</v>
      </c>
    </row>
    <row r="102" spans="1:24" ht="15" thickBot="1">
      <c r="A102" s="65">
        <f t="shared" si="16"/>
        <v>10.5</v>
      </c>
      <c r="C102" s="33">
        <f t="shared" si="17"/>
        <v>84.2</v>
      </c>
      <c r="D102" s="68">
        <f t="shared" si="18"/>
        <v>22</v>
      </c>
      <c r="E102" s="54">
        <f t="shared" si="22"/>
        <v>12.422727272727274</v>
      </c>
      <c r="F102" s="68">
        <f t="shared" si="19"/>
        <v>12</v>
      </c>
      <c r="H102" s="4" t="s">
        <v>42</v>
      </c>
      <c r="I102" s="59" t="str" cm="1">
        <f t="array" ref="I102">_xlfn.IFS(K102&lt;$AB$7,$AC$7,K102&lt;$AB$6,$AC$6,K102&lt;$AB$5,$AC$5,K102&lt;$AB$4,$AC$4,K102&lt;$AB$3,$AC$3,K102&gt;$AB$3,$AC$3)</f>
        <v>2k1-22</v>
      </c>
      <c r="J102" s="59" t="str">
        <f t="shared" si="20"/>
        <v>Dach Murray2k1-22</v>
      </c>
      <c r="K102" s="59">
        <v>44480</v>
      </c>
      <c r="L102" s="46">
        <v>12</v>
      </c>
      <c r="M102" s="48">
        <v>22</v>
      </c>
      <c r="N102" s="63">
        <v>273.3</v>
      </c>
      <c r="Q102" s="4" t="s">
        <v>102</v>
      </c>
      <c r="R102" s="59" t="str">
        <f t="shared" si="23"/>
        <v>2k1-20</v>
      </c>
      <c r="S102" s="59" t="str">
        <f t="shared" si="21"/>
        <v>Rob Brown2k1-20</v>
      </c>
      <c r="T102" s="59">
        <v>43855</v>
      </c>
      <c r="U102" s="46">
        <v>78.599999999999994</v>
      </c>
      <c r="V102" s="46">
        <v>355</v>
      </c>
      <c r="W102" s="46">
        <v>36</v>
      </c>
      <c r="X102" s="58">
        <f t="shared" si="24"/>
        <v>9.8611111111111107</v>
      </c>
    </row>
    <row r="103" spans="1:24" ht="15" thickBot="1">
      <c r="A103" s="65">
        <f t="shared" si="16"/>
        <v>10.766666666666667</v>
      </c>
      <c r="C103" s="33">
        <f t="shared" si="17"/>
        <v>73.3</v>
      </c>
      <c r="D103" s="68">
        <f t="shared" si="18"/>
        <v>28</v>
      </c>
      <c r="E103" s="54">
        <f t="shared" si="22"/>
        <v>10.191304347826087</v>
      </c>
      <c r="F103" s="68">
        <f t="shared" si="19"/>
        <v>6</v>
      </c>
      <c r="H103" s="4" t="s">
        <v>81</v>
      </c>
      <c r="I103" s="59" t="str" cm="1">
        <f t="array" ref="I103">_xlfn.IFS(K103&lt;$AB$7,$AC$7,K103&lt;$AB$6,$AC$6,K103&lt;$AB$5,$AC$5,K103&lt;$AB$4,$AC$4,K103&lt;$AB$3,$AC$3,K103&gt;$AB$3,$AC$3)</f>
        <v>2k1-22</v>
      </c>
      <c r="J103" s="59" t="str">
        <f t="shared" si="20"/>
        <v>Coman O'Connell2k1-22</v>
      </c>
      <c r="K103" s="59">
        <v>44480</v>
      </c>
      <c r="L103" s="46">
        <v>6</v>
      </c>
      <c r="M103" s="48">
        <v>23</v>
      </c>
      <c r="N103" s="63">
        <v>234.4</v>
      </c>
      <c r="Q103" s="4" t="s">
        <v>129</v>
      </c>
      <c r="R103" s="59" t="str">
        <f t="shared" si="23"/>
        <v>2k1-20</v>
      </c>
      <c r="S103" s="59" t="str">
        <f t="shared" si="21"/>
        <v>Andrew Mays2k1-20</v>
      </c>
      <c r="T103" s="59">
        <v>43855</v>
      </c>
      <c r="U103" s="46">
        <v>96.1</v>
      </c>
      <c r="V103" s="46">
        <v>402</v>
      </c>
      <c r="W103" s="46">
        <v>34.5</v>
      </c>
      <c r="X103" s="58">
        <f t="shared" si="24"/>
        <v>11.652173913043478</v>
      </c>
    </row>
    <row r="104" spans="1:24" ht="15" thickBot="1">
      <c r="A104" s="65">
        <f t="shared" si="16"/>
        <v>13.285714285714286</v>
      </c>
      <c r="C104" s="33">
        <f t="shared" si="17"/>
        <v>94.4</v>
      </c>
      <c r="D104" s="68">
        <f t="shared" si="18"/>
        <v>27</v>
      </c>
      <c r="E104" s="54">
        <f t="shared" si="22"/>
        <v>13.608695652173912</v>
      </c>
      <c r="F104" s="68">
        <f t="shared" si="19"/>
        <v>14</v>
      </c>
      <c r="H104" s="4" t="s">
        <v>27</v>
      </c>
      <c r="I104" s="59" t="str" cm="1">
        <f t="array" ref="I104">_xlfn.IFS(K104&lt;$AB$7,$AC$7,K104&lt;$AB$6,$AC$6,K104&lt;$AB$5,$AC$5,K104&lt;$AB$4,$AC$4,K104&lt;$AB$3,$AC$3,K104&gt;$AB$3,$AC$3)</f>
        <v>2k1-22</v>
      </c>
      <c r="J104" s="59" t="str">
        <f t="shared" si="20"/>
        <v>Mark Doyle2k1-22</v>
      </c>
      <c r="K104" s="59">
        <v>44480</v>
      </c>
      <c r="L104" s="46">
        <v>14</v>
      </c>
      <c r="M104" s="48">
        <v>23</v>
      </c>
      <c r="N104" s="63">
        <v>313</v>
      </c>
      <c r="Q104" s="4" t="s">
        <v>145</v>
      </c>
      <c r="R104" s="59" t="str">
        <f t="shared" si="23"/>
        <v>2k1-20</v>
      </c>
      <c r="S104" s="59" t="str">
        <f t="shared" si="21"/>
        <v>Joe Ronaldson2k1-20</v>
      </c>
      <c r="T104" s="59">
        <v>43855</v>
      </c>
      <c r="U104" s="46">
        <v>82.3</v>
      </c>
      <c r="V104" s="46">
        <v>362</v>
      </c>
      <c r="W104" s="46">
        <v>34.799999999999997</v>
      </c>
      <c r="X104" s="58">
        <f t="shared" si="24"/>
        <v>10.402298850574713</v>
      </c>
    </row>
    <row r="105" spans="1:24" ht="15" thickBot="1">
      <c r="A105" s="65">
        <f t="shared" si="16"/>
        <v>10.058823529411764</v>
      </c>
      <c r="C105" s="33">
        <f t="shared" si="17"/>
        <v>77.5</v>
      </c>
      <c r="D105" s="68">
        <f t="shared" si="18"/>
        <v>25</v>
      </c>
      <c r="E105" s="54">
        <f t="shared" si="22"/>
        <v>11.986363636363636</v>
      </c>
      <c r="F105" s="68">
        <f t="shared" si="19"/>
        <v>14</v>
      </c>
      <c r="H105" s="4" t="s">
        <v>49</v>
      </c>
      <c r="I105" s="59" t="str" cm="1">
        <f t="array" ref="I105">_xlfn.IFS(K105&lt;$AB$7,$AC$7,K105&lt;$AB$6,$AC$6,K105&lt;$AB$5,$AC$5,K105&lt;$AB$4,$AC$4,K105&lt;$AB$3,$AC$3,K105&gt;$AB$3,$AC$3)</f>
        <v>2k1-22</v>
      </c>
      <c r="J105" s="59" t="str">
        <f t="shared" si="20"/>
        <v>Niall Herlihy2k1-22</v>
      </c>
      <c r="K105" s="59">
        <v>44480</v>
      </c>
      <c r="L105" s="46">
        <v>14</v>
      </c>
      <c r="M105" s="48">
        <v>22</v>
      </c>
      <c r="N105" s="63">
        <v>263.7</v>
      </c>
      <c r="Q105" s="4" t="s">
        <v>13</v>
      </c>
      <c r="R105" s="59" t="str">
        <f t="shared" si="23"/>
        <v>2k1-20</v>
      </c>
      <c r="S105" s="59" t="str">
        <f t="shared" si="21"/>
        <v>Tom Bedford2k1-20</v>
      </c>
      <c r="T105" s="59">
        <v>43855</v>
      </c>
      <c r="U105" s="46">
        <v>94.1</v>
      </c>
      <c r="V105" s="46">
        <v>392</v>
      </c>
      <c r="W105" s="46">
        <v>33</v>
      </c>
      <c r="X105" s="58">
        <f t="shared" si="24"/>
        <v>11.878787878787879</v>
      </c>
    </row>
    <row r="106" spans="1:24" ht="15" thickBot="1">
      <c r="A106" s="65">
        <f t="shared" si="16"/>
        <v>11.472222222222221</v>
      </c>
      <c r="C106" s="33">
        <f t="shared" si="17"/>
        <v>80.099999999999994</v>
      </c>
      <c r="D106" s="68">
        <f t="shared" si="18"/>
        <v>24</v>
      </c>
      <c r="E106" s="54">
        <f t="shared" si="22"/>
        <v>12.778260869565216</v>
      </c>
      <c r="F106" s="68">
        <f t="shared" si="19"/>
        <v>10</v>
      </c>
      <c r="H106" s="4" t="s">
        <v>39</v>
      </c>
      <c r="I106" s="59" t="str" cm="1">
        <f t="array" ref="I106">_xlfn.IFS(K106&lt;$AB$7,$AC$7,K106&lt;$AB$6,$AC$6,K106&lt;$AB$5,$AC$5,K106&lt;$AB$4,$AC$4,K106&lt;$AB$3,$AC$3,K106&gt;$AB$3,$AC$3)</f>
        <v>2k1-22</v>
      </c>
      <c r="J106" s="59" t="str">
        <f t="shared" si="20"/>
        <v>Jack Stacey2k1-22</v>
      </c>
      <c r="K106" s="59">
        <v>44480</v>
      </c>
      <c r="L106" s="46">
        <v>10</v>
      </c>
      <c r="M106" s="48">
        <v>23</v>
      </c>
      <c r="N106" s="63">
        <v>293.89999999999998</v>
      </c>
      <c r="Q106" s="4" t="s">
        <v>135</v>
      </c>
      <c r="R106" s="59" t="str">
        <f t="shared" si="23"/>
        <v>2k1-20</v>
      </c>
      <c r="S106" s="59" t="str">
        <f t="shared" si="21"/>
        <v>Luke Whelan2k1-20</v>
      </c>
      <c r="T106" s="59">
        <v>43855</v>
      </c>
      <c r="U106" s="46">
        <v>72.400000000000006</v>
      </c>
      <c r="V106" s="46">
        <v>323</v>
      </c>
      <c r="W106" s="46">
        <v>30.3</v>
      </c>
      <c r="X106" s="58">
        <f t="shared" si="24"/>
        <v>10.66006600660066</v>
      </c>
    </row>
    <row r="107" spans="1:24" ht="15" thickBot="1">
      <c r="A107" s="65">
        <f t="shared" si="16"/>
        <v>11.15625</v>
      </c>
      <c r="C107" s="33">
        <f t="shared" si="17"/>
        <v>72.2</v>
      </c>
      <c r="D107" s="68">
        <f t="shared" si="18"/>
        <v>20</v>
      </c>
      <c r="E107" s="54">
        <f t="shared" si="22"/>
        <v>11.918181818181818</v>
      </c>
      <c r="F107" s="68">
        <f t="shared" si="19"/>
        <v>12</v>
      </c>
      <c r="H107" s="4" t="s">
        <v>12</v>
      </c>
      <c r="I107" s="59" t="str" cm="1">
        <f t="array" ref="I107">_xlfn.IFS(K107&lt;$AB$7,$AC$7,K107&lt;$AB$6,$AC$6,K107&lt;$AB$5,$AC$5,K107&lt;$AB$4,$AC$4,K107&lt;$AB$3,$AC$3,K107&gt;$AB$3,$AC$3)</f>
        <v>2k1-22</v>
      </c>
      <c r="J107" s="59" t="str">
        <f t="shared" si="20"/>
        <v>Sam Daly2k1-22</v>
      </c>
      <c r="K107" s="59">
        <v>44480</v>
      </c>
      <c r="L107" s="46">
        <v>12</v>
      </c>
      <c r="M107" s="48">
        <v>22</v>
      </c>
      <c r="N107" s="63">
        <v>262.2</v>
      </c>
      <c r="Q107" s="4" t="s">
        <v>136</v>
      </c>
      <c r="R107" s="59" t="str">
        <f t="shared" si="23"/>
        <v>2k1-20</v>
      </c>
      <c r="S107" s="59" t="str">
        <f t="shared" si="21"/>
        <v>Ruairí Browne2k1-20</v>
      </c>
      <c r="T107" s="59">
        <v>43855</v>
      </c>
      <c r="U107" s="46">
        <v>77.3</v>
      </c>
      <c r="V107" s="46">
        <v>336</v>
      </c>
      <c r="W107" s="46">
        <v>33.5</v>
      </c>
      <c r="X107" s="58">
        <f t="shared" si="24"/>
        <v>10.029850746268657</v>
      </c>
    </row>
    <row r="108" spans="1:24" ht="15" thickBot="1">
      <c r="A108" s="65">
        <f t="shared" si="16"/>
        <v>9.8333333333333339</v>
      </c>
      <c r="C108" s="33">
        <f t="shared" si="17"/>
        <v>76.2</v>
      </c>
      <c r="D108" s="68">
        <f t="shared" si="18"/>
        <v>24</v>
      </c>
      <c r="E108" s="54">
        <f t="shared" si="22"/>
        <v>10.431818181818182</v>
      </c>
      <c r="F108" s="68">
        <f t="shared" si="19"/>
        <v>8</v>
      </c>
      <c r="H108" s="4" t="s">
        <v>87</v>
      </c>
      <c r="I108" s="59" t="str" cm="1">
        <f t="array" ref="I108">_xlfn.IFS(K108&lt;$AB$7,$AC$7,K108&lt;$AB$6,$AC$6,K108&lt;$AB$5,$AC$5,K108&lt;$AB$4,$AC$4,K108&lt;$AB$3,$AC$3,K108&gt;$AB$3,$AC$3)</f>
        <v>2k1-22</v>
      </c>
      <c r="J108" s="59" t="str">
        <f t="shared" si="20"/>
        <v>Cian O'Sullivan2k1-22</v>
      </c>
      <c r="K108" s="59">
        <v>44480</v>
      </c>
      <c r="L108" s="46">
        <v>8</v>
      </c>
      <c r="M108" s="48">
        <v>22</v>
      </c>
      <c r="N108" s="63">
        <v>229.5</v>
      </c>
      <c r="Q108" s="4" t="s">
        <v>42</v>
      </c>
      <c r="R108" s="59" t="str">
        <f t="shared" si="23"/>
        <v>2k1-20</v>
      </c>
      <c r="S108" s="59" t="str">
        <f t="shared" si="21"/>
        <v>Dach Murray2k1-20</v>
      </c>
      <c r="T108" s="59">
        <v>43855</v>
      </c>
      <c r="U108" s="46">
        <v>80.599999999999994</v>
      </c>
      <c r="V108" s="46">
        <v>344</v>
      </c>
      <c r="W108" s="46">
        <v>35.5</v>
      </c>
      <c r="X108" s="58">
        <f t="shared" si="24"/>
        <v>9.6901408450704221</v>
      </c>
    </row>
    <row r="109" spans="1:24" ht="15" thickBot="1">
      <c r="A109" s="65">
        <f t="shared" si="16"/>
        <v>12.90625</v>
      </c>
      <c r="C109" s="33">
        <f t="shared" si="17"/>
        <v>90.1</v>
      </c>
      <c r="D109" s="68">
        <f t="shared" si="18"/>
        <v>27</v>
      </c>
      <c r="E109" s="54">
        <f t="shared" si="22"/>
        <v>13.740909090909092</v>
      </c>
      <c r="F109" s="68">
        <f t="shared" si="19"/>
        <v>14</v>
      </c>
      <c r="H109" s="4" t="s">
        <v>31</v>
      </c>
      <c r="I109" s="59" t="str" cm="1">
        <f t="array" ref="I109">_xlfn.IFS(K109&lt;$AB$7,$AC$7,K109&lt;$AB$6,$AC$6,K109&lt;$AB$5,$AC$5,K109&lt;$AB$4,$AC$4,K109&lt;$AB$3,$AC$3,K109&gt;$AB$3,$AC$3)</f>
        <v>2k1-22</v>
      </c>
      <c r="J109" s="59" t="str">
        <f t="shared" si="20"/>
        <v>David Somers2k1-22</v>
      </c>
      <c r="K109" s="59">
        <v>44480</v>
      </c>
      <c r="L109" s="46">
        <v>14</v>
      </c>
      <c r="M109" s="48">
        <v>22</v>
      </c>
      <c r="N109" s="63">
        <v>302.3</v>
      </c>
      <c r="Q109" s="4" t="s">
        <v>134</v>
      </c>
      <c r="R109" s="59" t="str">
        <f t="shared" si="23"/>
        <v>2k1-20</v>
      </c>
      <c r="S109" s="59" t="str">
        <f t="shared" si="21"/>
        <v>Sam Bolger2k1-20</v>
      </c>
      <c r="T109" s="59">
        <v>43855</v>
      </c>
      <c r="U109" s="46">
        <v>76.400000000000006</v>
      </c>
      <c r="V109" s="46">
        <v>330</v>
      </c>
      <c r="W109" s="46">
        <v>34.5</v>
      </c>
      <c r="X109" s="58">
        <f t="shared" si="24"/>
        <v>9.5652173913043477</v>
      </c>
    </row>
    <row r="110" spans="1:24" ht="15" thickBot="1">
      <c r="A110" s="65">
        <f t="shared" si="16"/>
        <v>13.138888888888889</v>
      </c>
      <c r="C110" s="33">
        <f t="shared" si="17"/>
        <v>85.3</v>
      </c>
      <c r="D110" s="68">
        <f t="shared" si="18"/>
        <v>23</v>
      </c>
      <c r="E110" s="54">
        <f t="shared" si="22"/>
        <v>15.768181818181818</v>
      </c>
      <c r="F110" s="68">
        <f t="shared" si="19"/>
        <v>12</v>
      </c>
      <c r="H110" s="4" t="s">
        <v>90</v>
      </c>
      <c r="I110" s="59" t="str" cm="1">
        <f t="array" ref="I110">_xlfn.IFS(K110&lt;$AB$7,$AC$7,K110&lt;$AB$6,$AC$6,K110&lt;$AB$5,$AC$5,K110&lt;$AB$4,$AC$4,K110&lt;$AB$3,$AC$3,K110&gt;$AB$3,$AC$3)</f>
        <v>2k1-22</v>
      </c>
      <c r="J110" s="59" t="str">
        <f t="shared" si="20"/>
        <v>Andrew Kelly2k1-22</v>
      </c>
      <c r="K110" s="59">
        <v>44480</v>
      </c>
      <c r="L110" s="46">
        <v>12</v>
      </c>
      <c r="M110" s="48">
        <v>22</v>
      </c>
      <c r="N110" s="63">
        <v>346.9</v>
      </c>
      <c r="Q110" s="4" t="s">
        <v>197</v>
      </c>
      <c r="R110" s="59" t="str">
        <f t="shared" si="23"/>
        <v>2k1-20</v>
      </c>
      <c r="S110" s="59" t="str">
        <f t="shared" si="21"/>
        <v>Kenneth Riordan2k1-20</v>
      </c>
      <c r="T110" s="59">
        <v>43855</v>
      </c>
      <c r="U110" s="46">
        <v>97.7</v>
      </c>
      <c r="V110" s="46">
        <v>376</v>
      </c>
      <c r="W110" s="46">
        <v>30.8</v>
      </c>
      <c r="X110" s="58">
        <f t="shared" si="24"/>
        <v>12.207792207792208</v>
      </c>
    </row>
    <row r="111" spans="1:24" ht="15" thickBot="1">
      <c r="A111" s="65">
        <f t="shared" si="16"/>
        <v>11.058823529411764</v>
      </c>
      <c r="C111" s="33">
        <f t="shared" si="17"/>
        <v>72.3</v>
      </c>
      <c r="D111" s="68">
        <f t="shared" si="18"/>
        <v>20</v>
      </c>
      <c r="E111" s="54">
        <f t="shared" si="22"/>
        <v>11.262500000000001</v>
      </c>
      <c r="F111" s="68">
        <f t="shared" si="19"/>
        <v>12</v>
      </c>
      <c r="H111" s="4" t="s">
        <v>35</v>
      </c>
      <c r="I111" s="59" t="str" cm="1">
        <f t="array" ref="I111">_xlfn.IFS(K111&lt;$AB$7,$AC$7,K111&lt;$AB$6,$AC$6,K111&lt;$AB$5,$AC$5,K111&lt;$AB$4,$AC$4,K111&lt;$AB$3,$AC$3,K111&gt;$AB$3,$AC$3)</f>
        <v>2k1-22</v>
      </c>
      <c r="J111" s="59" t="str">
        <f t="shared" si="20"/>
        <v>Mikey Campion2k1-22</v>
      </c>
      <c r="K111" s="59">
        <v>44480</v>
      </c>
      <c r="L111" s="46">
        <v>12</v>
      </c>
      <c r="M111" s="48">
        <v>24</v>
      </c>
      <c r="N111" s="63">
        <v>270.3</v>
      </c>
      <c r="Q111" s="4" t="s">
        <v>148</v>
      </c>
      <c r="R111" s="59" t="str">
        <f t="shared" si="23"/>
        <v>2k1-20</v>
      </c>
      <c r="S111" s="59" t="str">
        <f t="shared" si="21"/>
        <v>Sean O'Connor2k1-20</v>
      </c>
      <c r="T111" s="59">
        <v>43855</v>
      </c>
      <c r="U111" s="46">
        <v>95.2</v>
      </c>
      <c r="V111" s="46">
        <v>361</v>
      </c>
      <c r="W111" s="46">
        <v>29.8</v>
      </c>
      <c r="X111" s="58">
        <f t="shared" si="24"/>
        <v>12.114093959731543</v>
      </c>
    </row>
    <row r="112" spans="1:24" ht="15" thickBot="1">
      <c r="A112" s="65">
        <f t="shared" si="16"/>
        <v>12.470588235294118</v>
      </c>
      <c r="C112" s="33">
        <f t="shared" si="17"/>
        <v>96.6</v>
      </c>
      <c r="D112" s="68">
        <f t="shared" si="18"/>
        <v>23</v>
      </c>
      <c r="E112" s="54">
        <f t="shared" si="22"/>
        <v>14.063636363636363</v>
      </c>
      <c r="F112" s="68">
        <f t="shared" si="19"/>
        <v>6</v>
      </c>
      <c r="H112" s="4" t="s">
        <v>13</v>
      </c>
      <c r="I112" s="59" t="str" cm="1">
        <f t="array" ref="I112">_xlfn.IFS(K112&lt;$AB$7,$AC$7,K112&lt;$AB$6,$AC$6,K112&lt;$AB$5,$AC$5,K112&lt;$AB$4,$AC$4,K112&lt;$AB$3,$AC$3,K112&gt;$AB$3,$AC$3)</f>
        <v>2k1-22</v>
      </c>
      <c r="J112" s="59" t="str">
        <f t="shared" si="20"/>
        <v>Tom Bedford2k1-22</v>
      </c>
      <c r="K112" s="59">
        <v>44480</v>
      </c>
      <c r="L112" s="46">
        <v>6</v>
      </c>
      <c r="M112" s="48">
        <v>22</v>
      </c>
      <c r="N112" s="63">
        <v>309.39999999999998</v>
      </c>
      <c r="Q112" s="4" t="s">
        <v>87</v>
      </c>
      <c r="R112" s="59" t="str">
        <f t="shared" si="23"/>
        <v>2k1-20</v>
      </c>
      <c r="S112" s="59" t="str">
        <f t="shared" si="21"/>
        <v>Cian O'Sullivan2k1-20</v>
      </c>
      <c r="T112" s="59">
        <v>43855</v>
      </c>
      <c r="U112" s="46">
        <v>72.099999999999994</v>
      </c>
      <c r="V112" s="46">
        <v>284</v>
      </c>
      <c r="W112" s="46">
        <v>33.299999999999997</v>
      </c>
      <c r="X112" s="58">
        <f t="shared" si="24"/>
        <v>8.5285285285285291</v>
      </c>
    </row>
    <row r="113" spans="1:24" ht="15" thickBot="1">
      <c r="A113" s="65">
        <f t="shared" si="16"/>
        <v>10.969696969696969</v>
      </c>
      <c r="C113" s="33">
        <f t="shared" si="17"/>
        <v>78.8</v>
      </c>
      <c r="D113" s="68">
        <f t="shared" si="18"/>
        <v>22</v>
      </c>
      <c r="E113" s="54">
        <f t="shared" si="22"/>
        <v>12.118181818181819</v>
      </c>
      <c r="F113" s="68">
        <f t="shared" si="19"/>
        <v>6</v>
      </c>
      <c r="H113" s="4" t="s">
        <v>54</v>
      </c>
      <c r="I113" s="59" t="str" cm="1">
        <f t="array" ref="I113">_xlfn.IFS(K113&lt;$AB$7,$AC$7,K113&lt;$AB$6,$AC$6,K113&lt;$AB$5,$AC$5,K113&lt;$AB$4,$AC$4,K113&lt;$AB$3,$AC$3,K113&gt;$AB$3,$AC$3)</f>
        <v>2k1-22</v>
      </c>
      <c r="J113" s="59" t="str">
        <f t="shared" si="20"/>
        <v>Alan Kelleher2k1-22</v>
      </c>
      <c r="K113" s="59">
        <v>44480</v>
      </c>
      <c r="L113" s="46">
        <v>6</v>
      </c>
      <c r="M113" s="48">
        <v>22</v>
      </c>
      <c r="N113" s="63">
        <v>266.60000000000002</v>
      </c>
      <c r="Q113" s="4" t="s">
        <v>139</v>
      </c>
      <c r="R113" s="59" t="str">
        <f t="shared" si="23"/>
        <v>2k1-20</v>
      </c>
      <c r="S113" s="59" t="str">
        <f t="shared" si="21"/>
        <v>Ian Jennings2k1-20</v>
      </c>
      <c r="T113" s="59">
        <v>43855</v>
      </c>
      <c r="U113" s="46">
        <v>68.5</v>
      </c>
      <c r="V113" s="46">
        <v>267</v>
      </c>
      <c r="W113" s="46">
        <v>29</v>
      </c>
      <c r="X113" s="58">
        <f t="shared" si="24"/>
        <v>9.2068965517241388</v>
      </c>
    </row>
    <row r="114" spans="1:24" ht="15" thickBot="1">
      <c r="A114" s="65">
        <f t="shared" si="16"/>
        <v>10.5</v>
      </c>
      <c r="C114" s="33">
        <f t="shared" si="17"/>
        <v>73.2</v>
      </c>
      <c r="D114" s="68">
        <f t="shared" si="18"/>
        <v>21</v>
      </c>
      <c r="E114" s="54">
        <f t="shared" si="22"/>
        <v>12.15</v>
      </c>
      <c r="F114" s="68">
        <f t="shared" si="19"/>
        <v>12</v>
      </c>
      <c r="H114" s="4" t="s">
        <v>43</v>
      </c>
      <c r="I114" s="59" t="str" cm="1">
        <f t="array" ref="I114">_xlfn.IFS(K114&lt;$AB$7,$AC$7,K114&lt;$AB$6,$AC$6,K114&lt;$AB$5,$AC$5,K114&lt;$AB$4,$AC$4,K114&lt;$AB$3,$AC$3,K114&gt;$AB$3,$AC$3)</f>
        <v>2k1-22</v>
      </c>
      <c r="J114" s="59" t="str">
        <f t="shared" si="20"/>
        <v>David Crooks2k1-22</v>
      </c>
      <c r="K114" s="59">
        <v>44480</v>
      </c>
      <c r="L114" s="46">
        <v>12</v>
      </c>
      <c r="M114" s="48">
        <v>22</v>
      </c>
      <c r="N114" s="63">
        <v>267.3</v>
      </c>
      <c r="Q114" s="4" t="s">
        <v>142</v>
      </c>
      <c r="R114" s="59" t="str">
        <f t="shared" si="23"/>
        <v>2k1-20</v>
      </c>
      <c r="S114" s="59" t="str">
        <f t="shared" si="21"/>
        <v>Nathan Mulvaney2k1-20</v>
      </c>
      <c r="T114" s="59">
        <v>43855</v>
      </c>
      <c r="U114" s="46">
        <v>82.4</v>
      </c>
      <c r="V114" s="46">
        <v>265</v>
      </c>
      <c r="W114" s="46">
        <v>29.8</v>
      </c>
      <c r="X114" s="58">
        <f t="shared" si="24"/>
        <v>8.8926174496644297</v>
      </c>
    </row>
    <row r="115" spans="1:24" ht="15" thickBot="1">
      <c r="A115" s="65">
        <f t="shared" si="16"/>
        <v>10.828571428571429</v>
      </c>
      <c r="C115" s="33">
        <f t="shared" si="17"/>
        <v>76.599999999999994</v>
      </c>
      <c r="D115" s="68">
        <f t="shared" si="18"/>
        <v>24</v>
      </c>
      <c r="E115" s="54">
        <f t="shared" si="22"/>
        <v>11.450000000000001</v>
      </c>
      <c r="F115" s="68">
        <f t="shared" si="19"/>
        <v>10</v>
      </c>
      <c r="H115" s="10" t="s">
        <v>75</v>
      </c>
      <c r="I115" s="59" t="str" cm="1">
        <f t="array" ref="I115">_xlfn.IFS(K115&lt;$AB$7,$AC$7,K115&lt;$AB$6,$AC$6,K115&lt;$AB$5,$AC$5,K115&lt;$AB$4,$AC$4,K115&lt;$AB$3,$AC$3,K115&gt;$AB$3,$AC$3)</f>
        <v>2k1-22</v>
      </c>
      <c r="J115" s="59" t="str">
        <f t="shared" si="20"/>
        <v>Frankie Dolphin2k1-22</v>
      </c>
      <c r="K115" s="59">
        <v>44508</v>
      </c>
      <c r="L115" s="47">
        <v>10</v>
      </c>
      <c r="M115" s="47">
        <v>24</v>
      </c>
      <c r="N115" s="64">
        <v>274.8</v>
      </c>
      <c r="Q115" s="92" t="s">
        <v>307</v>
      </c>
      <c r="R115" s="93"/>
      <c r="S115" s="93"/>
      <c r="T115" s="93"/>
      <c r="U115" s="94"/>
      <c r="V115" s="94"/>
      <c r="W115" s="93"/>
      <c r="X115" s="93"/>
    </row>
    <row r="116" spans="1:24" ht="15" thickBot="1">
      <c r="A116" s="65">
        <f t="shared" si="16"/>
        <v>10.766666666666667</v>
      </c>
      <c r="C116" s="33">
        <f t="shared" si="17"/>
        <v>73.3</v>
      </c>
      <c r="D116" s="68">
        <f t="shared" si="18"/>
        <v>28</v>
      </c>
      <c r="E116" s="54">
        <f t="shared" si="22"/>
        <v>11.477272727272727</v>
      </c>
      <c r="F116" s="68">
        <f t="shared" si="19"/>
        <v>6</v>
      </c>
      <c r="H116" s="10" t="s">
        <v>81</v>
      </c>
      <c r="I116" s="59" t="str" cm="1">
        <f t="array" ref="I116">_xlfn.IFS(K116&lt;$AB$7,$AC$7,K116&lt;$AB$6,$AC$6,K116&lt;$AB$5,$AC$5,K116&lt;$AB$4,$AC$4,K116&lt;$AB$3,$AC$3,K116&gt;$AB$3,$AC$3)</f>
        <v>2k1-22</v>
      </c>
      <c r="J116" s="59" t="str">
        <f t="shared" si="20"/>
        <v>Coman O'Connell2k1-22</v>
      </c>
      <c r="K116" s="59">
        <v>44508</v>
      </c>
      <c r="L116" s="47">
        <v>6</v>
      </c>
      <c r="M116" s="47">
        <v>22</v>
      </c>
      <c r="N116" s="64">
        <v>252.5</v>
      </c>
      <c r="Q116" s="91" t="s">
        <v>12</v>
      </c>
      <c r="S116" t="s">
        <v>286</v>
      </c>
      <c r="U116" s="33">
        <f t="shared" ref="U116:U117" si="25">VLOOKUP(Q116,$Q$3:$X$114,5,FALSE)</f>
        <v>72.2</v>
      </c>
      <c r="V116" s="33">
        <f t="shared" ref="V116:V117" si="26">VLOOKUP(Q116,$Q$3:$X$114,6,FALSE)</f>
        <v>357</v>
      </c>
      <c r="W116" s="33">
        <f t="shared" ref="W116:W117" si="27">VLOOKUP(Q116,$Q$3:$X$114,7,FALSE)</f>
        <v>32</v>
      </c>
      <c r="X116" s="33">
        <f t="shared" ref="X116:X117" si="28">VLOOKUP(Q116,$Q$3:$X$114,8,FALSE)</f>
        <v>11.15625</v>
      </c>
    </row>
    <row r="117" spans="1:24" ht="15" thickBot="1">
      <c r="A117" s="65">
        <f t="shared" si="16"/>
        <v>13.285714285714286</v>
      </c>
      <c r="C117" s="33">
        <f t="shared" si="17"/>
        <v>94.4</v>
      </c>
      <c r="D117" s="68">
        <f t="shared" si="18"/>
        <v>27</v>
      </c>
      <c r="E117" s="54">
        <f t="shared" si="22"/>
        <v>13.583333333333334</v>
      </c>
      <c r="F117" s="68">
        <f t="shared" si="19"/>
        <v>14</v>
      </c>
      <c r="H117" s="10" t="s">
        <v>27</v>
      </c>
      <c r="I117" s="59" t="str" cm="1">
        <f t="array" ref="I117">_xlfn.IFS(K117&lt;$AB$7,$AC$7,K117&lt;$AB$6,$AC$6,K117&lt;$AB$5,$AC$5,K117&lt;$AB$4,$AC$4,K117&lt;$AB$3,$AC$3,K117&gt;$AB$3,$AC$3)</f>
        <v>2k1-22</v>
      </c>
      <c r="J117" s="59" t="str">
        <f t="shared" si="20"/>
        <v>Mark Doyle2k1-22</v>
      </c>
      <c r="K117" s="59">
        <v>44522</v>
      </c>
      <c r="L117" s="47">
        <v>14</v>
      </c>
      <c r="M117" s="47">
        <v>24</v>
      </c>
      <c r="N117" s="64">
        <v>326</v>
      </c>
      <c r="Q117" s="91" t="s">
        <v>44</v>
      </c>
      <c r="S117" t="s">
        <v>287</v>
      </c>
      <c r="U117" s="33">
        <f t="shared" si="25"/>
        <v>90.6</v>
      </c>
      <c r="V117" s="33">
        <f t="shared" si="26"/>
        <v>388</v>
      </c>
      <c r="W117" s="33">
        <f t="shared" si="27"/>
        <v>32.299999999999997</v>
      </c>
      <c r="X117" s="33">
        <f t="shared" si="28"/>
        <v>12.012383900928794</v>
      </c>
    </row>
    <row r="118" spans="1:24" ht="15" thickBot="1">
      <c r="A118" s="65">
        <f t="shared" si="16"/>
        <v>11.828571428571429</v>
      </c>
      <c r="C118" s="33">
        <f t="shared" si="17"/>
        <v>83</v>
      </c>
      <c r="D118" s="68">
        <f t="shared" si="18"/>
        <v>22</v>
      </c>
      <c r="E118" s="54">
        <f t="shared" si="22"/>
        <v>12.929166666666667</v>
      </c>
      <c r="F118" s="68">
        <f t="shared" si="19"/>
        <v>14</v>
      </c>
      <c r="H118" s="1" t="s">
        <v>19</v>
      </c>
      <c r="I118" s="59" t="str" cm="1">
        <f t="array" ref="I118">_xlfn.IFS(K118&lt;$AB$7,$AC$7,K118&lt;$AB$6,$AC$6,K118&lt;$AB$5,$AC$5,K118&lt;$AB$4,$AC$4,K118&lt;$AB$3,$AC$3,K118&gt;$AB$3,$AC$3)</f>
        <v>2k1-22</v>
      </c>
      <c r="J118" s="59" t="str">
        <f t="shared" si="20"/>
        <v>Fintan Earley2k1-22</v>
      </c>
      <c r="K118" s="59">
        <v>44522</v>
      </c>
      <c r="L118" s="47">
        <v>14</v>
      </c>
      <c r="M118" s="47">
        <v>24</v>
      </c>
      <c r="N118" s="64">
        <v>310.3</v>
      </c>
      <c r="Q118" s="91" t="s">
        <v>49</v>
      </c>
      <c r="S118" t="s">
        <v>288</v>
      </c>
      <c r="U118" s="33">
        <f>VLOOKUP(Q118,$Q$3:$X$114,5,FALSE)</f>
        <v>77.5</v>
      </c>
      <c r="V118" s="33">
        <f>VLOOKUP(Q118,$Q$3:$X$114,6,FALSE)</f>
        <v>342</v>
      </c>
      <c r="W118" s="33">
        <f>VLOOKUP(Q118,$Q$3:$X$114,7,FALSE)</f>
        <v>34</v>
      </c>
      <c r="X118" s="33">
        <f>VLOOKUP(Q118,$Q$3:$X$114,8,FALSE)</f>
        <v>10.058823529411764</v>
      </c>
    </row>
    <row r="119" spans="1:24" ht="15" thickBot="1">
      <c r="A119" s="65">
        <f t="shared" si="16"/>
        <v>10.5</v>
      </c>
      <c r="C119" s="33">
        <f t="shared" si="17"/>
        <v>84.2</v>
      </c>
      <c r="D119" s="68">
        <f t="shared" si="18"/>
        <v>22</v>
      </c>
      <c r="E119" s="54">
        <f t="shared" si="22"/>
        <v>12.704347826086956</v>
      </c>
      <c r="F119" s="68">
        <f t="shared" si="19"/>
        <v>12</v>
      </c>
      <c r="H119" s="10" t="s">
        <v>42</v>
      </c>
      <c r="I119" s="59" t="str" cm="1">
        <f t="array" ref="I119">_xlfn.IFS(K119&lt;$AB$7,$AC$7,K119&lt;$AB$6,$AC$6,K119&lt;$AB$5,$AC$5,K119&lt;$AB$4,$AC$4,K119&lt;$AB$3,$AC$3,K119&gt;$AB$3,$AC$3)</f>
        <v>2k1-22</v>
      </c>
      <c r="J119" s="59" t="str">
        <f t="shared" si="20"/>
        <v>Dach Murray2k1-22</v>
      </c>
      <c r="K119" s="59">
        <v>44522</v>
      </c>
      <c r="L119" s="47">
        <v>12</v>
      </c>
      <c r="M119" s="47">
        <v>23</v>
      </c>
      <c r="N119" s="64">
        <v>292.2</v>
      </c>
      <c r="Q119" s="95" t="s">
        <v>8</v>
      </c>
      <c r="S119" t="s">
        <v>289</v>
      </c>
      <c r="U119" s="33">
        <f t="shared" ref="U119:U136" si="29">VLOOKUP(Q119,$Q$3:$X$114,5,FALSE)</f>
        <v>83.5</v>
      </c>
      <c r="V119" s="33">
        <f t="shared" ref="V119:V136" si="30">VLOOKUP(Q119,$Q$3:$X$114,6,FALSE)</f>
        <v>415</v>
      </c>
      <c r="W119" s="33">
        <f t="shared" ref="W119:W136" si="31">VLOOKUP(Q119,$Q$3:$X$114,7,FALSE)</f>
        <v>32</v>
      </c>
      <c r="X119" s="33">
        <f t="shared" ref="X119:X136" si="32">VLOOKUP(Q119,$Q$3:$X$114,8,FALSE)</f>
        <v>12.96875</v>
      </c>
    </row>
    <row r="120" spans="1:24" ht="15" thickBot="1">
      <c r="A120" s="65">
        <f t="shared" si="16"/>
        <v>10.303030303030303</v>
      </c>
      <c r="C120" s="33">
        <f t="shared" si="17"/>
        <v>74.2</v>
      </c>
      <c r="D120" s="68">
        <f t="shared" si="18"/>
        <v>19</v>
      </c>
      <c r="E120" s="54">
        <f t="shared" si="22"/>
        <v>10.947826086956523</v>
      </c>
      <c r="F120" s="68">
        <f t="shared" si="19"/>
        <v>12</v>
      </c>
      <c r="H120" s="1" t="s">
        <v>10</v>
      </c>
      <c r="I120" s="59" t="str" cm="1">
        <f t="array" ref="I120">_xlfn.IFS(K120&lt;$AB$7,$AC$7,K120&lt;$AB$6,$AC$6,K120&lt;$AB$5,$AC$5,K120&lt;$AB$4,$AC$4,K120&lt;$AB$3,$AC$3,K120&gt;$AB$3,$AC$3)</f>
        <v>2k1-22</v>
      </c>
      <c r="J120" s="59" t="str">
        <f t="shared" si="20"/>
        <v>Calum Nolan2k1-22</v>
      </c>
      <c r="K120" s="59">
        <v>44522</v>
      </c>
      <c r="L120" s="47">
        <v>12</v>
      </c>
      <c r="M120" s="47">
        <v>23</v>
      </c>
      <c r="N120" s="64">
        <v>251.8</v>
      </c>
      <c r="Q120" s="95" t="s">
        <v>87</v>
      </c>
      <c r="S120" t="s">
        <v>290</v>
      </c>
      <c r="U120" s="33">
        <f t="shared" si="29"/>
        <v>76.2</v>
      </c>
      <c r="V120" s="33">
        <f t="shared" si="30"/>
        <v>354</v>
      </c>
      <c r="W120" s="33">
        <f t="shared" si="31"/>
        <v>36</v>
      </c>
      <c r="X120" s="33">
        <f t="shared" si="32"/>
        <v>9.8333333333333339</v>
      </c>
    </row>
    <row r="121" spans="1:24" ht="15" thickBot="1">
      <c r="A121" s="65">
        <f t="shared" si="16"/>
        <v>11.15625</v>
      </c>
      <c r="C121" s="33">
        <f t="shared" si="17"/>
        <v>72.2</v>
      </c>
      <c r="D121" s="68">
        <f t="shared" si="18"/>
        <v>20</v>
      </c>
      <c r="E121" s="54">
        <f t="shared" si="22"/>
        <v>12.35217391304348</v>
      </c>
      <c r="F121" s="68">
        <f t="shared" si="19"/>
        <v>12</v>
      </c>
      <c r="H121" s="10" t="s">
        <v>12</v>
      </c>
      <c r="I121" s="59" t="str" cm="1">
        <f t="array" ref="I121">_xlfn.IFS(K121&lt;$AB$7,$AC$7,K121&lt;$AB$6,$AC$6,K121&lt;$AB$5,$AC$5,K121&lt;$AB$4,$AC$4,K121&lt;$AB$3,$AC$3,K121&gt;$AB$3,$AC$3)</f>
        <v>2k1-22</v>
      </c>
      <c r="J121" s="59" t="str">
        <f t="shared" si="20"/>
        <v>Sam Daly2k1-22</v>
      </c>
      <c r="K121" s="59">
        <v>44522</v>
      </c>
      <c r="L121" s="47">
        <v>12</v>
      </c>
      <c r="M121" s="47">
        <v>23</v>
      </c>
      <c r="N121" s="64">
        <v>284.10000000000002</v>
      </c>
      <c r="Q121" s="95" t="s">
        <v>13</v>
      </c>
      <c r="S121" t="s">
        <v>291</v>
      </c>
      <c r="U121" s="33">
        <f t="shared" si="29"/>
        <v>96.6</v>
      </c>
      <c r="V121" s="33">
        <f t="shared" si="30"/>
        <v>424</v>
      </c>
      <c r="W121" s="33">
        <f t="shared" si="31"/>
        <v>34</v>
      </c>
      <c r="X121" s="33">
        <f t="shared" si="32"/>
        <v>12.470588235294118</v>
      </c>
    </row>
    <row r="122" spans="1:24" ht="15" thickBot="1">
      <c r="A122" s="65">
        <f t="shared" si="16"/>
        <v>11.71875</v>
      </c>
      <c r="C122" s="33">
        <f t="shared" si="17"/>
        <v>90.1</v>
      </c>
      <c r="D122" s="68">
        <f t="shared" si="18"/>
        <v>21</v>
      </c>
      <c r="E122" s="54">
        <f t="shared" si="22"/>
        <v>12.354545454545455</v>
      </c>
      <c r="F122" s="68">
        <f t="shared" si="19"/>
        <v>10</v>
      </c>
      <c r="H122" s="10" t="s">
        <v>18</v>
      </c>
      <c r="I122" s="59" t="str" cm="1">
        <f t="array" ref="I122">_xlfn.IFS(K122&lt;$AB$7,$AC$7,K122&lt;$AB$6,$AC$6,K122&lt;$AB$5,$AC$5,K122&lt;$AB$4,$AC$4,K122&lt;$AB$3,$AC$3,K122&gt;$AB$3,$AC$3)</f>
        <v>2k1-22</v>
      </c>
      <c r="J122" s="59" t="str">
        <f t="shared" si="20"/>
        <v>Mika Ryan2k1-22</v>
      </c>
      <c r="K122" s="59">
        <v>44522</v>
      </c>
      <c r="L122" s="47">
        <v>10</v>
      </c>
      <c r="M122" s="47">
        <v>22</v>
      </c>
      <c r="N122" s="64">
        <v>271.8</v>
      </c>
      <c r="Q122" s="95" t="s">
        <v>24</v>
      </c>
      <c r="S122" t="s">
        <v>292</v>
      </c>
      <c r="U122" s="33">
        <f t="shared" si="29"/>
        <v>80.400000000000006</v>
      </c>
      <c r="V122" s="33">
        <f t="shared" si="30"/>
        <v>353</v>
      </c>
      <c r="W122" s="33">
        <f t="shared" si="31"/>
        <v>32</v>
      </c>
      <c r="X122" s="33">
        <f t="shared" si="32"/>
        <v>11.03125</v>
      </c>
    </row>
    <row r="123" spans="1:24" ht="15" thickBot="1">
      <c r="A123" s="65">
        <f t="shared" si="16"/>
        <v>11.03125</v>
      </c>
      <c r="C123" s="33">
        <f t="shared" si="17"/>
        <v>80.400000000000006</v>
      </c>
      <c r="D123" s="68">
        <f t="shared" si="18"/>
        <v>21</v>
      </c>
      <c r="E123" s="54">
        <f t="shared" si="22"/>
        <v>11.008695652173913</v>
      </c>
      <c r="F123" s="68">
        <f t="shared" si="19"/>
        <v>10</v>
      </c>
      <c r="H123" s="10" t="s">
        <v>24</v>
      </c>
      <c r="I123" s="59" t="str" cm="1">
        <f t="array" ref="I123">_xlfn.IFS(K123&lt;$AB$7,$AC$7,K123&lt;$AB$6,$AC$6,K123&lt;$AB$5,$AC$5,K123&lt;$AB$4,$AC$4,K123&lt;$AB$3,$AC$3,K123&gt;$AB$3,$AC$3)</f>
        <v>2k1-22</v>
      </c>
      <c r="J123" s="59" t="str">
        <f t="shared" si="20"/>
        <v>Gavin Griffin2k1-22</v>
      </c>
      <c r="K123" s="59">
        <v>44522</v>
      </c>
      <c r="L123" s="47">
        <v>10</v>
      </c>
      <c r="M123" s="47">
        <v>23</v>
      </c>
      <c r="N123" s="64">
        <v>253.2</v>
      </c>
      <c r="Q123" s="95" t="s">
        <v>90</v>
      </c>
      <c r="S123" t="s">
        <v>293</v>
      </c>
      <c r="U123" s="33">
        <f t="shared" si="29"/>
        <v>85.3</v>
      </c>
      <c r="V123" s="33">
        <f t="shared" si="30"/>
        <v>473</v>
      </c>
      <c r="W123" s="33">
        <f t="shared" si="31"/>
        <v>36</v>
      </c>
      <c r="X123" s="33">
        <f t="shared" si="32"/>
        <v>13.138888888888889</v>
      </c>
    </row>
    <row r="124" spans="1:24" ht="15" thickBot="1">
      <c r="A124" s="65">
        <f t="shared" si="16"/>
        <v>10.058823529411764</v>
      </c>
      <c r="C124" s="33">
        <f t="shared" si="17"/>
        <v>77.5</v>
      </c>
      <c r="D124" s="68">
        <f t="shared" si="18"/>
        <v>25</v>
      </c>
      <c r="E124" s="54">
        <f t="shared" si="22"/>
        <v>11.156521739130437</v>
      </c>
      <c r="F124" s="68">
        <f t="shared" si="19"/>
        <v>6</v>
      </c>
      <c r="H124" s="10" t="s">
        <v>49</v>
      </c>
      <c r="I124" s="59" t="str" cm="1">
        <f t="array" ref="I124">_xlfn.IFS(K124&lt;$AB$7,$AC$7,K124&lt;$AB$6,$AC$6,K124&lt;$AB$5,$AC$5,K124&lt;$AB$4,$AC$4,K124&lt;$AB$3,$AC$3,K124&gt;$AB$3,$AC$3)</f>
        <v>2k1-22</v>
      </c>
      <c r="J124" s="59" t="str">
        <f t="shared" si="20"/>
        <v>Niall Herlihy2k1-22</v>
      </c>
      <c r="K124" s="59">
        <v>44522</v>
      </c>
      <c r="L124" s="47">
        <v>6</v>
      </c>
      <c r="M124" s="47">
        <v>23</v>
      </c>
      <c r="N124" s="64">
        <v>256.60000000000002</v>
      </c>
      <c r="Q124" s="95" t="s">
        <v>76</v>
      </c>
      <c r="S124" t="s">
        <v>294</v>
      </c>
      <c r="U124" s="33">
        <f t="shared" si="29"/>
        <v>76.3</v>
      </c>
      <c r="V124" s="33">
        <f t="shared" si="30"/>
        <v>360</v>
      </c>
      <c r="W124" s="33">
        <f t="shared" si="31"/>
        <v>33</v>
      </c>
      <c r="X124" s="33">
        <f t="shared" si="32"/>
        <v>10.909090909090908</v>
      </c>
    </row>
    <row r="125" spans="1:24" ht="15" thickBot="1">
      <c r="A125" s="65">
        <f t="shared" si="16"/>
        <v>10.058823529411764</v>
      </c>
      <c r="C125" s="33">
        <f t="shared" si="17"/>
        <v>78.099999999999994</v>
      </c>
      <c r="D125" s="68">
        <f t="shared" si="18"/>
        <v>21</v>
      </c>
      <c r="E125" s="54">
        <f t="shared" si="22"/>
        <v>11.354545454545455</v>
      </c>
      <c r="F125" s="68">
        <f t="shared" si="19"/>
        <v>8</v>
      </c>
      <c r="H125" s="10" t="s">
        <v>26</v>
      </c>
      <c r="I125" s="59" t="str" cm="1">
        <f t="array" ref="I125">_xlfn.IFS(K125&lt;$AB$7,$AC$7,K125&lt;$AB$6,$AC$6,K125&lt;$AB$5,$AC$5,K125&lt;$AB$4,$AC$4,K125&lt;$AB$3,$AC$3,K125&gt;$AB$3,$AC$3)</f>
        <v>2k1-22</v>
      </c>
      <c r="J125" s="59" t="str">
        <f t="shared" si="20"/>
        <v>Ciaran Conway2k1-22</v>
      </c>
      <c r="K125" s="59">
        <v>44522</v>
      </c>
      <c r="L125" s="47">
        <v>8</v>
      </c>
      <c r="M125" s="47">
        <v>22</v>
      </c>
      <c r="N125" s="64">
        <v>249.8</v>
      </c>
      <c r="Q125" s="95" t="s">
        <v>77</v>
      </c>
      <c r="S125" t="s">
        <v>295</v>
      </c>
      <c r="U125" s="33">
        <f t="shared" si="29"/>
        <v>75.8</v>
      </c>
      <c r="V125" s="33">
        <f t="shared" si="30"/>
        <v>358</v>
      </c>
      <c r="W125" s="33">
        <f t="shared" si="31"/>
        <v>35</v>
      </c>
      <c r="X125" s="33">
        <f t="shared" si="32"/>
        <v>10.228571428571428</v>
      </c>
    </row>
    <row r="126" spans="1:24" ht="15" thickBot="1">
      <c r="A126" s="65">
        <f t="shared" si="16"/>
        <v>11.852941176470589</v>
      </c>
      <c r="C126" s="33">
        <f t="shared" si="17"/>
        <v>91.3</v>
      </c>
      <c r="D126" s="68">
        <f t="shared" si="18"/>
        <v>20</v>
      </c>
      <c r="E126" s="54">
        <f t="shared" si="22"/>
        <v>12.11304347826087</v>
      </c>
      <c r="F126" s="68">
        <f t="shared" si="19"/>
        <v>12</v>
      </c>
      <c r="H126" s="10" t="s">
        <v>11</v>
      </c>
      <c r="I126" s="59" t="str" cm="1">
        <f t="array" ref="I126">_xlfn.IFS(K126&lt;$AB$7,$AC$7,K126&lt;$AB$6,$AC$6,K126&lt;$AB$5,$AC$5,K126&lt;$AB$4,$AC$4,K126&lt;$AB$3,$AC$3,K126&gt;$AB$3,$AC$3)</f>
        <v>2k1-22</v>
      </c>
      <c r="J126" s="59" t="str">
        <f t="shared" si="20"/>
        <v>Andrew Carroll2k1-22</v>
      </c>
      <c r="K126" s="59">
        <v>44522</v>
      </c>
      <c r="L126" s="47">
        <v>12</v>
      </c>
      <c r="M126" s="47">
        <v>23</v>
      </c>
      <c r="N126" s="64">
        <v>278.60000000000002</v>
      </c>
      <c r="Q126" s="95" t="s">
        <v>54</v>
      </c>
      <c r="S126" t="s">
        <v>296</v>
      </c>
      <c r="U126" s="33">
        <f t="shared" si="29"/>
        <v>78.8</v>
      </c>
      <c r="V126" s="33">
        <f t="shared" si="30"/>
        <v>362</v>
      </c>
      <c r="W126" s="33">
        <f t="shared" si="31"/>
        <v>33</v>
      </c>
      <c r="X126" s="33">
        <f t="shared" si="32"/>
        <v>10.969696969696969</v>
      </c>
    </row>
    <row r="127" spans="1:24" ht="15" thickBot="1">
      <c r="A127" s="65">
        <f t="shared" si="16"/>
        <v>10.32258064516129</v>
      </c>
      <c r="C127" s="33">
        <f t="shared" si="17"/>
        <v>78.900000000000006</v>
      </c>
      <c r="D127" s="68">
        <f t="shared" si="18"/>
        <v>25</v>
      </c>
      <c r="E127" s="54">
        <f t="shared" si="22"/>
        <v>10.664000000000001</v>
      </c>
      <c r="F127" s="68">
        <f t="shared" si="19"/>
        <v>2</v>
      </c>
      <c r="H127" s="10" t="s">
        <v>102</v>
      </c>
      <c r="I127" s="59" t="str" cm="1">
        <f t="array" ref="I127">_xlfn.IFS(K127&lt;$AB$7,$AC$7,K127&lt;$AB$6,$AC$6,K127&lt;$AB$5,$AC$5,K127&lt;$AB$4,$AC$4,K127&lt;$AB$3,$AC$3,K127&gt;$AB$3,$AC$3)</f>
        <v>2k1-22</v>
      </c>
      <c r="J127" s="59" t="str">
        <f t="shared" si="20"/>
        <v>Rob Brown2k1-22</v>
      </c>
      <c r="K127" s="59">
        <v>44522</v>
      </c>
      <c r="L127" s="47">
        <v>2</v>
      </c>
      <c r="M127" s="47">
        <v>25</v>
      </c>
      <c r="N127" s="64">
        <v>266.60000000000002</v>
      </c>
      <c r="Q127" s="95" t="s">
        <v>102</v>
      </c>
      <c r="S127" t="s">
        <v>297</v>
      </c>
      <c r="U127" s="33">
        <f t="shared" si="29"/>
        <v>78.900000000000006</v>
      </c>
      <c r="V127" s="33">
        <f t="shared" si="30"/>
        <v>320</v>
      </c>
      <c r="W127" s="33">
        <f t="shared" si="31"/>
        <v>31</v>
      </c>
      <c r="X127" s="33">
        <f t="shared" si="32"/>
        <v>10.32258064516129</v>
      </c>
    </row>
    <row r="128" spans="1:24" ht="15" thickBot="1">
      <c r="A128" s="65">
        <f t="shared" si="16"/>
        <v>10.5</v>
      </c>
      <c r="C128" s="33">
        <f t="shared" si="17"/>
        <v>73.2</v>
      </c>
      <c r="D128" s="68">
        <f t="shared" si="18"/>
        <v>21</v>
      </c>
      <c r="E128" s="54">
        <f t="shared" si="22"/>
        <v>12.317391304347826</v>
      </c>
      <c r="F128" s="68">
        <f t="shared" si="19"/>
        <v>12</v>
      </c>
      <c r="H128" s="10" t="s">
        <v>43</v>
      </c>
      <c r="I128" s="59" t="str" cm="1">
        <f t="array" ref="I128">_xlfn.IFS(K128&lt;$AB$7,$AC$7,K128&lt;$AB$6,$AC$6,K128&lt;$AB$5,$AC$5,K128&lt;$AB$4,$AC$4,K128&lt;$AB$3,$AC$3,K128&gt;$AB$3,$AC$3)</f>
        <v>2k1-22</v>
      </c>
      <c r="J128" s="59" t="str">
        <f t="shared" si="20"/>
        <v>David Crooks2k1-22</v>
      </c>
      <c r="K128" s="59">
        <v>44522</v>
      </c>
      <c r="L128" s="47">
        <v>12</v>
      </c>
      <c r="M128" s="47">
        <v>23</v>
      </c>
      <c r="N128" s="64">
        <v>283.3</v>
      </c>
      <c r="Q128" s="95" t="s">
        <v>129</v>
      </c>
      <c r="S128" t="s">
        <v>298</v>
      </c>
      <c r="U128" s="33">
        <f t="shared" si="29"/>
        <v>97</v>
      </c>
      <c r="V128" s="33">
        <f t="shared" si="30"/>
        <v>422</v>
      </c>
      <c r="W128" s="33">
        <f t="shared" si="31"/>
        <v>35.299999999999997</v>
      </c>
      <c r="X128" s="33">
        <f t="shared" si="32"/>
        <v>11.954674220963174</v>
      </c>
    </row>
    <row r="129" spans="1:24" ht="15" thickBot="1">
      <c r="A129" s="65">
        <f t="shared" si="16"/>
        <v>10.828571428571429</v>
      </c>
      <c r="C129" s="33">
        <f t="shared" si="17"/>
        <v>76.599999999999994</v>
      </c>
      <c r="D129" s="68">
        <f t="shared" si="18"/>
        <v>24</v>
      </c>
      <c r="E129" s="54">
        <f t="shared" si="22"/>
        <v>12.913636363636364</v>
      </c>
      <c r="F129" s="68">
        <f t="shared" si="19"/>
        <v>12</v>
      </c>
      <c r="H129" s="10" t="s">
        <v>75</v>
      </c>
      <c r="I129" s="59" t="str" cm="1">
        <f t="array" ref="I129">_xlfn.IFS(K129&lt;$AB$7,$AC$7,K129&lt;$AB$6,$AC$6,K129&lt;$AB$5,$AC$5,K129&lt;$AB$4,$AC$4,K129&lt;$AB$3,$AC$3,K129&gt;$AB$3,$AC$3)</f>
        <v>2k1-22</v>
      </c>
      <c r="J129" s="59" t="str">
        <f t="shared" si="20"/>
        <v>Frankie Dolphin2k1-22</v>
      </c>
      <c r="K129" s="59">
        <v>44522</v>
      </c>
      <c r="L129" s="47">
        <v>12</v>
      </c>
      <c r="M129" s="47">
        <v>22</v>
      </c>
      <c r="N129" s="64">
        <v>284.10000000000002</v>
      </c>
      <c r="Q129" s="95" t="s">
        <v>31</v>
      </c>
      <c r="S129" t="s">
        <v>299</v>
      </c>
      <c r="U129" s="33">
        <f t="shared" si="29"/>
        <v>88.1</v>
      </c>
      <c r="V129" s="33">
        <f t="shared" si="30"/>
        <v>417</v>
      </c>
      <c r="W129" s="33">
        <f t="shared" si="31"/>
        <v>34</v>
      </c>
      <c r="X129" s="33">
        <f t="shared" si="32"/>
        <v>12.264705882352942</v>
      </c>
    </row>
    <row r="130" spans="1:24" ht="15" thickBot="1">
      <c r="A130" s="65">
        <f t="shared" si="16"/>
        <v>11.058823529411764</v>
      </c>
      <c r="C130" s="33">
        <f t="shared" si="17"/>
        <v>72.3</v>
      </c>
      <c r="D130" s="68">
        <f t="shared" si="18"/>
        <v>20</v>
      </c>
      <c r="E130" s="54">
        <f t="shared" si="22"/>
        <v>12.491666666666667</v>
      </c>
      <c r="F130" s="68">
        <f t="shared" si="19"/>
        <v>12</v>
      </c>
      <c r="H130" s="10" t="s">
        <v>35</v>
      </c>
      <c r="I130" s="59" t="str" cm="1">
        <f t="array" ref="I130">_xlfn.IFS(K130&lt;$AB$7,$AC$7,K130&lt;$AB$6,$AC$6,K130&lt;$AB$5,$AC$5,K130&lt;$AB$4,$AC$4,K130&lt;$AB$3,$AC$3,K130&gt;$AB$3,$AC$3)</f>
        <v>2k1-22</v>
      </c>
      <c r="J130" s="59" t="str">
        <f t="shared" si="20"/>
        <v>Mikey Campion2k1-22</v>
      </c>
      <c r="K130" s="59">
        <v>44522</v>
      </c>
      <c r="L130" s="47">
        <v>12</v>
      </c>
      <c r="M130" s="47">
        <v>24</v>
      </c>
      <c r="N130" s="64">
        <v>299.8</v>
      </c>
      <c r="Q130" s="95" t="s">
        <v>39</v>
      </c>
      <c r="S130" t="s">
        <v>300</v>
      </c>
      <c r="U130" s="33">
        <f t="shared" si="29"/>
        <v>79.2</v>
      </c>
      <c r="V130" s="33">
        <f t="shared" si="30"/>
        <v>370</v>
      </c>
      <c r="W130" s="33">
        <f t="shared" si="31"/>
        <v>34</v>
      </c>
      <c r="X130" s="33">
        <f t="shared" si="32"/>
        <v>10.882352941176471</v>
      </c>
    </row>
    <row r="131" spans="1:24" ht="15" thickBot="1">
      <c r="A131" s="65">
        <f t="shared" si="16"/>
        <v>10.766666666666667</v>
      </c>
      <c r="C131" s="33">
        <f t="shared" si="17"/>
        <v>73.3</v>
      </c>
      <c r="D131" s="68">
        <f t="shared" si="18"/>
        <v>28</v>
      </c>
      <c r="E131" s="54">
        <f t="shared" ref="E131:E144" si="33">N131/M131</f>
        <v>10.654545454545454</v>
      </c>
      <c r="F131" s="68">
        <f t="shared" si="19"/>
        <v>10</v>
      </c>
      <c r="H131" s="10" t="s">
        <v>81</v>
      </c>
      <c r="I131" s="59" t="str" cm="1">
        <f t="array" ref="I131">_xlfn.IFS(K131&lt;$AB$7,$AC$7,K131&lt;$AB$6,$AC$6,K131&lt;$AB$5,$AC$5,K131&lt;$AB$4,$AC$4,K131&lt;$AB$3,$AC$3,K131&gt;$AB$3,$AC$3)</f>
        <v>2k1-22</v>
      </c>
      <c r="J131" s="59" t="str">
        <f t="shared" si="20"/>
        <v>Coman O'Connell2k1-22</v>
      </c>
      <c r="K131" s="59">
        <v>44522</v>
      </c>
      <c r="L131" s="47">
        <v>10</v>
      </c>
      <c r="M131" s="47">
        <v>22</v>
      </c>
      <c r="N131" s="64">
        <v>234.4</v>
      </c>
      <c r="Q131" s="95" t="s">
        <v>138</v>
      </c>
      <c r="S131" t="s">
        <v>301</v>
      </c>
      <c r="U131" s="33">
        <f t="shared" si="29"/>
        <v>96.6</v>
      </c>
      <c r="V131" s="33">
        <f t="shared" si="30"/>
        <v>408</v>
      </c>
      <c r="W131" s="33">
        <f t="shared" si="31"/>
        <v>31.5</v>
      </c>
      <c r="X131" s="33">
        <f t="shared" si="32"/>
        <v>12.952380952380953</v>
      </c>
    </row>
    <row r="132" spans="1:24" ht="15" thickBot="1">
      <c r="A132" s="65">
        <f t="shared" ref="A132:A195" si="34">VLOOKUP(J132,$S$3:$X$136,6,FALSE)</f>
        <v>12.90625</v>
      </c>
      <c r="C132" s="33">
        <f t="shared" ref="C132:C195" si="35">VLOOKUP(J132,$S$3:$X$136,3,FALSE)</f>
        <v>90.1</v>
      </c>
      <c r="D132" s="68">
        <f t="shared" ref="D132:D195" si="36">ROUND(((K132-VLOOKUP(H132,$AG$3:$AI$63,3,FALSE))/365),0)</f>
        <v>27</v>
      </c>
      <c r="E132" s="54">
        <f t="shared" si="33"/>
        <v>13.318181818181818</v>
      </c>
      <c r="F132" s="68">
        <f t="shared" ref="F132:F195" si="37">L132</f>
        <v>14</v>
      </c>
      <c r="H132" s="1" t="s">
        <v>31</v>
      </c>
      <c r="I132" s="59" t="str" cm="1">
        <f t="array" ref="I132">_xlfn.IFS(K132&lt;$AB$7,$AC$7,K132&lt;$AB$6,$AC$6,K132&lt;$AB$5,$AC$5,K132&lt;$AB$4,$AC$4,K132&lt;$AB$3,$AC$3,K132&gt;$AB$3,$AC$3)</f>
        <v>2k1-22</v>
      </c>
      <c r="J132" s="59" t="str">
        <f t="shared" ref="J132:J195" si="38">_xlfn.CONCAT(H132,I132)</f>
        <v>David Somers2k1-22</v>
      </c>
      <c r="K132" s="59">
        <v>44522</v>
      </c>
      <c r="L132" s="47">
        <v>14</v>
      </c>
      <c r="M132" s="47">
        <v>22</v>
      </c>
      <c r="N132" s="64">
        <v>293</v>
      </c>
      <c r="Q132" s="95" t="s">
        <v>44</v>
      </c>
      <c r="S132" t="s">
        <v>302</v>
      </c>
      <c r="U132" s="33">
        <f t="shared" si="29"/>
        <v>90.6</v>
      </c>
      <c r="V132" s="33">
        <f t="shared" si="30"/>
        <v>388</v>
      </c>
      <c r="W132" s="33">
        <f t="shared" si="31"/>
        <v>32.299999999999997</v>
      </c>
      <c r="X132" s="33">
        <f t="shared" si="32"/>
        <v>12.012383900928794</v>
      </c>
    </row>
    <row r="133" spans="1:24" ht="15" thickBot="1">
      <c r="A133" s="65">
        <f t="shared" si="34"/>
        <v>11.028571428571428</v>
      </c>
      <c r="C133" s="33">
        <f t="shared" si="35"/>
        <v>79.7</v>
      </c>
      <c r="D133" s="68">
        <f t="shared" si="36"/>
        <v>22</v>
      </c>
      <c r="E133" s="54">
        <f t="shared" si="33"/>
        <v>12.004166666666668</v>
      </c>
      <c r="F133" s="68">
        <f t="shared" si="37"/>
        <v>12</v>
      </c>
      <c r="H133" s="1" t="s">
        <v>22</v>
      </c>
      <c r="I133" s="59" t="str" cm="1">
        <f t="array" ref="I133">_xlfn.IFS(K133&lt;$AB$7,$AC$7,K133&lt;$AB$6,$AC$6,K133&lt;$AB$5,$AC$5,K133&lt;$AB$4,$AC$4,K133&lt;$AB$3,$AC$3,K133&gt;$AB$3,$AC$3)</f>
        <v>2k1-22</v>
      </c>
      <c r="J133" s="59" t="str">
        <f t="shared" si="38"/>
        <v>David Kelly2k1-22</v>
      </c>
      <c r="K133" s="59">
        <v>44522</v>
      </c>
      <c r="L133" s="47">
        <v>12</v>
      </c>
      <c r="M133" s="47">
        <v>24</v>
      </c>
      <c r="N133" s="64">
        <v>288.10000000000002</v>
      </c>
      <c r="Q133" s="95" t="s">
        <v>144</v>
      </c>
      <c r="S133" t="s">
        <v>303</v>
      </c>
      <c r="U133" s="33">
        <f t="shared" si="29"/>
        <v>74</v>
      </c>
      <c r="V133" s="33">
        <f t="shared" si="30"/>
        <v>344</v>
      </c>
      <c r="W133" s="33">
        <f t="shared" si="31"/>
        <v>35.5</v>
      </c>
      <c r="X133" s="33">
        <f t="shared" si="32"/>
        <v>9.6901408450704221</v>
      </c>
    </row>
    <row r="134" spans="1:24" ht="15" thickBot="1">
      <c r="A134" s="65">
        <f t="shared" si="34"/>
        <v>13.138888888888889</v>
      </c>
      <c r="C134" s="33">
        <f t="shared" si="35"/>
        <v>85.3</v>
      </c>
      <c r="D134" s="68">
        <f t="shared" si="36"/>
        <v>23</v>
      </c>
      <c r="E134" s="54">
        <f t="shared" si="33"/>
        <v>15.543478260869565</v>
      </c>
      <c r="F134" s="68">
        <f t="shared" si="37"/>
        <v>11</v>
      </c>
      <c r="H134" s="1" t="s">
        <v>90</v>
      </c>
      <c r="I134" s="59" t="str" cm="1">
        <f t="array" ref="I134">_xlfn.IFS(K134&lt;$AB$7,$AC$7,K134&lt;$AB$6,$AC$6,K134&lt;$AB$5,$AC$5,K134&lt;$AB$4,$AC$4,K134&lt;$AB$3,$AC$3,K134&gt;$AB$3,$AC$3)</f>
        <v>2k1-22</v>
      </c>
      <c r="J134" s="59" t="str">
        <f t="shared" si="38"/>
        <v>Andrew Kelly2k1-22</v>
      </c>
      <c r="K134" s="59">
        <v>44522</v>
      </c>
      <c r="L134" s="47">
        <v>11</v>
      </c>
      <c r="M134" s="47">
        <v>23</v>
      </c>
      <c r="N134" s="64">
        <v>357.5</v>
      </c>
      <c r="Q134" s="95" t="s">
        <v>77</v>
      </c>
      <c r="S134" t="s">
        <v>304</v>
      </c>
      <c r="U134" s="33">
        <f t="shared" si="29"/>
        <v>75.8</v>
      </c>
      <c r="V134" s="33">
        <f t="shared" si="30"/>
        <v>358</v>
      </c>
      <c r="W134" s="33">
        <f t="shared" si="31"/>
        <v>35</v>
      </c>
      <c r="X134" s="33">
        <f t="shared" si="32"/>
        <v>10.228571428571428</v>
      </c>
    </row>
    <row r="135" spans="1:24" ht="15" thickBot="1">
      <c r="A135" s="65">
        <f t="shared" si="34"/>
        <v>11.058823529411764</v>
      </c>
      <c r="C135" s="33">
        <f t="shared" si="35"/>
        <v>72.3</v>
      </c>
      <c r="D135" s="68">
        <f t="shared" si="36"/>
        <v>20</v>
      </c>
      <c r="E135" s="54">
        <f t="shared" si="33"/>
        <v>11.737499999999999</v>
      </c>
      <c r="F135" s="68">
        <f t="shared" si="37"/>
        <v>12</v>
      </c>
      <c r="H135" s="1" t="s">
        <v>35</v>
      </c>
      <c r="I135" s="59" t="str" cm="1">
        <f t="array" ref="I135">_xlfn.IFS(K135&lt;$AB$7,$AC$7,K135&lt;$AB$6,$AC$6,K135&lt;$AB$5,$AC$5,K135&lt;$AB$4,$AC$4,K135&lt;$AB$3,$AC$3,K135&gt;$AB$3,$AC$3)</f>
        <v>2k1-22</v>
      </c>
      <c r="J135" s="59" t="str">
        <f t="shared" si="38"/>
        <v>Mikey Campion2k1-22</v>
      </c>
      <c r="K135" s="59">
        <v>44536</v>
      </c>
      <c r="L135" s="46">
        <v>12</v>
      </c>
      <c r="M135" s="46">
        <v>24</v>
      </c>
      <c r="N135" s="62">
        <v>281.7</v>
      </c>
      <c r="Q135" s="95" t="s">
        <v>149</v>
      </c>
      <c r="S135" t="s">
        <v>305</v>
      </c>
      <c r="U135" s="33">
        <v>79</v>
      </c>
      <c r="V135" s="33">
        <v>435</v>
      </c>
      <c r="W135" s="33">
        <v>36</v>
      </c>
      <c r="X135" s="33">
        <f>V135/W135</f>
        <v>12.083333333333334</v>
      </c>
    </row>
    <row r="136" spans="1:24" ht="15" thickBot="1">
      <c r="A136" s="65">
        <f t="shared" si="34"/>
        <v>10.969696969696969</v>
      </c>
      <c r="C136" s="33">
        <f t="shared" si="35"/>
        <v>78.8</v>
      </c>
      <c r="D136" s="68">
        <f t="shared" si="36"/>
        <v>22</v>
      </c>
      <c r="E136" s="54">
        <f t="shared" si="33"/>
        <v>11.954545454545455</v>
      </c>
      <c r="F136" s="68">
        <f t="shared" si="37"/>
        <v>8</v>
      </c>
      <c r="H136" s="1" t="s">
        <v>54</v>
      </c>
      <c r="I136" s="59" t="str" cm="1">
        <f t="array" ref="I136">_xlfn.IFS(K136&lt;$AB$7,$AC$7,K136&lt;$AB$6,$AC$6,K136&lt;$AB$5,$AC$5,K136&lt;$AB$4,$AC$4,K136&lt;$AB$3,$AC$3,K136&gt;$AB$3,$AC$3)</f>
        <v>2k1-22</v>
      </c>
      <c r="J136" s="59" t="str">
        <f t="shared" si="38"/>
        <v>Alan Kelleher2k1-22</v>
      </c>
      <c r="K136" s="59">
        <v>44536</v>
      </c>
      <c r="L136" s="46">
        <v>8</v>
      </c>
      <c r="M136" s="46">
        <v>22</v>
      </c>
      <c r="N136" s="62">
        <v>263</v>
      </c>
      <c r="Q136" s="95" t="s">
        <v>145</v>
      </c>
      <c r="S136" t="s">
        <v>306</v>
      </c>
      <c r="U136" s="33">
        <f t="shared" si="29"/>
        <v>81.8</v>
      </c>
      <c r="V136" s="33">
        <f t="shared" si="30"/>
        <v>373</v>
      </c>
      <c r="W136" s="33">
        <f t="shared" si="31"/>
        <v>36.5</v>
      </c>
      <c r="X136" s="33">
        <f t="shared" si="32"/>
        <v>10.219178082191782</v>
      </c>
    </row>
    <row r="137" spans="1:24" ht="13" thickBot="1">
      <c r="A137" s="65">
        <f t="shared" si="34"/>
        <v>11.828571428571429</v>
      </c>
      <c r="C137" s="33">
        <f t="shared" si="35"/>
        <v>83</v>
      </c>
      <c r="D137" s="68">
        <f t="shared" si="36"/>
        <v>22</v>
      </c>
      <c r="E137" s="54">
        <f t="shared" si="33"/>
        <v>12.921739130434782</v>
      </c>
      <c r="F137" s="68">
        <f t="shared" si="37"/>
        <v>10</v>
      </c>
      <c r="H137" s="1" t="s">
        <v>19</v>
      </c>
      <c r="I137" s="59" t="str" cm="1">
        <f t="array" ref="I137">_xlfn.IFS(K137&lt;$AB$7,$AC$7,K137&lt;$AB$6,$AC$6,K137&lt;$AB$5,$AC$5,K137&lt;$AB$4,$AC$4,K137&lt;$AB$3,$AC$3,K137&gt;$AB$3,$AC$3)</f>
        <v>2k1-22</v>
      </c>
      <c r="J137" s="59" t="str">
        <f t="shared" si="38"/>
        <v>Fintan Earley2k1-22</v>
      </c>
      <c r="K137" s="59">
        <v>44536</v>
      </c>
      <c r="L137" s="46">
        <v>10</v>
      </c>
      <c r="M137" s="46">
        <v>23</v>
      </c>
      <c r="N137" s="62">
        <v>297.2</v>
      </c>
    </row>
    <row r="138" spans="1:24" ht="13" thickBot="1">
      <c r="A138" s="65">
        <f t="shared" si="34"/>
        <v>13.138888888888889</v>
      </c>
      <c r="C138" s="33">
        <f t="shared" si="35"/>
        <v>85.3</v>
      </c>
      <c r="D138" s="68">
        <f t="shared" si="36"/>
        <v>23</v>
      </c>
      <c r="E138" s="54">
        <f t="shared" si="33"/>
        <v>15.308333333333332</v>
      </c>
      <c r="F138" s="68">
        <f t="shared" si="37"/>
        <v>14</v>
      </c>
      <c r="H138" s="1" t="s">
        <v>90</v>
      </c>
      <c r="I138" s="59" t="str" cm="1">
        <f t="array" ref="I138">_xlfn.IFS(K138&lt;$AB$7,$AC$7,K138&lt;$AB$6,$AC$6,K138&lt;$AB$5,$AC$5,K138&lt;$AB$4,$AC$4,K138&lt;$AB$3,$AC$3,K138&gt;$AB$3,$AC$3)</f>
        <v>2k1-22</v>
      </c>
      <c r="J138" s="59" t="str">
        <f t="shared" si="38"/>
        <v>Andrew Kelly2k1-22</v>
      </c>
      <c r="K138" s="59">
        <v>44536</v>
      </c>
      <c r="L138" s="46">
        <v>14</v>
      </c>
      <c r="M138" s="46">
        <v>24</v>
      </c>
      <c r="N138" s="62">
        <v>367.4</v>
      </c>
    </row>
    <row r="139" spans="1:24" ht="13" thickBot="1">
      <c r="A139" s="65">
        <f t="shared" si="34"/>
        <v>9.3076923076923084</v>
      </c>
      <c r="C139" s="33">
        <f t="shared" si="35"/>
        <v>77.599999999999994</v>
      </c>
      <c r="D139" s="68">
        <f t="shared" si="36"/>
        <v>25</v>
      </c>
      <c r="E139" s="54">
        <f t="shared" si="33"/>
        <v>11.608333333333334</v>
      </c>
      <c r="F139" s="68">
        <f t="shared" si="37"/>
        <v>8</v>
      </c>
      <c r="H139" s="1" t="s">
        <v>128</v>
      </c>
      <c r="I139" s="59" t="str" cm="1">
        <f t="array" ref="I139">_xlfn.IFS(K139&lt;$AB$7,$AC$7,K139&lt;$AB$6,$AC$6,K139&lt;$AB$5,$AC$5,K139&lt;$AB$4,$AC$4,K139&lt;$AB$3,$AC$3,K139&gt;$AB$3,$AC$3)</f>
        <v>2k1-22</v>
      </c>
      <c r="J139" s="59" t="str">
        <f t="shared" si="38"/>
        <v>Cameron Murphy2k1-22</v>
      </c>
      <c r="K139" s="59">
        <v>44536</v>
      </c>
      <c r="L139" s="46">
        <v>8</v>
      </c>
      <c r="M139" s="46">
        <v>24</v>
      </c>
      <c r="N139" s="62">
        <v>278.60000000000002</v>
      </c>
    </row>
    <row r="140" spans="1:24" ht="13" thickBot="1">
      <c r="A140" s="65">
        <f t="shared" si="34"/>
        <v>11.03125</v>
      </c>
      <c r="C140" s="33">
        <f t="shared" si="35"/>
        <v>80.400000000000006</v>
      </c>
      <c r="D140" s="68">
        <f t="shared" si="36"/>
        <v>21</v>
      </c>
      <c r="E140" s="54">
        <f t="shared" si="33"/>
        <v>10.68695652173913</v>
      </c>
      <c r="F140" s="68">
        <f t="shared" si="37"/>
        <v>10</v>
      </c>
      <c r="H140" s="1" t="s">
        <v>24</v>
      </c>
      <c r="I140" s="59" t="str" cm="1">
        <f t="array" ref="I140">_xlfn.IFS(K140&lt;$AB$7,$AC$7,K140&lt;$AB$6,$AC$6,K140&lt;$AB$5,$AC$5,K140&lt;$AB$4,$AC$4,K140&lt;$AB$3,$AC$3,K140&gt;$AB$3,$AC$3)</f>
        <v>2k1-22</v>
      </c>
      <c r="J140" s="59" t="str">
        <f t="shared" si="38"/>
        <v>Gavin Griffin2k1-22</v>
      </c>
      <c r="K140" s="59">
        <v>44536</v>
      </c>
      <c r="L140" s="46">
        <v>10</v>
      </c>
      <c r="M140" s="46">
        <v>23</v>
      </c>
      <c r="N140" s="62">
        <v>245.8</v>
      </c>
    </row>
    <row r="141" spans="1:24" ht="13" thickBot="1">
      <c r="A141" s="65">
        <f t="shared" si="34"/>
        <v>10.303030303030303</v>
      </c>
      <c r="C141" s="33">
        <f t="shared" si="35"/>
        <v>74.2</v>
      </c>
      <c r="D141" s="68">
        <f t="shared" si="36"/>
        <v>19</v>
      </c>
      <c r="E141" s="54">
        <f t="shared" si="33"/>
        <v>11.039130434782608</v>
      </c>
      <c r="F141" s="68">
        <f t="shared" si="37"/>
        <v>12</v>
      </c>
      <c r="H141" s="1" t="s">
        <v>10</v>
      </c>
      <c r="I141" s="59" t="str" cm="1">
        <f t="array" ref="I141">_xlfn.IFS(K141&lt;$AB$7,$AC$7,K141&lt;$AB$6,$AC$6,K141&lt;$AB$5,$AC$5,K141&lt;$AB$4,$AC$4,K141&lt;$AB$3,$AC$3,K141&gt;$AB$3,$AC$3)</f>
        <v>2k1-22</v>
      </c>
      <c r="J141" s="59" t="str">
        <f t="shared" si="38"/>
        <v>Calum Nolan2k1-22</v>
      </c>
      <c r="K141" s="59">
        <v>44536</v>
      </c>
      <c r="L141" s="46">
        <v>12</v>
      </c>
      <c r="M141" s="46">
        <v>23</v>
      </c>
      <c r="N141" s="62">
        <v>253.9</v>
      </c>
    </row>
    <row r="142" spans="1:24" ht="13" thickBot="1">
      <c r="A142" s="65">
        <f t="shared" si="34"/>
        <v>11.852941176470589</v>
      </c>
      <c r="C142" s="33">
        <f t="shared" si="35"/>
        <v>91.3</v>
      </c>
      <c r="D142" s="68">
        <f t="shared" si="36"/>
        <v>20</v>
      </c>
      <c r="E142" s="54">
        <f t="shared" si="33"/>
        <v>12.0375</v>
      </c>
      <c r="F142" s="68">
        <f t="shared" si="37"/>
        <v>12</v>
      </c>
      <c r="H142" s="1" t="s">
        <v>11</v>
      </c>
      <c r="I142" s="59" t="str" cm="1">
        <f t="array" ref="I142">_xlfn.IFS(K142&lt;$AB$7,$AC$7,K142&lt;$AB$6,$AC$6,K142&lt;$AB$5,$AC$5,K142&lt;$AB$4,$AC$4,K142&lt;$AB$3,$AC$3,K142&gt;$AB$3,$AC$3)</f>
        <v>2k1-22</v>
      </c>
      <c r="J142" s="59" t="str">
        <f t="shared" si="38"/>
        <v>Andrew Carroll2k1-22</v>
      </c>
      <c r="K142" s="59">
        <v>44536</v>
      </c>
      <c r="L142" s="46">
        <v>12</v>
      </c>
      <c r="M142" s="46">
        <v>24</v>
      </c>
      <c r="N142" s="62">
        <v>288.89999999999998</v>
      </c>
    </row>
    <row r="143" spans="1:24" ht="13" thickBot="1">
      <c r="A143" s="65" t="e">
        <f t="shared" si="34"/>
        <v>#N/A</v>
      </c>
      <c r="C143" s="33" t="e">
        <f t="shared" si="35"/>
        <v>#N/A</v>
      </c>
      <c r="D143" s="68" t="e">
        <f t="shared" si="36"/>
        <v>#N/A</v>
      </c>
      <c r="E143" s="54">
        <f t="shared" si="33"/>
        <v>11.928571428571429</v>
      </c>
      <c r="F143" s="68">
        <f t="shared" si="37"/>
        <v>12</v>
      </c>
      <c r="H143" s="1" t="s">
        <v>108</v>
      </c>
      <c r="I143" s="59" t="str" cm="1">
        <f t="array" ref="I143">_xlfn.IFS(K143&lt;$AB$7,$AC$7,K143&lt;$AB$6,$AC$6,K143&lt;$AB$5,$AC$5,K143&lt;$AB$4,$AC$4,K143&lt;$AB$3,$AC$3,K143&gt;$AB$3,$AC$3)</f>
        <v>2k1-22</v>
      </c>
      <c r="J143" s="59" t="str">
        <f t="shared" si="38"/>
        <v>Dante Scalfi2k1-22</v>
      </c>
      <c r="K143" s="59">
        <v>44536</v>
      </c>
      <c r="L143" s="46">
        <v>12</v>
      </c>
      <c r="M143" s="46">
        <v>21</v>
      </c>
      <c r="N143" s="62">
        <v>250.5</v>
      </c>
    </row>
    <row r="144" spans="1:24" ht="13" thickBot="1">
      <c r="A144" s="65">
        <f t="shared" si="34"/>
        <v>11.15625</v>
      </c>
      <c r="C144" s="33">
        <f t="shared" si="35"/>
        <v>72.2</v>
      </c>
      <c r="D144" s="68">
        <f t="shared" si="36"/>
        <v>20</v>
      </c>
      <c r="E144" s="54">
        <f t="shared" si="33"/>
        <v>12.526086956521739</v>
      </c>
      <c r="F144" s="68">
        <f t="shared" si="37"/>
        <v>12</v>
      </c>
      <c r="H144" s="1" t="s">
        <v>12</v>
      </c>
      <c r="I144" s="59" t="str" cm="1">
        <f t="array" ref="I144">_xlfn.IFS(K144&lt;$AB$7,$AC$7,K144&lt;$AB$6,$AC$6,K144&lt;$AB$5,$AC$5,K144&lt;$AB$4,$AC$4,K144&lt;$AB$3,$AC$3,K144&gt;$AB$3,$AC$3)</f>
        <v>2k1-22</v>
      </c>
      <c r="J144" s="59" t="str">
        <f t="shared" si="38"/>
        <v>Sam Daly2k1-22</v>
      </c>
      <c r="K144" s="59">
        <v>44536</v>
      </c>
      <c r="L144" s="46">
        <v>12</v>
      </c>
      <c r="M144" s="46">
        <v>23</v>
      </c>
      <c r="N144" s="62">
        <v>288.10000000000002</v>
      </c>
    </row>
    <row r="145" spans="1:14" ht="13" thickBot="1">
      <c r="A145" s="65">
        <f t="shared" si="34"/>
        <v>10.058823529411764</v>
      </c>
      <c r="C145" s="33">
        <f t="shared" si="35"/>
        <v>77.5</v>
      </c>
      <c r="D145" s="68">
        <f t="shared" si="36"/>
        <v>25</v>
      </c>
      <c r="E145" s="54">
        <f t="shared" ref="E145:E208" si="39">N145/M145</f>
        <v>11.039130434782608</v>
      </c>
      <c r="F145" s="68">
        <f t="shared" si="37"/>
        <v>12</v>
      </c>
      <c r="H145" s="1" t="s">
        <v>49</v>
      </c>
      <c r="I145" s="59" t="str" cm="1">
        <f t="array" ref="I145">_xlfn.IFS(K145&lt;$AB$7,$AC$7,K145&lt;$AB$6,$AC$6,K145&lt;$AB$5,$AC$5,K145&lt;$AB$4,$AC$4,K145&lt;$AB$3,$AC$3,K145&gt;$AB$3,$AC$3)</f>
        <v>2k1-22</v>
      </c>
      <c r="J145" s="59" t="str">
        <f t="shared" si="38"/>
        <v>Niall Herlihy2k1-22</v>
      </c>
      <c r="K145" s="59">
        <v>44536</v>
      </c>
      <c r="L145" s="46">
        <v>12</v>
      </c>
      <c r="M145" s="46">
        <v>23</v>
      </c>
      <c r="N145" s="62">
        <v>253.9</v>
      </c>
    </row>
    <row r="146" spans="1:14" ht="13" thickBot="1">
      <c r="A146" s="65">
        <f t="shared" si="34"/>
        <v>10.5</v>
      </c>
      <c r="C146" s="33">
        <f t="shared" si="35"/>
        <v>73.2</v>
      </c>
      <c r="D146" s="68">
        <f t="shared" si="36"/>
        <v>21</v>
      </c>
      <c r="E146" s="54">
        <f t="shared" si="39"/>
        <v>12.11304347826087</v>
      </c>
      <c r="F146" s="68">
        <f t="shared" si="37"/>
        <v>12</v>
      </c>
      <c r="H146" s="1" t="s">
        <v>43</v>
      </c>
      <c r="I146" s="59" t="str" cm="1">
        <f t="array" ref="I146">_xlfn.IFS(K146&lt;$AB$7,$AC$7,K146&lt;$AB$6,$AC$6,K146&lt;$AB$5,$AC$5,K146&lt;$AB$4,$AC$4,K146&lt;$AB$3,$AC$3,K146&gt;$AB$3,$AC$3)</f>
        <v>2k1-22</v>
      </c>
      <c r="J146" s="59" t="str">
        <f t="shared" si="38"/>
        <v>David Crooks2k1-22</v>
      </c>
      <c r="K146" s="59">
        <v>44536</v>
      </c>
      <c r="L146" s="46">
        <v>12</v>
      </c>
      <c r="M146" s="46">
        <v>23</v>
      </c>
      <c r="N146" s="62">
        <v>278.60000000000002</v>
      </c>
    </row>
    <row r="147" spans="1:14" ht="13" thickBot="1">
      <c r="A147" s="65">
        <f t="shared" si="34"/>
        <v>12.90625</v>
      </c>
      <c r="C147" s="33">
        <f t="shared" si="35"/>
        <v>90.1</v>
      </c>
      <c r="D147" s="68">
        <f t="shared" si="36"/>
        <v>27</v>
      </c>
      <c r="E147" s="54">
        <f t="shared" si="39"/>
        <v>13.68695652173913</v>
      </c>
      <c r="F147" s="68">
        <f t="shared" si="37"/>
        <v>14</v>
      </c>
      <c r="H147" s="1" t="s">
        <v>31</v>
      </c>
      <c r="I147" s="59" t="str" cm="1">
        <f t="array" ref="I147">_xlfn.IFS(K147&lt;$AB$7,$AC$7,K147&lt;$AB$6,$AC$6,K147&lt;$AB$5,$AC$5,K147&lt;$AB$4,$AC$4,K147&lt;$AB$3,$AC$3,K147&gt;$AB$3,$AC$3)</f>
        <v>2k1-22</v>
      </c>
      <c r="J147" s="59" t="str">
        <f t="shared" si="38"/>
        <v>David Somers2k1-22</v>
      </c>
      <c r="K147" s="59">
        <v>44536</v>
      </c>
      <c r="L147" s="46">
        <v>14</v>
      </c>
      <c r="M147" s="46">
        <v>23</v>
      </c>
      <c r="N147" s="62">
        <v>314.8</v>
      </c>
    </row>
    <row r="148" spans="1:14" ht="13" thickBot="1">
      <c r="A148" s="65">
        <f t="shared" si="34"/>
        <v>13.285714285714286</v>
      </c>
      <c r="C148" s="33">
        <f t="shared" si="35"/>
        <v>94.4</v>
      </c>
      <c r="D148" s="68">
        <f t="shared" si="36"/>
        <v>27</v>
      </c>
      <c r="E148" s="54">
        <f t="shared" si="39"/>
        <v>13.388</v>
      </c>
      <c r="F148" s="68">
        <f t="shared" si="37"/>
        <v>14</v>
      </c>
      <c r="H148" s="1" t="s">
        <v>27</v>
      </c>
      <c r="I148" s="59" t="str" cm="1">
        <f t="array" ref="I148">_xlfn.IFS(K148&lt;$AB$7,$AC$7,K148&lt;$AB$6,$AC$6,K148&lt;$AB$5,$AC$5,K148&lt;$AB$4,$AC$4,K148&lt;$AB$3,$AC$3,K148&gt;$AB$3,$AC$3)</f>
        <v>2k1-22</v>
      </c>
      <c r="J148" s="59" t="str">
        <f t="shared" si="38"/>
        <v>Mark Doyle2k1-22</v>
      </c>
      <c r="K148" s="59">
        <v>44536</v>
      </c>
      <c r="L148" s="46">
        <v>14</v>
      </c>
      <c r="M148" s="46">
        <v>25</v>
      </c>
      <c r="N148" s="62">
        <v>334.7</v>
      </c>
    </row>
    <row r="149" spans="1:14" ht="13" thickBot="1">
      <c r="A149" s="65">
        <f t="shared" si="34"/>
        <v>10.766666666666667</v>
      </c>
      <c r="C149" s="33">
        <f t="shared" si="35"/>
        <v>73.3</v>
      </c>
      <c r="D149" s="68">
        <f t="shared" si="36"/>
        <v>28</v>
      </c>
      <c r="E149" s="54">
        <f t="shared" si="39"/>
        <v>10.485714285714286</v>
      </c>
      <c r="F149" s="68">
        <f t="shared" si="37"/>
        <v>5</v>
      </c>
      <c r="H149" s="1" t="s">
        <v>81</v>
      </c>
      <c r="I149" s="59" t="str" cm="1">
        <f t="array" ref="I149">_xlfn.IFS(K149&lt;$AB$7,$AC$7,K149&lt;$AB$6,$AC$6,K149&lt;$AB$5,$AC$5,K149&lt;$AB$4,$AC$4,K149&lt;$AB$3,$AC$3,K149&gt;$AB$3,$AC$3)</f>
        <v>2k1-22</v>
      </c>
      <c r="J149" s="59" t="str">
        <f t="shared" si="38"/>
        <v>Coman O'Connell2k1-22</v>
      </c>
      <c r="K149" s="59">
        <v>44536</v>
      </c>
      <c r="L149" s="46">
        <v>5</v>
      </c>
      <c r="M149" s="46">
        <v>21</v>
      </c>
      <c r="N149" s="62">
        <v>220.2</v>
      </c>
    </row>
    <row r="150" spans="1:14" ht="13" thickBot="1">
      <c r="A150" s="65">
        <f t="shared" si="34"/>
        <v>11.028571428571428</v>
      </c>
      <c r="C150" s="33">
        <f t="shared" si="35"/>
        <v>79.7</v>
      </c>
      <c r="D150" s="68">
        <f t="shared" si="36"/>
        <v>22</v>
      </c>
      <c r="E150" s="54">
        <f t="shared" si="39"/>
        <v>12.279166666666667</v>
      </c>
      <c r="F150" s="68">
        <f t="shared" si="37"/>
        <v>12</v>
      </c>
      <c r="H150" s="1" t="s">
        <v>22</v>
      </c>
      <c r="I150" s="59" t="str" cm="1">
        <f t="array" ref="I150">_xlfn.IFS(K150&lt;$AB$7,$AC$7,K150&lt;$AB$6,$AC$6,K150&lt;$AB$5,$AC$5,K150&lt;$AB$4,$AC$4,K150&lt;$AB$3,$AC$3,K150&gt;$AB$3,$AC$3)</f>
        <v>2k1-22</v>
      </c>
      <c r="J150" s="59" t="str">
        <f t="shared" si="38"/>
        <v>David Kelly2k1-22</v>
      </c>
      <c r="K150" s="59">
        <v>44536</v>
      </c>
      <c r="L150" s="46">
        <v>12</v>
      </c>
      <c r="M150" s="46">
        <v>24</v>
      </c>
      <c r="N150" s="62">
        <v>294.7</v>
      </c>
    </row>
    <row r="151" spans="1:14" ht="13" thickBot="1">
      <c r="A151" s="65">
        <f t="shared" si="34"/>
        <v>10.228571428571428</v>
      </c>
      <c r="C151" s="33">
        <f t="shared" si="35"/>
        <v>75.8</v>
      </c>
      <c r="D151" s="68">
        <f t="shared" si="36"/>
        <v>23</v>
      </c>
      <c r="E151" s="54">
        <f t="shared" si="39"/>
        <v>12.181818181818182</v>
      </c>
      <c r="F151" s="68">
        <f t="shared" si="37"/>
        <v>6</v>
      </c>
      <c r="H151" s="1" t="s">
        <v>77</v>
      </c>
      <c r="I151" s="59" t="str" cm="1">
        <f t="array" ref="I151">_xlfn.IFS(K151&lt;$AB$7,$AC$7,K151&lt;$AB$6,$AC$6,K151&lt;$AB$5,$AC$5,K151&lt;$AB$4,$AC$4,K151&lt;$AB$3,$AC$3,K151&gt;$AB$3,$AC$3)</f>
        <v>2k1-22</v>
      </c>
      <c r="J151" s="59" t="str">
        <f t="shared" si="38"/>
        <v>Max Browne2k1-22</v>
      </c>
      <c r="K151" s="59">
        <v>44536</v>
      </c>
      <c r="L151" s="46">
        <v>6</v>
      </c>
      <c r="M151" s="46">
        <v>22</v>
      </c>
      <c r="N151" s="62">
        <v>268</v>
      </c>
    </row>
    <row r="152" spans="1:14" ht="13" thickBot="1">
      <c r="A152" s="65">
        <f t="shared" si="34"/>
        <v>11.472222222222221</v>
      </c>
      <c r="C152" s="33">
        <f t="shared" si="35"/>
        <v>80.099999999999994</v>
      </c>
      <c r="D152" s="68">
        <f t="shared" si="36"/>
        <v>24</v>
      </c>
      <c r="E152" s="54">
        <f t="shared" si="39"/>
        <v>11.512500000000001</v>
      </c>
      <c r="F152" s="68">
        <f t="shared" si="37"/>
        <v>12</v>
      </c>
      <c r="H152" s="1" t="s">
        <v>39</v>
      </c>
      <c r="I152" s="59" t="str" cm="1">
        <f t="array" ref="I152">_xlfn.IFS(K152&lt;$AB$7,$AC$7,K152&lt;$AB$6,$AC$6,K152&lt;$AB$5,$AC$5,K152&lt;$AB$4,$AC$4,K152&lt;$AB$3,$AC$3,K152&gt;$AB$3,$AC$3)</f>
        <v>2k1-22</v>
      </c>
      <c r="J152" s="59" t="str">
        <f t="shared" si="38"/>
        <v>Jack Stacey2k1-22</v>
      </c>
      <c r="K152" s="59">
        <v>44536</v>
      </c>
      <c r="L152" s="46">
        <v>12</v>
      </c>
      <c r="M152" s="46">
        <v>24</v>
      </c>
      <c r="N152" s="62">
        <v>276.3</v>
      </c>
    </row>
    <row r="153" spans="1:14" ht="15" thickBot="1">
      <c r="A153" s="65">
        <f t="shared" si="34"/>
        <v>11.028571428571428</v>
      </c>
      <c r="C153" s="33">
        <f t="shared" si="35"/>
        <v>79.7</v>
      </c>
      <c r="D153" s="68">
        <f t="shared" si="36"/>
        <v>22</v>
      </c>
      <c r="E153" s="54">
        <f t="shared" si="39"/>
        <v>12.88695652173913</v>
      </c>
      <c r="F153" s="68">
        <f t="shared" si="37"/>
        <v>5</v>
      </c>
      <c r="H153" s="1" t="s">
        <v>22</v>
      </c>
      <c r="I153" s="59" t="str" cm="1">
        <f t="array" ref="I153">_xlfn.IFS(K153&lt;$AB$7,$AC$7,K153&lt;$AB$6,$AC$6,K153&lt;$AB$5,$AC$5,K153&lt;$AB$4,$AC$4,K153&lt;$AB$3,$AC$3,K153&gt;$AB$3,$AC$3)</f>
        <v>2k1-22</v>
      </c>
      <c r="J153" s="59" t="str">
        <f t="shared" si="38"/>
        <v>David Kelly2k1-22</v>
      </c>
      <c r="K153" s="59">
        <v>44543</v>
      </c>
      <c r="L153" s="47">
        <v>5</v>
      </c>
      <c r="M153" s="47">
        <v>23</v>
      </c>
      <c r="N153" s="64">
        <v>296.39999999999998</v>
      </c>
    </row>
    <row r="154" spans="1:14" ht="15" thickBot="1">
      <c r="A154" s="65">
        <f t="shared" si="34"/>
        <v>9.8333333333333339</v>
      </c>
      <c r="C154" s="33">
        <f t="shared" si="35"/>
        <v>76.2</v>
      </c>
      <c r="D154" s="68">
        <f t="shared" si="36"/>
        <v>24</v>
      </c>
      <c r="E154" s="54">
        <f t="shared" si="39"/>
        <v>11.156521739130437</v>
      </c>
      <c r="F154" s="68">
        <f t="shared" si="37"/>
        <v>8</v>
      </c>
      <c r="H154" s="1" t="s">
        <v>87</v>
      </c>
      <c r="I154" s="59" t="str" cm="1">
        <f t="array" ref="I154">_xlfn.IFS(K154&lt;$AB$7,$AC$7,K154&lt;$AB$6,$AC$6,K154&lt;$AB$5,$AC$5,K154&lt;$AB$4,$AC$4,K154&lt;$AB$3,$AC$3,K154&gt;$AB$3,$AC$3)</f>
        <v>2k1-22</v>
      </c>
      <c r="J154" s="59" t="str">
        <f t="shared" si="38"/>
        <v>Cian O'Sullivan2k1-22</v>
      </c>
      <c r="K154" s="59">
        <v>44543</v>
      </c>
      <c r="L154" s="47">
        <v>8</v>
      </c>
      <c r="M154" s="47">
        <v>23</v>
      </c>
      <c r="N154" s="64">
        <v>256.60000000000002</v>
      </c>
    </row>
    <row r="155" spans="1:14" ht="15" thickBot="1">
      <c r="A155" s="65">
        <f t="shared" si="34"/>
        <v>10.909090909090908</v>
      </c>
      <c r="C155" s="33">
        <f t="shared" si="35"/>
        <v>76.3</v>
      </c>
      <c r="D155" s="68">
        <f t="shared" si="36"/>
        <v>23</v>
      </c>
      <c r="E155" s="54">
        <f t="shared" si="39"/>
        <v>11.4</v>
      </c>
      <c r="F155" s="68">
        <f t="shared" si="37"/>
        <v>8</v>
      </c>
      <c r="H155" s="1" t="s">
        <v>76</v>
      </c>
      <c r="I155" s="59" t="str" cm="1">
        <f t="array" ref="I155">_xlfn.IFS(K155&lt;$AB$7,$AC$7,K155&lt;$AB$6,$AC$6,K155&lt;$AB$5,$AC$5,K155&lt;$AB$4,$AC$4,K155&lt;$AB$3,$AC$3,K155&gt;$AB$3,$AC$3)</f>
        <v>2k1-22</v>
      </c>
      <c r="J155" s="59" t="str">
        <f t="shared" si="38"/>
        <v>Ewan Jarvis2k1-22</v>
      </c>
      <c r="K155" s="59">
        <v>44543</v>
      </c>
      <c r="L155" s="47">
        <v>8</v>
      </c>
      <c r="M155" s="47">
        <v>23</v>
      </c>
      <c r="N155" s="64">
        <v>262.2</v>
      </c>
    </row>
    <row r="156" spans="1:14" ht="15" thickBot="1">
      <c r="A156" s="65">
        <f t="shared" si="34"/>
        <v>10.969696969696969</v>
      </c>
      <c r="C156" s="33">
        <f t="shared" si="35"/>
        <v>78.8</v>
      </c>
      <c r="D156" s="68">
        <f t="shared" si="36"/>
        <v>22</v>
      </c>
      <c r="E156" s="54">
        <f t="shared" si="39"/>
        <v>11.652173913043478</v>
      </c>
      <c r="F156" s="68">
        <f t="shared" si="37"/>
        <v>8</v>
      </c>
      <c r="H156" s="1" t="s">
        <v>54</v>
      </c>
      <c r="I156" s="59" t="str" cm="1">
        <f t="array" ref="I156">_xlfn.IFS(K156&lt;$AB$7,$AC$7,K156&lt;$AB$6,$AC$6,K156&lt;$AB$5,$AC$5,K156&lt;$AB$4,$AC$4,K156&lt;$AB$3,$AC$3,K156&gt;$AB$3,$AC$3)</f>
        <v>2k1-22</v>
      </c>
      <c r="J156" s="59" t="str">
        <f t="shared" si="38"/>
        <v>Alan Kelleher2k1-22</v>
      </c>
      <c r="K156" s="59">
        <v>44543</v>
      </c>
      <c r="L156" s="47">
        <v>8</v>
      </c>
      <c r="M156" s="47">
        <v>23</v>
      </c>
      <c r="N156" s="64">
        <v>268</v>
      </c>
    </row>
    <row r="157" spans="1:14" ht="15" thickBot="1">
      <c r="A157" s="65">
        <f t="shared" si="34"/>
        <v>11.15625</v>
      </c>
      <c r="C157" s="33">
        <f t="shared" si="35"/>
        <v>72.2</v>
      </c>
      <c r="D157" s="68">
        <f t="shared" si="36"/>
        <v>20</v>
      </c>
      <c r="E157" s="54">
        <f t="shared" si="39"/>
        <v>13.395454545454545</v>
      </c>
      <c r="F157" s="68">
        <f t="shared" si="37"/>
        <v>5</v>
      </c>
      <c r="H157" s="1" t="s">
        <v>12</v>
      </c>
      <c r="I157" s="59" t="str" cm="1">
        <f t="array" ref="I157">_xlfn.IFS(K157&lt;$AB$7,$AC$7,K157&lt;$AB$6,$AC$6,K157&lt;$AB$5,$AC$5,K157&lt;$AB$4,$AC$4,K157&lt;$AB$3,$AC$3,K157&gt;$AB$3,$AC$3)</f>
        <v>2k1-22</v>
      </c>
      <c r="J157" s="59" t="str">
        <f t="shared" si="38"/>
        <v>Sam Daly2k1-22</v>
      </c>
      <c r="K157" s="59">
        <v>44543</v>
      </c>
      <c r="L157" s="47">
        <v>5</v>
      </c>
      <c r="M157" s="47">
        <v>22</v>
      </c>
      <c r="N157" s="64">
        <v>294.7</v>
      </c>
    </row>
    <row r="158" spans="1:14" ht="15" thickBot="1">
      <c r="A158" s="65">
        <f t="shared" si="34"/>
        <v>11.058823529411764</v>
      </c>
      <c r="C158" s="33">
        <f t="shared" si="35"/>
        <v>72.3</v>
      </c>
      <c r="D158" s="68">
        <f t="shared" si="36"/>
        <v>20</v>
      </c>
      <c r="E158" s="54">
        <f t="shared" si="39"/>
        <v>12.670833333333334</v>
      </c>
      <c r="F158" s="68">
        <f t="shared" si="37"/>
        <v>10</v>
      </c>
      <c r="H158" s="1" t="s">
        <v>35</v>
      </c>
      <c r="I158" s="59" t="str" cm="1">
        <f t="array" ref="I158">_xlfn.IFS(K158&lt;$AB$7,$AC$7,K158&lt;$AB$6,$AC$6,K158&lt;$AB$5,$AC$5,K158&lt;$AB$4,$AC$4,K158&lt;$AB$3,$AC$3,K158&gt;$AB$3,$AC$3)</f>
        <v>2k1-22</v>
      </c>
      <c r="J158" s="59" t="str">
        <f t="shared" si="38"/>
        <v>Mikey Campion2k1-22</v>
      </c>
      <c r="K158" s="59">
        <v>44543</v>
      </c>
      <c r="L158" s="47">
        <v>10</v>
      </c>
      <c r="M158" s="47">
        <v>24</v>
      </c>
      <c r="N158" s="64">
        <v>304.10000000000002</v>
      </c>
    </row>
    <row r="159" spans="1:14" ht="15" thickBot="1">
      <c r="A159" s="65">
        <f t="shared" si="34"/>
        <v>11.03125</v>
      </c>
      <c r="C159" s="33">
        <f t="shared" si="35"/>
        <v>80.400000000000006</v>
      </c>
      <c r="D159" s="68">
        <f t="shared" si="36"/>
        <v>21</v>
      </c>
      <c r="E159" s="54">
        <f t="shared" si="39"/>
        <v>11.4</v>
      </c>
      <c r="F159" s="68">
        <f t="shared" si="37"/>
        <v>10</v>
      </c>
      <c r="H159" s="1" t="s">
        <v>24</v>
      </c>
      <c r="I159" s="59" t="str" cm="1">
        <f t="array" ref="I159">_xlfn.IFS(K159&lt;$AB$7,$AC$7,K159&lt;$AB$6,$AC$6,K159&lt;$AB$5,$AC$5,K159&lt;$AB$4,$AC$4,K159&lt;$AB$3,$AC$3,K159&gt;$AB$3,$AC$3)</f>
        <v>2k1-22</v>
      </c>
      <c r="J159" s="59" t="str">
        <f t="shared" si="38"/>
        <v>Gavin Griffin2k1-22</v>
      </c>
      <c r="K159" s="59">
        <v>44543</v>
      </c>
      <c r="L159" s="47">
        <v>10</v>
      </c>
      <c r="M159" s="47">
        <v>23</v>
      </c>
      <c r="N159" s="64">
        <v>262.2</v>
      </c>
    </row>
    <row r="160" spans="1:14" ht="15" thickBot="1">
      <c r="A160" s="65">
        <f t="shared" si="34"/>
        <v>10.5</v>
      </c>
      <c r="C160" s="33">
        <f t="shared" si="35"/>
        <v>84.2</v>
      </c>
      <c r="D160" s="68">
        <f t="shared" si="36"/>
        <v>22</v>
      </c>
      <c r="E160" s="54">
        <f t="shared" si="39"/>
        <v>11.9375</v>
      </c>
      <c r="F160" s="68">
        <f t="shared" si="37"/>
        <v>8</v>
      </c>
      <c r="H160" s="1" t="s">
        <v>42</v>
      </c>
      <c r="I160" s="59" t="str" cm="1">
        <f t="array" ref="I160">_xlfn.IFS(K160&lt;$AB$7,$AC$7,K160&lt;$AB$6,$AC$6,K160&lt;$AB$5,$AC$5,K160&lt;$AB$4,$AC$4,K160&lt;$AB$3,$AC$3,K160&gt;$AB$3,$AC$3)</f>
        <v>2k1-22</v>
      </c>
      <c r="J160" s="59" t="str">
        <f t="shared" si="38"/>
        <v>Dach Murray2k1-22</v>
      </c>
      <c r="K160" s="59">
        <v>44543</v>
      </c>
      <c r="L160" s="47">
        <v>8</v>
      </c>
      <c r="M160" s="47">
        <v>24</v>
      </c>
      <c r="N160" s="64">
        <v>286.5</v>
      </c>
    </row>
    <row r="161" spans="1:14" ht="15" thickBot="1">
      <c r="A161" s="65">
        <f t="shared" si="34"/>
        <v>10.303030303030303</v>
      </c>
      <c r="C161" s="33">
        <f t="shared" si="35"/>
        <v>74.2</v>
      </c>
      <c r="D161" s="68">
        <f t="shared" si="36"/>
        <v>19</v>
      </c>
      <c r="E161" s="54">
        <f t="shared" si="39"/>
        <v>11.027272727272727</v>
      </c>
      <c r="F161" s="68">
        <f t="shared" si="37"/>
        <v>10</v>
      </c>
      <c r="H161" s="1" t="s">
        <v>10</v>
      </c>
      <c r="I161" s="59" t="str" cm="1">
        <f t="array" ref="I161">_xlfn.IFS(K161&lt;$AB$7,$AC$7,K161&lt;$AB$6,$AC$6,K161&lt;$AB$5,$AC$5,K161&lt;$AB$4,$AC$4,K161&lt;$AB$3,$AC$3,K161&gt;$AB$3,$AC$3)</f>
        <v>2k1-22</v>
      </c>
      <c r="J161" s="59" t="str">
        <f t="shared" si="38"/>
        <v>Calum Nolan2k1-22</v>
      </c>
      <c r="K161" s="59">
        <v>44543</v>
      </c>
      <c r="L161" s="47">
        <v>10</v>
      </c>
      <c r="M161" s="47">
        <v>22</v>
      </c>
      <c r="N161" s="64">
        <v>242.6</v>
      </c>
    </row>
    <row r="162" spans="1:14" ht="15" thickBot="1">
      <c r="A162" s="65">
        <f t="shared" si="34"/>
        <v>10.5</v>
      </c>
      <c r="C162" s="33">
        <f t="shared" si="35"/>
        <v>73.2</v>
      </c>
      <c r="D162" s="68">
        <f t="shared" si="36"/>
        <v>21</v>
      </c>
      <c r="E162" s="54">
        <f t="shared" si="39"/>
        <v>12.456521739130435</v>
      </c>
      <c r="F162" s="68">
        <f t="shared" si="37"/>
        <v>10</v>
      </c>
      <c r="H162" s="1" t="s">
        <v>43</v>
      </c>
      <c r="I162" s="59" t="str" cm="1">
        <f t="array" ref="I162">_xlfn.IFS(K162&lt;$AB$7,$AC$7,K162&lt;$AB$6,$AC$6,K162&lt;$AB$5,$AC$5,K162&lt;$AB$4,$AC$4,K162&lt;$AB$3,$AC$3,K162&gt;$AB$3,$AC$3)</f>
        <v>2k1-22</v>
      </c>
      <c r="J162" s="59" t="str">
        <f t="shared" si="38"/>
        <v>David Crooks2k1-22</v>
      </c>
      <c r="K162" s="59">
        <v>44543</v>
      </c>
      <c r="L162" s="47">
        <v>10</v>
      </c>
      <c r="M162" s="47">
        <v>23</v>
      </c>
      <c r="N162" s="64">
        <v>286.5</v>
      </c>
    </row>
    <row r="163" spans="1:14" ht="15" thickBot="1">
      <c r="A163" s="65">
        <f t="shared" si="34"/>
        <v>11.852941176470589</v>
      </c>
      <c r="C163" s="33">
        <f t="shared" si="35"/>
        <v>91.3</v>
      </c>
      <c r="D163" s="68">
        <f t="shared" si="36"/>
        <v>20</v>
      </c>
      <c r="E163" s="54">
        <f t="shared" si="39"/>
        <v>11.495652173913042</v>
      </c>
      <c r="F163" s="68">
        <f t="shared" si="37"/>
        <v>10</v>
      </c>
      <c r="H163" s="1" t="s">
        <v>11</v>
      </c>
      <c r="I163" s="59" t="str" cm="1">
        <f t="array" ref="I163">_xlfn.IFS(K163&lt;$AB$7,$AC$7,K163&lt;$AB$6,$AC$6,K163&lt;$AB$5,$AC$5,K163&lt;$AB$4,$AC$4,K163&lt;$AB$3,$AC$3,K163&gt;$AB$3,$AC$3)</f>
        <v>2k1-22</v>
      </c>
      <c r="J163" s="59" t="str">
        <f t="shared" si="38"/>
        <v>Andrew Carroll2k1-22</v>
      </c>
      <c r="K163" s="59">
        <v>44543</v>
      </c>
      <c r="L163" s="47">
        <v>10</v>
      </c>
      <c r="M163" s="47">
        <v>23</v>
      </c>
      <c r="N163" s="64">
        <v>264.39999999999998</v>
      </c>
    </row>
    <row r="164" spans="1:14" ht="15" thickBot="1">
      <c r="A164" s="65">
        <f t="shared" si="34"/>
        <v>11.828571428571429</v>
      </c>
      <c r="C164" s="33">
        <f t="shared" si="35"/>
        <v>83</v>
      </c>
      <c r="D164" s="68">
        <f t="shared" si="36"/>
        <v>22</v>
      </c>
      <c r="E164" s="54">
        <f t="shared" si="39"/>
        <v>13.041666666666666</v>
      </c>
      <c r="F164" s="68">
        <f t="shared" si="37"/>
        <v>10</v>
      </c>
      <c r="H164" s="1" t="s">
        <v>19</v>
      </c>
      <c r="I164" s="59" t="str" cm="1">
        <f t="array" ref="I164">_xlfn.IFS(K164&lt;$AB$7,$AC$7,K164&lt;$AB$6,$AC$6,K164&lt;$AB$5,$AC$5,K164&lt;$AB$4,$AC$4,K164&lt;$AB$3,$AC$3,K164&gt;$AB$3,$AC$3)</f>
        <v>2k1-22</v>
      </c>
      <c r="J164" s="59" t="str">
        <f t="shared" si="38"/>
        <v>Fintan Earley2k1-22</v>
      </c>
      <c r="K164" s="59">
        <v>44543</v>
      </c>
      <c r="L164" s="47">
        <v>10</v>
      </c>
      <c r="M164" s="47">
        <v>24</v>
      </c>
      <c r="N164" s="64">
        <v>313</v>
      </c>
    </row>
    <row r="165" spans="1:14" ht="15" thickBot="1">
      <c r="A165" s="65">
        <f t="shared" si="34"/>
        <v>12.470588235294118</v>
      </c>
      <c r="C165" s="33">
        <f t="shared" si="35"/>
        <v>96.6</v>
      </c>
      <c r="D165" s="68">
        <f t="shared" si="36"/>
        <v>23</v>
      </c>
      <c r="E165" s="54">
        <f t="shared" si="39"/>
        <v>13.741666666666667</v>
      </c>
      <c r="F165" s="68">
        <f t="shared" si="37"/>
        <v>4</v>
      </c>
      <c r="H165" s="1" t="s">
        <v>13</v>
      </c>
      <c r="I165" s="59" t="str" cm="1">
        <f t="array" ref="I165">_xlfn.IFS(K165&lt;$AB$7,$AC$7,K165&lt;$AB$6,$AC$6,K165&lt;$AB$5,$AC$5,K165&lt;$AB$4,$AC$4,K165&lt;$AB$3,$AC$3,K165&gt;$AB$3,$AC$3)</f>
        <v>2k1-22</v>
      </c>
      <c r="J165" s="59" t="str">
        <f t="shared" si="38"/>
        <v>Tom Bedford2k1-22</v>
      </c>
      <c r="K165" s="59">
        <v>44543</v>
      </c>
      <c r="L165" s="47">
        <v>4</v>
      </c>
      <c r="M165" s="47">
        <v>24</v>
      </c>
      <c r="N165" s="64">
        <v>329.8</v>
      </c>
    </row>
    <row r="166" spans="1:14" ht="15" thickBot="1">
      <c r="A166" s="65">
        <f t="shared" si="34"/>
        <v>10.058823529411764</v>
      </c>
      <c r="C166" s="33">
        <f t="shared" si="35"/>
        <v>77.5</v>
      </c>
      <c r="D166" s="68">
        <f t="shared" si="36"/>
        <v>25</v>
      </c>
      <c r="E166" s="54">
        <f t="shared" si="39"/>
        <v>12.11304347826087</v>
      </c>
      <c r="F166" s="68">
        <f t="shared" si="37"/>
        <v>12</v>
      </c>
      <c r="H166" s="1" t="s">
        <v>49</v>
      </c>
      <c r="I166" s="59" t="str" cm="1">
        <f t="array" ref="I166">_xlfn.IFS(K166&lt;$AB$7,$AC$7,K166&lt;$AB$6,$AC$6,K166&lt;$AB$5,$AC$5,K166&lt;$AB$4,$AC$4,K166&lt;$AB$3,$AC$3,K166&gt;$AB$3,$AC$3)</f>
        <v>2k1-22</v>
      </c>
      <c r="J166" s="59" t="str">
        <f t="shared" si="38"/>
        <v>Niall Herlihy2k1-22</v>
      </c>
      <c r="K166" s="59">
        <v>44543</v>
      </c>
      <c r="L166" s="47">
        <v>12</v>
      </c>
      <c r="M166" s="47">
        <v>23</v>
      </c>
      <c r="N166" s="64">
        <v>278.60000000000002</v>
      </c>
    </row>
    <row r="167" spans="1:14" ht="15" thickBot="1">
      <c r="A167" s="65">
        <f t="shared" si="34"/>
        <v>12.90625</v>
      </c>
      <c r="C167" s="33">
        <f t="shared" si="35"/>
        <v>90.1</v>
      </c>
      <c r="D167" s="68">
        <f t="shared" si="36"/>
        <v>27</v>
      </c>
      <c r="E167" s="54">
        <f t="shared" si="39"/>
        <v>14.047826086956523</v>
      </c>
      <c r="F167" s="68">
        <f t="shared" si="37"/>
        <v>12</v>
      </c>
      <c r="H167" s="1" t="s">
        <v>31</v>
      </c>
      <c r="I167" s="59" t="str" cm="1">
        <f t="array" ref="I167">_xlfn.IFS(K167&lt;$AB$7,$AC$7,K167&lt;$AB$6,$AC$6,K167&lt;$AB$5,$AC$5,K167&lt;$AB$4,$AC$4,K167&lt;$AB$3,$AC$3,K167&gt;$AB$3,$AC$3)</f>
        <v>2k1-22</v>
      </c>
      <c r="J167" s="59" t="str">
        <f t="shared" si="38"/>
        <v>David Somers2k1-22</v>
      </c>
      <c r="K167" s="59">
        <v>44543</v>
      </c>
      <c r="L167" s="47">
        <v>12</v>
      </c>
      <c r="M167" s="47">
        <v>23</v>
      </c>
      <c r="N167" s="64">
        <v>323.10000000000002</v>
      </c>
    </row>
    <row r="168" spans="1:14" ht="15" thickBot="1">
      <c r="A168" s="65">
        <f t="shared" si="34"/>
        <v>13.138888888888889</v>
      </c>
      <c r="C168" s="33">
        <f t="shared" si="35"/>
        <v>85.3</v>
      </c>
      <c r="D168" s="68">
        <f t="shared" si="36"/>
        <v>23</v>
      </c>
      <c r="E168" s="54">
        <f t="shared" si="39"/>
        <v>14.983333333333334</v>
      </c>
      <c r="F168" s="68">
        <f t="shared" si="37"/>
        <v>12</v>
      </c>
      <c r="H168" s="1" t="s">
        <v>90</v>
      </c>
      <c r="I168" s="59" t="str" cm="1">
        <f t="array" ref="I168">_xlfn.IFS(K168&lt;$AB$7,$AC$7,K168&lt;$AB$6,$AC$6,K168&lt;$AB$5,$AC$5,K168&lt;$AB$4,$AC$4,K168&lt;$AB$3,$AC$3,K168&gt;$AB$3,$AC$3)</f>
        <v>2k1-22</v>
      </c>
      <c r="J168" s="59" t="str">
        <f t="shared" si="38"/>
        <v>Andrew Kelly2k1-22</v>
      </c>
      <c r="K168" s="59">
        <v>44543</v>
      </c>
      <c r="L168" s="47">
        <v>12</v>
      </c>
      <c r="M168" s="47">
        <v>24</v>
      </c>
      <c r="N168" s="64">
        <v>359.6</v>
      </c>
    </row>
    <row r="169" spans="1:14" ht="15" thickBot="1">
      <c r="A169" s="65">
        <f t="shared" si="34"/>
        <v>12.090909090909092</v>
      </c>
      <c r="C169" s="33">
        <f t="shared" si="35"/>
        <v>89.6</v>
      </c>
      <c r="D169" s="68">
        <f t="shared" si="36"/>
        <v>21</v>
      </c>
      <c r="E169" s="54">
        <f t="shared" si="39"/>
        <v>11.870833333333332</v>
      </c>
      <c r="F169" s="68">
        <f t="shared" si="37"/>
        <v>12</v>
      </c>
      <c r="H169" s="1" t="s">
        <v>18</v>
      </c>
      <c r="I169" s="59" t="str" cm="1">
        <f t="array" ref="I169">_xlfn.IFS(K169&lt;$AB$7,$AC$7,K169&lt;$AB$6,$AC$6,K169&lt;$AB$5,$AC$5,K169&lt;$AB$4,$AC$4,K169&lt;$AB$3,$AC$3,K169&gt;$AB$3,$AC$3)</f>
        <v>2k2-22</v>
      </c>
      <c r="J169" s="59" t="str">
        <f t="shared" si="38"/>
        <v>Mika Ryan2k2-22</v>
      </c>
      <c r="K169" s="59">
        <v>44585</v>
      </c>
      <c r="L169" s="47">
        <v>12</v>
      </c>
      <c r="M169" s="47">
        <v>24</v>
      </c>
      <c r="N169" s="64">
        <v>284.89999999999998</v>
      </c>
    </row>
    <row r="170" spans="1:14" ht="15" thickBot="1">
      <c r="A170" s="65">
        <f t="shared" si="34"/>
        <v>10.090909090909092</v>
      </c>
      <c r="C170" s="33">
        <f t="shared" si="35"/>
        <v>73.599999999999994</v>
      </c>
      <c r="D170" s="68">
        <f t="shared" si="36"/>
        <v>19</v>
      </c>
      <c r="E170" s="54">
        <f t="shared" si="39"/>
        <v>11.166666666666666</v>
      </c>
      <c r="F170" s="68">
        <f t="shared" si="37"/>
        <v>12</v>
      </c>
      <c r="H170" s="1" t="s">
        <v>10</v>
      </c>
      <c r="I170" s="59" t="str" cm="1">
        <f t="array" ref="I170">_xlfn.IFS(K170&lt;$AB$7,$AC$7,K170&lt;$AB$6,$AC$6,K170&lt;$AB$5,$AC$5,K170&lt;$AB$4,$AC$4,K170&lt;$AB$3,$AC$3,K170&gt;$AB$3,$AC$3)</f>
        <v>2k2-22</v>
      </c>
      <c r="J170" s="59" t="str">
        <f t="shared" si="38"/>
        <v>Calum Nolan2k2-22</v>
      </c>
      <c r="K170" s="59">
        <v>44585</v>
      </c>
      <c r="L170" s="47">
        <v>12</v>
      </c>
      <c r="M170" s="47">
        <v>24</v>
      </c>
      <c r="N170" s="64">
        <v>268</v>
      </c>
    </row>
    <row r="171" spans="1:14" ht="15" thickBot="1">
      <c r="A171" s="65">
        <f t="shared" si="34"/>
        <v>10.058823529411764</v>
      </c>
      <c r="C171" s="33">
        <f t="shared" si="35"/>
        <v>77.5</v>
      </c>
      <c r="D171" s="68">
        <f t="shared" si="36"/>
        <v>25</v>
      </c>
      <c r="E171" s="54">
        <f t="shared" si="39"/>
        <v>11.545833333333334</v>
      </c>
      <c r="F171" s="68">
        <f t="shared" si="37"/>
        <v>14</v>
      </c>
      <c r="H171" s="1" t="s">
        <v>49</v>
      </c>
      <c r="I171" s="59" t="str" cm="1">
        <f t="array" ref="I171">_xlfn.IFS(K171&lt;$AB$7,$AC$7,K171&lt;$AB$6,$AC$6,K171&lt;$AB$5,$AC$5,K171&lt;$AB$4,$AC$4,K171&lt;$AB$3,$AC$3,K171&gt;$AB$3,$AC$3)</f>
        <v>2k2-22</v>
      </c>
      <c r="J171" s="59" t="str">
        <f t="shared" si="38"/>
        <v>Niall Herlihy2k2-22</v>
      </c>
      <c r="K171" s="59">
        <v>44585</v>
      </c>
      <c r="L171" s="47">
        <v>14</v>
      </c>
      <c r="M171" s="47">
        <v>24</v>
      </c>
      <c r="N171" s="64">
        <v>277.10000000000002</v>
      </c>
    </row>
    <row r="172" spans="1:14" ht="15" thickBot="1">
      <c r="A172" s="65">
        <f t="shared" si="34"/>
        <v>12.264705882352942</v>
      </c>
      <c r="C172" s="33">
        <f t="shared" si="35"/>
        <v>88.1</v>
      </c>
      <c r="D172" s="68">
        <f t="shared" si="36"/>
        <v>27</v>
      </c>
      <c r="E172" s="54">
        <f t="shared" si="39"/>
        <v>13.152000000000001</v>
      </c>
      <c r="F172" s="68">
        <f t="shared" si="37"/>
        <v>14</v>
      </c>
      <c r="H172" s="1" t="s">
        <v>31</v>
      </c>
      <c r="I172" s="59" t="str" cm="1">
        <f t="array" ref="I172">_xlfn.IFS(K172&lt;$AB$7,$AC$7,K172&lt;$AB$6,$AC$6,K172&lt;$AB$5,$AC$5,K172&lt;$AB$4,$AC$4,K172&lt;$AB$3,$AC$3,K172&gt;$AB$3,$AC$3)</f>
        <v>2k2-22</v>
      </c>
      <c r="J172" s="59" t="str">
        <f t="shared" si="38"/>
        <v>David Somers2k2-22</v>
      </c>
      <c r="K172" s="59">
        <v>44585</v>
      </c>
      <c r="L172" s="47">
        <v>14</v>
      </c>
      <c r="M172" s="47">
        <v>25</v>
      </c>
      <c r="N172" s="64">
        <v>328.8</v>
      </c>
    </row>
    <row r="173" spans="1:14" ht="15" thickBot="1">
      <c r="A173" s="65">
        <f t="shared" si="34"/>
        <v>13.138888888888889</v>
      </c>
      <c r="C173" s="33">
        <f t="shared" si="35"/>
        <v>85.3</v>
      </c>
      <c r="D173" s="68">
        <f t="shared" si="36"/>
        <v>23</v>
      </c>
      <c r="E173" s="54">
        <f t="shared" si="39"/>
        <v>14.968</v>
      </c>
      <c r="F173" s="68">
        <f t="shared" si="37"/>
        <v>14</v>
      </c>
      <c r="H173" s="1" t="s">
        <v>90</v>
      </c>
      <c r="I173" s="59" t="str" cm="1">
        <f t="array" ref="I173">_xlfn.IFS(K173&lt;$AB$7,$AC$7,K173&lt;$AB$6,$AC$6,K173&lt;$AB$5,$AC$5,K173&lt;$AB$4,$AC$4,K173&lt;$AB$3,$AC$3,K173&gt;$AB$3,$AC$3)</f>
        <v>2k2-22</v>
      </c>
      <c r="J173" s="59" t="str">
        <f t="shared" si="38"/>
        <v>Andrew Kelly2k2-22</v>
      </c>
      <c r="K173" s="59">
        <v>44585</v>
      </c>
      <c r="L173" s="47">
        <v>14</v>
      </c>
      <c r="M173" s="47">
        <v>25</v>
      </c>
      <c r="N173" s="64">
        <v>374.2</v>
      </c>
    </row>
    <row r="174" spans="1:14" ht="15" thickBot="1">
      <c r="A174" s="65">
        <f t="shared" si="34"/>
        <v>9.2121212121212128</v>
      </c>
      <c r="C174" s="33">
        <f t="shared" si="35"/>
        <v>71.7</v>
      </c>
      <c r="D174" s="68">
        <f t="shared" si="36"/>
        <v>28</v>
      </c>
      <c r="E174" s="54">
        <f t="shared" si="39"/>
        <v>10.633333333333333</v>
      </c>
      <c r="F174" s="68">
        <f t="shared" si="37"/>
        <v>3</v>
      </c>
      <c r="H174" s="1" t="s">
        <v>81</v>
      </c>
      <c r="I174" s="59" t="str" cm="1">
        <f t="array" ref="I174">_xlfn.IFS(K174&lt;$AB$7,$AC$7,K174&lt;$AB$6,$AC$6,K174&lt;$AB$5,$AC$5,K174&lt;$AB$4,$AC$4,K174&lt;$AB$3,$AC$3,K174&gt;$AB$3,$AC$3)</f>
        <v>2k2-22</v>
      </c>
      <c r="J174" s="59" t="str">
        <f t="shared" si="38"/>
        <v>Coman O'Connell2k2-22</v>
      </c>
      <c r="K174" s="59">
        <v>44585</v>
      </c>
      <c r="L174" s="47">
        <v>3</v>
      </c>
      <c r="M174" s="47">
        <v>24</v>
      </c>
      <c r="N174" s="64">
        <v>255.2</v>
      </c>
    </row>
    <row r="175" spans="1:14" ht="15" thickBot="1">
      <c r="A175" s="65">
        <f t="shared" si="34"/>
        <v>9.8611111111111107</v>
      </c>
      <c r="C175" s="33">
        <f t="shared" si="35"/>
        <v>72.400000000000006</v>
      </c>
      <c r="D175" s="68">
        <f t="shared" si="36"/>
        <v>20</v>
      </c>
      <c r="E175" s="54">
        <f t="shared" si="39"/>
        <v>11.492000000000001</v>
      </c>
      <c r="F175" s="68">
        <f t="shared" si="37"/>
        <v>12</v>
      </c>
      <c r="H175" s="1" t="s">
        <v>35</v>
      </c>
      <c r="I175" s="59" t="str" cm="1">
        <f t="array" ref="I175">_xlfn.IFS(K175&lt;$AB$7,$AC$7,K175&lt;$AB$6,$AC$6,K175&lt;$AB$5,$AC$5,K175&lt;$AB$4,$AC$4,K175&lt;$AB$3,$AC$3,K175&gt;$AB$3,$AC$3)</f>
        <v>2k2-22</v>
      </c>
      <c r="J175" s="59" t="str">
        <f t="shared" si="38"/>
        <v>Mikey Campion2k2-22</v>
      </c>
      <c r="K175" s="59">
        <v>44585</v>
      </c>
      <c r="L175" s="47">
        <v>12</v>
      </c>
      <c r="M175" s="47">
        <v>25</v>
      </c>
      <c r="N175" s="64">
        <v>287.3</v>
      </c>
    </row>
    <row r="176" spans="1:14" ht="15" thickBot="1">
      <c r="A176" s="65">
        <f t="shared" si="34"/>
        <v>10.909090909090908</v>
      </c>
      <c r="C176" s="33">
        <f t="shared" si="35"/>
        <v>76.3</v>
      </c>
      <c r="D176" s="68">
        <f t="shared" si="36"/>
        <v>23</v>
      </c>
      <c r="E176" s="54">
        <f t="shared" si="39"/>
        <v>11.804166666666667</v>
      </c>
      <c r="F176" s="68">
        <f t="shared" si="37"/>
        <v>10</v>
      </c>
      <c r="H176" s="1" t="s">
        <v>76</v>
      </c>
      <c r="I176" s="59" t="str" cm="1">
        <f t="array" ref="I176">_xlfn.IFS(K176&lt;$AB$7,$AC$7,K176&lt;$AB$6,$AC$6,K176&lt;$AB$5,$AC$5,K176&lt;$AB$4,$AC$4,K176&lt;$AB$3,$AC$3,K176&gt;$AB$3,$AC$3)</f>
        <v>2k2-22</v>
      </c>
      <c r="J176" s="59" t="str">
        <f t="shared" si="38"/>
        <v>Ewan Jarvis2k2-22</v>
      </c>
      <c r="K176" s="59">
        <v>44585</v>
      </c>
      <c r="L176" s="47">
        <v>10</v>
      </c>
      <c r="M176" s="47">
        <v>24</v>
      </c>
      <c r="N176" s="64">
        <v>283.3</v>
      </c>
    </row>
    <row r="177" spans="1:14" ht="15" thickBot="1">
      <c r="A177" s="65">
        <f t="shared" si="34"/>
        <v>10.527777777777779</v>
      </c>
      <c r="C177" s="33">
        <f t="shared" si="35"/>
        <v>79.900000000000006</v>
      </c>
      <c r="D177" s="68">
        <f t="shared" si="36"/>
        <v>22</v>
      </c>
      <c r="E177" s="54">
        <f t="shared" si="39"/>
        <v>12.232000000000001</v>
      </c>
      <c r="F177" s="68">
        <f t="shared" si="37"/>
        <v>12</v>
      </c>
      <c r="H177" s="1" t="s">
        <v>22</v>
      </c>
      <c r="I177" s="59" t="str" cm="1">
        <f t="array" ref="I177">_xlfn.IFS(K177&lt;$AB$7,$AC$7,K177&lt;$AB$6,$AC$6,K177&lt;$AB$5,$AC$5,K177&lt;$AB$4,$AC$4,K177&lt;$AB$3,$AC$3,K177&gt;$AB$3,$AC$3)</f>
        <v>2k2-22</v>
      </c>
      <c r="J177" s="59" t="str">
        <f t="shared" si="38"/>
        <v>David Kelly2k2-22</v>
      </c>
      <c r="K177" s="59">
        <v>44585</v>
      </c>
      <c r="L177" s="47">
        <v>12</v>
      </c>
      <c r="M177" s="47">
        <v>25</v>
      </c>
      <c r="N177" s="64">
        <v>305.8</v>
      </c>
    </row>
    <row r="178" spans="1:14" ht="15" thickBot="1">
      <c r="A178" s="65">
        <f t="shared" si="34"/>
        <v>9.7027027027027035</v>
      </c>
      <c r="C178" s="33">
        <f t="shared" si="35"/>
        <v>78.3</v>
      </c>
      <c r="D178" s="68">
        <f t="shared" si="36"/>
        <v>21</v>
      </c>
      <c r="E178" s="54">
        <f t="shared" si="39"/>
        <v>10.812000000000001</v>
      </c>
      <c r="F178" s="68">
        <f t="shared" si="37"/>
        <v>12</v>
      </c>
      <c r="H178" s="1" t="s">
        <v>26</v>
      </c>
      <c r="I178" s="59" t="str" cm="1">
        <f t="array" ref="I178">_xlfn.IFS(K178&lt;$AB$7,$AC$7,K178&lt;$AB$6,$AC$6,K178&lt;$AB$5,$AC$5,K178&lt;$AB$4,$AC$4,K178&lt;$AB$3,$AC$3,K178&gt;$AB$3,$AC$3)</f>
        <v>2k2-22</v>
      </c>
      <c r="J178" s="59" t="str">
        <f t="shared" si="38"/>
        <v>Ciaran Conway2k2-22</v>
      </c>
      <c r="K178" s="59">
        <v>44585</v>
      </c>
      <c r="L178" s="47">
        <v>12</v>
      </c>
      <c r="M178" s="47">
        <v>25</v>
      </c>
      <c r="N178" s="64">
        <v>270.3</v>
      </c>
    </row>
    <row r="179" spans="1:14" ht="15" thickBot="1">
      <c r="A179" s="65">
        <f t="shared" si="34"/>
        <v>10.882352941176471</v>
      </c>
      <c r="C179" s="33">
        <f t="shared" si="35"/>
        <v>79.2</v>
      </c>
      <c r="D179" s="68">
        <f t="shared" si="36"/>
        <v>24</v>
      </c>
      <c r="E179" s="54">
        <f t="shared" si="39"/>
        <v>12.164000000000001</v>
      </c>
      <c r="F179" s="68">
        <f t="shared" si="37"/>
        <v>14</v>
      </c>
      <c r="H179" s="1" t="s">
        <v>39</v>
      </c>
      <c r="I179" s="59" t="str" cm="1">
        <f t="array" ref="I179">_xlfn.IFS(K179&lt;$AB$7,$AC$7,K179&lt;$AB$6,$AC$6,K179&lt;$AB$5,$AC$5,K179&lt;$AB$4,$AC$4,K179&lt;$AB$3,$AC$3,K179&gt;$AB$3,$AC$3)</f>
        <v>2k2-22</v>
      </c>
      <c r="J179" s="59" t="str">
        <f t="shared" si="38"/>
        <v>Jack Stacey2k2-22</v>
      </c>
      <c r="K179" s="59">
        <v>44585</v>
      </c>
      <c r="L179" s="47">
        <v>14</v>
      </c>
      <c r="M179" s="47">
        <v>25</v>
      </c>
      <c r="N179" s="64">
        <v>304.10000000000002</v>
      </c>
    </row>
    <row r="180" spans="1:14" ht="15" thickBot="1">
      <c r="A180" s="65">
        <f t="shared" si="34"/>
        <v>9.8333333333333339</v>
      </c>
      <c r="C180" s="33">
        <f t="shared" si="35"/>
        <v>76.2</v>
      </c>
      <c r="D180" s="68">
        <f t="shared" si="36"/>
        <v>24</v>
      </c>
      <c r="E180" s="54">
        <f t="shared" si="39"/>
        <v>10.830434782608695</v>
      </c>
      <c r="F180" s="68">
        <f t="shared" si="37"/>
        <v>10</v>
      </c>
      <c r="H180" s="1" t="s">
        <v>87</v>
      </c>
      <c r="I180" s="59" t="str" cm="1">
        <f t="array" ref="I180">_xlfn.IFS(K180&lt;$AB$7,$AC$7,K180&lt;$AB$6,$AC$6,K180&lt;$AB$5,$AC$5,K180&lt;$AB$4,$AC$4,K180&lt;$AB$3,$AC$3,K180&gt;$AB$3,$AC$3)</f>
        <v>2k2-22</v>
      </c>
      <c r="J180" s="59" t="str">
        <f t="shared" si="38"/>
        <v>Cian O'Sullivan2k2-22</v>
      </c>
      <c r="K180" s="59">
        <v>44585</v>
      </c>
      <c r="L180" s="47">
        <v>10</v>
      </c>
      <c r="M180" s="47">
        <v>23</v>
      </c>
      <c r="N180" s="64">
        <v>249.1</v>
      </c>
    </row>
    <row r="181" spans="1:14" ht="15" thickBot="1">
      <c r="A181" s="65">
        <f t="shared" si="34"/>
        <v>10.228571428571428</v>
      </c>
      <c r="C181" s="33">
        <f t="shared" si="35"/>
        <v>75.8</v>
      </c>
      <c r="D181" s="68">
        <f t="shared" si="36"/>
        <v>23</v>
      </c>
      <c r="E181" s="54">
        <f t="shared" si="39"/>
        <v>11.052</v>
      </c>
      <c r="F181" s="68">
        <f t="shared" si="37"/>
        <v>10</v>
      </c>
      <c r="H181" s="1" t="s">
        <v>77</v>
      </c>
      <c r="I181" s="59" t="str" cm="1">
        <f t="array" ref="I181">_xlfn.IFS(K181&lt;$AB$7,$AC$7,K181&lt;$AB$6,$AC$6,K181&lt;$AB$5,$AC$5,K181&lt;$AB$4,$AC$4,K181&lt;$AB$3,$AC$3,K181&gt;$AB$3,$AC$3)</f>
        <v>2k2-22</v>
      </c>
      <c r="J181" s="59" t="str">
        <f t="shared" si="38"/>
        <v>Max Browne2k2-22</v>
      </c>
      <c r="K181" s="59">
        <v>44585</v>
      </c>
      <c r="L181" s="47">
        <v>10</v>
      </c>
      <c r="M181" s="47">
        <v>25</v>
      </c>
      <c r="N181" s="64">
        <v>276.3</v>
      </c>
    </row>
    <row r="182" spans="1:14" ht="15" thickBot="1">
      <c r="A182" s="65">
        <f t="shared" si="34"/>
        <v>10.969696969696969</v>
      </c>
      <c r="C182" s="33">
        <f t="shared" si="35"/>
        <v>78.8</v>
      </c>
      <c r="D182" s="68">
        <f t="shared" si="36"/>
        <v>22</v>
      </c>
      <c r="E182" s="54">
        <f t="shared" si="39"/>
        <v>10.9</v>
      </c>
      <c r="F182" s="68">
        <f t="shared" si="37"/>
        <v>10</v>
      </c>
      <c r="H182" s="1" t="s">
        <v>54</v>
      </c>
      <c r="I182" s="59" t="str" cm="1">
        <f t="array" ref="I182">_xlfn.IFS(K182&lt;$AB$7,$AC$7,K182&lt;$AB$6,$AC$6,K182&lt;$AB$5,$AC$5,K182&lt;$AB$4,$AC$4,K182&lt;$AB$3,$AC$3,K182&gt;$AB$3,$AC$3)</f>
        <v>2k2-22</v>
      </c>
      <c r="J182" s="59" t="str">
        <f t="shared" si="38"/>
        <v>Alan Kelleher2k2-22</v>
      </c>
      <c r="K182" s="59">
        <v>44585</v>
      </c>
      <c r="L182" s="47">
        <v>10</v>
      </c>
      <c r="M182" s="47">
        <v>25</v>
      </c>
      <c r="N182" s="64">
        <v>272.5</v>
      </c>
    </row>
    <row r="183" spans="1:14" ht="15" thickBot="1">
      <c r="A183" s="65">
        <f t="shared" si="34"/>
        <v>11.15625</v>
      </c>
      <c r="C183" s="33">
        <f t="shared" si="35"/>
        <v>72.2</v>
      </c>
      <c r="D183" s="68">
        <f t="shared" si="36"/>
        <v>20</v>
      </c>
      <c r="E183" s="54">
        <f t="shared" si="39"/>
        <v>12.3125</v>
      </c>
      <c r="F183" s="68">
        <f t="shared" si="37"/>
        <v>12</v>
      </c>
      <c r="H183" s="1" t="s">
        <v>12</v>
      </c>
      <c r="I183" s="59" t="str" cm="1">
        <f t="array" ref="I183">_xlfn.IFS(K183&lt;$AB$7,$AC$7,K183&lt;$AB$6,$AC$6,K183&lt;$AB$5,$AC$5,K183&lt;$AB$4,$AC$4,K183&lt;$AB$3,$AC$3,K183&gt;$AB$3,$AC$3)</f>
        <v>2k2-22</v>
      </c>
      <c r="J183" s="59" t="str">
        <f t="shared" si="38"/>
        <v>Sam Daly2k2-22</v>
      </c>
      <c r="K183" s="59">
        <v>44585</v>
      </c>
      <c r="L183" s="47">
        <v>12</v>
      </c>
      <c r="M183" s="47">
        <v>24</v>
      </c>
      <c r="N183" s="64">
        <v>295.5</v>
      </c>
    </row>
    <row r="184" spans="1:14" ht="15" thickBot="1">
      <c r="A184" s="65">
        <f t="shared" si="34"/>
        <v>11.702702702702704</v>
      </c>
      <c r="C184" s="33">
        <f t="shared" si="35"/>
        <v>82.9</v>
      </c>
      <c r="D184" s="68">
        <f t="shared" si="36"/>
        <v>22</v>
      </c>
      <c r="E184" s="54">
        <f t="shared" si="39"/>
        <v>11.761538461538462</v>
      </c>
      <c r="F184" s="68">
        <f t="shared" si="37"/>
        <v>10</v>
      </c>
      <c r="H184" s="1" t="s">
        <v>19</v>
      </c>
      <c r="I184" s="59" t="str" cm="1">
        <f t="array" ref="I184">_xlfn.IFS(K184&lt;$AB$7,$AC$7,K184&lt;$AB$6,$AC$6,K184&lt;$AB$5,$AC$5,K184&lt;$AB$4,$AC$4,K184&lt;$AB$3,$AC$3,K184&gt;$AB$3,$AC$3)</f>
        <v>2k2-22</v>
      </c>
      <c r="J184" s="59" t="str">
        <f t="shared" si="38"/>
        <v>Fintan Earley2k2-22</v>
      </c>
      <c r="K184" s="59">
        <v>44585</v>
      </c>
      <c r="L184" s="47">
        <v>10</v>
      </c>
      <c r="M184" s="47">
        <v>26</v>
      </c>
      <c r="N184" s="64">
        <v>305.8</v>
      </c>
    </row>
    <row r="185" spans="1:14" ht="15" thickBot="1">
      <c r="A185" s="65">
        <f t="shared" si="34"/>
        <v>11.03125</v>
      </c>
      <c r="C185" s="33">
        <f t="shared" si="35"/>
        <v>80.400000000000006</v>
      </c>
      <c r="D185" s="68">
        <f t="shared" si="36"/>
        <v>21</v>
      </c>
      <c r="E185" s="54">
        <f t="shared" si="39"/>
        <v>10.72</v>
      </c>
      <c r="F185" s="68">
        <f t="shared" si="37"/>
        <v>10</v>
      </c>
      <c r="H185" s="1" t="s">
        <v>24</v>
      </c>
      <c r="I185" s="59" t="str" cm="1">
        <f t="array" ref="I185">_xlfn.IFS(K185&lt;$AB$7,$AC$7,K185&lt;$AB$6,$AC$6,K185&lt;$AB$5,$AC$5,K185&lt;$AB$4,$AC$4,K185&lt;$AB$3,$AC$3,K185&gt;$AB$3,$AC$3)</f>
        <v>2k2-22</v>
      </c>
      <c r="J185" s="59" t="str">
        <f t="shared" si="38"/>
        <v>Gavin Griffin2k2-22</v>
      </c>
      <c r="K185" s="59">
        <v>44585</v>
      </c>
      <c r="L185" s="47">
        <v>10</v>
      </c>
      <c r="M185" s="47">
        <v>25</v>
      </c>
      <c r="N185" s="64">
        <v>268</v>
      </c>
    </row>
    <row r="186" spans="1:14" ht="15" thickBot="1">
      <c r="A186" s="65">
        <f t="shared" si="34"/>
        <v>12.939393939393939</v>
      </c>
      <c r="C186" s="33">
        <f t="shared" si="35"/>
        <v>93</v>
      </c>
      <c r="D186" s="68">
        <f t="shared" si="36"/>
        <v>27</v>
      </c>
      <c r="E186" s="54">
        <f t="shared" si="39"/>
        <v>13.341107919230769</v>
      </c>
      <c r="F186" s="68">
        <f t="shared" si="37"/>
        <v>14</v>
      </c>
      <c r="H186" s="1" t="s">
        <v>27</v>
      </c>
      <c r="I186" s="59" t="str" cm="1">
        <f t="array" ref="I186">_xlfn.IFS(K186&lt;$AB$7,$AC$7,K186&lt;$AB$6,$AC$6,K186&lt;$AB$5,$AC$5,K186&lt;$AB$4,$AC$4,K186&lt;$AB$3,$AC$3,K186&gt;$AB$3,$AC$3)</f>
        <v>2k2-22</v>
      </c>
      <c r="J186" s="59" t="str">
        <f t="shared" si="38"/>
        <v>Mark Doyle2k2-22</v>
      </c>
      <c r="K186" s="59">
        <v>44585</v>
      </c>
      <c r="L186" s="47">
        <v>14</v>
      </c>
      <c r="M186" s="47">
        <v>26</v>
      </c>
      <c r="N186" s="64">
        <v>346.86880589999998</v>
      </c>
    </row>
    <row r="187" spans="1:14" ht="15" thickBot="1">
      <c r="A187" s="65">
        <f t="shared" si="34"/>
        <v>10.805555555555555</v>
      </c>
      <c r="C187" s="33">
        <f t="shared" si="35"/>
        <v>82.8</v>
      </c>
      <c r="D187" s="68">
        <f t="shared" si="36"/>
        <v>22</v>
      </c>
      <c r="E187" s="54">
        <f t="shared" si="39"/>
        <v>12.419365937499999</v>
      </c>
      <c r="F187" s="68">
        <f t="shared" si="37"/>
        <v>12</v>
      </c>
      <c r="H187" s="1" t="s">
        <v>42</v>
      </c>
      <c r="I187" s="59" t="str" cm="1">
        <f t="array" ref="I187">_xlfn.IFS(K187&lt;$AB$7,$AC$7,K187&lt;$AB$6,$AC$6,K187&lt;$AB$5,$AC$5,K187&lt;$AB$4,$AC$4,K187&lt;$AB$3,$AC$3,K187&gt;$AB$3,$AC$3)</f>
        <v>2k2-22</v>
      </c>
      <c r="J187" s="59" t="str">
        <f t="shared" si="38"/>
        <v>Dach Murray2k2-22</v>
      </c>
      <c r="K187" s="59">
        <v>44585</v>
      </c>
      <c r="L187" s="47">
        <v>12</v>
      </c>
      <c r="M187" s="47">
        <v>24</v>
      </c>
      <c r="N187" s="64">
        <v>298.06478249999998</v>
      </c>
    </row>
    <row r="188" spans="1:14" ht="15" thickBot="1">
      <c r="A188" s="65">
        <f t="shared" si="34"/>
        <v>12.193548387096774</v>
      </c>
      <c r="C188" s="33">
        <f t="shared" si="35"/>
        <v>74</v>
      </c>
      <c r="D188" s="68">
        <f t="shared" si="36"/>
        <v>21</v>
      </c>
      <c r="E188" s="54">
        <f t="shared" si="39"/>
        <v>12.005038145833334</v>
      </c>
      <c r="F188" s="68">
        <f t="shared" si="37"/>
        <v>12</v>
      </c>
      <c r="H188" s="1" t="s">
        <v>43</v>
      </c>
      <c r="I188" s="59" t="str" cm="1">
        <f t="array" ref="I188">_xlfn.IFS(K188&lt;$AB$7,$AC$7,K188&lt;$AB$6,$AC$6,K188&lt;$AB$5,$AC$5,K188&lt;$AB$4,$AC$4,K188&lt;$AB$3,$AC$3,K188&gt;$AB$3,$AC$3)</f>
        <v>2k2-22</v>
      </c>
      <c r="J188" s="59" t="str">
        <f t="shared" si="38"/>
        <v>David Crooks2k2-22</v>
      </c>
      <c r="K188" s="59">
        <v>44585</v>
      </c>
      <c r="L188" s="47">
        <v>12</v>
      </c>
      <c r="M188" s="47">
        <v>24</v>
      </c>
      <c r="N188" s="64">
        <v>288.12091550000002</v>
      </c>
    </row>
    <row r="189" spans="1:14" ht="15" thickBot="1">
      <c r="A189" s="65">
        <f t="shared" si="34"/>
        <v>12.470588235294118</v>
      </c>
      <c r="C189" s="33">
        <f t="shared" si="35"/>
        <v>96.6</v>
      </c>
      <c r="D189" s="68">
        <f t="shared" si="36"/>
        <v>23</v>
      </c>
      <c r="E189" s="54">
        <f t="shared" si="39"/>
        <v>12.734979600000001</v>
      </c>
      <c r="F189" s="68">
        <f t="shared" si="37"/>
        <v>8</v>
      </c>
      <c r="H189" s="1" t="s">
        <v>13</v>
      </c>
      <c r="I189" s="59" t="str" cm="1">
        <f t="array" ref="I189">_xlfn.IFS(K189&lt;$AB$7,$AC$7,K189&lt;$AB$6,$AC$6,K189&lt;$AB$5,$AC$5,K189&lt;$AB$4,$AC$4,K189&lt;$AB$3,$AC$3,K189&gt;$AB$3,$AC$3)</f>
        <v>2k2-22</v>
      </c>
      <c r="J189" s="59" t="str">
        <f t="shared" si="38"/>
        <v>Tom Bedford2k2-22</v>
      </c>
      <c r="K189" s="59">
        <v>44585</v>
      </c>
      <c r="L189" s="47">
        <v>8</v>
      </c>
      <c r="M189" s="47">
        <v>22</v>
      </c>
      <c r="N189" s="64">
        <v>280.1695512</v>
      </c>
    </row>
    <row r="190" spans="1:14" ht="15" thickBot="1">
      <c r="A190" s="65">
        <f t="shared" si="34"/>
        <v>11.441176470588236</v>
      </c>
      <c r="C190" s="33">
        <f t="shared" si="35"/>
        <v>91.2</v>
      </c>
      <c r="D190" s="68">
        <f t="shared" si="36"/>
        <v>20</v>
      </c>
      <c r="E190" s="54">
        <f t="shared" si="39"/>
        <v>11.8710296625</v>
      </c>
      <c r="F190" s="68">
        <f t="shared" si="37"/>
        <v>12</v>
      </c>
      <c r="H190" s="1" t="s">
        <v>11</v>
      </c>
      <c r="I190" s="59" t="str" cm="1">
        <f t="array" ref="I190">_xlfn.IFS(K190&lt;$AB$7,$AC$7,K190&lt;$AB$6,$AC$6,K190&lt;$AB$5,$AC$5,K190&lt;$AB$4,$AC$4,K190&lt;$AB$3,$AC$3,K190&gt;$AB$3,$AC$3)</f>
        <v>2k2-22</v>
      </c>
      <c r="J190" s="59" t="str">
        <f t="shared" si="38"/>
        <v>Andrew Carroll2k2-22</v>
      </c>
      <c r="K190" s="59">
        <v>44585</v>
      </c>
      <c r="L190" s="47">
        <v>12</v>
      </c>
      <c r="M190" s="47">
        <v>24</v>
      </c>
      <c r="N190" s="64">
        <v>284.9047119</v>
      </c>
    </row>
    <row r="191" spans="1:14" ht="15" thickBot="1">
      <c r="A191" s="65">
        <f t="shared" si="34"/>
        <v>10.32258064516129</v>
      </c>
      <c r="C191" s="33">
        <f t="shared" si="35"/>
        <v>78.900000000000006</v>
      </c>
      <c r="D191" s="68">
        <f t="shared" si="36"/>
        <v>25</v>
      </c>
      <c r="E191" s="54">
        <f t="shared" si="39"/>
        <v>10.568341776923075</v>
      </c>
      <c r="F191" s="68">
        <f t="shared" si="37"/>
        <v>10</v>
      </c>
      <c r="H191" s="1" t="s">
        <v>102</v>
      </c>
      <c r="I191" s="59" t="str" cm="1">
        <f t="array" ref="I191">_xlfn.IFS(K191&lt;$AB$7,$AC$7,K191&lt;$AB$6,$AC$6,K191&lt;$AB$5,$AC$5,K191&lt;$AB$4,$AC$4,K191&lt;$AB$3,$AC$3,K191&gt;$AB$3,$AC$3)</f>
        <v>2k2-22</v>
      </c>
      <c r="J191" s="59" t="str">
        <f t="shared" si="38"/>
        <v>Rob Brown2k2-22</v>
      </c>
      <c r="K191" s="59">
        <v>44585</v>
      </c>
      <c r="L191" s="47">
        <v>10</v>
      </c>
      <c r="M191" s="47">
        <v>26</v>
      </c>
      <c r="N191" s="64">
        <v>274.77688619999998</v>
      </c>
    </row>
    <row r="192" spans="1:14" ht="15" thickBot="1">
      <c r="A192" s="65">
        <f t="shared" si="34"/>
        <v>11.954674220963174</v>
      </c>
      <c r="C192" s="33">
        <f t="shared" si="35"/>
        <v>97</v>
      </c>
      <c r="D192" s="68">
        <f t="shared" si="36"/>
        <v>25</v>
      </c>
      <c r="E192" s="54">
        <f t="shared" si="39"/>
        <v>11.622197260869566</v>
      </c>
      <c r="F192" s="68">
        <f t="shared" si="37"/>
        <v>8</v>
      </c>
      <c r="H192" s="1" t="s">
        <v>129</v>
      </c>
      <c r="I192" s="59" t="str" cm="1">
        <f t="array" ref="I192">_xlfn.IFS(K192&lt;$AB$7,$AC$7,K192&lt;$AB$6,$AC$6,K192&lt;$AB$5,$AC$5,K192&lt;$AB$4,$AC$4,K192&lt;$AB$3,$AC$3,K192&gt;$AB$3,$AC$3)</f>
        <v>2k2-22</v>
      </c>
      <c r="J192" s="59" t="str">
        <f t="shared" si="38"/>
        <v>Andrew Mays2k2-22</v>
      </c>
      <c r="K192" s="59">
        <v>44585</v>
      </c>
      <c r="L192" s="47">
        <v>8</v>
      </c>
      <c r="M192" s="47">
        <v>23</v>
      </c>
      <c r="N192" s="64">
        <v>267.31053700000001</v>
      </c>
    </row>
    <row r="193" spans="1:19" ht="15" thickBot="1">
      <c r="A193" s="65">
        <f t="shared" si="34"/>
        <v>9.9696969696969688</v>
      </c>
      <c r="C193" s="33">
        <f t="shared" si="35"/>
        <v>79</v>
      </c>
      <c r="D193" s="68">
        <f t="shared" si="36"/>
        <v>21</v>
      </c>
      <c r="E193" s="54">
        <f t="shared" si="39"/>
        <v>10.1879089375</v>
      </c>
      <c r="F193" s="68">
        <f t="shared" si="37"/>
        <v>10</v>
      </c>
      <c r="H193" s="1" t="s">
        <v>25</v>
      </c>
      <c r="I193" s="59" t="str" cm="1">
        <f t="array" ref="I193">_xlfn.IFS(K193&lt;$AB$7,$AC$7,K193&lt;$AB$6,$AC$6,K193&lt;$AB$5,$AC$5,K193&lt;$AB$4,$AC$4,K193&lt;$AB$3,$AC$3,K193&gt;$AB$3,$AC$3)</f>
        <v>2k2-22</v>
      </c>
      <c r="J193" s="59" t="str">
        <f t="shared" si="38"/>
        <v>John Gilhooly2k2-22</v>
      </c>
      <c r="K193" s="59">
        <v>44585</v>
      </c>
      <c r="L193" s="47">
        <v>10</v>
      </c>
      <c r="M193" s="47">
        <v>24</v>
      </c>
      <c r="N193" s="64">
        <v>244.5098145</v>
      </c>
    </row>
    <row r="194" spans="1:19" ht="15" thickBot="1">
      <c r="A194" s="65">
        <f t="shared" si="34"/>
        <v>10.32258064516129</v>
      </c>
      <c r="C194" s="33">
        <f t="shared" si="35"/>
        <v>78.900000000000006</v>
      </c>
      <c r="D194" s="68">
        <f t="shared" si="36"/>
        <v>25</v>
      </c>
      <c r="E194" s="54">
        <f t="shared" si="39"/>
        <v>10.538461538461538</v>
      </c>
      <c r="F194" s="68">
        <f t="shared" si="37"/>
        <v>2</v>
      </c>
      <c r="H194" s="1" t="s">
        <v>102</v>
      </c>
      <c r="I194" s="59" t="str" cm="1">
        <f t="array" ref="I194">_xlfn.IFS(K194&lt;$AB$7,$AC$7,K194&lt;$AB$6,$AC$6,K194&lt;$AB$5,$AC$5,K194&lt;$AB$4,$AC$4,K194&lt;$AB$3,$AC$3,K194&gt;$AB$3,$AC$3)</f>
        <v>2k2-22</v>
      </c>
      <c r="J194" s="59" t="str">
        <f t="shared" si="38"/>
        <v>Rob Brown2k2-22</v>
      </c>
      <c r="K194" s="59">
        <v>44592</v>
      </c>
      <c r="L194" s="47">
        <v>2</v>
      </c>
      <c r="M194" s="47">
        <v>26</v>
      </c>
      <c r="N194" s="64">
        <v>274</v>
      </c>
    </row>
    <row r="195" spans="1:19" ht="15" thickBot="1">
      <c r="A195" s="65" t="e">
        <f t="shared" si="34"/>
        <v>#N/A</v>
      </c>
      <c r="C195" s="33" t="e">
        <f t="shared" si="35"/>
        <v>#N/A</v>
      </c>
      <c r="D195" s="68">
        <f t="shared" si="36"/>
        <v>22</v>
      </c>
      <c r="E195" s="54">
        <f t="shared" si="39"/>
        <v>13.266666666666666</v>
      </c>
      <c r="F195" s="68">
        <f t="shared" si="37"/>
        <v>5</v>
      </c>
      <c r="H195" s="1" t="s">
        <v>130</v>
      </c>
      <c r="I195" s="59" t="str" cm="1">
        <f t="array" ref="I195">_xlfn.IFS(K195&lt;$AB$7,$AC$7,K195&lt;$AB$6,$AC$6,K195&lt;$AB$5,$AC$5,K195&lt;$AB$4,$AC$4,K195&lt;$AB$3,$AC$3,K195&gt;$AB$3,$AC$3)</f>
        <v>2k2-22</v>
      </c>
      <c r="J195" s="59" t="str">
        <f t="shared" si="38"/>
        <v>Alex Usovich2k2-22</v>
      </c>
      <c r="K195" s="59">
        <v>44592</v>
      </c>
      <c r="L195" s="47">
        <v>5</v>
      </c>
      <c r="M195" s="47">
        <v>24</v>
      </c>
      <c r="N195" s="64">
        <v>318.39999999999998</v>
      </c>
    </row>
    <row r="196" spans="1:19" ht="15" thickBot="1">
      <c r="A196" s="65">
        <f t="shared" ref="A196:A259" si="40">VLOOKUP(J196,$S$3:$X$136,6,FALSE)</f>
        <v>12.264705882352942</v>
      </c>
      <c r="C196" s="33">
        <f t="shared" ref="C196:C259" si="41">VLOOKUP(J196,$S$3:$X$136,3,FALSE)</f>
        <v>88.1</v>
      </c>
      <c r="D196" s="68">
        <f t="shared" ref="D196:D259" si="42">ROUND(((K196-VLOOKUP(H196,$AG$3:$AI$63,3,FALSE))/365),0)</f>
        <v>27</v>
      </c>
      <c r="E196" s="54">
        <f t="shared" si="39"/>
        <v>13.987499999999999</v>
      </c>
      <c r="F196" s="68">
        <f t="shared" ref="F196:F259" si="43">L196</f>
        <v>14</v>
      </c>
      <c r="H196" s="1" t="s">
        <v>31</v>
      </c>
      <c r="I196" s="59" t="str" cm="1">
        <f t="array" ref="I196">_xlfn.IFS(K196&lt;$AB$7,$AC$7,K196&lt;$AB$6,$AC$6,K196&lt;$AB$5,$AC$5,K196&lt;$AB$4,$AC$4,K196&lt;$AB$3,$AC$3,K196&gt;$AB$3,$AC$3)</f>
        <v>2k2-22</v>
      </c>
      <c r="J196" s="59" t="str">
        <f t="shared" ref="J196:J259" si="44">_xlfn.CONCAT(H196,I196)</f>
        <v>David Somers2k2-22</v>
      </c>
      <c r="K196" s="59">
        <v>44592</v>
      </c>
      <c r="L196" s="47">
        <v>14</v>
      </c>
      <c r="M196" s="47">
        <v>24</v>
      </c>
      <c r="N196" s="64">
        <v>335.7</v>
      </c>
    </row>
    <row r="197" spans="1:19" ht="15" thickBot="1">
      <c r="A197" s="65">
        <f t="shared" si="40"/>
        <v>12.96875</v>
      </c>
      <c r="C197" s="33">
        <f t="shared" si="41"/>
        <v>83.5</v>
      </c>
      <c r="D197" s="68">
        <f t="shared" si="42"/>
        <v>21</v>
      </c>
      <c r="E197" s="54">
        <f t="shared" si="39"/>
        <v>13.079166666666666</v>
      </c>
      <c r="F197" s="68">
        <f t="shared" si="43"/>
        <v>6</v>
      </c>
      <c r="H197" s="1" t="s">
        <v>8</v>
      </c>
      <c r="I197" s="59" t="str" cm="1">
        <f t="array" ref="I197">_xlfn.IFS(K197&lt;$AB$7,$AC$7,K197&lt;$AB$6,$AC$6,K197&lt;$AB$5,$AC$5,K197&lt;$AB$4,$AC$4,K197&lt;$AB$3,$AC$3,K197&gt;$AB$3,$AC$3)</f>
        <v>2k2-22</v>
      </c>
      <c r="J197" s="59" t="str">
        <f t="shared" si="44"/>
        <v>Paul Flood2k2-22</v>
      </c>
      <c r="K197" s="59">
        <v>44592</v>
      </c>
      <c r="L197" s="47">
        <v>6</v>
      </c>
      <c r="M197" s="47">
        <v>24</v>
      </c>
      <c r="N197" s="64">
        <v>313.89999999999998</v>
      </c>
    </row>
    <row r="198" spans="1:19" ht="15" thickBot="1">
      <c r="A198" s="65">
        <f t="shared" si="40"/>
        <v>10.527777777777779</v>
      </c>
      <c r="C198" s="33">
        <f t="shared" si="41"/>
        <v>79.900000000000006</v>
      </c>
      <c r="D198" s="68">
        <f t="shared" si="42"/>
        <v>22</v>
      </c>
      <c r="E198" s="54">
        <f t="shared" si="39"/>
        <v>11.696153846153846</v>
      </c>
      <c r="F198" s="68">
        <f t="shared" si="43"/>
        <v>10</v>
      </c>
      <c r="H198" s="1" t="s">
        <v>22</v>
      </c>
      <c r="I198" s="59" t="str" cm="1">
        <f t="array" ref="I198">_xlfn.IFS(K198&lt;$AB$7,$AC$7,K198&lt;$AB$6,$AC$6,K198&lt;$AB$5,$AC$5,K198&lt;$AB$4,$AC$4,K198&lt;$AB$3,$AC$3,K198&gt;$AB$3,$AC$3)</f>
        <v>2k2-22</v>
      </c>
      <c r="J198" s="59" t="str">
        <f t="shared" si="44"/>
        <v>David Kelly2k2-22</v>
      </c>
      <c r="K198" s="59">
        <v>44592</v>
      </c>
      <c r="L198" s="47">
        <v>10</v>
      </c>
      <c r="M198" s="47">
        <v>26</v>
      </c>
      <c r="N198" s="64">
        <v>304.10000000000002</v>
      </c>
    </row>
    <row r="199" spans="1:19" ht="15" thickBot="1">
      <c r="A199" s="65">
        <f t="shared" si="40"/>
        <v>9.8333333333333339</v>
      </c>
      <c r="C199" s="33">
        <f t="shared" si="41"/>
        <v>76.2</v>
      </c>
      <c r="D199" s="68">
        <f t="shared" si="42"/>
        <v>24</v>
      </c>
      <c r="E199" s="54">
        <f t="shared" si="39"/>
        <v>11.075000000000001</v>
      </c>
      <c r="F199" s="68">
        <f t="shared" si="43"/>
        <v>12</v>
      </c>
      <c r="H199" s="1" t="s">
        <v>87</v>
      </c>
      <c r="I199" s="59" t="str" cm="1">
        <f t="array" ref="I199">_xlfn.IFS(K199&lt;$AB$7,$AC$7,K199&lt;$AB$6,$AC$6,K199&lt;$AB$5,$AC$5,K199&lt;$AB$4,$AC$4,K199&lt;$AB$3,$AC$3,K199&gt;$AB$3,$AC$3)</f>
        <v>2k2-22</v>
      </c>
      <c r="J199" s="59" t="str">
        <f t="shared" si="44"/>
        <v>Cian O'Sullivan2k2-22</v>
      </c>
      <c r="K199" s="59">
        <v>44592</v>
      </c>
      <c r="L199" s="47">
        <v>12</v>
      </c>
      <c r="M199" s="47">
        <v>24</v>
      </c>
      <c r="N199" s="64">
        <v>265.8</v>
      </c>
    </row>
    <row r="200" spans="1:19" ht="15" thickBot="1">
      <c r="A200" s="65">
        <f t="shared" si="40"/>
        <v>10.909090909090908</v>
      </c>
      <c r="C200" s="33">
        <f t="shared" si="41"/>
        <v>76.3</v>
      </c>
      <c r="D200" s="68">
        <f t="shared" si="42"/>
        <v>23</v>
      </c>
      <c r="E200" s="54">
        <f t="shared" si="39"/>
        <v>11.888</v>
      </c>
      <c r="F200" s="68">
        <f t="shared" si="43"/>
        <v>14</v>
      </c>
      <c r="H200" s="1" t="s">
        <v>76</v>
      </c>
      <c r="I200" s="59" t="str" cm="1">
        <f t="array" ref="I200">_xlfn.IFS(K200&lt;$AB$7,$AC$7,K200&lt;$AB$6,$AC$6,K200&lt;$AB$5,$AC$5,K200&lt;$AB$4,$AC$4,K200&lt;$AB$3,$AC$3,K200&gt;$AB$3,$AC$3)</f>
        <v>2k2-22</v>
      </c>
      <c r="J200" s="59" t="str">
        <f t="shared" si="44"/>
        <v>Ewan Jarvis2k2-22</v>
      </c>
      <c r="K200" s="59">
        <v>44592</v>
      </c>
      <c r="L200" s="47">
        <v>14</v>
      </c>
      <c r="M200" s="47">
        <v>25</v>
      </c>
      <c r="N200" s="64">
        <v>297.2</v>
      </c>
    </row>
    <row r="201" spans="1:19" ht="15" thickBot="1">
      <c r="A201" s="65">
        <f t="shared" si="40"/>
        <v>9.2121212121212128</v>
      </c>
      <c r="C201" s="33">
        <f t="shared" si="41"/>
        <v>71.7</v>
      </c>
      <c r="D201" s="68">
        <f t="shared" si="42"/>
        <v>28</v>
      </c>
      <c r="E201" s="54">
        <f t="shared" si="39"/>
        <v>10.236000000000001</v>
      </c>
      <c r="F201" s="68">
        <f t="shared" si="43"/>
        <v>6</v>
      </c>
      <c r="H201" s="1" t="s">
        <v>81</v>
      </c>
      <c r="I201" s="59" t="str" cm="1">
        <f t="array" ref="I201">_xlfn.IFS(K201&lt;$AB$7,$AC$7,K201&lt;$AB$6,$AC$6,K201&lt;$AB$5,$AC$5,K201&lt;$AB$4,$AC$4,K201&lt;$AB$3,$AC$3,K201&gt;$AB$3,$AC$3)</f>
        <v>2k2-22</v>
      </c>
      <c r="J201" s="59" t="str">
        <f t="shared" si="44"/>
        <v>Coman O'Connell2k2-22</v>
      </c>
      <c r="K201" s="59">
        <v>44592</v>
      </c>
      <c r="L201" s="47">
        <v>6</v>
      </c>
      <c r="M201" s="47">
        <v>25</v>
      </c>
      <c r="N201" s="64">
        <v>255.9</v>
      </c>
    </row>
    <row r="202" spans="1:19" ht="15" thickBot="1">
      <c r="A202" s="65">
        <f t="shared" si="40"/>
        <v>11.03125</v>
      </c>
      <c r="C202" s="33">
        <f t="shared" si="41"/>
        <v>80.400000000000006</v>
      </c>
      <c r="D202" s="68">
        <f t="shared" si="42"/>
        <v>21</v>
      </c>
      <c r="E202" s="54">
        <f t="shared" si="39"/>
        <v>10.895833333333334</v>
      </c>
      <c r="F202" s="68">
        <f t="shared" si="43"/>
        <v>10</v>
      </c>
      <c r="H202" s="1" t="s">
        <v>24</v>
      </c>
      <c r="I202" s="59" t="str" cm="1">
        <f t="array" ref="I202">_xlfn.IFS(K202&lt;$AB$7,$AC$7,K202&lt;$AB$6,$AC$6,K202&lt;$AB$5,$AC$5,K202&lt;$AB$4,$AC$4,K202&lt;$AB$3,$AC$3,K202&gt;$AB$3,$AC$3)</f>
        <v>2k2-22</v>
      </c>
      <c r="J202" s="59" t="str">
        <f t="shared" si="44"/>
        <v>Gavin Griffin2k2-22</v>
      </c>
      <c r="K202" s="59">
        <v>44592</v>
      </c>
      <c r="L202" s="47">
        <v>10</v>
      </c>
      <c r="M202" s="47">
        <v>24</v>
      </c>
      <c r="N202" s="64">
        <v>261.5</v>
      </c>
    </row>
    <row r="203" spans="1:19" ht="15" thickBot="1">
      <c r="A203" s="65">
        <f t="shared" si="40"/>
        <v>10.090909090909092</v>
      </c>
      <c r="C203" s="33">
        <f t="shared" si="41"/>
        <v>73.599999999999994</v>
      </c>
      <c r="D203" s="68">
        <f t="shared" si="42"/>
        <v>19</v>
      </c>
      <c r="E203" s="54">
        <f t="shared" si="39"/>
        <v>11.108333333333334</v>
      </c>
      <c r="F203" s="68">
        <f t="shared" si="43"/>
        <v>12</v>
      </c>
      <c r="H203" s="1" t="s">
        <v>10</v>
      </c>
      <c r="I203" s="59" t="str" cm="1">
        <f t="array" ref="I203">_xlfn.IFS(K203&lt;$AB$7,$AC$7,K203&lt;$AB$6,$AC$6,K203&lt;$AB$5,$AC$5,K203&lt;$AB$4,$AC$4,K203&lt;$AB$3,$AC$3,K203&gt;$AB$3,$AC$3)</f>
        <v>2k2-22</v>
      </c>
      <c r="J203" s="59" t="str">
        <f t="shared" si="44"/>
        <v>Calum Nolan2k2-22</v>
      </c>
      <c r="K203" s="59">
        <v>44592</v>
      </c>
      <c r="L203" s="47">
        <v>12</v>
      </c>
      <c r="M203" s="47">
        <v>24</v>
      </c>
      <c r="N203" s="64">
        <v>266.60000000000002</v>
      </c>
    </row>
    <row r="204" spans="1:19" ht="15" thickBot="1">
      <c r="A204" s="65">
        <f t="shared" si="40"/>
        <v>11.15625</v>
      </c>
      <c r="C204" s="33">
        <f t="shared" si="41"/>
        <v>72.2</v>
      </c>
      <c r="D204" s="68">
        <f t="shared" si="42"/>
        <v>20</v>
      </c>
      <c r="E204" s="54">
        <f t="shared" si="39"/>
        <v>11.82</v>
      </c>
      <c r="F204" s="68">
        <f t="shared" si="43"/>
        <v>7</v>
      </c>
      <c r="H204" s="1" t="s">
        <v>12</v>
      </c>
      <c r="I204" s="59" t="str" cm="1">
        <f t="array" ref="I204">_xlfn.IFS(K204&lt;$AB$7,$AC$7,K204&lt;$AB$6,$AC$6,K204&lt;$AB$5,$AC$5,K204&lt;$AB$4,$AC$4,K204&lt;$AB$3,$AC$3,K204&gt;$AB$3,$AC$3)</f>
        <v>2k2-22</v>
      </c>
      <c r="J204" s="59" t="str">
        <f t="shared" si="44"/>
        <v>Sam Daly2k2-22</v>
      </c>
      <c r="K204" s="59">
        <v>44592</v>
      </c>
      <c r="L204" s="47">
        <v>7</v>
      </c>
      <c r="M204" s="47">
        <v>25</v>
      </c>
      <c r="N204" s="64">
        <v>295.5</v>
      </c>
    </row>
    <row r="205" spans="1:19" ht="15" thickBot="1">
      <c r="A205" s="65">
        <f t="shared" si="40"/>
        <v>9.7027027027027035</v>
      </c>
      <c r="C205" s="33">
        <f t="shared" si="41"/>
        <v>78.3</v>
      </c>
      <c r="D205" s="68">
        <f t="shared" si="42"/>
        <v>21</v>
      </c>
      <c r="E205" s="54">
        <f t="shared" si="39"/>
        <v>9.4760000000000009</v>
      </c>
      <c r="F205" s="68">
        <f t="shared" si="43"/>
        <v>2</v>
      </c>
      <c r="H205" s="1" t="s">
        <v>26</v>
      </c>
      <c r="I205" s="59" t="str" cm="1">
        <f t="array" ref="I205">_xlfn.IFS(K205&lt;$AB$7,$AC$7,K205&lt;$AB$6,$AC$6,K205&lt;$AB$5,$AC$5,K205&lt;$AB$4,$AC$4,K205&lt;$AB$3,$AC$3,K205&gt;$AB$3,$AC$3)</f>
        <v>2k2-22</v>
      </c>
      <c r="J205" s="59" t="str">
        <f t="shared" si="44"/>
        <v>Ciaran Conway2k2-22</v>
      </c>
      <c r="K205" s="59">
        <v>44592</v>
      </c>
      <c r="L205" s="47">
        <v>2</v>
      </c>
      <c r="M205" s="47">
        <v>25</v>
      </c>
      <c r="N205" s="64">
        <v>236.9</v>
      </c>
    </row>
    <row r="206" spans="1:19" ht="15" thickBot="1">
      <c r="A206" s="65">
        <f t="shared" si="40"/>
        <v>10.805555555555555</v>
      </c>
      <c r="C206" s="33">
        <f t="shared" si="41"/>
        <v>82.8</v>
      </c>
      <c r="D206" s="68">
        <f t="shared" si="42"/>
        <v>22</v>
      </c>
      <c r="E206" s="54">
        <f t="shared" si="39"/>
        <v>11.687999999999999</v>
      </c>
      <c r="F206" s="68">
        <f t="shared" si="43"/>
        <v>7</v>
      </c>
      <c r="H206" s="1" t="s">
        <v>42</v>
      </c>
      <c r="I206" s="59" t="str" cm="1">
        <f t="array" ref="I206">_xlfn.IFS(K206&lt;$AB$7,$AC$7,K206&lt;$AB$6,$AC$6,K206&lt;$AB$5,$AC$5,K206&lt;$AB$4,$AC$4,K206&lt;$AB$3,$AC$3,K206&gt;$AB$3,$AC$3)</f>
        <v>2k2-22</v>
      </c>
      <c r="J206" s="59" t="str">
        <f t="shared" si="44"/>
        <v>Dach Murray2k2-22</v>
      </c>
      <c r="K206" s="59">
        <v>44592</v>
      </c>
      <c r="L206" s="47">
        <v>7</v>
      </c>
      <c r="M206" s="47">
        <v>25</v>
      </c>
      <c r="N206" s="64">
        <v>292.2</v>
      </c>
      <c r="S206"/>
    </row>
    <row r="207" spans="1:19" ht="15" thickBot="1">
      <c r="A207" s="65">
        <f t="shared" si="40"/>
        <v>12.193548387096774</v>
      </c>
      <c r="C207" s="33">
        <f t="shared" si="41"/>
        <v>74</v>
      </c>
      <c r="D207" s="68">
        <f t="shared" si="42"/>
        <v>21</v>
      </c>
      <c r="E207" s="54">
        <f t="shared" si="39"/>
        <v>11.755999999999998</v>
      </c>
      <c r="F207" s="68">
        <f t="shared" si="43"/>
        <v>12</v>
      </c>
      <c r="H207" s="1" t="s">
        <v>43</v>
      </c>
      <c r="I207" s="59" t="str" cm="1">
        <f t="array" ref="I207">_xlfn.IFS(K207&lt;$AB$7,$AC$7,K207&lt;$AB$6,$AC$6,K207&lt;$AB$5,$AC$5,K207&lt;$AB$4,$AC$4,K207&lt;$AB$3,$AC$3,K207&gt;$AB$3,$AC$3)</f>
        <v>2k2-22</v>
      </c>
      <c r="J207" s="59" t="str">
        <f t="shared" si="44"/>
        <v>David Crooks2k2-22</v>
      </c>
      <c r="K207" s="59">
        <v>44592</v>
      </c>
      <c r="L207" s="47">
        <v>12</v>
      </c>
      <c r="M207" s="47">
        <v>25</v>
      </c>
      <c r="N207" s="64">
        <v>293.89999999999998</v>
      </c>
      <c r="S207"/>
    </row>
    <row r="208" spans="1:19" ht="15" thickBot="1">
      <c r="A208" s="65">
        <f t="shared" si="40"/>
        <v>10.969696969696969</v>
      </c>
      <c r="C208" s="33">
        <f t="shared" si="41"/>
        <v>78.8</v>
      </c>
      <c r="D208" s="68">
        <f t="shared" si="42"/>
        <v>22</v>
      </c>
      <c r="E208" s="54">
        <f t="shared" si="39"/>
        <v>11.084000000000001</v>
      </c>
      <c r="F208" s="68">
        <f t="shared" si="43"/>
        <v>10</v>
      </c>
      <c r="H208" s="1" t="s">
        <v>54</v>
      </c>
      <c r="I208" s="59" t="str" cm="1">
        <f t="array" ref="I208">_xlfn.IFS(K208&lt;$AB$7,$AC$7,K208&lt;$AB$6,$AC$6,K208&lt;$AB$5,$AC$5,K208&lt;$AB$4,$AC$4,K208&lt;$AB$3,$AC$3,K208&gt;$AB$3,$AC$3)</f>
        <v>2k2-22</v>
      </c>
      <c r="J208" s="59" t="str">
        <f t="shared" si="44"/>
        <v>Alan Kelleher2k2-22</v>
      </c>
      <c r="K208" s="59">
        <v>44592</v>
      </c>
      <c r="L208" s="47">
        <v>10</v>
      </c>
      <c r="M208" s="47">
        <v>25</v>
      </c>
      <c r="N208" s="64">
        <v>277.10000000000002</v>
      </c>
      <c r="S208"/>
    </row>
    <row r="209" spans="1:19" ht="15" thickBot="1">
      <c r="A209" s="65">
        <f t="shared" si="40"/>
        <v>9.9696969696969688</v>
      </c>
      <c r="C209" s="33">
        <f t="shared" si="41"/>
        <v>79</v>
      </c>
      <c r="D209" s="68">
        <f t="shared" si="42"/>
        <v>21</v>
      </c>
      <c r="E209" s="54">
        <f t="shared" ref="E209:E272" si="45">N209/M209</f>
        <v>10.909090909090908</v>
      </c>
      <c r="F209" s="68">
        <f t="shared" si="43"/>
        <v>1</v>
      </c>
      <c r="H209" s="1" t="s">
        <v>25</v>
      </c>
      <c r="I209" s="59" t="str" cm="1">
        <f t="array" ref="I209">_xlfn.IFS(K209&lt;$AB$7,$AC$7,K209&lt;$AB$6,$AC$6,K209&lt;$AB$5,$AC$5,K209&lt;$AB$4,$AC$4,K209&lt;$AB$3,$AC$3,K209&gt;$AB$3,$AC$3)</f>
        <v>2k2-22</v>
      </c>
      <c r="J209" s="59" t="str">
        <f t="shared" si="44"/>
        <v>John Gilhooly2k2-22</v>
      </c>
      <c r="K209" s="59">
        <v>44592</v>
      </c>
      <c r="L209" s="47">
        <v>1</v>
      </c>
      <c r="M209" s="47">
        <v>22</v>
      </c>
      <c r="N209" s="64">
        <v>240</v>
      </c>
      <c r="S209"/>
    </row>
    <row r="210" spans="1:19" ht="15" thickBot="1">
      <c r="A210" s="65">
        <f t="shared" si="40"/>
        <v>11.954674220963174</v>
      </c>
      <c r="C210" s="33">
        <f t="shared" si="41"/>
        <v>97</v>
      </c>
      <c r="D210" s="68">
        <f t="shared" si="42"/>
        <v>25</v>
      </c>
      <c r="E210" s="54">
        <f t="shared" si="45"/>
        <v>12.317391304347826</v>
      </c>
      <c r="F210" s="68">
        <f t="shared" si="43"/>
        <v>8</v>
      </c>
      <c r="H210" s="1" t="s">
        <v>129</v>
      </c>
      <c r="I210" s="59" t="str" cm="1">
        <f t="array" ref="I210">_xlfn.IFS(K210&lt;$AB$7,$AC$7,K210&lt;$AB$6,$AC$6,K210&lt;$AB$5,$AC$5,K210&lt;$AB$4,$AC$4,K210&lt;$AB$3,$AC$3,K210&gt;$AB$3,$AC$3)</f>
        <v>2k2-22</v>
      </c>
      <c r="J210" s="59" t="str">
        <f t="shared" si="44"/>
        <v>Andrew Mays2k2-22</v>
      </c>
      <c r="K210" s="59">
        <v>44592</v>
      </c>
      <c r="L210" s="47">
        <v>8</v>
      </c>
      <c r="M210" s="47">
        <v>23</v>
      </c>
      <c r="N210" s="64">
        <v>283.3</v>
      </c>
      <c r="S210"/>
    </row>
    <row r="211" spans="1:19" ht="15" thickBot="1">
      <c r="A211" s="65">
        <f t="shared" si="40"/>
        <v>11.441176470588236</v>
      </c>
      <c r="C211" s="33">
        <f t="shared" si="41"/>
        <v>91.2</v>
      </c>
      <c r="D211" s="68">
        <f t="shared" si="42"/>
        <v>20</v>
      </c>
      <c r="E211" s="54">
        <f t="shared" si="45"/>
        <v>11.624000000000001</v>
      </c>
      <c r="F211" s="68">
        <f t="shared" si="43"/>
        <v>12</v>
      </c>
      <c r="H211" s="1" t="s">
        <v>11</v>
      </c>
      <c r="I211" s="59" t="str" cm="1">
        <f t="array" ref="I211">_xlfn.IFS(K211&lt;$AB$7,$AC$7,K211&lt;$AB$6,$AC$6,K211&lt;$AB$5,$AC$5,K211&lt;$AB$4,$AC$4,K211&lt;$AB$3,$AC$3,K211&gt;$AB$3,$AC$3)</f>
        <v>2k2-22</v>
      </c>
      <c r="J211" s="59" t="str">
        <f t="shared" si="44"/>
        <v>Andrew Carroll2k2-22</v>
      </c>
      <c r="K211" s="59">
        <v>44592</v>
      </c>
      <c r="L211" s="47">
        <v>12</v>
      </c>
      <c r="M211" s="47">
        <v>25</v>
      </c>
      <c r="N211" s="64">
        <v>290.60000000000002</v>
      </c>
      <c r="S211"/>
    </row>
    <row r="212" spans="1:19" ht="15" thickBot="1">
      <c r="A212" s="65">
        <f t="shared" si="40"/>
        <v>9.8611111111111107</v>
      </c>
      <c r="C212" s="33">
        <f t="shared" si="41"/>
        <v>72.400000000000006</v>
      </c>
      <c r="D212" s="68">
        <f t="shared" si="42"/>
        <v>20</v>
      </c>
      <c r="E212" s="54">
        <f t="shared" si="45"/>
        <v>11.72</v>
      </c>
      <c r="F212" s="68">
        <f t="shared" si="43"/>
        <v>8</v>
      </c>
      <c r="H212" s="1" t="s">
        <v>35</v>
      </c>
      <c r="I212" s="59" t="str" cm="1">
        <f t="array" ref="I212">_xlfn.IFS(K212&lt;$AB$7,$AC$7,K212&lt;$AB$6,$AC$6,K212&lt;$AB$5,$AC$5,K212&lt;$AB$4,$AC$4,K212&lt;$AB$3,$AC$3,K212&gt;$AB$3,$AC$3)</f>
        <v>2k2-22</v>
      </c>
      <c r="J212" s="59" t="str">
        <f t="shared" si="44"/>
        <v>Mikey Campion2k2-22</v>
      </c>
      <c r="K212" s="59">
        <v>44592</v>
      </c>
      <c r="L212" s="47">
        <v>8</v>
      </c>
      <c r="M212" s="47">
        <v>25</v>
      </c>
      <c r="N212" s="64">
        <v>293</v>
      </c>
      <c r="S212"/>
    </row>
    <row r="213" spans="1:19" ht="15" thickBot="1">
      <c r="A213" s="65">
        <f t="shared" si="40"/>
        <v>10.058823529411764</v>
      </c>
      <c r="C213" s="33">
        <f t="shared" si="41"/>
        <v>77.5</v>
      </c>
      <c r="D213" s="68">
        <f t="shared" si="42"/>
        <v>25</v>
      </c>
      <c r="E213" s="54">
        <f t="shared" si="45"/>
        <v>10.76</v>
      </c>
      <c r="F213" s="68">
        <f t="shared" si="43"/>
        <v>8</v>
      </c>
      <c r="H213" s="1" t="s">
        <v>49</v>
      </c>
      <c r="I213" s="59" t="str" cm="1">
        <f t="array" ref="I213">_xlfn.IFS(K213&lt;$AB$7,$AC$7,K213&lt;$AB$6,$AC$6,K213&lt;$AB$5,$AC$5,K213&lt;$AB$4,$AC$4,K213&lt;$AB$3,$AC$3,K213&gt;$AB$3,$AC$3)</f>
        <v>2k2-22</v>
      </c>
      <c r="J213" s="59" t="str">
        <f t="shared" si="44"/>
        <v>Niall Herlihy2k2-22</v>
      </c>
      <c r="K213" s="59">
        <v>44592</v>
      </c>
      <c r="L213" s="47">
        <v>8</v>
      </c>
      <c r="M213" s="47">
        <v>25</v>
      </c>
      <c r="N213" s="64">
        <v>269</v>
      </c>
      <c r="S213"/>
    </row>
    <row r="214" spans="1:19" ht="15" thickBot="1">
      <c r="A214" s="65">
        <f t="shared" si="40"/>
        <v>10.228571428571428</v>
      </c>
      <c r="C214" s="33">
        <f t="shared" si="41"/>
        <v>75.8</v>
      </c>
      <c r="D214" s="68">
        <f t="shared" si="42"/>
        <v>23</v>
      </c>
      <c r="E214" s="54">
        <f t="shared" si="45"/>
        <v>11.12</v>
      </c>
      <c r="F214" s="68">
        <f t="shared" si="43"/>
        <v>12</v>
      </c>
      <c r="H214" s="1" t="s">
        <v>77</v>
      </c>
      <c r="I214" s="59" t="str" cm="1">
        <f t="array" ref="I214">_xlfn.IFS(K214&lt;$AB$7,$AC$7,K214&lt;$AB$6,$AC$6,K214&lt;$AB$5,$AC$5,K214&lt;$AB$4,$AC$4,K214&lt;$AB$3,$AC$3,K214&gt;$AB$3,$AC$3)</f>
        <v>2k2-22</v>
      </c>
      <c r="J214" s="59" t="str">
        <f t="shared" si="44"/>
        <v>Max Browne2k2-22</v>
      </c>
      <c r="K214" s="59">
        <v>44592</v>
      </c>
      <c r="L214" s="47">
        <v>12</v>
      </c>
      <c r="M214" s="47">
        <v>25</v>
      </c>
      <c r="N214" s="64">
        <v>278</v>
      </c>
      <c r="S214"/>
    </row>
    <row r="215" spans="1:19" ht="15" thickBot="1">
      <c r="A215" s="65">
        <f t="shared" si="40"/>
        <v>10.882352941176471</v>
      </c>
      <c r="C215" s="33">
        <f t="shared" si="41"/>
        <v>79.2</v>
      </c>
      <c r="D215" s="68">
        <f t="shared" si="42"/>
        <v>24</v>
      </c>
      <c r="E215" s="54">
        <f t="shared" si="45"/>
        <v>12.115384615384615</v>
      </c>
      <c r="F215" s="68">
        <f t="shared" si="43"/>
        <v>14</v>
      </c>
      <c r="H215" s="1" t="s">
        <v>39</v>
      </c>
      <c r="I215" s="59" t="str" cm="1">
        <f t="array" ref="I215">_xlfn.IFS(K215&lt;$AB$7,$AC$7,K215&lt;$AB$6,$AC$6,K215&lt;$AB$5,$AC$5,K215&lt;$AB$4,$AC$4,K215&lt;$AB$3,$AC$3,K215&gt;$AB$3,$AC$3)</f>
        <v>2k2-22</v>
      </c>
      <c r="J215" s="59" t="str">
        <f t="shared" si="44"/>
        <v>Jack Stacey2k2-22</v>
      </c>
      <c r="K215" s="59">
        <v>44592</v>
      </c>
      <c r="L215" s="47">
        <v>14</v>
      </c>
      <c r="M215" s="47">
        <v>26</v>
      </c>
      <c r="N215" s="64">
        <v>315</v>
      </c>
      <c r="S215"/>
    </row>
    <row r="216" spans="1:19" ht="15" thickBot="1">
      <c r="A216" s="65">
        <f t="shared" si="40"/>
        <v>12.193548387096774</v>
      </c>
      <c r="C216" s="33">
        <f t="shared" si="41"/>
        <v>74</v>
      </c>
      <c r="D216" s="68">
        <f t="shared" si="42"/>
        <v>21</v>
      </c>
      <c r="E216" s="54">
        <f t="shared" si="45"/>
        <v>11.924000000000001</v>
      </c>
      <c r="F216" s="68">
        <f t="shared" si="43"/>
        <v>12</v>
      </c>
      <c r="H216" s="1" t="s">
        <v>43</v>
      </c>
      <c r="I216" s="59" t="str" cm="1">
        <f t="array" ref="I216">_xlfn.IFS(K216&lt;$AB$7,$AC$7,K216&lt;$AB$6,$AC$6,K216&lt;$AB$5,$AC$5,K216&lt;$AB$4,$AC$4,K216&lt;$AB$3,$AC$3,K216&gt;$AB$3,$AC$3)</f>
        <v>2k2-22</v>
      </c>
      <c r="J216" s="59" t="str">
        <f t="shared" si="44"/>
        <v>David Crooks2k2-22</v>
      </c>
      <c r="K216" s="59">
        <v>44613</v>
      </c>
      <c r="L216" s="47">
        <v>12</v>
      </c>
      <c r="M216" s="47">
        <v>25</v>
      </c>
      <c r="N216" s="64">
        <v>298.10000000000002</v>
      </c>
      <c r="S216"/>
    </row>
    <row r="217" spans="1:19" ht="15" thickBot="1">
      <c r="A217" s="65">
        <f t="shared" si="40"/>
        <v>12.96875</v>
      </c>
      <c r="C217" s="33">
        <f t="shared" si="41"/>
        <v>83.5</v>
      </c>
      <c r="D217" s="68">
        <f t="shared" si="42"/>
        <v>21</v>
      </c>
      <c r="E217" s="54">
        <f t="shared" si="45"/>
        <v>13.191666666666668</v>
      </c>
      <c r="F217" s="68">
        <f t="shared" si="43"/>
        <v>12</v>
      </c>
      <c r="H217" s="1" t="s">
        <v>8</v>
      </c>
      <c r="I217" s="59" t="str" cm="1">
        <f t="array" ref="I217">_xlfn.IFS(K217&lt;$AB$7,$AC$7,K217&lt;$AB$6,$AC$6,K217&lt;$AB$5,$AC$5,K217&lt;$AB$4,$AC$4,K217&lt;$AB$3,$AC$3,K217&gt;$AB$3,$AC$3)</f>
        <v>2k2-22</v>
      </c>
      <c r="J217" s="59" t="str">
        <f t="shared" si="44"/>
        <v>Paul Flood2k2-22</v>
      </c>
      <c r="K217" s="59">
        <v>44613</v>
      </c>
      <c r="L217" s="47">
        <v>12</v>
      </c>
      <c r="M217" s="47">
        <v>24</v>
      </c>
      <c r="N217" s="64">
        <v>316.60000000000002</v>
      </c>
      <c r="S217"/>
    </row>
    <row r="218" spans="1:19" ht="15" thickBot="1">
      <c r="A218" s="65">
        <f t="shared" si="40"/>
        <v>10.090909090909092</v>
      </c>
      <c r="C218" s="33">
        <f t="shared" si="41"/>
        <v>73.599999999999994</v>
      </c>
      <c r="D218" s="68">
        <f t="shared" si="42"/>
        <v>19</v>
      </c>
      <c r="E218" s="54">
        <f t="shared" si="45"/>
        <v>10.773913043478261</v>
      </c>
      <c r="F218" s="68">
        <f t="shared" si="43"/>
        <v>12</v>
      </c>
      <c r="H218" s="1" t="s">
        <v>10</v>
      </c>
      <c r="I218" s="59" t="str" cm="1">
        <f t="array" ref="I218">_xlfn.IFS(K218&lt;$AB$7,$AC$7,K218&lt;$AB$6,$AC$6,K218&lt;$AB$5,$AC$5,K218&lt;$AB$4,$AC$4,K218&lt;$AB$3,$AC$3,K218&gt;$AB$3,$AC$3)</f>
        <v>2k2-22</v>
      </c>
      <c r="J218" s="59" t="str">
        <f t="shared" si="44"/>
        <v>Calum Nolan2k2-22</v>
      </c>
      <c r="K218" s="59">
        <v>44613</v>
      </c>
      <c r="L218" s="47">
        <v>12</v>
      </c>
      <c r="M218" s="47">
        <v>23</v>
      </c>
      <c r="N218" s="64">
        <v>247.8</v>
      </c>
      <c r="S218"/>
    </row>
    <row r="219" spans="1:19" ht="15" thickBot="1">
      <c r="A219" s="65">
        <f t="shared" si="40"/>
        <v>11.15625</v>
      </c>
      <c r="C219" s="33">
        <f t="shared" si="41"/>
        <v>72.2</v>
      </c>
      <c r="D219" s="68">
        <f t="shared" si="42"/>
        <v>20</v>
      </c>
      <c r="E219" s="54">
        <f t="shared" si="45"/>
        <v>12.3125</v>
      </c>
      <c r="F219" s="68">
        <f t="shared" si="43"/>
        <v>12</v>
      </c>
      <c r="H219" s="1" t="s">
        <v>12</v>
      </c>
      <c r="I219" s="59" t="str" cm="1">
        <f t="array" ref="I219">_xlfn.IFS(K219&lt;$AB$7,$AC$7,K219&lt;$AB$6,$AC$6,K219&lt;$AB$5,$AC$5,K219&lt;$AB$4,$AC$4,K219&lt;$AB$3,$AC$3,K219&gt;$AB$3,$AC$3)</f>
        <v>2k2-22</v>
      </c>
      <c r="J219" s="59" t="str">
        <f t="shared" si="44"/>
        <v>Sam Daly2k2-22</v>
      </c>
      <c r="K219" s="59">
        <v>44613</v>
      </c>
      <c r="L219" s="47">
        <v>12</v>
      </c>
      <c r="M219" s="47">
        <v>24</v>
      </c>
      <c r="N219" s="64">
        <v>295.5</v>
      </c>
      <c r="S219"/>
    </row>
    <row r="220" spans="1:19" ht="15" thickBot="1">
      <c r="A220" s="65">
        <f t="shared" si="40"/>
        <v>10.969696969696969</v>
      </c>
      <c r="C220" s="33">
        <f t="shared" si="41"/>
        <v>78.8</v>
      </c>
      <c r="D220" s="68">
        <f t="shared" si="42"/>
        <v>22</v>
      </c>
      <c r="E220" s="54">
        <f t="shared" si="45"/>
        <v>11.02</v>
      </c>
      <c r="F220" s="68">
        <f t="shared" si="43"/>
        <v>8</v>
      </c>
      <c r="H220" s="1" t="s">
        <v>54</v>
      </c>
      <c r="I220" s="59" t="str" cm="1">
        <f t="array" ref="I220">_xlfn.IFS(K220&lt;$AB$7,$AC$7,K220&lt;$AB$6,$AC$6,K220&lt;$AB$5,$AC$5,K220&lt;$AB$4,$AC$4,K220&lt;$AB$3,$AC$3,K220&gt;$AB$3,$AC$3)</f>
        <v>2k2-22</v>
      </c>
      <c r="J220" s="59" t="str">
        <f t="shared" si="44"/>
        <v>Alan Kelleher2k2-22</v>
      </c>
      <c r="K220" s="59">
        <v>44613</v>
      </c>
      <c r="L220" s="47">
        <v>8</v>
      </c>
      <c r="M220" s="47">
        <v>25</v>
      </c>
      <c r="N220" s="64">
        <v>275.5</v>
      </c>
      <c r="S220"/>
    </row>
    <row r="221" spans="1:19" ht="15" thickBot="1">
      <c r="A221" s="65">
        <f t="shared" si="40"/>
        <v>9.8611111111111107</v>
      </c>
      <c r="C221" s="33">
        <f t="shared" si="41"/>
        <v>72.400000000000006</v>
      </c>
      <c r="D221" s="68">
        <f t="shared" si="42"/>
        <v>20</v>
      </c>
      <c r="E221" s="54">
        <f t="shared" si="45"/>
        <v>11.46</v>
      </c>
      <c r="F221" s="68">
        <f t="shared" si="43"/>
        <v>12</v>
      </c>
      <c r="H221" s="1" t="s">
        <v>35</v>
      </c>
      <c r="I221" s="59" t="str" cm="1">
        <f t="array" ref="I221">_xlfn.IFS(K221&lt;$AB$7,$AC$7,K221&lt;$AB$6,$AC$6,K221&lt;$AB$5,$AC$5,K221&lt;$AB$4,$AC$4,K221&lt;$AB$3,$AC$3,K221&gt;$AB$3,$AC$3)</f>
        <v>2k2-22</v>
      </c>
      <c r="J221" s="59" t="str">
        <f t="shared" si="44"/>
        <v>Mikey Campion2k2-22</v>
      </c>
      <c r="K221" s="59">
        <v>44613</v>
      </c>
      <c r="L221" s="47">
        <v>12</v>
      </c>
      <c r="M221" s="47">
        <v>25</v>
      </c>
      <c r="N221" s="64">
        <v>286.5</v>
      </c>
      <c r="S221"/>
    </row>
    <row r="222" spans="1:19" ht="15" thickBot="1">
      <c r="A222" s="65">
        <f t="shared" si="40"/>
        <v>11.03125</v>
      </c>
      <c r="C222" s="33">
        <f t="shared" si="41"/>
        <v>80.400000000000006</v>
      </c>
      <c r="D222" s="68">
        <f t="shared" si="42"/>
        <v>21</v>
      </c>
      <c r="E222" s="54">
        <f t="shared" si="45"/>
        <v>10.812000000000001</v>
      </c>
      <c r="F222" s="68">
        <f t="shared" si="43"/>
        <v>10</v>
      </c>
      <c r="H222" s="1" t="s">
        <v>24</v>
      </c>
      <c r="I222" s="59" t="str" cm="1">
        <f t="array" ref="I222">_xlfn.IFS(K222&lt;$AB$7,$AC$7,K222&lt;$AB$6,$AC$6,K222&lt;$AB$5,$AC$5,K222&lt;$AB$4,$AC$4,K222&lt;$AB$3,$AC$3,K222&gt;$AB$3,$AC$3)</f>
        <v>2k2-22</v>
      </c>
      <c r="J222" s="59" t="str">
        <f t="shared" si="44"/>
        <v>Gavin Griffin2k2-22</v>
      </c>
      <c r="K222" s="59">
        <v>44613</v>
      </c>
      <c r="L222" s="47">
        <v>10</v>
      </c>
      <c r="M222" s="47">
        <v>25</v>
      </c>
      <c r="N222" s="64">
        <v>270.3</v>
      </c>
      <c r="S222"/>
    </row>
    <row r="223" spans="1:19" ht="15" thickBot="1">
      <c r="A223" s="65">
        <f t="shared" si="40"/>
        <v>9.96875</v>
      </c>
      <c r="C223" s="33">
        <f t="shared" si="41"/>
        <v>86.8</v>
      </c>
      <c r="D223" s="68">
        <f t="shared" si="42"/>
        <v>21</v>
      </c>
      <c r="E223" s="54">
        <f t="shared" si="45"/>
        <v>9.5</v>
      </c>
      <c r="F223" s="68">
        <f t="shared" si="43"/>
        <v>8</v>
      </c>
      <c r="H223" s="1" t="s">
        <v>131</v>
      </c>
      <c r="I223" s="59" t="str" cm="1">
        <f t="array" ref="I223">_xlfn.IFS(K223&lt;$AB$7,$AC$7,K223&lt;$AB$6,$AC$6,K223&lt;$AB$5,$AC$5,K223&lt;$AB$4,$AC$4,K223&lt;$AB$3,$AC$3,K223&gt;$AB$3,$AC$3)</f>
        <v>2k2-22</v>
      </c>
      <c r="J223" s="59" t="str">
        <f t="shared" si="44"/>
        <v>Liam Kiser2k2-22</v>
      </c>
      <c r="K223" s="59">
        <v>44613</v>
      </c>
      <c r="L223" s="47">
        <v>8</v>
      </c>
      <c r="M223" s="47">
        <v>25</v>
      </c>
      <c r="N223" s="64">
        <v>237.5</v>
      </c>
      <c r="S223"/>
    </row>
    <row r="224" spans="1:19" ht="15" thickBot="1">
      <c r="A224" s="65">
        <f t="shared" si="40"/>
        <v>10.805555555555555</v>
      </c>
      <c r="C224" s="33">
        <f t="shared" si="41"/>
        <v>82.8</v>
      </c>
      <c r="D224" s="68">
        <f t="shared" si="42"/>
        <v>22</v>
      </c>
      <c r="E224" s="54">
        <f t="shared" si="45"/>
        <v>11.084000000000001</v>
      </c>
      <c r="F224" s="68">
        <f t="shared" si="43"/>
        <v>12</v>
      </c>
      <c r="H224" s="1" t="s">
        <v>42</v>
      </c>
      <c r="I224" s="59" t="str" cm="1">
        <f t="array" ref="I224">_xlfn.IFS(K224&lt;$AB$7,$AC$7,K224&lt;$AB$6,$AC$6,K224&lt;$AB$5,$AC$5,K224&lt;$AB$4,$AC$4,K224&lt;$AB$3,$AC$3,K224&gt;$AB$3,$AC$3)</f>
        <v>2k2-22</v>
      </c>
      <c r="J224" s="59" t="str">
        <f t="shared" si="44"/>
        <v>Dach Murray2k2-22</v>
      </c>
      <c r="K224" s="59">
        <v>44613</v>
      </c>
      <c r="L224" s="47">
        <v>12</v>
      </c>
      <c r="M224" s="47">
        <v>25</v>
      </c>
      <c r="N224" s="64">
        <v>277.10000000000002</v>
      </c>
      <c r="S224"/>
    </row>
    <row r="225" spans="1:19" ht="15" thickBot="1">
      <c r="A225" s="65">
        <f t="shared" si="40"/>
        <v>12.470588235294118</v>
      </c>
      <c r="C225" s="33">
        <f t="shared" si="41"/>
        <v>96.6</v>
      </c>
      <c r="D225" s="68">
        <f t="shared" si="42"/>
        <v>23</v>
      </c>
      <c r="E225" s="54">
        <f t="shared" si="45"/>
        <v>13.541666666666666</v>
      </c>
      <c r="F225" s="68">
        <f t="shared" si="43"/>
        <v>11</v>
      </c>
      <c r="H225" s="1" t="s">
        <v>13</v>
      </c>
      <c r="I225" s="59" t="str" cm="1">
        <f t="array" ref="I225">_xlfn.IFS(K225&lt;$AB$7,$AC$7,K225&lt;$AB$6,$AC$6,K225&lt;$AB$5,$AC$5,K225&lt;$AB$4,$AC$4,K225&lt;$AB$3,$AC$3,K225&gt;$AB$3,$AC$3)</f>
        <v>2k2-22</v>
      </c>
      <c r="J225" s="59" t="str">
        <f t="shared" si="44"/>
        <v>Tom Bedford2k2-22</v>
      </c>
      <c r="K225" s="59">
        <v>44613</v>
      </c>
      <c r="L225" s="47">
        <v>11</v>
      </c>
      <c r="M225" s="47">
        <v>24</v>
      </c>
      <c r="N225" s="64">
        <v>325</v>
      </c>
      <c r="S225"/>
    </row>
    <row r="226" spans="1:19" ht="15" thickBot="1">
      <c r="A226" s="65">
        <f t="shared" si="40"/>
        <v>12.939393939393939</v>
      </c>
      <c r="C226" s="33">
        <f t="shared" si="41"/>
        <v>93</v>
      </c>
      <c r="D226" s="68">
        <f t="shared" si="42"/>
        <v>27</v>
      </c>
      <c r="E226" s="54">
        <f t="shared" si="45"/>
        <v>13.423076923076923</v>
      </c>
      <c r="F226" s="68">
        <f t="shared" si="43"/>
        <v>10</v>
      </c>
      <c r="H226" s="1" t="s">
        <v>27</v>
      </c>
      <c r="I226" s="59" t="str" cm="1">
        <f t="array" ref="I226">_xlfn.IFS(K226&lt;$AB$7,$AC$7,K226&lt;$AB$6,$AC$6,K226&lt;$AB$5,$AC$5,K226&lt;$AB$4,$AC$4,K226&lt;$AB$3,$AC$3,K226&gt;$AB$3,$AC$3)</f>
        <v>2k2-22</v>
      </c>
      <c r="J226" s="59" t="str">
        <f t="shared" si="44"/>
        <v>Mark Doyle2k2-22</v>
      </c>
      <c r="K226" s="59">
        <v>44613</v>
      </c>
      <c r="L226" s="47">
        <v>10</v>
      </c>
      <c r="M226" s="47">
        <v>26</v>
      </c>
      <c r="N226" s="64">
        <v>349</v>
      </c>
      <c r="S226"/>
    </row>
    <row r="227" spans="1:19" ht="15" thickBot="1">
      <c r="A227" s="65">
        <f t="shared" si="40"/>
        <v>11.441176470588236</v>
      </c>
      <c r="C227" s="33">
        <f t="shared" si="41"/>
        <v>91.2</v>
      </c>
      <c r="D227" s="68">
        <f t="shared" si="42"/>
        <v>20</v>
      </c>
      <c r="E227" s="54">
        <f t="shared" si="45"/>
        <v>11.82</v>
      </c>
      <c r="F227" s="68">
        <f t="shared" si="43"/>
        <v>14</v>
      </c>
      <c r="H227" s="1" t="s">
        <v>11</v>
      </c>
      <c r="I227" s="59" t="str" cm="1">
        <f t="array" ref="I227">_xlfn.IFS(K227&lt;$AB$7,$AC$7,K227&lt;$AB$6,$AC$6,K227&lt;$AB$5,$AC$5,K227&lt;$AB$4,$AC$4,K227&lt;$AB$3,$AC$3,K227&gt;$AB$3,$AC$3)</f>
        <v>2k2-22</v>
      </c>
      <c r="J227" s="59" t="str">
        <f t="shared" si="44"/>
        <v>Andrew Carroll2k2-22</v>
      </c>
      <c r="K227" s="59">
        <v>44613</v>
      </c>
      <c r="L227" s="47">
        <v>14</v>
      </c>
      <c r="M227" s="47">
        <v>25</v>
      </c>
      <c r="N227" s="64">
        <v>295.5</v>
      </c>
      <c r="S227"/>
    </row>
    <row r="228" spans="1:19" ht="15" thickBot="1">
      <c r="A228" s="65">
        <f t="shared" si="40"/>
        <v>10.527777777777779</v>
      </c>
      <c r="C228" s="33">
        <f t="shared" si="41"/>
        <v>79.900000000000006</v>
      </c>
      <c r="D228" s="68">
        <f t="shared" si="42"/>
        <v>22</v>
      </c>
      <c r="E228" s="54">
        <f t="shared" si="45"/>
        <v>11.956</v>
      </c>
      <c r="F228" s="68">
        <f t="shared" si="43"/>
        <v>12</v>
      </c>
      <c r="H228" s="1" t="s">
        <v>22</v>
      </c>
      <c r="I228" s="59" t="str" cm="1">
        <f t="array" ref="I228">_xlfn.IFS(K228&lt;$AB$7,$AC$7,K228&lt;$AB$6,$AC$6,K228&lt;$AB$5,$AC$5,K228&lt;$AB$4,$AC$4,K228&lt;$AB$3,$AC$3,K228&gt;$AB$3,$AC$3)</f>
        <v>2k2-22</v>
      </c>
      <c r="J228" s="59" t="str">
        <f t="shared" si="44"/>
        <v>David Kelly2k2-22</v>
      </c>
      <c r="K228" s="59">
        <v>44613</v>
      </c>
      <c r="L228" s="47">
        <v>12</v>
      </c>
      <c r="M228" s="47">
        <v>25</v>
      </c>
      <c r="N228" s="64">
        <v>298.89999999999998</v>
      </c>
      <c r="S228"/>
    </row>
    <row r="229" spans="1:19" ht="15" thickBot="1">
      <c r="A229" s="65">
        <f t="shared" si="40"/>
        <v>11.702702702702704</v>
      </c>
      <c r="C229" s="33">
        <f t="shared" si="41"/>
        <v>82.9</v>
      </c>
      <c r="D229" s="68">
        <f t="shared" si="42"/>
        <v>22</v>
      </c>
      <c r="E229" s="54">
        <f t="shared" si="45"/>
        <v>12.847999999999999</v>
      </c>
      <c r="F229" s="68">
        <f t="shared" si="43"/>
        <v>14</v>
      </c>
      <c r="H229" s="1" t="s">
        <v>19</v>
      </c>
      <c r="I229" s="59" t="str" cm="1">
        <f t="array" ref="I229">_xlfn.IFS(K229&lt;$AB$7,$AC$7,K229&lt;$AB$6,$AC$6,K229&lt;$AB$5,$AC$5,K229&lt;$AB$4,$AC$4,K229&lt;$AB$3,$AC$3,K229&gt;$AB$3,$AC$3)</f>
        <v>2k2-22</v>
      </c>
      <c r="J229" s="59" t="str">
        <f t="shared" si="44"/>
        <v>Fintan Earley2k2-22</v>
      </c>
      <c r="K229" s="59">
        <v>44613</v>
      </c>
      <c r="L229" s="47">
        <v>14</v>
      </c>
      <c r="M229" s="47">
        <v>25</v>
      </c>
      <c r="N229" s="64">
        <v>321.2</v>
      </c>
      <c r="S229"/>
    </row>
    <row r="230" spans="1:19" ht="15" thickBot="1">
      <c r="A230" s="65">
        <f t="shared" si="40"/>
        <v>12.264705882352942</v>
      </c>
      <c r="C230" s="33">
        <f t="shared" si="41"/>
        <v>88.1</v>
      </c>
      <c r="D230" s="68">
        <f t="shared" si="42"/>
        <v>27</v>
      </c>
      <c r="E230" s="54">
        <f t="shared" si="45"/>
        <v>13.541666666666666</v>
      </c>
      <c r="F230" s="68">
        <f t="shared" si="43"/>
        <v>14</v>
      </c>
      <c r="H230" s="1" t="s">
        <v>31</v>
      </c>
      <c r="I230" s="59" t="str" cm="1">
        <f t="array" ref="I230">_xlfn.IFS(K230&lt;$AB$7,$AC$7,K230&lt;$AB$6,$AC$6,K230&lt;$AB$5,$AC$5,K230&lt;$AB$4,$AC$4,K230&lt;$AB$3,$AC$3,K230&gt;$AB$3,$AC$3)</f>
        <v>2k2-22</v>
      </c>
      <c r="J230" s="59" t="str">
        <f t="shared" si="44"/>
        <v>David Somers2k2-22</v>
      </c>
      <c r="K230" s="59">
        <v>44613</v>
      </c>
      <c r="L230" s="47">
        <v>14</v>
      </c>
      <c r="M230" s="47">
        <v>24</v>
      </c>
      <c r="N230" s="64">
        <v>325</v>
      </c>
      <c r="S230"/>
    </row>
    <row r="231" spans="1:19" ht="15" thickBot="1">
      <c r="A231" s="65">
        <f t="shared" si="40"/>
        <v>10.228571428571428</v>
      </c>
      <c r="C231" s="33">
        <f t="shared" si="41"/>
        <v>75.8</v>
      </c>
      <c r="D231" s="68">
        <f t="shared" si="42"/>
        <v>23</v>
      </c>
      <c r="E231" s="54">
        <f t="shared" si="45"/>
        <v>11.137500000000001</v>
      </c>
      <c r="F231" s="68">
        <f t="shared" si="43"/>
        <v>12</v>
      </c>
      <c r="H231" s="1" t="s">
        <v>77</v>
      </c>
      <c r="I231" s="59" t="str" cm="1">
        <f t="array" ref="I231">_xlfn.IFS(K231&lt;$AB$7,$AC$7,K231&lt;$AB$6,$AC$6,K231&lt;$AB$5,$AC$5,K231&lt;$AB$4,$AC$4,K231&lt;$AB$3,$AC$3,K231&gt;$AB$3,$AC$3)</f>
        <v>2k2-22</v>
      </c>
      <c r="J231" s="59" t="str">
        <f t="shared" si="44"/>
        <v>Max Browne2k2-22</v>
      </c>
      <c r="K231" s="59">
        <v>44613</v>
      </c>
      <c r="L231" s="47">
        <v>12</v>
      </c>
      <c r="M231" s="47">
        <v>24</v>
      </c>
      <c r="N231" s="64">
        <v>267.3</v>
      </c>
      <c r="S231"/>
    </row>
    <row r="232" spans="1:19" ht="15" thickBot="1">
      <c r="A232" s="65">
        <f t="shared" si="40"/>
        <v>11.805555555555555</v>
      </c>
      <c r="C232" s="33">
        <f t="shared" si="41"/>
        <v>88.2</v>
      </c>
      <c r="D232" s="68">
        <f t="shared" si="42"/>
        <v>25</v>
      </c>
      <c r="E232" s="54">
        <f t="shared" si="45"/>
        <v>11.427999999999999</v>
      </c>
      <c r="F232" s="68">
        <f t="shared" si="43"/>
        <v>10</v>
      </c>
      <c r="H232" s="1" t="s">
        <v>132</v>
      </c>
      <c r="I232" s="59" t="str" cm="1">
        <f t="array" ref="I232">_xlfn.IFS(K232&lt;$AB$7,$AC$7,K232&lt;$AB$6,$AC$6,K232&lt;$AB$5,$AC$5,K232&lt;$AB$4,$AC$4,K232&lt;$AB$3,$AC$3,K232&gt;$AB$3,$AC$3)</f>
        <v>2k2-22</v>
      </c>
      <c r="J232" s="59" t="str">
        <f t="shared" si="44"/>
        <v>Thomas Earley2k2-22</v>
      </c>
      <c r="K232" s="59">
        <v>44613</v>
      </c>
      <c r="L232" s="47">
        <v>10</v>
      </c>
      <c r="M232" s="47">
        <v>25</v>
      </c>
      <c r="N232" s="64">
        <v>285.7</v>
      </c>
      <c r="S232"/>
    </row>
    <row r="233" spans="1:19" ht="15" thickBot="1">
      <c r="A233" s="65">
        <f t="shared" si="40"/>
        <v>10.32258064516129</v>
      </c>
      <c r="C233" s="33">
        <f t="shared" si="41"/>
        <v>78.900000000000006</v>
      </c>
      <c r="D233" s="68">
        <f t="shared" si="42"/>
        <v>25</v>
      </c>
      <c r="E233" s="54">
        <f t="shared" si="45"/>
        <v>10.434674048148148</v>
      </c>
      <c r="F233" s="68">
        <f t="shared" si="43"/>
        <v>8</v>
      </c>
      <c r="H233" s="1" t="s">
        <v>102</v>
      </c>
      <c r="I233" s="59" t="str" cm="1">
        <f t="array" ref="I233">_xlfn.IFS(K233&lt;$AB$7,$AC$7,K233&lt;$AB$6,$AC$6,K233&lt;$AB$5,$AC$5,K233&lt;$AB$4,$AC$4,K233&lt;$AB$3,$AC$3,K233&gt;$AB$3,$AC$3)</f>
        <v>2k2-22</v>
      </c>
      <c r="J233" s="59" t="str">
        <f t="shared" si="44"/>
        <v>Rob Brown2k2-22</v>
      </c>
      <c r="K233" s="59">
        <v>44613</v>
      </c>
      <c r="L233" s="47">
        <v>8</v>
      </c>
      <c r="M233" s="47">
        <v>27</v>
      </c>
      <c r="N233" s="64">
        <v>281.73619930000001</v>
      </c>
      <c r="S233"/>
    </row>
    <row r="234" spans="1:19" ht="15" thickBot="1">
      <c r="A234" s="65">
        <f t="shared" si="40"/>
        <v>10.909090909090908</v>
      </c>
      <c r="C234" s="33">
        <f t="shared" si="41"/>
        <v>76.3</v>
      </c>
      <c r="D234" s="68">
        <f t="shared" si="42"/>
        <v>23</v>
      </c>
      <c r="E234" s="54">
        <f t="shared" si="45"/>
        <v>11.804166666666667</v>
      </c>
      <c r="F234" s="68">
        <f t="shared" si="43"/>
        <v>10</v>
      </c>
      <c r="H234" s="1" t="s">
        <v>76</v>
      </c>
      <c r="I234" s="59" t="str" cm="1">
        <f t="array" ref="I234">_xlfn.IFS(K234&lt;$AB$7,$AC$7,K234&lt;$AB$6,$AC$6,K234&lt;$AB$5,$AC$5,K234&lt;$AB$4,$AC$4,K234&lt;$AB$3,$AC$3,K234&gt;$AB$3,$AC$3)</f>
        <v>2k2-22</v>
      </c>
      <c r="J234" s="59" t="str">
        <f t="shared" si="44"/>
        <v>Ewan Jarvis2k2-22</v>
      </c>
      <c r="K234" s="59">
        <v>44620</v>
      </c>
      <c r="L234" s="47">
        <v>10</v>
      </c>
      <c r="M234" s="47">
        <v>24</v>
      </c>
      <c r="N234" s="64">
        <v>283.3</v>
      </c>
      <c r="S234"/>
    </row>
    <row r="235" spans="1:19" ht="15" thickBot="1">
      <c r="A235" s="65">
        <f t="shared" si="40"/>
        <v>10.090909090909092</v>
      </c>
      <c r="C235" s="33">
        <f t="shared" si="41"/>
        <v>73.599999999999994</v>
      </c>
      <c r="D235" s="68">
        <f t="shared" si="42"/>
        <v>19</v>
      </c>
      <c r="E235" s="54">
        <f t="shared" si="45"/>
        <v>11.112</v>
      </c>
      <c r="F235" s="68">
        <f t="shared" si="43"/>
        <v>8</v>
      </c>
      <c r="H235" s="1" t="s">
        <v>10</v>
      </c>
      <c r="I235" s="59" t="str" cm="1">
        <f t="array" ref="I235">_xlfn.IFS(K235&lt;$AB$7,$AC$7,K235&lt;$AB$6,$AC$6,K235&lt;$AB$5,$AC$5,K235&lt;$AB$4,$AC$4,K235&lt;$AB$3,$AC$3,K235&gt;$AB$3,$AC$3)</f>
        <v>2k2-22</v>
      </c>
      <c r="J235" s="59" t="str">
        <f t="shared" si="44"/>
        <v>Calum Nolan2k2-22</v>
      </c>
      <c r="K235" s="59">
        <v>44620</v>
      </c>
      <c r="L235" s="47">
        <v>8</v>
      </c>
      <c r="M235" s="47">
        <v>25</v>
      </c>
      <c r="N235" s="64">
        <v>277.8</v>
      </c>
      <c r="S235"/>
    </row>
    <row r="236" spans="1:19" ht="15" thickBot="1">
      <c r="A236" s="65">
        <f t="shared" si="40"/>
        <v>9.8333333333333339</v>
      </c>
      <c r="C236" s="33">
        <f t="shared" si="41"/>
        <v>76.2</v>
      </c>
      <c r="D236" s="68">
        <f t="shared" si="42"/>
        <v>24</v>
      </c>
      <c r="E236" s="54">
        <f t="shared" si="45"/>
        <v>10.924999999999999</v>
      </c>
      <c r="F236" s="68">
        <f t="shared" si="43"/>
        <v>8</v>
      </c>
      <c r="H236" s="1" t="s">
        <v>87</v>
      </c>
      <c r="I236" s="59" t="str" cm="1">
        <f t="array" ref="I236">_xlfn.IFS(K236&lt;$AB$7,$AC$7,K236&lt;$AB$6,$AC$6,K236&lt;$AB$5,$AC$5,K236&lt;$AB$4,$AC$4,K236&lt;$AB$3,$AC$3,K236&gt;$AB$3,$AC$3)</f>
        <v>2k2-22</v>
      </c>
      <c r="J236" s="59" t="str">
        <f t="shared" si="44"/>
        <v>Cian O'Sullivan2k2-22</v>
      </c>
      <c r="K236" s="59">
        <v>44620</v>
      </c>
      <c r="L236" s="47">
        <v>8</v>
      </c>
      <c r="M236" s="47">
        <v>24</v>
      </c>
      <c r="N236" s="64">
        <v>262.2</v>
      </c>
      <c r="S236"/>
    </row>
    <row r="237" spans="1:19" ht="15" thickBot="1">
      <c r="A237" s="65">
        <f t="shared" si="40"/>
        <v>12.96875</v>
      </c>
      <c r="C237" s="33">
        <f t="shared" si="41"/>
        <v>83.5</v>
      </c>
      <c r="D237" s="68">
        <f t="shared" si="42"/>
        <v>21</v>
      </c>
      <c r="E237" s="54">
        <f t="shared" si="45"/>
        <v>13.345833333333333</v>
      </c>
      <c r="F237" s="68">
        <f t="shared" si="43"/>
        <v>8</v>
      </c>
      <c r="H237" s="1" t="s">
        <v>8</v>
      </c>
      <c r="I237" s="59" t="str" cm="1">
        <f t="array" ref="I237">_xlfn.IFS(K237&lt;$AB$7,$AC$7,K237&lt;$AB$6,$AC$6,K237&lt;$AB$5,$AC$5,K237&lt;$AB$4,$AC$4,K237&lt;$AB$3,$AC$3,K237&gt;$AB$3,$AC$3)</f>
        <v>2k2-22</v>
      </c>
      <c r="J237" s="59" t="str">
        <f t="shared" si="44"/>
        <v>Paul Flood2k2-22</v>
      </c>
      <c r="K237" s="59">
        <v>44620</v>
      </c>
      <c r="L237" s="47">
        <v>8</v>
      </c>
      <c r="M237" s="47">
        <v>24</v>
      </c>
      <c r="N237" s="64">
        <v>320.3</v>
      </c>
      <c r="S237"/>
    </row>
    <row r="238" spans="1:19" ht="15" thickBot="1">
      <c r="A238" s="65">
        <f t="shared" si="40"/>
        <v>10.764705882352942</v>
      </c>
      <c r="C238" s="33">
        <f t="shared" si="41"/>
        <v>78.400000000000006</v>
      </c>
      <c r="D238" s="68">
        <f t="shared" si="42"/>
        <v>24</v>
      </c>
      <c r="E238" s="54">
        <f t="shared" si="45"/>
        <v>12.279166666666667</v>
      </c>
      <c r="F238" s="68">
        <f t="shared" si="43"/>
        <v>8</v>
      </c>
      <c r="H238" s="1" t="s">
        <v>75</v>
      </c>
      <c r="I238" s="59" t="str" cm="1">
        <f t="array" ref="I238">_xlfn.IFS(K238&lt;$AB$7,$AC$7,K238&lt;$AB$6,$AC$6,K238&lt;$AB$5,$AC$5,K238&lt;$AB$4,$AC$4,K238&lt;$AB$3,$AC$3,K238&gt;$AB$3,$AC$3)</f>
        <v>2k2-22</v>
      </c>
      <c r="J238" s="59" t="str">
        <f t="shared" si="44"/>
        <v>Frankie Dolphin2k2-22</v>
      </c>
      <c r="K238" s="59">
        <v>44620</v>
      </c>
      <c r="L238" s="47">
        <v>8</v>
      </c>
      <c r="M238" s="47">
        <v>24</v>
      </c>
      <c r="N238" s="64">
        <v>294.7</v>
      </c>
      <c r="S238"/>
    </row>
    <row r="239" spans="1:19" ht="15" thickBot="1">
      <c r="A239" s="65">
        <f t="shared" si="40"/>
        <v>10.805555555555555</v>
      </c>
      <c r="C239" s="33">
        <f t="shared" si="41"/>
        <v>82.8</v>
      </c>
      <c r="D239" s="68">
        <f t="shared" si="42"/>
        <v>22</v>
      </c>
      <c r="E239" s="54">
        <f t="shared" si="45"/>
        <v>11.924000000000001</v>
      </c>
      <c r="F239" s="68">
        <f t="shared" si="43"/>
        <v>8</v>
      </c>
      <c r="H239" s="1" t="s">
        <v>42</v>
      </c>
      <c r="I239" s="59" t="str" cm="1">
        <f t="array" ref="I239">_xlfn.IFS(K239&lt;$AB$7,$AC$7,K239&lt;$AB$6,$AC$6,K239&lt;$AB$5,$AC$5,K239&lt;$AB$4,$AC$4,K239&lt;$AB$3,$AC$3,K239&gt;$AB$3,$AC$3)</f>
        <v>2k2-22</v>
      </c>
      <c r="J239" s="59" t="str">
        <f t="shared" si="44"/>
        <v>Dach Murray2k2-22</v>
      </c>
      <c r="K239" s="59">
        <v>44620</v>
      </c>
      <c r="L239" s="47">
        <v>8</v>
      </c>
      <c r="M239" s="47">
        <v>25</v>
      </c>
      <c r="N239" s="64">
        <v>298.10000000000002</v>
      </c>
      <c r="S239"/>
    </row>
    <row r="240" spans="1:19" ht="15" thickBot="1">
      <c r="A240" s="65">
        <f t="shared" si="40"/>
        <v>12.939393939393939</v>
      </c>
      <c r="C240" s="33">
        <f t="shared" si="41"/>
        <v>93</v>
      </c>
      <c r="D240" s="68">
        <f t="shared" si="42"/>
        <v>27</v>
      </c>
      <c r="E240" s="54">
        <f t="shared" si="45"/>
        <v>14.128</v>
      </c>
      <c r="F240" s="68">
        <f t="shared" si="43"/>
        <v>10</v>
      </c>
      <c r="H240" s="1" t="s">
        <v>27</v>
      </c>
      <c r="I240" s="59" t="str" cm="1">
        <f t="array" ref="I240">_xlfn.IFS(K240&lt;$AB$7,$AC$7,K240&lt;$AB$6,$AC$6,K240&lt;$AB$5,$AC$5,K240&lt;$AB$4,$AC$4,K240&lt;$AB$3,$AC$3,K240&gt;$AB$3,$AC$3)</f>
        <v>2k2-22</v>
      </c>
      <c r="J240" s="59" t="str">
        <f t="shared" si="44"/>
        <v>Mark Doyle2k2-22</v>
      </c>
      <c r="K240" s="59">
        <v>44620</v>
      </c>
      <c r="L240" s="47">
        <v>10</v>
      </c>
      <c r="M240" s="47">
        <v>25</v>
      </c>
      <c r="N240" s="64">
        <v>353.2</v>
      </c>
      <c r="S240"/>
    </row>
    <row r="241" spans="1:19" ht="15" thickBot="1">
      <c r="A241" s="65">
        <f t="shared" si="40"/>
        <v>10.527777777777779</v>
      </c>
      <c r="C241" s="33">
        <f t="shared" si="41"/>
        <v>79.900000000000006</v>
      </c>
      <c r="D241" s="68">
        <f t="shared" si="42"/>
        <v>22</v>
      </c>
      <c r="E241" s="54">
        <f t="shared" si="45"/>
        <v>11.865384615384615</v>
      </c>
      <c r="F241" s="68">
        <f t="shared" si="43"/>
        <v>8</v>
      </c>
      <c r="H241" s="1" t="s">
        <v>22</v>
      </c>
      <c r="I241" s="59" t="str" cm="1">
        <f t="array" ref="I241">_xlfn.IFS(K241&lt;$AB$7,$AC$7,K241&lt;$AB$6,$AC$6,K241&lt;$AB$5,$AC$5,K241&lt;$AB$4,$AC$4,K241&lt;$AB$3,$AC$3,K241&gt;$AB$3,$AC$3)</f>
        <v>2k2-22</v>
      </c>
      <c r="J241" s="59" t="str">
        <f t="shared" si="44"/>
        <v>David Kelly2k2-22</v>
      </c>
      <c r="K241" s="59">
        <v>44620</v>
      </c>
      <c r="L241" s="47">
        <v>8</v>
      </c>
      <c r="M241" s="47">
        <v>26</v>
      </c>
      <c r="N241" s="64">
        <v>308.5</v>
      </c>
      <c r="S241"/>
    </row>
    <row r="242" spans="1:19" ht="15" thickBot="1">
      <c r="A242" s="65">
        <f t="shared" si="40"/>
        <v>12.090909090909092</v>
      </c>
      <c r="C242" s="33">
        <f t="shared" si="41"/>
        <v>89.6</v>
      </c>
      <c r="D242" s="68">
        <f t="shared" si="42"/>
        <v>21</v>
      </c>
      <c r="E242" s="54">
        <f t="shared" si="45"/>
        <v>12.35</v>
      </c>
      <c r="F242" s="68">
        <f t="shared" si="43"/>
        <v>8</v>
      </c>
      <c r="H242" s="1" t="s">
        <v>18</v>
      </c>
      <c r="I242" s="59" t="str" cm="1">
        <f t="array" ref="I242">_xlfn.IFS(K242&lt;$AB$7,$AC$7,K242&lt;$AB$6,$AC$6,K242&lt;$AB$5,$AC$5,K242&lt;$AB$4,$AC$4,K242&lt;$AB$3,$AC$3,K242&gt;$AB$3,$AC$3)</f>
        <v>2k2-22</v>
      </c>
      <c r="J242" s="59" t="str">
        <f t="shared" si="44"/>
        <v>Mika Ryan2k2-22</v>
      </c>
      <c r="K242" s="59">
        <v>44620</v>
      </c>
      <c r="L242" s="47">
        <v>8</v>
      </c>
      <c r="M242" s="47">
        <v>24</v>
      </c>
      <c r="N242" s="64">
        <v>296.39999999999998</v>
      </c>
      <c r="S242"/>
    </row>
    <row r="243" spans="1:19" ht="15" thickBot="1">
      <c r="A243" s="65">
        <f t="shared" si="40"/>
        <v>10.32258064516129</v>
      </c>
      <c r="C243" s="33">
        <f t="shared" si="41"/>
        <v>78.900000000000006</v>
      </c>
      <c r="D243" s="68">
        <f t="shared" si="42"/>
        <v>25</v>
      </c>
      <c r="E243" s="54">
        <f t="shared" si="45"/>
        <v>10.346428571428572</v>
      </c>
      <c r="F243" s="68">
        <f t="shared" si="43"/>
        <v>8</v>
      </c>
      <c r="H243" s="1" t="s">
        <v>102</v>
      </c>
      <c r="I243" s="59" t="str" cm="1">
        <f t="array" ref="I243">_xlfn.IFS(K243&lt;$AB$7,$AC$7,K243&lt;$AB$6,$AC$6,K243&lt;$AB$5,$AC$5,K243&lt;$AB$4,$AC$4,K243&lt;$AB$3,$AC$3,K243&gt;$AB$3,$AC$3)</f>
        <v>2k2-22</v>
      </c>
      <c r="J243" s="59" t="str">
        <f t="shared" si="44"/>
        <v>Rob Brown2k2-22</v>
      </c>
      <c r="K243" s="59">
        <v>44620</v>
      </c>
      <c r="L243" s="47">
        <v>8</v>
      </c>
      <c r="M243" s="47">
        <v>28</v>
      </c>
      <c r="N243" s="64">
        <v>289.7</v>
      </c>
      <c r="S243"/>
    </row>
    <row r="244" spans="1:19" ht="15" thickBot="1">
      <c r="A244" s="65">
        <f t="shared" si="40"/>
        <v>11.805555555555555</v>
      </c>
      <c r="C244" s="33">
        <f t="shared" si="41"/>
        <v>88.2</v>
      </c>
      <c r="D244" s="68">
        <f t="shared" si="42"/>
        <v>25</v>
      </c>
      <c r="E244" s="54">
        <f t="shared" si="45"/>
        <v>12.06</v>
      </c>
      <c r="F244" s="68">
        <f t="shared" si="43"/>
        <v>10</v>
      </c>
      <c r="H244" s="1" t="s">
        <v>132</v>
      </c>
      <c r="I244" s="59" t="str" cm="1">
        <f t="array" ref="I244">_xlfn.IFS(K244&lt;$AB$7,$AC$7,K244&lt;$AB$6,$AC$6,K244&lt;$AB$5,$AC$5,K244&lt;$AB$4,$AC$4,K244&lt;$AB$3,$AC$3,K244&gt;$AB$3,$AC$3)</f>
        <v>2k2-22</v>
      </c>
      <c r="J244" s="59" t="str">
        <f t="shared" si="44"/>
        <v>Thomas Earley2k2-22</v>
      </c>
      <c r="K244" s="59">
        <v>44620</v>
      </c>
      <c r="L244" s="47">
        <v>10</v>
      </c>
      <c r="M244" s="47">
        <v>25</v>
      </c>
      <c r="N244" s="64">
        <v>301.5</v>
      </c>
      <c r="S244"/>
    </row>
    <row r="245" spans="1:19" ht="15" thickBot="1">
      <c r="A245" s="65">
        <f t="shared" si="40"/>
        <v>11.342857142857143</v>
      </c>
      <c r="C245" s="33">
        <f t="shared" si="41"/>
        <v>77.8</v>
      </c>
      <c r="D245" s="68">
        <f t="shared" si="42"/>
        <v>25</v>
      </c>
      <c r="E245" s="54">
        <f t="shared" si="45"/>
        <v>11.427999999999999</v>
      </c>
      <c r="F245" s="68">
        <f t="shared" si="43"/>
        <v>10</v>
      </c>
      <c r="H245" s="1" t="s">
        <v>128</v>
      </c>
      <c r="I245" s="59" t="str" cm="1">
        <f t="array" ref="I245">_xlfn.IFS(K245&lt;$AB$7,$AC$7,K245&lt;$AB$6,$AC$6,K245&lt;$AB$5,$AC$5,K245&lt;$AB$4,$AC$4,K245&lt;$AB$3,$AC$3,K245&gt;$AB$3,$AC$3)</f>
        <v>2k2-22</v>
      </c>
      <c r="J245" s="59" t="str">
        <f t="shared" si="44"/>
        <v>Cameron Murphy2k2-22</v>
      </c>
      <c r="K245" s="59">
        <v>44620</v>
      </c>
      <c r="L245" s="47">
        <v>10</v>
      </c>
      <c r="M245" s="47">
        <v>25</v>
      </c>
      <c r="N245" s="64">
        <v>285.7</v>
      </c>
      <c r="S245"/>
    </row>
    <row r="246" spans="1:19" ht="15" thickBot="1">
      <c r="A246" s="65">
        <f t="shared" si="40"/>
        <v>11.03125</v>
      </c>
      <c r="C246" s="33">
        <f t="shared" si="41"/>
        <v>80.400000000000006</v>
      </c>
      <c r="D246" s="68">
        <f t="shared" si="42"/>
        <v>21</v>
      </c>
      <c r="E246" s="54">
        <f t="shared" si="45"/>
        <v>11.02</v>
      </c>
      <c r="F246" s="68">
        <f t="shared" si="43"/>
        <v>8</v>
      </c>
      <c r="H246" s="1" t="s">
        <v>24</v>
      </c>
      <c r="I246" s="59" t="str" cm="1">
        <f t="array" ref="I246">_xlfn.IFS(K246&lt;$AB$7,$AC$7,K246&lt;$AB$6,$AC$6,K246&lt;$AB$5,$AC$5,K246&lt;$AB$4,$AC$4,K246&lt;$AB$3,$AC$3,K246&gt;$AB$3,$AC$3)</f>
        <v>2k2-22</v>
      </c>
      <c r="J246" s="59" t="str">
        <f t="shared" si="44"/>
        <v>Gavin Griffin2k2-22</v>
      </c>
      <c r="K246" s="59">
        <v>44620</v>
      </c>
      <c r="L246" s="47">
        <v>8</v>
      </c>
      <c r="M246" s="47">
        <v>25</v>
      </c>
      <c r="N246" s="64">
        <v>275.5</v>
      </c>
      <c r="S246"/>
    </row>
    <row r="247" spans="1:19" ht="15" thickBot="1">
      <c r="A247" s="65">
        <f t="shared" si="40"/>
        <v>10.969696969696969</v>
      </c>
      <c r="C247" s="33">
        <f t="shared" si="41"/>
        <v>78.8</v>
      </c>
      <c r="D247" s="68">
        <f t="shared" si="42"/>
        <v>22</v>
      </c>
      <c r="E247" s="54">
        <f t="shared" si="45"/>
        <v>10.807692307692308</v>
      </c>
      <c r="F247" s="68">
        <f t="shared" si="43"/>
        <v>8</v>
      </c>
      <c r="H247" s="1" t="s">
        <v>54</v>
      </c>
      <c r="I247" s="59" t="str" cm="1">
        <f t="array" ref="I247">_xlfn.IFS(K247&lt;$AB$7,$AC$7,K247&lt;$AB$6,$AC$6,K247&lt;$AB$5,$AC$5,K247&lt;$AB$4,$AC$4,K247&lt;$AB$3,$AC$3,K247&gt;$AB$3,$AC$3)</f>
        <v>2k2-22</v>
      </c>
      <c r="J247" s="59" t="str">
        <f t="shared" si="44"/>
        <v>Alan Kelleher2k2-22</v>
      </c>
      <c r="K247" s="59">
        <v>44620</v>
      </c>
      <c r="L247" s="47">
        <v>8</v>
      </c>
      <c r="M247" s="47">
        <v>26</v>
      </c>
      <c r="N247" s="64">
        <v>281</v>
      </c>
      <c r="S247"/>
    </row>
    <row r="248" spans="1:19" ht="15" thickBot="1">
      <c r="A248" s="65">
        <f t="shared" si="40"/>
        <v>10.882352941176471</v>
      </c>
      <c r="C248" s="33">
        <f t="shared" si="41"/>
        <v>79.2</v>
      </c>
      <c r="D248" s="68">
        <f t="shared" si="42"/>
        <v>24</v>
      </c>
      <c r="E248" s="54">
        <f t="shared" si="45"/>
        <v>12.52</v>
      </c>
      <c r="F248" s="68">
        <f t="shared" si="43"/>
        <v>10</v>
      </c>
      <c r="H248" s="1" t="s">
        <v>39</v>
      </c>
      <c r="I248" s="59" t="str" cm="1">
        <f t="array" ref="I248">_xlfn.IFS(K248&lt;$AB$7,$AC$7,K248&lt;$AB$6,$AC$6,K248&lt;$AB$5,$AC$5,K248&lt;$AB$4,$AC$4,K248&lt;$AB$3,$AC$3,K248&gt;$AB$3,$AC$3)</f>
        <v>2k2-22</v>
      </c>
      <c r="J248" s="59" t="str">
        <f t="shared" si="44"/>
        <v>Jack Stacey2k2-22</v>
      </c>
      <c r="K248" s="59">
        <v>44620</v>
      </c>
      <c r="L248" s="47">
        <v>10</v>
      </c>
      <c r="M248" s="47">
        <v>25</v>
      </c>
      <c r="N248" s="64">
        <v>313</v>
      </c>
      <c r="S248"/>
    </row>
    <row r="249" spans="1:19" ht="15" thickBot="1">
      <c r="A249" s="65">
        <f t="shared" si="40"/>
        <v>9.96875</v>
      </c>
      <c r="C249" s="33">
        <f t="shared" si="41"/>
        <v>86.8</v>
      </c>
      <c r="D249" s="68">
        <f t="shared" si="42"/>
        <v>21</v>
      </c>
      <c r="E249" s="54">
        <f t="shared" si="45"/>
        <v>10.52</v>
      </c>
      <c r="F249" s="68">
        <f t="shared" si="43"/>
        <v>8</v>
      </c>
      <c r="H249" s="1" t="s">
        <v>131</v>
      </c>
      <c r="I249" s="59" t="str" cm="1">
        <f t="array" ref="I249">_xlfn.IFS(K249&lt;$AB$7,$AC$7,K249&lt;$AB$6,$AC$6,K249&lt;$AB$5,$AC$5,K249&lt;$AB$4,$AC$4,K249&lt;$AB$3,$AC$3,K249&gt;$AB$3,$AC$3)</f>
        <v>2k2-22</v>
      </c>
      <c r="J249" s="59" t="str">
        <f t="shared" si="44"/>
        <v>Liam Kiser2k2-22</v>
      </c>
      <c r="K249" s="59">
        <v>44620</v>
      </c>
      <c r="L249" s="47">
        <v>8</v>
      </c>
      <c r="M249" s="47">
        <v>25</v>
      </c>
      <c r="N249" s="64">
        <v>263</v>
      </c>
      <c r="S249"/>
    </row>
    <row r="250" spans="1:19" ht="15" thickBot="1">
      <c r="A250" s="65">
        <f t="shared" si="40"/>
        <v>12.193548387096774</v>
      </c>
      <c r="C250" s="33">
        <f t="shared" si="41"/>
        <v>74</v>
      </c>
      <c r="D250" s="68">
        <f t="shared" si="42"/>
        <v>21</v>
      </c>
      <c r="E250" s="54">
        <f t="shared" si="45"/>
        <v>11.587999999999999</v>
      </c>
      <c r="F250" s="68">
        <f t="shared" si="43"/>
        <v>8</v>
      </c>
      <c r="H250" s="1" t="s">
        <v>43</v>
      </c>
      <c r="I250" s="59" t="str" cm="1">
        <f t="array" ref="I250">_xlfn.IFS(K250&lt;$AB$7,$AC$7,K250&lt;$AB$6,$AC$6,K250&lt;$AB$5,$AC$5,K250&lt;$AB$4,$AC$4,K250&lt;$AB$3,$AC$3,K250&gt;$AB$3,$AC$3)</f>
        <v>2k2-22</v>
      </c>
      <c r="J250" s="59" t="str">
        <f t="shared" si="44"/>
        <v>David Crooks2k2-22</v>
      </c>
      <c r="K250" s="59">
        <v>44620</v>
      </c>
      <c r="L250" s="47">
        <v>8</v>
      </c>
      <c r="M250" s="47">
        <v>25</v>
      </c>
      <c r="N250" s="64">
        <v>289.7</v>
      </c>
      <c r="S250"/>
    </row>
    <row r="251" spans="1:19" ht="15" thickBot="1">
      <c r="A251" s="65">
        <f t="shared" si="40"/>
        <v>9.9696969696969688</v>
      </c>
      <c r="C251" s="33">
        <f t="shared" si="41"/>
        <v>79</v>
      </c>
      <c r="D251" s="68">
        <f t="shared" si="42"/>
        <v>21</v>
      </c>
      <c r="E251" s="54">
        <f t="shared" si="45"/>
        <v>9.6760000000000002</v>
      </c>
      <c r="F251" s="68">
        <f t="shared" si="43"/>
        <v>8</v>
      </c>
      <c r="H251" s="1" t="s">
        <v>25</v>
      </c>
      <c r="I251" s="59" t="str" cm="1">
        <f t="array" ref="I251">_xlfn.IFS(K251&lt;$AB$7,$AC$7,K251&lt;$AB$6,$AC$6,K251&lt;$AB$5,$AC$5,K251&lt;$AB$4,$AC$4,K251&lt;$AB$3,$AC$3,K251&gt;$AB$3,$AC$3)</f>
        <v>2k2-22</v>
      </c>
      <c r="J251" s="59" t="str">
        <f t="shared" si="44"/>
        <v>John Gilhooly2k2-22</v>
      </c>
      <c r="K251" s="59">
        <v>44620</v>
      </c>
      <c r="L251" s="47">
        <v>8</v>
      </c>
      <c r="M251" s="47">
        <v>25</v>
      </c>
      <c r="N251" s="64">
        <v>241.9</v>
      </c>
      <c r="S251"/>
    </row>
    <row r="252" spans="1:19" ht="13" thickBot="1">
      <c r="A252" s="65">
        <f t="shared" si="40"/>
        <v>12.45945945945946</v>
      </c>
      <c r="C252" s="33">
        <f t="shared" si="41"/>
        <v>92.1</v>
      </c>
      <c r="D252" s="68">
        <f t="shared" si="42"/>
        <v>25</v>
      </c>
      <c r="E252" s="54">
        <f t="shared" si="45"/>
        <v>13.583333333333334</v>
      </c>
      <c r="F252" s="68">
        <f t="shared" si="43"/>
        <v>8</v>
      </c>
      <c r="H252" s="1" t="s">
        <v>27</v>
      </c>
      <c r="I252" s="59" t="str" cm="1">
        <f t="array" ref="I252">_xlfn.IFS(K252&lt;$AB$7,$AC$7,K252&lt;$AB$6,$AC$6,K252&lt;$AB$5,$AC$5,K252&lt;$AB$4,$AC$4,K252&lt;$AB$3,$AC$3,K252&gt;$AB$3,$AC$3)</f>
        <v>2k1-20</v>
      </c>
      <c r="J252" s="59" t="str">
        <f t="shared" si="44"/>
        <v>Mark Doyle2k1-20</v>
      </c>
      <c r="K252" s="59">
        <v>43734</v>
      </c>
      <c r="L252" s="46">
        <v>8</v>
      </c>
      <c r="M252" s="46">
        <v>24</v>
      </c>
      <c r="N252" s="62">
        <v>326</v>
      </c>
      <c r="S252"/>
    </row>
    <row r="253" spans="1:19" ht="13" thickBot="1">
      <c r="A253" s="65">
        <f t="shared" si="40"/>
        <v>11.916666666666666</v>
      </c>
      <c r="C253" s="33">
        <f t="shared" si="41"/>
        <v>89.2</v>
      </c>
      <c r="D253" s="68">
        <f t="shared" si="42"/>
        <v>23</v>
      </c>
      <c r="E253" s="54">
        <f t="shared" si="45"/>
        <v>12.625</v>
      </c>
      <c r="F253" s="68">
        <f t="shared" si="43"/>
        <v>8</v>
      </c>
      <c r="H253" s="1" t="s">
        <v>132</v>
      </c>
      <c r="I253" s="59" t="str" cm="1">
        <f t="array" ref="I253">_xlfn.IFS(K253&lt;$AB$7,$AC$7,K253&lt;$AB$6,$AC$6,K253&lt;$AB$5,$AC$5,K253&lt;$AB$4,$AC$4,K253&lt;$AB$3,$AC$3,K253&gt;$AB$3,$AC$3)</f>
        <v>2k1-20</v>
      </c>
      <c r="J253" s="59" t="str">
        <f t="shared" si="44"/>
        <v>Thomas Earley2k1-20</v>
      </c>
      <c r="K253" s="59">
        <v>43734</v>
      </c>
      <c r="L253" s="46">
        <v>8</v>
      </c>
      <c r="M253" s="46">
        <v>24</v>
      </c>
      <c r="N253" s="62">
        <v>303</v>
      </c>
      <c r="S253"/>
    </row>
    <row r="254" spans="1:19" ht="13" thickBot="1">
      <c r="A254" s="65">
        <f t="shared" si="40"/>
        <v>11.878787878787879</v>
      </c>
      <c r="C254" s="33">
        <f t="shared" si="41"/>
        <v>94.1</v>
      </c>
      <c r="D254" s="68">
        <f t="shared" si="42"/>
        <v>21</v>
      </c>
      <c r="E254" s="54">
        <f t="shared" si="45"/>
        <v>12.583333333333334</v>
      </c>
      <c r="F254" s="68">
        <f t="shared" si="43"/>
        <v>8</v>
      </c>
      <c r="H254" s="1" t="s">
        <v>13</v>
      </c>
      <c r="I254" s="59" t="str" cm="1">
        <f t="array" ref="I254">_xlfn.IFS(K254&lt;$AB$7,$AC$7,K254&lt;$AB$6,$AC$6,K254&lt;$AB$5,$AC$5,K254&lt;$AB$4,$AC$4,K254&lt;$AB$3,$AC$3,K254&gt;$AB$3,$AC$3)</f>
        <v>2k1-20</v>
      </c>
      <c r="J254" s="59" t="str">
        <f t="shared" si="44"/>
        <v>Tom Bedford2k1-20</v>
      </c>
      <c r="K254" s="59">
        <v>43734</v>
      </c>
      <c r="L254" s="46">
        <v>8</v>
      </c>
      <c r="M254" s="46">
        <v>24</v>
      </c>
      <c r="N254" s="62">
        <v>302</v>
      </c>
      <c r="S254"/>
    </row>
    <row r="255" spans="1:19" ht="13" thickBot="1">
      <c r="A255" s="65">
        <f t="shared" si="40"/>
        <v>12.264705882352942</v>
      </c>
      <c r="C255" s="33">
        <f t="shared" si="41"/>
        <v>88.1</v>
      </c>
      <c r="D255" s="68">
        <f t="shared" si="42"/>
        <v>25</v>
      </c>
      <c r="E255" s="54">
        <f t="shared" si="45"/>
        <v>12.333333333333334</v>
      </c>
      <c r="F255" s="68">
        <f t="shared" si="43"/>
        <v>8</v>
      </c>
      <c r="H255" s="1" t="s">
        <v>31</v>
      </c>
      <c r="I255" s="59" t="str" cm="1">
        <f t="array" ref="I255">_xlfn.IFS(K255&lt;$AB$7,$AC$7,K255&lt;$AB$6,$AC$6,K255&lt;$AB$5,$AC$5,K255&lt;$AB$4,$AC$4,K255&lt;$AB$3,$AC$3,K255&gt;$AB$3,$AC$3)</f>
        <v>2k1-20</v>
      </c>
      <c r="J255" s="59" t="str">
        <f t="shared" si="44"/>
        <v>David Somers2k1-20</v>
      </c>
      <c r="K255" s="59">
        <v>43734</v>
      </c>
      <c r="L255" s="46">
        <v>8</v>
      </c>
      <c r="M255" s="46">
        <v>24</v>
      </c>
      <c r="N255" s="62">
        <v>296</v>
      </c>
      <c r="S255"/>
    </row>
    <row r="256" spans="1:19" ht="13" thickBot="1">
      <c r="A256" s="65">
        <f t="shared" si="40"/>
        <v>11.652173913043478</v>
      </c>
      <c r="C256" s="33">
        <f t="shared" si="41"/>
        <v>96.1</v>
      </c>
      <c r="D256" s="68">
        <f t="shared" si="42"/>
        <v>23</v>
      </c>
      <c r="E256" s="54">
        <f t="shared" si="45"/>
        <v>12.833333333333334</v>
      </c>
      <c r="F256" s="68">
        <f t="shared" si="43"/>
        <v>8</v>
      </c>
      <c r="H256" s="1" t="s">
        <v>129</v>
      </c>
      <c r="I256" s="59" t="str" cm="1">
        <f t="array" ref="I256">_xlfn.IFS(K256&lt;$AB$7,$AC$7,K256&lt;$AB$6,$AC$6,K256&lt;$AB$5,$AC$5,K256&lt;$AB$4,$AC$4,K256&lt;$AB$3,$AC$3,K256&gt;$AB$3,$AC$3)</f>
        <v>2k1-20</v>
      </c>
      <c r="J256" s="59" t="str">
        <f t="shared" si="44"/>
        <v>Andrew Mays2k1-20</v>
      </c>
      <c r="K256" s="59">
        <v>43734</v>
      </c>
      <c r="L256" s="46">
        <v>8</v>
      </c>
      <c r="M256" s="46">
        <v>24</v>
      </c>
      <c r="N256" s="62">
        <v>308</v>
      </c>
      <c r="S256"/>
    </row>
    <row r="257" spans="1:19" ht="13" thickBot="1">
      <c r="A257" s="65">
        <f t="shared" si="40"/>
        <v>9.9154929577464781</v>
      </c>
      <c r="C257" s="33">
        <f t="shared" si="41"/>
        <v>73.400000000000006</v>
      </c>
      <c r="D257" s="68">
        <f t="shared" si="42"/>
        <v>21</v>
      </c>
      <c r="E257" s="54">
        <f t="shared" si="45"/>
        <v>11.64</v>
      </c>
      <c r="F257" s="68">
        <f t="shared" si="43"/>
        <v>8</v>
      </c>
      <c r="H257" s="1" t="s">
        <v>76</v>
      </c>
      <c r="I257" s="59" t="str" cm="1">
        <f t="array" ref="I257">_xlfn.IFS(K257&lt;$AB$7,$AC$7,K257&lt;$AB$6,$AC$6,K257&lt;$AB$5,$AC$5,K257&lt;$AB$4,$AC$4,K257&lt;$AB$3,$AC$3,K257&gt;$AB$3,$AC$3)</f>
        <v>2k1-20</v>
      </c>
      <c r="J257" s="59" t="str">
        <f t="shared" si="44"/>
        <v>Ewan Jarvis2k1-20</v>
      </c>
      <c r="K257" s="59">
        <v>43734</v>
      </c>
      <c r="L257" s="46">
        <v>8</v>
      </c>
      <c r="M257" s="46">
        <v>25</v>
      </c>
      <c r="N257" s="62">
        <v>291</v>
      </c>
      <c r="S257"/>
    </row>
    <row r="258" spans="1:19" ht="13" thickBot="1">
      <c r="A258" s="65">
        <f t="shared" si="40"/>
        <v>11.201117318435754</v>
      </c>
      <c r="C258" s="33">
        <f t="shared" si="41"/>
        <v>88</v>
      </c>
      <c r="D258" s="68">
        <f t="shared" si="42"/>
        <v>22</v>
      </c>
      <c r="E258" s="54">
        <f t="shared" si="45"/>
        <v>13</v>
      </c>
      <c r="F258" s="68">
        <f t="shared" si="43"/>
        <v>8</v>
      </c>
      <c r="H258" s="1" t="s">
        <v>133</v>
      </c>
      <c r="I258" s="59" t="str" cm="1">
        <f t="array" ref="I258">_xlfn.IFS(K258&lt;$AB$7,$AC$7,K258&lt;$AB$6,$AC$6,K258&lt;$AB$5,$AC$5,K258&lt;$AB$4,$AC$4,K258&lt;$AB$3,$AC$3,K258&gt;$AB$3,$AC$3)</f>
        <v>2k1-20</v>
      </c>
      <c r="J258" s="59" t="str">
        <f t="shared" si="44"/>
        <v>Joe Kerins2k1-20</v>
      </c>
      <c r="K258" s="59">
        <v>43734</v>
      </c>
      <c r="L258" s="46">
        <v>8</v>
      </c>
      <c r="M258" s="46">
        <v>22</v>
      </c>
      <c r="N258" s="62">
        <v>286</v>
      </c>
      <c r="S258"/>
    </row>
    <row r="259" spans="1:19" ht="13" thickBot="1">
      <c r="A259" s="65">
        <f t="shared" si="40"/>
        <v>10.882352941176471</v>
      </c>
      <c r="C259" s="33">
        <f t="shared" si="41"/>
        <v>79.2</v>
      </c>
      <c r="D259" s="68">
        <f t="shared" si="42"/>
        <v>22</v>
      </c>
      <c r="E259" s="54">
        <f t="shared" si="45"/>
        <v>10.807692307692308</v>
      </c>
      <c r="F259" s="68">
        <f t="shared" si="43"/>
        <v>8</v>
      </c>
      <c r="H259" s="1" t="s">
        <v>39</v>
      </c>
      <c r="I259" s="59" t="str" cm="1">
        <f t="array" ref="I259">_xlfn.IFS(K259&lt;$AB$7,$AC$7,K259&lt;$AB$6,$AC$6,K259&lt;$AB$5,$AC$5,K259&lt;$AB$4,$AC$4,K259&lt;$AB$3,$AC$3,K259&gt;$AB$3,$AC$3)</f>
        <v>2k1-20</v>
      </c>
      <c r="J259" s="59" t="str">
        <f t="shared" si="44"/>
        <v>Jack Stacey2k1-20</v>
      </c>
      <c r="K259" s="59">
        <v>43734</v>
      </c>
      <c r="L259" s="46">
        <v>8</v>
      </c>
      <c r="M259" s="46">
        <v>26</v>
      </c>
      <c r="N259" s="62">
        <v>281</v>
      </c>
      <c r="S259"/>
    </row>
    <row r="260" spans="1:19" ht="13" thickBot="1">
      <c r="A260" s="65" t="e">
        <f t="shared" ref="A260:A323" si="46">VLOOKUP(J260,$S$3:$X$136,6,FALSE)</f>
        <v>#N/A</v>
      </c>
      <c r="C260" s="33" t="e">
        <f t="shared" ref="C260:C323" si="47">VLOOKUP(J260,$S$3:$X$136,3,FALSE)</f>
        <v>#N/A</v>
      </c>
      <c r="D260" s="68">
        <f t="shared" ref="D260:D323" si="48">ROUND(((K260-VLOOKUP(H260,$AG$3:$AI$63,3,FALSE))/365),0)</f>
        <v>21</v>
      </c>
      <c r="E260" s="54">
        <f t="shared" si="45"/>
        <v>10.192307692307692</v>
      </c>
      <c r="F260" s="68">
        <f t="shared" ref="F260:F323" si="49">L260</f>
        <v>8</v>
      </c>
      <c r="H260" s="1" t="s">
        <v>73</v>
      </c>
      <c r="I260" s="59" t="str" cm="1">
        <f t="array" ref="I260">_xlfn.IFS(K260&lt;$AB$7,$AC$7,K260&lt;$AB$6,$AC$6,K260&lt;$AB$5,$AC$5,K260&lt;$AB$4,$AC$4,K260&lt;$AB$3,$AC$3,K260&gt;$AB$3,$AC$3)</f>
        <v>2k1-20</v>
      </c>
      <c r="J260" s="59" t="str">
        <f t="shared" ref="J260:J323" si="50">_xlfn.CONCAT(H260,I260)</f>
        <v>Ciaran Scanlon2k1-20</v>
      </c>
      <c r="K260" s="59">
        <v>43734</v>
      </c>
      <c r="L260" s="46">
        <v>8</v>
      </c>
      <c r="M260" s="46">
        <v>26</v>
      </c>
      <c r="N260" s="62">
        <v>265</v>
      </c>
      <c r="S260"/>
    </row>
    <row r="261" spans="1:19" ht="13" thickBot="1">
      <c r="A261" s="65">
        <f t="shared" si="46"/>
        <v>9.8611111111111107</v>
      </c>
      <c r="C261" s="33">
        <f t="shared" si="47"/>
        <v>78.599999999999994</v>
      </c>
      <c r="D261" s="68">
        <f t="shared" si="48"/>
        <v>23</v>
      </c>
      <c r="E261" s="54">
        <f t="shared" si="45"/>
        <v>10.111111111111111</v>
      </c>
      <c r="F261" s="68">
        <f t="shared" si="49"/>
        <v>8</v>
      </c>
      <c r="H261" s="1" t="s">
        <v>102</v>
      </c>
      <c r="I261" s="59" t="str" cm="1">
        <f t="array" ref="I261">_xlfn.IFS(K261&lt;$AB$7,$AC$7,K261&lt;$AB$6,$AC$6,K261&lt;$AB$5,$AC$5,K261&lt;$AB$4,$AC$4,K261&lt;$AB$3,$AC$3,K261&gt;$AB$3,$AC$3)</f>
        <v>2k1-20</v>
      </c>
      <c r="J261" s="59" t="str">
        <f t="shared" si="50"/>
        <v>Rob Brown2k1-20</v>
      </c>
      <c r="K261" s="59">
        <v>43734</v>
      </c>
      <c r="L261" s="46">
        <v>8</v>
      </c>
      <c r="M261" s="46">
        <v>27</v>
      </c>
      <c r="N261" s="62">
        <v>273</v>
      </c>
      <c r="S261"/>
    </row>
    <row r="262" spans="1:19" ht="13" thickBot="1">
      <c r="A262" s="65">
        <f t="shared" si="46"/>
        <v>10.376811594202898</v>
      </c>
      <c r="C262" s="33">
        <f t="shared" si="47"/>
        <v>78.2</v>
      </c>
      <c r="D262" s="68">
        <f t="shared" si="48"/>
        <v>23</v>
      </c>
      <c r="E262" s="54">
        <f t="shared" si="45"/>
        <v>10</v>
      </c>
      <c r="F262" s="68">
        <f t="shared" si="49"/>
        <v>8</v>
      </c>
      <c r="H262" s="1" t="s">
        <v>128</v>
      </c>
      <c r="I262" s="59" t="str" cm="1">
        <f t="array" ref="I262">_xlfn.IFS(K262&lt;$AB$7,$AC$7,K262&lt;$AB$6,$AC$6,K262&lt;$AB$5,$AC$5,K262&lt;$AB$4,$AC$4,K262&lt;$AB$3,$AC$3,K262&gt;$AB$3,$AC$3)</f>
        <v>2k1-20</v>
      </c>
      <c r="J262" s="59" t="str">
        <f t="shared" si="50"/>
        <v>Cameron Murphy2k1-20</v>
      </c>
      <c r="K262" s="59">
        <v>43734</v>
      </c>
      <c r="L262" s="46">
        <v>8</v>
      </c>
      <c r="M262" s="46">
        <v>25</v>
      </c>
      <c r="N262" s="62">
        <v>250</v>
      </c>
      <c r="S262"/>
    </row>
    <row r="263" spans="1:19" ht="13" thickBot="1">
      <c r="A263" s="65">
        <f t="shared" si="46"/>
        <v>9.5652173913043477</v>
      </c>
      <c r="C263" s="33">
        <f t="shared" si="47"/>
        <v>76.400000000000006</v>
      </c>
      <c r="D263" s="68">
        <f t="shared" si="48"/>
        <v>24</v>
      </c>
      <c r="E263" s="54">
        <f t="shared" si="45"/>
        <v>9.4642857142857135</v>
      </c>
      <c r="F263" s="68">
        <f t="shared" si="49"/>
        <v>8</v>
      </c>
      <c r="H263" s="1" t="s">
        <v>134</v>
      </c>
      <c r="I263" s="59" t="str" cm="1">
        <f t="array" ref="I263">_xlfn.IFS(K263&lt;$AB$7,$AC$7,K263&lt;$AB$6,$AC$6,K263&lt;$AB$5,$AC$5,K263&lt;$AB$4,$AC$4,K263&lt;$AB$3,$AC$3,K263&gt;$AB$3,$AC$3)</f>
        <v>2k1-20</v>
      </c>
      <c r="J263" s="59" t="str">
        <f t="shared" si="50"/>
        <v>Sam Bolger2k1-20</v>
      </c>
      <c r="K263" s="59">
        <v>43734</v>
      </c>
      <c r="L263" s="46">
        <v>8</v>
      </c>
      <c r="M263" s="46">
        <v>28</v>
      </c>
      <c r="N263" s="62">
        <v>265</v>
      </c>
      <c r="S263"/>
    </row>
    <row r="264" spans="1:19" ht="13" thickBot="1">
      <c r="A264" s="65">
        <f t="shared" si="46"/>
        <v>9.8520710059171606</v>
      </c>
      <c r="C264" s="33">
        <f t="shared" si="47"/>
        <v>71.7</v>
      </c>
      <c r="D264" s="68">
        <f t="shared" si="48"/>
        <v>26</v>
      </c>
      <c r="E264" s="54">
        <f t="shared" si="45"/>
        <v>9.4230769230769234</v>
      </c>
      <c r="F264" s="68">
        <f t="shared" si="49"/>
        <v>8</v>
      </c>
      <c r="H264" s="1" t="s">
        <v>81</v>
      </c>
      <c r="I264" s="59" t="str" cm="1">
        <f t="array" ref="I264">_xlfn.IFS(K264&lt;$AB$7,$AC$7,K264&lt;$AB$6,$AC$6,K264&lt;$AB$5,$AC$5,K264&lt;$AB$4,$AC$4,K264&lt;$AB$3,$AC$3,K264&gt;$AB$3,$AC$3)</f>
        <v>2k1-20</v>
      </c>
      <c r="J264" s="59" t="str">
        <f t="shared" si="50"/>
        <v>Coman O'Connell2k1-20</v>
      </c>
      <c r="K264" s="59">
        <v>43734</v>
      </c>
      <c r="L264" s="46">
        <v>8</v>
      </c>
      <c r="M264" s="46">
        <v>26</v>
      </c>
      <c r="N264" s="62">
        <v>245</v>
      </c>
      <c r="S264"/>
    </row>
    <row r="265" spans="1:19" ht="13" thickBot="1">
      <c r="A265" s="65">
        <f t="shared" si="46"/>
        <v>10.271739130434783</v>
      </c>
      <c r="C265" s="33">
        <f t="shared" si="47"/>
        <v>74.400000000000006</v>
      </c>
      <c r="D265" s="68">
        <f t="shared" si="48"/>
        <v>23</v>
      </c>
      <c r="E265" s="54">
        <f t="shared" si="45"/>
        <v>11.791666666666666</v>
      </c>
      <c r="F265" s="68">
        <f t="shared" si="49"/>
        <v>6</v>
      </c>
      <c r="H265" s="1" t="s">
        <v>49</v>
      </c>
      <c r="I265" s="59" t="str" cm="1">
        <f t="array" ref="I265">_xlfn.IFS(K265&lt;$AB$7,$AC$7,K265&lt;$AB$6,$AC$6,K265&lt;$AB$5,$AC$5,K265&lt;$AB$4,$AC$4,K265&lt;$AB$3,$AC$3,K265&gt;$AB$3,$AC$3)</f>
        <v>2k1-20</v>
      </c>
      <c r="J265" s="59" t="str">
        <f t="shared" si="50"/>
        <v>Niall Herlihy2k1-20</v>
      </c>
      <c r="K265" s="59">
        <v>43734</v>
      </c>
      <c r="L265" s="46">
        <v>6</v>
      </c>
      <c r="M265" s="46">
        <v>24</v>
      </c>
      <c r="N265" s="62">
        <v>283</v>
      </c>
      <c r="S265"/>
    </row>
    <row r="266" spans="1:19" ht="13" thickBot="1">
      <c r="A266" s="65">
        <f t="shared" si="46"/>
        <v>10.351351351351351</v>
      </c>
      <c r="C266" s="33">
        <f t="shared" si="47"/>
        <v>80.2</v>
      </c>
      <c r="D266" s="68">
        <f t="shared" si="48"/>
        <v>20</v>
      </c>
      <c r="E266" s="54">
        <f t="shared" si="45"/>
        <v>12.478260869565217</v>
      </c>
      <c r="F266" s="68">
        <f t="shared" si="49"/>
        <v>6</v>
      </c>
      <c r="H266" s="1" t="s">
        <v>22</v>
      </c>
      <c r="I266" s="59" t="str" cm="1">
        <f t="array" ref="I266">_xlfn.IFS(K266&lt;$AB$7,$AC$7,K266&lt;$AB$6,$AC$6,K266&lt;$AB$5,$AC$5,K266&lt;$AB$4,$AC$4,K266&lt;$AB$3,$AC$3,K266&gt;$AB$3,$AC$3)</f>
        <v>2k1-20</v>
      </c>
      <c r="J266" s="59" t="str">
        <f t="shared" si="50"/>
        <v>David Kelly2k1-20</v>
      </c>
      <c r="K266" s="59">
        <v>43734</v>
      </c>
      <c r="L266" s="46">
        <v>6</v>
      </c>
      <c r="M266" s="46">
        <v>23</v>
      </c>
      <c r="N266" s="62">
        <v>287</v>
      </c>
      <c r="S266"/>
    </row>
    <row r="267" spans="1:19" ht="13" thickBot="1">
      <c r="A267" s="65">
        <f t="shared" si="46"/>
        <v>10.66006600660066</v>
      </c>
      <c r="C267" s="33">
        <f t="shared" si="47"/>
        <v>72.400000000000006</v>
      </c>
      <c r="D267" s="68">
        <f t="shared" si="48"/>
        <v>22</v>
      </c>
      <c r="E267" s="54">
        <f t="shared" si="45"/>
        <v>11.5</v>
      </c>
      <c r="F267" s="68">
        <f t="shared" si="49"/>
        <v>6</v>
      </c>
      <c r="H267" s="1" t="s">
        <v>135</v>
      </c>
      <c r="I267" s="59" t="str" cm="1">
        <f t="array" ref="I267">_xlfn.IFS(K267&lt;$AB$7,$AC$7,K267&lt;$AB$6,$AC$6,K267&lt;$AB$5,$AC$5,K267&lt;$AB$4,$AC$4,K267&lt;$AB$3,$AC$3,K267&gt;$AB$3,$AC$3)</f>
        <v>2k1-20</v>
      </c>
      <c r="J267" s="59" t="str">
        <f t="shared" si="50"/>
        <v>Luke Whelan2k1-20</v>
      </c>
      <c r="K267" s="59">
        <v>43734</v>
      </c>
      <c r="L267" s="46">
        <v>6</v>
      </c>
      <c r="M267" s="46">
        <v>22</v>
      </c>
      <c r="N267" s="62">
        <v>253</v>
      </c>
      <c r="S267"/>
    </row>
    <row r="268" spans="1:19" ht="13" thickBot="1">
      <c r="A268" s="65">
        <f t="shared" si="46"/>
        <v>10.029850746268657</v>
      </c>
      <c r="C268" s="33">
        <f t="shared" si="47"/>
        <v>77.3</v>
      </c>
      <c r="D268" s="68">
        <f t="shared" si="48"/>
        <v>23</v>
      </c>
      <c r="E268" s="54">
        <f t="shared" si="45"/>
        <v>11.217391304347826</v>
      </c>
      <c r="F268" s="68">
        <f t="shared" si="49"/>
        <v>6</v>
      </c>
      <c r="H268" s="1" t="s">
        <v>136</v>
      </c>
      <c r="I268" s="59" t="str" cm="1">
        <f t="array" ref="I268">_xlfn.IFS(K268&lt;$AB$7,$AC$7,K268&lt;$AB$6,$AC$6,K268&lt;$AB$5,$AC$5,K268&lt;$AB$4,$AC$4,K268&lt;$AB$3,$AC$3,K268&gt;$AB$3,$AC$3)</f>
        <v>2k1-20</v>
      </c>
      <c r="J268" s="59" t="str">
        <f t="shared" si="50"/>
        <v>Ruairí Browne2k1-20</v>
      </c>
      <c r="K268" s="59">
        <v>43734</v>
      </c>
      <c r="L268" s="46">
        <v>6</v>
      </c>
      <c r="M268" s="46">
        <v>23</v>
      </c>
      <c r="N268" s="62">
        <v>258</v>
      </c>
      <c r="S268"/>
    </row>
    <row r="269" spans="1:19" ht="13" thickBot="1">
      <c r="A269" s="65">
        <f t="shared" si="46"/>
        <v>9.6901408450704221</v>
      </c>
      <c r="C269" s="33">
        <f t="shared" si="47"/>
        <v>80.599999999999994</v>
      </c>
      <c r="D269" s="68">
        <f t="shared" si="48"/>
        <v>20</v>
      </c>
      <c r="E269" s="54">
        <f t="shared" si="45"/>
        <v>10.913043478260869</v>
      </c>
      <c r="F269" s="68">
        <f t="shared" si="49"/>
        <v>6</v>
      </c>
      <c r="H269" s="1" t="s">
        <v>42</v>
      </c>
      <c r="I269" s="59" t="str" cm="1">
        <f t="array" ref="I269">_xlfn.IFS(K269&lt;$AB$7,$AC$7,K269&lt;$AB$6,$AC$6,K269&lt;$AB$5,$AC$5,K269&lt;$AB$4,$AC$4,K269&lt;$AB$3,$AC$3,K269&gt;$AB$3,$AC$3)</f>
        <v>2k1-20</v>
      </c>
      <c r="J269" s="59" t="str">
        <f t="shared" si="50"/>
        <v>Dach Murray2k1-20</v>
      </c>
      <c r="K269" s="59">
        <v>43734</v>
      </c>
      <c r="L269" s="46">
        <v>6</v>
      </c>
      <c r="M269" s="46">
        <v>23</v>
      </c>
      <c r="N269" s="62">
        <v>251</v>
      </c>
      <c r="S269"/>
    </row>
    <row r="270" spans="1:19" ht="13" thickBot="1">
      <c r="A270" s="65" t="e">
        <f t="shared" si="46"/>
        <v>#N/A</v>
      </c>
      <c r="C270" s="33" t="e">
        <f t="shared" si="47"/>
        <v>#N/A</v>
      </c>
      <c r="D270" s="68" t="e">
        <f t="shared" si="48"/>
        <v>#N/A</v>
      </c>
      <c r="E270" s="54">
        <f t="shared" si="45"/>
        <v>7.9615384615384617</v>
      </c>
      <c r="F270" s="68">
        <f t="shared" si="49"/>
        <v>6</v>
      </c>
      <c r="H270" s="1" t="s">
        <v>137</v>
      </c>
      <c r="I270" s="59" t="str" cm="1">
        <f t="array" ref="I270">_xlfn.IFS(K270&lt;$AB$7,$AC$7,K270&lt;$AB$6,$AC$6,K270&lt;$AB$5,$AC$5,K270&lt;$AB$4,$AC$4,K270&lt;$AB$3,$AC$3,K270&gt;$AB$3,$AC$3)</f>
        <v>2k1-20</v>
      </c>
      <c r="J270" s="59" t="str">
        <f t="shared" si="50"/>
        <v>Jacob Kuhn2k1-20</v>
      </c>
      <c r="K270" s="59">
        <v>43734</v>
      </c>
      <c r="L270" s="46">
        <v>6</v>
      </c>
      <c r="M270" s="46">
        <v>26</v>
      </c>
      <c r="N270" s="62">
        <v>207</v>
      </c>
      <c r="S270"/>
    </row>
    <row r="271" spans="1:19" ht="13" thickBot="1">
      <c r="A271" s="65">
        <f t="shared" si="46"/>
        <v>12.952380952380953</v>
      </c>
      <c r="C271" s="33">
        <f t="shared" si="47"/>
        <v>96.6</v>
      </c>
      <c r="D271" s="68">
        <f t="shared" si="48"/>
        <v>24</v>
      </c>
      <c r="E271" s="54">
        <f t="shared" si="45"/>
        <v>13.772727272727273</v>
      </c>
      <c r="F271" s="68">
        <f t="shared" si="49"/>
        <v>4</v>
      </c>
      <c r="H271" s="1" t="s">
        <v>138</v>
      </c>
      <c r="I271" s="59" t="str" cm="1">
        <f t="array" ref="I271">_xlfn.IFS(K271&lt;$AB$7,$AC$7,K271&lt;$AB$6,$AC$6,K271&lt;$AB$5,$AC$5,K271&lt;$AB$4,$AC$4,K271&lt;$AB$3,$AC$3,K271&gt;$AB$3,$AC$3)</f>
        <v>2k1-20</v>
      </c>
      <c r="J271" s="59" t="str">
        <f t="shared" si="50"/>
        <v>Max Murphy2k1-20</v>
      </c>
      <c r="K271" s="59">
        <v>43734</v>
      </c>
      <c r="L271" s="46">
        <v>4</v>
      </c>
      <c r="M271" s="46">
        <v>22</v>
      </c>
      <c r="N271" s="62">
        <v>303</v>
      </c>
      <c r="S271"/>
    </row>
    <row r="272" spans="1:19" ht="13" thickBot="1">
      <c r="A272" s="65">
        <f t="shared" si="46"/>
        <v>9.2068965517241388</v>
      </c>
      <c r="C272" s="33">
        <f t="shared" si="47"/>
        <v>68.5</v>
      </c>
      <c r="D272" s="68">
        <f t="shared" si="48"/>
        <v>23</v>
      </c>
      <c r="E272" s="54">
        <f t="shared" si="45"/>
        <v>10.285714285714286</v>
      </c>
      <c r="F272" s="68">
        <f t="shared" si="49"/>
        <v>4</v>
      </c>
      <c r="H272" s="1" t="s">
        <v>139</v>
      </c>
      <c r="I272" s="59" t="str" cm="1">
        <f t="array" ref="I272">_xlfn.IFS(K272&lt;$AB$7,$AC$7,K272&lt;$AB$6,$AC$6,K272&lt;$AB$5,$AC$5,K272&lt;$AB$4,$AC$4,K272&lt;$AB$3,$AC$3,K272&gt;$AB$3,$AC$3)</f>
        <v>2k1-20</v>
      </c>
      <c r="J272" s="59" t="str">
        <f t="shared" si="50"/>
        <v>Ian Jennings2k1-20</v>
      </c>
      <c r="K272" s="59">
        <v>43734</v>
      </c>
      <c r="L272" s="46">
        <v>4</v>
      </c>
      <c r="M272" s="46">
        <v>21</v>
      </c>
      <c r="N272" s="62">
        <v>216</v>
      </c>
      <c r="S272"/>
    </row>
    <row r="273" spans="1:19" ht="13" thickBot="1">
      <c r="A273" s="65" t="e">
        <f t="shared" si="46"/>
        <v>#N/A</v>
      </c>
      <c r="C273" s="33" t="e">
        <f t="shared" si="47"/>
        <v>#N/A</v>
      </c>
      <c r="D273" s="68" t="e">
        <f t="shared" si="48"/>
        <v>#N/A</v>
      </c>
      <c r="E273" s="54">
        <f t="shared" ref="E273:E336" si="51">N273/M273</f>
        <v>9.5909090909090917</v>
      </c>
      <c r="F273" s="68">
        <f t="shared" si="49"/>
        <v>4</v>
      </c>
      <c r="H273" s="1" t="s">
        <v>140</v>
      </c>
      <c r="I273" s="59" t="str" cm="1">
        <f t="array" ref="I273">_xlfn.IFS(K273&lt;$AB$7,$AC$7,K273&lt;$AB$6,$AC$6,K273&lt;$AB$5,$AC$5,K273&lt;$AB$4,$AC$4,K273&lt;$AB$3,$AC$3,K273&gt;$AB$3,$AC$3)</f>
        <v>2k1-20</v>
      </c>
      <c r="J273" s="59" t="str">
        <f t="shared" si="50"/>
        <v>Wyatt Dougherty2k1-20</v>
      </c>
      <c r="K273" s="59">
        <v>43734</v>
      </c>
      <c r="L273" s="46">
        <v>4</v>
      </c>
      <c r="M273" s="46">
        <v>22</v>
      </c>
      <c r="N273" s="62">
        <v>211</v>
      </c>
      <c r="S273"/>
    </row>
    <row r="274" spans="1:19" ht="13" thickBot="1">
      <c r="A274" s="65" t="e">
        <f t="shared" si="46"/>
        <v>#N/A</v>
      </c>
      <c r="C274" s="33" t="e">
        <f t="shared" si="47"/>
        <v>#N/A</v>
      </c>
      <c r="D274" s="68" t="e">
        <f t="shared" si="48"/>
        <v>#N/A</v>
      </c>
      <c r="E274" s="54">
        <f t="shared" si="51"/>
        <v>9.6363636363636367</v>
      </c>
      <c r="F274" s="68">
        <f t="shared" si="49"/>
        <v>4</v>
      </c>
      <c r="H274" s="1" t="s">
        <v>141</v>
      </c>
      <c r="I274" s="59" t="str" cm="1">
        <f t="array" ref="I274">_xlfn.IFS(K274&lt;$AB$7,$AC$7,K274&lt;$AB$6,$AC$6,K274&lt;$AB$5,$AC$5,K274&lt;$AB$4,$AC$4,K274&lt;$AB$3,$AC$3,K274&gt;$AB$3,$AC$3)</f>
        <v>2k1-20</v>
      </c>
      <c r="J274" s="59" t="str">
        <f t="shared" si="50"/>
        <v>Mark O'Meara2k1-20</v>
      </c>
      <c r="K274" s="59">
        <v>43734</v>
      </c>
      <c r="L274" s="46">
        <v>4</v>
      </c>
      <c r="M274" s="46">
        <v>22</v>
      </c>
      <c r="N274" s="62">
        <v>212</v>
      </c>
      <c r="S274"/>
    </row>
    <row r="275" spans="1:19" ht="13" thickBot="1">
      <c r="A275" s="65">
        <f t="shared" si="46"/>
        <v>8.8926174496644297</v>
      </c>
      <c r="C275" s="33">
        <f t="shared" si="47"/>
        <v>82.4</v>
      </c>
      <c r="D275" s="68">
        <f t="shared" si="48"/>
        <v>22</v>
      </c>
      <c r="E275" s="54">
        <f t="shared" si="51"/>
        <v>7</v>
      </c>
      <c r="F275" s="68">
        <f t="shared" si="49"/>
        <v>4</v>
      </c>
      <c r="H275" s="1" t="s">
        <v>142</v>
      </c>
      <c r="I275" s="59" t="str" cm="1">
        <f t="array" ref="I275">_xlfn.IFS(K275&lt;$AB$7,$AC$7,K275&lt;$AB$6,$AC$6,K275&lt;$AB$5,$AC$5,K275&lt;$AB$4,$AC$4,K275&lt;$AB$3,$AC$3,K275&gt;$AB$3,$AC$3)</f>
        <v>2k1-20</v>
      </c>
      <c r="J275" s="59" t="str">
        <f t="shared" si="50"/>
        <v>Nathan Mulvaney2k1-20</v>
      </c>
      <c r="K275" s="59">
        <v>43734</v>
      </c>
      <c r="L275" s="46">
        <v>4</v>
      </c>
      <c r="M275" s="46">
        <v>24</v>
      </c>
      <c r="N275" s="62">
        <v>168</v>
      </c>
      <c r="S275"/>
    </row>
    <row r="276" spans="1:19" ht="13" thickBot="1">
      <c r="A276" s="65">
        <f t="shared" si="46"/>
        <v>10.029850746268657</v>
      </c>
      <c r="C276" s="33">
        <f t="shared" si="47"/>
        <v>77.3</v>
      </c>
      <c r="D276" s="68">
        <f t="shared" si="48"/>
        <v>23</v>
      </c>
      <c r="E276" s="54">
        <f t="shared" si="51"/>
        <v>11.217391304347826</v>
      </c>
      <c r="F276" s="68">
        <f t="shared" si="49"/>
        <v>6</v>
      </c>
      <c r="H276" s="1" t="s">
        <v>136</v>
      </c>
      <c r="I276" s="59" t="str" cm="1">
        <f t="array" ref="I276">_xlfn.IFS(K276&lt;$AB$7,$AC$7,K276&lt;$AB$6,$AC$6,K276&lt;$AB$5,$AC$5,K276&lt;$AB$4,$AC$4,K276&lt;$AB$3,$AC$3,K276&gt;$AB$3,$AC$3)</f>
        <v>2k1-20</v>
      </c>
      <c r="J276" s="59" t="str">
        <f t="shared" si="50"/>
        <v>Ruairí Browne2k1-20</v>
      </c>
      <c r="K276" s="59">
        <v>43734</v>
      </c>
      <c r="L276" s="46">
        <v>6</v>
      </c>
      <c r="M276" s="46">
        <v>23</v>
      </c>
      <c r="N276" s="62">
        <v>258</v>
      </c>
      <c r="S276"/>
    </row>
    <row r="277" spans="1:19" ht="13" thickBot="1">
      <c r="A277" s="65">
        <f t="shared" si="46"/>
        <v>10.787172011661809</v>
      </c>
      <c r="C277" s="33">
        <f t="shared" si="47"/>
        <v>80.099999999999994</v>
      </c>
      <c r="D277" s="68">
        <f t="shared" si="48"/>
        <v>23</v>
      </c>
      <c r="E277" s="54">
        <f t="shared" si="51"/>
        <v>10.666666666666666</v>
      </c>
      <c r="F277" s="68">
        <f t="shared" si="49"/>
        <v>8</v>
      </c>
      <c r="H277" s="1" t="s">
        <v>143</v>
      </c>
      <c r="I277" s="59" t="str" cm="1">
        <f t="array" ref="I277">_xlfn.IFS(K277&lt;$AB$7,$AC$7,K277&lt;$AB$6,$AC$6,K277&lt;$AB$5,$AC$5,K277&lt;$AB$4,$AC$4,K277&lt;$AB$3,$AC$3,K277&gt;$AB$3,$AC$3)</f>
        <v>2k1-20</v>
      </c>
      <c r="J277" s="59" t="str">
        <f t="shared" si="50"/>
        <v>Josh Gargan2k1-20</v>
      </c>
      <c r="K277" s="59">
        <v>43734</v>
      </c>
      <c r="L277" s="46">
        <v>8</v>
      </c>
      <c r="M277" s="46">
        <v>24</v>
      </c>
      <c r="N277" s="62">
        <v>256</v>
      </c>
      <c r="S277"/>
    </row>
    <row r="278" spans="1:19" ht="13" thickBot="1">
      <c r="A278" s="65">
        <f t="shared" si="46"/>
        <v>12.45945945945946</v>
      </c>
      <c r="C278" s="33">
        <f t="shared" si="47"/>
        <v>92.1</v>
      </c>
      <c r="D278" s="68">
        <f t="shared" si="48"/>
        <v>25</v>
      </c>
      <c r="E278" s="54">
        <f t="shared" si="51"/>
        <v>12.84</v>
      </c>
      <c r="F278" s="68">
        <f t="shared" si="49"/>
        <v>10</v>
      </c>
      <c r="H278" s="1" t="s">
        <v>27</v>
      </c>
      <c r="I278" s="59" t="str" cm="1">
        <f t="array" ref="I278">_xlfn.IFS(K278&lt;$AB$7,$AC$7,K278&lt;$AB$6,$AC$6,K278&lt;$AB$5,$AC$5,K278&lt;$AB$4,$AC$4,K278&lt;$AB$3,$AC$3,K278&gt;$AB$3,$AC$3)</f>
        <v>2k1-20</v>
      </c>
      <c r="J278" s="59" t="str">
        <f t="shared" si="50"/>
        <v>Mark Doyle2k1-20</v>
      </c>
      <c r="K278" s="59">
        <v>43741</v>
      </c>
      <c r="L278" s="46">
        <v>10</v>
      </c>
      <c r="M278" s="46">
        <v>25</v>
      </c>
      <c r="N278" s="62">
        <v>321</v>
      </c>
      <c r="S278"/>
    </row>
    <row r="279" spans="1:19" ht="13" thickBot="1">
      <c r="A279" s="65">
        <f t="shared" si="46"/>
        <v>11.916666666666666</v>
      </c>
      <c r="C279" s="33">
        <f t="shared" si="47"/>
        <v>89.2</v>
      </c>
      <c r="D279" s="68">
        <f t="shared" si="48"/>
        <v>23</v>
      </c>
      <c r="E279" s="54">
        <f t="shared" si="51"/>
        <v>13.652173913043478</v>
      </c>
      <c r="F279" s="68">
        <f t="shared" si="49"/>
        <v>10</v>
      </c>
      <c r="H279" s="1" t="s">
        <v>132</v>
      </c>
      <c r="I279" s="59" t="str" cm="1">
        <f t="array" ref="I279">_xlfn.IFS(K279&lt;$AB$7,$AC$7,K279&lt;$AB$6,$AC$6,K279&lt;$AB$5,$AC$5,K279&lt;$AB$4,$AC$4,K279&lt;$AB$3,$AC$3,K279&gt;$AB$3,$AC$3)</f>
        <v>2k1-20</v>
      </c>
      <c r="J279" s="59" t="str">
        <f t="shared" si="50"/>
        <v>Thomas Earley2k1-20</v>
      </c>
      <c r="K279" s="59">
        <v>43741</v>
      </c>
      <c r="L279" s="46">
        <v>10</v>
      </c>
      <c r="M279" s="46">
        <v>23</v>
      </c>
      <c r="N279" s="62">
        <v>314</v>
      </c>
      <c r="S279"/>
    </row>
    <row r="280" spans="1:19" ht="13" thickBot="1">
      <c r="A280" s="65">
        <f t="shared" si="46"/>
        <v>11.652173913043478</v>
      </c>
      <c r="C280" s="33">
        <f t="shared" si="47"/>
        <v>96.1</v>
      </c>
      <c r="D280" s="68">
        <f t="shared" si="48"/>
        <v>23</v>
      </c>
      <c r="E280" s="54">
        <f t="shared" si="51"/>
        <v>12.869565217391305</v>
      </c>
      <c r="F280" s="68">
        <f t="shared" si="49"/>
        <v>10</v>
      </c>
      <c r="H280" s="1" t="s">
        <v>129</v>
      </c>
      <c r="I280" s="59" t="str" cm="1">
        <f t="array" ref="I280">_xlfn.IFS(K280&lt;$AB$7,$AC$7,K280&lt;$AB$6,$AC$6,K280&lt;$AB$5,$AC$5,K280&lt;$AB$4,$AC$4,K280&lt;$AB$3,$AC$3,K280&gt;$AB$3,$AC$3)</f>
        <v>2k1-20</v>
      </c>
      <c r="J280" s="59" t="str">
        <f t="shared" si="50"/>
        <v>Andrew Mays2k1-20</v>
      </c>
      <c r="K280" s="59">
        <v>43741</v>
      </c>
      <c r="L280" s="46">
        <v>10</v>
      </c>
      <c r="M280" s="46">
        <v>23</v>
      </c>
      <c r="N280" s="62">
        <v>296</v>
      </c>
      <c r="S280"/>
    </row>
    <row r="281" spans="1:19" ht="13" thickBot="1">
      <c r="A281" s="65">
        <f t="shared" si="46"/>
        <v>9.9154929577464781</v>
      </c>
      <c r="C281" s="33">
        <f t="shared" si="47"/>
        <v>73.400000000000006</v>
      </c>
      <c r="D281" s="68">
        <f t="shared" si="48"/>
        <v>21</v>
      </c>
      <c r="E281" s="54">
        <f t="shared" si="51"/>
        <v>12.083333333333334</v>
      </c>
      <c r="F281" s="68">
        <f t="shared" si="49"/>
        <v>10</v>
      </c>
      <c r="H281" s="1" t="s">
        <v>76</v>
      </c>
      <c r="I281" s="59" t="str" cm="1">
        <f t="array" ref="I281">_xlfn.IFS(K281&lt;$AB$7,$AC$7,K281&lt;$AB$6,$AC$6,K281&lt;$AB$5,$AC$5,K281&lt;$AB$4,$AC$4,K281&lt;$AB$3,$AC$3,K281&gt;$AB$3,$AC$3)</f>
        <v>2k1-20</v>
      </c>
      <c r="J281" s="59" t="str">
        <f t="shared" si="50"/>
        <v>Ewan Jarvis2k1-20</v>
      </c>
      <c r="K281" s="59">
        <v>43741</v>
      </c>
      <c r="L281" s="46">
        <v>10</v>
      </c>
      <c r="M281" s="46">
        <v>24</v>
      </c>
      <c r="N281" s="62">
        <v>290</v>
      </c>
      <c r="S281"/>
    </row>
    <row r="282" spans="1:19" ht="13" thickBot="1">
      <c r="A282" s="65">
        <f t="shared" si="46"/>
        <v>11.201117318435754</v>
      </c>
      <c r="C282" s="33">
        <f t="shared" si="47"/>
        <v>88</v>
      </c>
      <c r="D282" s="68">
        <f t="shared" si="48"/>
        <v>22</v>
      </c>
      <c r="E282" s="54">
        <f t="shared" si="51"/>
        <v>12.454545454545455</v>
      </c>
      <c r="F282" s="68">
        <f t="shared" si="49"/>
        <v>10</v>
      </c>
      <c r="H282" s="1" t="s">
        <v>133</v>
      </c>
      <c r="I282" s="59" t="str" cm="1">
        <f t="array" ref="I282">_xlfn.IFS(K282&lt;$AB$7,$AC$7,K282&lt;$AB$6,$AC$6,K282&lt;$AB$5,$AC$5,K282&lt;$AB$4,$AC$4,K282&lt;$AB$3,$AC$3,K282&gt;$AB$3,$AC$3)</f>
        <v>2k1-20</v>
      </c>
      <c r="J282" s="59" t="str">
        <f t="shared" si="50"/>
        <v>Joe Kerins2k1-20</v>
      </c>
      <c r="K282" s="59">
        <v>43741</v>
      </c>
      <c r="L282" s="46">
        <v>10</v>
      </c>
      <c r="M282" s="46">
        <v>22</v>
      </c>
      <c r="N282" s="62">
        <v>274</v>
      </c>
      <c r="S282"/>
    </row>
    <row r="283" spans="1:19" ht="13" thickBot="1">
      <c r="A283" s="65" t="e">
        <f t="shared" si="46"/>
        <v>#N/A</v>
      </c>
      <c r="C283" s="33" t="e">
        <f t="shared" si="47"/>
        <v>#N/A</v>
      </c>
      <c r="D283" s="68">
        <f t="shared" si="48"/>
        <v>21</v>
      </c>
      <c r="E283" s="54">
        <f t="shared" si="51"/>
        <v>10.461538461538462</v>
      </c>
      <c r="F283" s="68">
        <f t="shared" si="49"/>
        <v>10</v>
      </c>
      <c r="H283" s="1" t="s">
        <v>73</v>
      </c>
      <c r="I283" s="59" t="str" cm="1">
        <f t="array" ref="I283">_xlfn.IFS(K283&lt;$AB$7,$AC$7,K283&lt;$AB$6,$AC$6,K283&lt;$AB$5,$AC$5,K283&lt;$AB$4,$AC$4,K283&lt;$AB$3,$AC$3,K283&gt;$AB$3,$AC$3)</f>
        <v>2k1-20</v>
      </c>
      <c r="J283" s="59" t="str">
        <f t="shared" si="50"/>
        <v>Ciaran Scanlon2k1-20</v>
      </c>
      <c r="K283" s="59">
        <v>43741</v>
      </c>
      <c r="L283" s="46">
        <v>10</v>
      </c>
      <c r="M283" s="46">
        <v>26</v>
      </c>
      <c r="N283" s="62">
        <v>272</v>
      </c>
      <c r="S283"/>
    </row>
    <row r="284" spans="1:19" ht="13" thickBot="1">
      <c r="A284" s="65">
        <f t="shared" si="46"/>
        <v>10.376811594202898</v>
      </c>
      <c r="C284" s="33">
        <f t="shared" si="47"/>
        <v>78.2</v>
      </c>
      <c r="D284" s="68">
        <f t="shared" si="48"/>
        <v>23</v>
      </c>
      <c r="E284" s="54">
        <f t="shared" si="51"/>
        <v>11.32</v>
      </c>
      <c r="F284" s="68">
        <f t="shared" si="49"/>
        <v>10</v>
      </c>
      <c r="H284" s="1" t="s">
        <v>128</v>
      </c>
      <c r="I284" s="59" t="str" cm="1">
        <f t="array" ref="I284">_xlfn.IFS(K284&lt;$AB$7,$AC$7,K284&lt;$AB$6,$AC$6,K284&lt;$AB$5,$AC$5,K284&lt;$AB$4,$AC$4,K284&lt;$AB$3,$AC$3,K284&gt;$AB$3,$AC$3)</f>
        <v>2k1-20</v>
      </c>
      <c r="J284" s="59" t="str">
        <f t="shared" si="50"/>
        <v>Cameron Murphy2k1-20</v>
      </c>
      <c r="K284" s="59">
        <v>43741</v>
      </c>
      <c r="L284" s="46">
        <v>10</v>
      </c>
      <c r="M284" s="46">
        <v>25</v>
      </c>
      <c r="N284" s="62">
        <v>283</v>
      </c>
      <c r="S284"/>
    </row>
    <row r="285" spans="1:19" ht="13" thickBot="1">
      <c r="A285" s="65">
        <f t="shared" si="46"/>
        <v>9.5652173913043477</v>
      </c>
      <c r="C285" s="33">
        <f t="shared" si="47"/>
        <v>76.400000000000006</v>
      </c>
      <c r="D285" s="68">
        <f t="shared" si="48"/>
        <v>24</v>
      </c>
      <c r="E285" s="54">
        <f t="shared" si="51"/>
        <v>10.208333333333334</v>
      </c>
      <c r="F285" s="68">
        <f t="shared" si="49"/>
        <v>10</v>
      </c>
      <c r="H285" s="1" t="s">
        <v>134</v>
      </c>
      <c r="I285" s="59" t="str" cm="1">
        <f t="array" ref="I285">_xlfn.IFS(K285&lt;$AB$7,$AC$7,K285&lt;$AB$6,$AC$6,K285&lt;$AB$5,$AC$5,K285&lt;$AB$4,$AC$4,K285&lt;$AB$3,$AC$3,K285&gt;$AB$3,$AC$3)</f>
        <v>2k1-20</v>
      </c>
      <c r="J285" s="59" t="str">
        <f t="shared" si="50"/>
        <v>Sam Bolger2k1-20</v>
      </c>
      <c r="K285" s="59">
        <v>43741</v>
      </c>
      <c r="L285" s="46">
        <v>10</v>
      </c>
      <c r="M285" s="46">
        <v>24</v>
      </c>
      <c r="N285" s="62">
        <v>245</v>
      </c>
      <c r="S285"/>
    </row>
    <row r="286" spans="1:19" ht="13" thickBot="1">
      <c r="A286" s="65">
        <f t="shared" si="46"/>
        <v>10.488505747126437</v>
      </c>
      <c r="C286" s="33">
        <f t="shared" si="47"/>
        <v>80</v>
      </c>
      <c r="D286" s="68">
        <f t="shared" si="48"/>
        <v>20</v>
      </c>
      <c r="E286" s="54">
        <f t="shared" si="51"/>
        <v>12.208333333333334</v>
      </c>
      <c r="F286" s="68">
        <f t="shared" si="49"/>
        <v>8</v>
      </c>
      <c r="H286" s="1" t="s">
        <v>19</v>
      </c>
      <c r="I286" s="59" t="str" cm="1">
        <f t="array" ref="I286">_xlfn.IFS(K286&lt;$AB$7,$AC$7,K286&lt;$AB$6,$AC$6,K286&lt;$AB$5,$AC$5,K286&lt;$AB$4,$AC$4,K286&lt;$AB$3,$AC$3,K286&gt;$AB$3,$AC$3)</f>
        <v>2k1-20</v>
      </c>
      <c r="J286" s="59" t="str">
        <f t="shared" si="50"/>
        <v>Fintan Earley2k1-20</v>
      </c>
      <c r="K286" s="59">
        <v>43741</v>
      </c>
      <c r="L286" s="46">
        <v>8</v>
      </c>
      <c r="M286" s="46">
        <v>24</v>
      </c>
      <c r="N286" s="62">
        <v>293</v>
      </c>
      <c r="S286"/>
    </row>
    <row r="287" spans="1:19" ht="13" thickBot="1">
      <c r="A287" s="65">
        <f t="shared" si="46"/>
        <v>12.012383900928794</v>
      </c>
      <c r="C287" s="33">
        <f t="shared" si="47"/>
        <v>90.6</v>
      </c>
      <c r="D287" s="68">
        <f t="shared" si="48"/>
        <v>23</v>
      </c>
      <c r="E287" s="54">
        <f t="shared" si="51"/>
        <v>12.16</v>
      </c>
      <c r="F287" s="68">
        <f t="shared" si="49"/>
        <v>8</v>
      </c>
      <c r="H287" s="1" t="s">
        <v>44</v>
      </c>
      <c r="I287" s="59" t="str" cm="1">
        <f t="array" ref="I287">_xlfn.IFS(K287&lt;$AB$7,$AC$7,K287&lt;$AB$6,$AC$6,K287&lt;$AB$5,$AC$5,K287&lt;$AB$4,$AC$4,K287&lt;$AB$3,$AC$3,K287&gt;$AB$3,$AC$3)</f>
        <v>2k1-20</v>
      </c>
      <c r="J287" s="59" t="str">
        <f t="shared" si="50"/>
        <v>Ryan Hynes2k1-20</v>
      </c>
      <c r="K287" s="59">
        <v>43741</v>
      </c>
      <c r="L287" s="46">
        <v>8</v>
      </c>
      <c r="M287" s="46">
        <v>25</v>
      </c>
      <c r="N287" s="62">
        <v>304</v>
      </c>
      <c r="S287"/>
    </row>
    <row r="288" spans="1:19" ht="13" thickBot="1">
      <c r="A288" s="65">
        <f t="shared" si="46"/>
        <v>10.271739130434783</v>
      </c>
      <c r="C288" s="33">
        <f t="shared" si="47"/>
        <v>74.400000000000006</v>
      </c>
      <c r="D288" s="68">
        <f t="shared" si="48"/>
        <v>23</v>
      </c>
      <c r="E288" s="54">
        <f t="shared" si="51"/>
        <v>11.739130434782609</v>
      </c>
      <c r="F288" s="68">
        <f t="shared" si="49"/>
        <v>8</v>
      </c>
      <c r="H288" s="1" t="s">
        <v>49</v>
      </c>
      <c r="I288" s="59" t="str" cm="1">
        <f t="array" ref="I288">_xlfn.IFS(K288&lt;$AB$7,$AC$7,K288&lt;$AB$6,$AC$6,K288&lt;$AB$5,$AC$5,K288&lt;$AB$4,$AC$4,K288&lt;$AB$3,$AC$3,K288&gt;$AB$3,$AC$3)</f>
        <v>2k1-20</v>
      </c>
      <c r="J288" s="59" t="str">
        <f t="shared" si="50"/>
        <v>Niall Herlihy2k1-20</v>
      </c>
      <c r="K288" s="59">
        <v>43741</v>
      </c>
      <c r="L288" s="46">
        <v>8</v>
      </c>
      <c r="M288" s="46">
        <v>23</v>
      </c>
      <c r="N288" s="62">
        <v>270</v>
      </c>
      <c r="S288"/>
    </row>
    <row r="289" spans="1:19" ht="13" thickBot="1">
      <c r="A289" s="65">
        <f t="shared" si="46"/>
        <v>10.66006600660066</v>
      </c>
      <c r="C289" s="33">
        <f t="shared" si="47"/>
        <v>72.400000000000006</v>
      </c>
      <c r="D289" s="68">
        <f t="shared" si="48"/>
        <v>22</v>
      </c>
      <c r="E289" s="54">
        <f t="shared" si="51"/>
        <v>10.913043478260869</v>
      </c>
      <c r="F289" s="68">
        <f t="shared" si="49"/>
        <v>8</v>
      </c>
      <c r="H289" s="1" t="s">
        <v>135</v>
      </c>
      <c r="I289" s="59" t="str" cm="1">
        <f t="array" ref="I289">_xlfn.IFS(K289&lt;$AB$7,$AC$7,K289&lt;$AB$6,$AC$6,K289&lt;$AB$5,$AC$5,K289&lt;$AB$4,$AC$4,K289&lt;$AB$3,$AC$3,K289&gt;$AB$3,$AC$3)</f>
        <v>2k1-20</v>
      </c>
      <c r="J289" s="59" t="str">
        <f t="shared" si="50"/>
        <v>Luke Whelan2k1-20</v>
      </c>
      <c r="K289" s="59">
        <v>43741</v>
      </c>
      <c r="L289" s="46">
        <v>8</v>
      </c>
      <c r="M289" s="46">
        <v>23</v>
      </c>
      <c r="N289" s="62">
        <v>251</v>
      </c>
      <c r="S289"/>
    </row>
    <row r="290" spans="1:19" ht="13" thickBot="1">
      <c r="A290" s="65">
        <f t="shared" si="46"/>
        <v>9.6901408450704221</v>
      </c>
      <c r="C290" s="33">
        <f t="shared" si="47"/>
        <v>74</v>
      </c>
      <c r="D290" s="68">
        <f t="shared" si="48"/>
        <v>23</v>
      </c>
      <c r="E290" s="54">
        <f t="shared" si="51"/>
        <v>10.125</v>
      </c>
      <c r="F290" s="68">
        <f t="shared" si="49"/>
        <v>8</v>
      </c>
      <c r="H290" s="1" t="s">
        <v>144</v>
      </c>
      <c r="I290" s="59" t="str" cm="1">
        <f t="array" ref="I290">_xlfn.IFS(K290&lt;$AB$7,$AC$7,K290&lt;$AB$6,$AC$6,K290&lt;$AB$5,$AC$5,K290&lt;$AB$4,$AC$4,K290&lt;$AB$3,$AC$3,K290&gt;$AB$3,$AC$3)</f>
        <v>2k1-20</v>
      </c>
      <c r="J290" s="59" t="str">
        <f t="shared" si="50"/>
        <v>Ben Layden2k1-20</v>
      </c>
      <c r="K290" s="59">
        <v>43741</v>
      </c>
      <c r="L290" s="46">
        <v>8</v>
      </c>
      <c r="M290" s="46">
        <v>24</v>
      </c>
      <c r="N290" s="62">
        <v>243</v>
      </c>
      <c r="S290"/>
    </row>
    <row r="291" spans="1:19" ht="13" thickBot="1">
      <c r="A291" s="65">
        <f t="shared" si="46"/>
        <v>9.6901408450704221</v>
      </c>
      <c r="C291" s="33">
        <f t="shared" si="47"/>
        <v>80.599999999999994</v>
      </c>
      <c r="D291" s="68">
        <f t="shared" si="48"/>
        <v>20</v>
      </c>
      <c r="E291" s="54">
        <f t="shared" si="51"/>
        <v>10.869565217391305</v>
      </c>
      <c r="F291" s="68">
        <f t="shared" si="49"/>
        <v>8</v>
      </c>
      <c r="H291" s="1" t="s">
        <v>42</v>
      </c>
      <c r="I291" s="59" t="str" cm="1">
        <f t="array" ref="I291">_xlfn.IFS(K291&lt;$AB$7,$AC$7,K291&lt;$AB$6,$AC$6,K291&lt;$AB$5,$AC$5,K291&lt;$AB$4,$AC$4,K291&lt;$AB$3,$AC$3,K291&gt;$AB$3,$AC$3)</f>
        <v>2k1-20</v>
      </c>
      <c r="J291" s="59" t="str">
        <f t="shared" si="50"/>
        <v>Dach Murray2k1-20</v>
      </c>
      <c r="K291" s="59">
        <v>43741</v>
      </c>
      <c r="L291" s="46">
        <v>8</v>
      </c>
      <c r="M291" s="46">
        <v>23</v>
      </c>
      <c r="N291" s="62">
        <v>250</v>
      </c>
      <c r="S291"/>
    </row>
    <row r="292" spans="1:19" ht="13" thickBot="1">
      <c r="A292" s="65">
        <f t="shared" si="46"/>
        <v>8.5285285285285291</v>
      </c>
      <c r="C292" s="33">
        <f t="shared" si="47"/>
        <v>72.099999999999994</v>
      </c>
      <c r="D292" s="68">
        <f t="shared" si="48"/>
        <v>22</v>
      </c>
      <c r="E292" s="54">
        <f t="shared" si="51"/>
        <v>10.956521739130435</v>
      </c>
      <c r="F292" s="68">
        <f t="shared" si="49"/>
        <v>8</v>
      </c>
      <c r="H292" s="1" t="s">
        <v>87</v>
      </c>
      <c r="I292" s="59" t="str" cm="1">
        <f t="array" ref="I292">_xlfn.IFS(K292&lt;$AB$7,$AC$7,K292&lt;$AB$6,$AC$6,K292&lt;$AB$5,$AC$5,K292&lt;$AB$4,$AC$4,K292&lt;$AB$3,$AC$3,K292&gt;$AB$3,$AC$3)</f>
        <v>2k1-20</v>
      </c>
      <c r="J292" s="59" t="str">
        <f t="shared" si="50"/>
        <v>Cian O'Sullivan2k1-20</v>
      </c>
      <c r="K292" s="59">
        <v>43741</v>
      </c>
      <c r="L292" s="46">
        <v>8</v>
      </c>
      <c r="M292" s="46">
        <v>23</v>
      </c>
      <c r="N292" s="62">
        <v>252</v>
      </c>
      <c r="S292"/>
    </row>
    <row r="293" spans="1:19" ht="13" thickBot="1">
      <c r="A293" s="65">
        <f t="shared" si="46"/>
        <v>11.652892561983473</v>
      </c>
      <c r="C293" s="33">
        <f t="shared" si="47"/>
        <v>88.2</v>
      </c>
      <c r="D293" s="68">
        <f t="shared" si="48"/>
        <v>21</v>
      </c>
      <c r="E293" s="54">
        <f t="shared" si="51"/>
        <v>13.652173913043478</v>
      </c>
      <c r="F293" s="68">
        <f t="shared" si="49"/>
        <v>6</v>
      </c>
      <c r="H293" s="1" t="s">
        <v>90</v>
      </c>
      <c r="I293" s="59" t="str" cm="1">
        <f t="array" ref="I293">_xlfn.IFS(K293&lt;$AB$7,$AC$7,K293&lt;$AB$6,$AC$6,K293&lt;$AB$5,$AC$5,K293&lt;$AB$4,$AC$4,K293&lt;$AB$3,$AC$3,K293&gt;$AB$3,$AC$3)</f>
        <v>2k1-20</v>
      </c>
      <c r="J293" s="59" t="str">
        <f t="shared" si="50"/>
        <v>Andrew Kelly2k1-20</v>
      </c>
      <c r="K293" s="59">
        <v>43741</v>
      </c>
      <c r="L293" s="46">
        <v>6</v>
      </c>
      <c r="M293" s="46">
        <v>23</v>
      </c>
      <c r="N293" s="62">
        <v>314</v>
      </c>
      <c r="S293"/>
    </row>
    <row r="294" spans="1:19" ht="13" thickBot="1">
      <c r="A294" s="65">
        <f t="shared" si="46"/>
        <v>10.351351351351351</v>
      </c>
      <c r="C294" s="33">
        <f t="shared" si="47"/>
        <v>80.2</v>
      </c>
      <c r="D294" s="68">
        <f t="shared" si="48"/>
        <v>20</v>
      </c>
      <c r="E294" s="54">
        <f t="shared" si="51"/>
        <v>12.666666666666666</v>
      </c>
      <c r="F294" s="68">
        <f t="shared" si="49"/>
        <v>6</v>
      </c>
      <c r="H294" s="1" t="s">
        <v>22</v>
      </c>
      <c r="I294" s="59" t="str" cm="1">
        <f t="array" ref="I294">_xlfn.IFS(K294&lt;$AB$7,$AC$7,K294&lt;$AB$6,$AC$6,K294&lt;$AB$5,$AC$5,K294&lt;$AB$4,$AC$4,K294&lt;$AB$3,$AC$3,K294&gt;$AB$3,$AC$3)</f>
        <v>2k1-20</v>
      </c>
      <c r="J294" s="59" t="str">
        <f t="shared" si="50"/>
        <v>David Kelly2k1-20</v>
      </c>
      <c r="K294" s="59">
        <v>43741</v>
      </c>
      <c r="L294" s="46">
        <v>6</v>
      </c>
      <c r="M294" s="46">
        <v>24</v>
      </c>
      <c r="N294" s="62">
        <v>304</v>
      </c>
      <c r="S294"/>
    </row>
    <row r="295" spans="1:19" ht="13" thickBot="1">
      <c r="A295" s="65">
        <f t="shared" si="46"/>
        <v>11.878787878787879</v>
      </c>
      <c r="C295" s="33">
        <f t="shared" si="47"/>
        <v>94.1</v>
      </c>
      <c r="D295" s="68">
        <f t="shared" si="48"/>
        <v>21</v>
      </c>
      <c r="E295" s="54">
        <f t="shared" si="51"/>
        <v>11.260869565217391</v>
      </c>
      <c r="F295" s="68">
        <f t="shared" si="49"/>
        <v>6</v>
      </c>
      <c r="H295" s="1" t="s">
        <v>13</v>
      </c>
      <c r="I295" s="59" t="str" cm="1">
        <f t="array" ref="I295">_xlfn.IFS(K295&lt;$AB$7,$AC$7,K295&lt;$AB$6,$AC$6,K295&lt;$AB$5,$AC$5,K295&lt;$AB$4,$AC$4,K295&lt;$AB$3,$AC$3,K295&gt;$AB$3,$AC$3)</f>
        <v>2k1-20</v>
      </c>
      <c r="J295" s="59" t="str">
        <f t="shared" si="50"/>
        <v>Tom Bedford2k1-20</v>
      </c>
      <c r="K295" s="59">
        <v>43741</v>
      </c>
      <c r="L295" s="46">
        <v>6</v>
      </c>
      <c r="M295" s="46">
        <v>23</v>
      </c>
      <c r="N295" s="62">
        <v>259</v>
      </c>
      <c r="S295"/>
    </row>
    <row r="296" spans="1:19" ht="13" thickBot="1">
      <c r="A296" s="65">
        <f t="shared" si="46"/>
        <v>9.8611111111111107</v>
      </c>
      <c r="C296" s="33">
        <f t="shared" si="47"/>
        <v>78.599999999999994</v>
      </c>
      <c r="D296" s="68">
        <f t="shared" si="48"/>
        <v>23</v>
      </c>
      <c r="E296" s="54">
        <f t="shared" si="51"/>
        <v>10.583333333333334</v>
      </c>
      <c r="F296" s="68">
        <f t="shared" si="49"/>
        <v>6</v>
      </c>
      <c r="H296" s="1" t="s">
        <v>102</v>
      </c>
      <c r="I296" s="59" t="str" cm="1">
        <f t="array" ref="I296">_xlfn.IFS(K296&lt;$AB$7,$AC$7,K296&lt;$AB$6,$AC$6,K296&lt;$AB$5,$AC$5,K296&lt;$AB$4,$AC$4,K296&lt;$AB$3,$AC$3,K296&gt;$AB$3,$AC$3)</f>
        <v>2k1-20</v>
      </c>
      <c r="J296" s="59" t="str">
        <f t="shared" si="50"/>
        <v>Rob Brown2k1-20</v>
      </c>
      <c r="K296" s="59">
        <v>43741</v>
      </c>
      <c r="L296" s="46">
        <v>6</v>
      </c>
      <c r="M296" s="46">
        <v>24</v>
      </c>
      <c r="N296" s="62">
        <v>254</v>
      </c>
      <c r="S296"/>
    </row>
    <row r="297" spans="1:19" ht="13" thickBot="1">
      <c r="A297" s="65">
        <f t="shared" si="46"/>
        <v>9.2068965517241388</v>
      </c>
      <c r="C297" s="33">
        <f t="shared" si="47"/>
        <v>68.5</v>
      </c>
      <c r="D297" s="68">
        <f t="shared" si="48"/>
        <v>23</v>
      </c>
      <c r="E297" s="54">
        <f t="shared" si="51"/>
        <v>10.173913043478262</v>
      </c>
      <c r="F297" s="68">
        <f t="shared" si="49"/>
        <v>6</v>
      </c>
      <c r="H297" s="1" t="s">
        <v>139</v>
      </c>
      <c r="I297" s="59" t="str" cm="1">
        <f t="array" ref="I297">_xlfn.IFS(K297&lt;$AB$7,$AC$7,K297&lt;$AB$6,$AC$6,K297&lt;$AB$5,$AC$5,K297&lt;$AB$4,$AC$4,K297&lt;$AB$3,$AC$3,K297&gt;$AB$3,$AC$3)</f>
        <v>2k1-20</v>
      </c>
      <c r="J297" s="59" t="str">
        <f t="shared" si="50"/>
        <v>Ian Jennings2k1-20</v>
      </c>
      <c r="K297" s="59">
        <v>43741</v>
      </c>
      <c r="L297" s="46">
        <v>6</v>
      </c>
      <c r="M297" s="46">
        <v>23</v>
      </c>
      <c r="N297" s="62">
        <v>234</v>
      </c>
      <c r="S297"/>
    </row>
    <row r="298" spans="1:19" ht="13" thickBot="1">
      <c r="A298" s="65">
        <f t="shared" si="46"/>
        <v>8.8926174496644297</v>
      </c>
      <c r="C298" s="33">
        <f t="shared" si="47"/>
        <v>82.4</v>
      </c>
      <c r="D298" s="68">
        <f t="shared" si="48"/>
        <v>22</v>
      </c>
      <c r="E298" s="54">
        <f t="shared" si="51"/>
        <v>8.1666666666666661</v>
      </c>
      <c r="F298" s="68">
        <f t="shared" si="49"/>
        <v>6</v>
      </c>
      <c r="H298" s="1" t="s">
        <v>142</v>
      </c>
      <c r="I298" s="59" t="str" cm="1">
        <f t="array" ref="I298">_xlfn.IFS(K298&lt;$AB$7,$AC$7,K298&lt;$AB$6,$AC$6,K298&lt;$AB$5,$AC$5,K298&lt;$AB$4,$AC$4,K298&lt;$AB$3,$AC$3,K298&gt;$AB$3,$AC$3)</f>
        <v>2k1-20</v>
      </c>
      <c r="J298" s="59" t="str">
        <f t="shared" si="50"/>
        <v>Nathan Mulvaney2k1-20</v>
      </c>
      <c r="K298" s="59">
        <v>43741</v>
      </c>
      <c r="L298" s="46">
        <v>6</v>
      </c>
      <c r="M298" s="46">
        <v>24</v>
      </c>
      <c r="N298" s="62">
        <v>196</v>
      </c>
      <c r="S298"/>
    </row>
    <row r="299" spans="1:19" ht="13" thickBot="1">
      <c r="A299" s="65">
        <f t="shared" si="46"/>
        <v>9.8520710059171606</v>
      </c>
      <c r="C299" s="33">
        <f t="shared" si="47"/>
        <v>71.7</v>
      </c>
      <c r="D299" s="68">
        <f t="shared" si="48"/>
        <v>26</v>
      </c>
      <c r="E299" s="54">
        <f t="shared" si="51"/>
        <v>11.047619047619047</v>
      </c>
      <c r="F299" s="68">
        <f t="shared" si="49"/>
        <v>5</v>
      </c>
      <c r="H299" s="1" t="s">
        <v>81</v>
      </c>
      <c r="I299" s="59" t="str" cm="1">
        <f t="array" ref="I299">_xlfn.IFS(K299&lt;$AB$7,$AC$7,K299&lt;$AB$6,$AC$6,K299&lt;$AB$5,$AC$5,K299&lt;$AB$4,$AC$4,K299&lt;$AB$3,$AC$3,K299&gt;$AB$3,$AC$3)</f>
        <v>2k1-20</v>
      </c>
      <c r="J299" s="59" t="str">
        <f t="shared" si="50"/>
        <v>Coman O'Connell2k1-20</v>
      </c>
      <c r="K299" s="59">
        <v>43741</v>
      </c>
      <c r="L299" s="46">
        <v>5</v>
      </c>
      <c r="M299" s="46">
        <v>21</v>
      </c>
      <c r="N299" s="62">
        <v>232</v>
      </c>
      <c r="S299"/>
    </row>
    <row r="300" spans="1:19" ht="13" thickBot="1">
      <c r="A300" s="65" t="e">
        <f t="shared" si="46"/>
        <v>#N/A</v>
      </c>
      <c r="C300" s="33" t="e">
        <f t="shared" si="47"/>
        <v>#N/A</v>
      </c>
      <c r="D300" s="68" t="e">
        <f t="shared" si="48"/>
        <v>#N/A</v>
      </c>
      <c r="E300" s="54">
        <f t="shared" si="51"/>
        <v>8.44</v>
      </c>
      <c r="F300" s="68">
        <f t="shared" si="49"/>
        <v>5</v>
      </c>
      <c r="H300" s="1" t="s">
        <v>137</v>
      </c>
      <c r="I300" s="59" t="str" cm="1">
        <f t="array" ref="I300">_xlfn.IFS(K300&lt;$AB$7,$AC$7,K300&lt;$AB$6,$AC$6,K300&lt;$AB$5,$AC$5,K300&lt;$AB$4,$AC$4,K300&lt;$AB$3,$AC$3,K300&gt;$AB$3,$AC$3)</f>
        <v>2k1-20</v>
      </c>
      <c r="J300" s="59" t="str">
        <f t="shared" si="50"/>
        <v>Jacob Kuhn2k1-20</v>
      </c>
      <c r="K300" s="59">
        <v>43741</v>
      </c>
      <c r="L300" s="46">
        <v>5</v>
      </c>
      <c r="M300" s="46">
        <v>25</v>
      </c>
      <c r="N300" s="62">
        <v>211</v>
      </c>
      <c r="S300"/>
    </row>
    <row r="301" spans="1:19" ht="13" thickBot="1">
      <c r="A301" s="65">
        <f t="shared" si="46"/>
        <v>10.402298850574713</v>
      </c>
      <c r="C301" s="33">
        <f t="shared" si="47"/>
        <v>82.3</v>
      </c>
      <c r="D301" s="68">
        <f t="shared" si="48"/>
        <v>24</v>
      </c>
      <c r="E301" s="54">
        <f t="shared" si="51"/>
        <v>12.181818181818182</v>
      </c>
      <c r="F301" s="68">
        <f t="shared" si="49"/>
        <v>4</v>
      </c>
      <c r="H301" s="1" t="s">
        <v>145</v>
      </c>
      <c r="I301" s="59" t="str" cm="1">
        <f t="array" ref="I301">_xlfn.IFS(K301&lt;$AB$7,$AC$7,K301&lt;$AB$6,$AC$6,K301&lt;$AB$5,$AC$5,K301&lt;$AB$4,$AC$4,K301&lt;$AB$3,$AC$3,K301&gt;$AB$3,$AC$3)</f>
        <v>2k1-20</v>
      </c>
      <c r="J301" s="59" t="str">
        <f t="shared" si="50"/>
        <v>Joe Ronaldson2k1-20</v>
      </c>
      <c r="K301" s="59">
        <v>43741</v>
      </c>
      <c r="L301" s="46">
        <v>4</v>
      </c>
      <c r="M301" s="46">
        <v>22</v>
      </c>
      <c r="N301" s="62">
        <v>268</v>
      </c>
      <c r="S301"/>
    </row>
    <row r="302" spans="1:19" ht="13" thickBot="1">
      <c r="A302" s="65">
        <f t="shared" si="46"/>
        <v>12.45945945945946</v>
      </c>
      <c r="C302" s="33">
        <f t="shared" si="47"/>
        <v>92.1</v>
      </c>
      <c r="D302" s="68">
        <f t="shared" si="48"/>
        <v>25</v>
      </c>
      <c r="E302" s="54">
        <f t="shared" si="51"/>
        <v>13.783333333333333</v>
      </c>
      <c r="F302" s="68">
        <f t="shared" si="49"/>
        <v>12</v>
      </c>
      <c r="H302" s="1" t="s">
        <v>27</v>
      </c>
      <c r="I302" s="59" t="str" cm="1">
        <f t="array" ref="I302">_xlfn.IFS(K302&lt;$AB$7,$AC$7,K302&lt;$AB$6,$AC$6,K302&lt;$AB$5,$AC$5,K302&lt;$AB$4,$AC$4,K302&lt;$AB$3,$AC$3,K302&gt;$AB$3,$AC$3)</f>
        <v>2k1-20</v>
      </c>
      <c r="J302" s="59" t="str">
        <f t="shared" si="50"/>
        <v>Mark Doyle2k1-20</v>
      </c>
      <c r="K302" s="59">
        <v>43748</v>
      </c>
      <c r="L302" s="46">
        <v>12</v>
      </c>
      <c r="M302" s="46">
        <v>24</v>
      </c>
      <c r="N302" s="62">
        <v>330.8</v>
      </c>
      <c r="O302" s="8"/>
      <c r="S302"/>
    </row>
    <row r="303" spans="1:19" ht="13" thickBot="1">
      <c r="A303" s="65">
        <f t="shared" si="46"/>
        <v>11.916666666666666</v>
      </c>
      <c r="C303" s="33">
        <f t="shared" si="47"/>
        <v>89.2</v>
      </c>
      <c r="D303" s="68">
        <f t="shared" si="48"/>
        <v>23</v>
      </c>
      <c r="E303" s="54">
        <f t="shared" si="51"/>
        <v>12.958333333333334</v>
      </c>
      <c r="F303" s="68">
        <f t="shared" si="49"/>
        <v>12</v>
      </c>
      <c r="H303" s="1" t="s">
        <v>132</v>
      </c>
      <c r="I303" s="59" t="str" cm="1">
        <f t="array" ref="I303">_xlfn.IFS(K303&lt;$AB$7,$AC$7,K303&lt;$AB$6,$AC$6,K303&lt;$AB$5,$AC$5,K303&lt;$AB$4,$AC$4,K303&lt;$AB$3,$AC$3,K303&gt;$AB$3,$AC$3)</f>
        <v>2k1-20</v>
      </c>
      <c r="J303" s="59" t="str">
        <f t="shared" si="50"/>
        <v>Thomas Earley2k1-20</v>
      </c>
      <c r="K303" s="59">
        <v>43748</v>
      </c>
      <c r="L303" s="46">
        <v>12</v>
      </c>
      <c r="M303" s="46">
        <v>24</v>
      </c>
      <c r="N303" s="62">
        <v>311</v>
      </c>
      <c r="O303" s="8"/>
      <c r="S303"/>
    </row>
    <row r="304" spans="1:19" ht="13" thickBot="1">
      <c r="A304" s="65">
        <f t="shared" si="46"/>
        <v>9.9154929577464781</v>
      </c>
      <c r="C304" s="33">
        <f t="shared" si="47"/>
        <v>73.400000000000006</v>
      </c>
      <c r="D304" s="68">
        <f t="shared" si="48"/>
        <v>21</v>
      </c>
      <c r="E304" s="54">
        <f t="shared" si="51"/>
        <v>11.2</v>
      </c>
      <c r="F304" s="68">
        <f t="shared" si="49"/>
        <v>12</v>
      </c>
      <c r="H304" s="1" t="s">
        <v>76</v>
      </c>
      <c r="I304" s="59" t="str" cm="1">
        <f t="array" ref="I304">_xlfn.IFS(K304&lt;$AB$7,$AC$7,K304&lt;$AB$6,$AC$6,K304&lt;$AB$5,$AC$5,K304&lt;$AB$4,$AC$4,K304&lt;$AB$3,$AC$3,K304&gt;$AB$3,$AC$3)</f>
        <v>2k1-20</v>
      </c>
      <c r="J304" s="59" t="str">
        <f t="shared" si="50"/>
        <v>Ewan Jarvis2k1-20</v>
      </c>
      <c r="K304" s="59">
        <v>43748</v>
      </c>
      <c r="L304" s="46">
        <v>12</v>
      </c>
      <c r="M304" s="46">
        <v>25</v>
      </c>
      <c r="N304" s="62">
        <v>280</v>
      </c>
      <c r="O304" s="8"/>
      <c r="S304"/>
    </row>
    <row r="305" spans="1:19" ht="13" thickBot="1">
      <c r="A305" s="65">
        <f t="shared" si="46"/>
        <v>11.201117318435754</v>
      </c>
      <c r="C305" s="33">
        <f t="shared" si="47"/>
        <v>88</v>
      </c>
      <c r="D305" s="68">
        <f t="shared" si="48"/>
        <v>22</v>
      </c>
      <c r="E305" s="54">
        <f t="shared" si="51"/>
        <v>13.295652173913044</v>
      </c>
      <c r="F305" s="68">
        <f t="shared" si="49"/>
        <v>12</v>
      </c>
      <c r="H305" s="1" t="s">
        <v>133</v>
      </c>
      <c r="I305" s="59" t="str" cm="1">
        <f t="array" ref="I305">_xlfn.IFS(K305&lt;$AB$7,$AC$7,K305&lt;$AB$6,$AC$6,K305&lt;$AB$5,$AC$5,K305&lt;$AB$4,$AC$4,K305&lt;$AB$3,$AC$3,K305&gt;$AB$3,$AC$3)</f>
        <v>2k1-20</v>
      </c>
      <c r="J305" s="59" t="str">
        <f t="shared" si="50"/>
        <v>Joe Kerins2k1-20</v>
      </c>
      <c r="K305" s="59">
        <v>43748</v>
      </c>
      <c r="L305" s="46">
        <v>12</v>
      </c>
      <c r="M305" s="46">
        <v>23</v>
      </c>
      <c r="N305" s="62">
        <v>305.8</v>
      </c>
      <c r="O305" s="8"/>
      <c r="S305"/>
    </row>
    <row r="306" spans="1:19" ht="13" thickBot="1">
      <c r="A306" s="65">
        <f t="shared" si="46"/>
        <v>12.264705882352942</v>
      </c>
      <c r="C306" s="33">
        <f t="shared" si="47"/>
        <v>88.1</v>
      </c>
      <c r="D306" s="68">
        <f t="shared" si="48"/>
        <v>25</v>
      </c>
      <c r="E306" s="54">
        <f t="shared" si="51"/>
        <v>13.19047619047619</v>
      </c>
      <c r="F306" s="68">
        <f t="shared" si="49"/>
        <v>11</v>
      </c>
      <c r="H306" s="1" t="s">
        <v>31</v>
      </c>
      <c r="I306" s="59" t="str" cm="1">
        <f t="array" ref="I306">_xlfn.IFS(K306&lt;$AB$7,$AC$7,K306&lt;$AB$6,$AC$6,K306&lt;$AB$5,$AC$5,K306&lt;$AB$4,$AC$4,K306&lt;$AB$3,$AC$3,K306&gt;$AB$3,$AC$3)</f>
        <v>2k1-20</v>
      </c>
      <c r="J306" s="59" t="str">
        <f t="shared" si="50"/>
        <v>David Somers2k1-20</v>
      </c>
      <c r="K306" s="59">
        <v>43748</v>
      </c>
      <c r="L306" s="46">
        <v>11</v>
      </c>
      <c r="M306" s="46">
        <v>21</v>
      </c>
      <c r="N306" s="62">
        <v>277</v>
      </c>
      <c r="O306" s="8"/>
      <c r="S306"/>
    </row>
    <row r="307" spans="1:19" ht="13" thickBot="1">
      <c r="A307" s="65">
        <f t="shared" si="46"/>
        <v>11.652173913043478</v>
      </c>
      <c r="C307" s="33">
        <f t="shared" si="47"/>
        <v>96.1</v>
      </c>
      <c r="D307" s="68">
        <f t="shared" si="48"/>
        <v>23</v>
      </c>
      <c r="E307" s="54">
        <f t="shared" si="51"/>
        <v>12.669565217391304</v>
      </c>
      <c r="F307" s="68">
        <f t="shared" si="49"/>
        <v>12</v>
      </c>
      <c r="H307" s="1" t="s">
        <v>129</v>
      </c>
      <c r="I307" s="59" t="str" cm="1">
        <f t="array" ref="I307">_xlfn.IFS(K307&lt;$AB$7,$AC$7,K307&lt;$AB$6,$AC$6,K307&lt;$AB$5,$AC$5,K307&lt;$AB$4,$AC$4,K307&lt;$AB$3,$AC$3,K307&gt;$AB$3,$AC$3)</f>
        <v>2k1-20</v>
      </c>
      <c r="J307" s="59" t="str">
        <f t="shared" si="50"/>
        <v>Andrew Mays2k1-20</v>
      </c>
      <c r="K307" s="59">
        <v>43748</v>
      </c>
      <c r="L307" s="46">
        <v>12</v>
      </c>
      <c r="M307" s="46">
        <v>23</v>
      </c>
      <c r="N307" s="62">
        <v>291.39999999999998</v>
      </c>
      <c r="O307" s="8"/>
      <c r="S307"/>
    </row>
    <row r="308" spans="1:19" ht="13" thickBot="1">
      <c r="A308" s="65">
        <f t="shared" si="46"/>
        <v>10.376811594202898</v>
      </c>
      <c r="C308" s="33">
        <f t="shared" si="47"/>
        <v>78.2</v>
      </c>
      <c r="D308" s="68">
        <f t="shared" si="48"/>
        <v>23</v>
      </c>
      <c r="E308" s="54">
        <f t="shared" si="51"/>
        <v>10.538461538461538</v>
      </c>
      <c r="F308" s="68">
        <f t="shared" si="49"/>
        <v>12</v>
      </c>
      <c r="H308" s="1" t="s">
        <v>128</v>
      </c>
      <c r="I308" s="59" t="str" cm="1">
        <f t="array" ref="I308">_xlfn.IFS(K308&lt;$AB$7,$AC$7,K308&lt;$AB$6,$AC$6,K308&lt;$AB$5,$AC$5,K308&lt;$AB$4,$AC$4,K308&lt;$AB$3,$AC$3,K308&gt;$AB$3,$AC$3)</f>
        <v>2k1-20</v>
      </c>
      <c r="J308" s="59" t="str">
        <f t="shared" si="50"/>
        <v>Cameron Murphy2k1-20</v>
      </c>
      <c r="K308" s="59">
        <v>43748</v>
      </c>
      <c r="L308" s="46">
        <v>12</v>
      </c>
      <c r="M308" s="46">
        <v>26</v>
      </c>
      <c r="N308" s="62">
        <v>274</v>
      </c>
      <c r="O308" s="8"/>
      <c r="S308"/>
    </row>
    <row r="309" spans="1:19" ht="13" thickBot="1">
      <c r="A309" s="65" t="e">
        <f t="shared" si="46"/>
        <v>#N/A</v>
      </c>
      <c r="C309" s="33" t="e">
        <f t="shared" si="47"/>
        <v>#N/A</v>
      </c>
      <c r="D309" s="68">
        <f t="shared" si="48"/>
        <v>21</v>
      </c>
      <c r="E309" s="54">
        <f t="shared" si="51"/>
        <v>11.115384615384615</v>
      </c>
      <c r="F309" s="68">
        <f t="shared" si="49"/>
        <v>12</v>
      </c>
      <c r="H309" s="1" t="s">
        <v>73</v>
      </c>
      <c r="I309" s="59" t="str" cm="1">
        <f t="array" ref="I309">_xlfn.IFS(K309&lt;$AB$7,$AC$7,K309&lt;$AB$6,$AC$6,K309&lt;$AB$5,$AC$5,K309&lt;$AB$4,$AC$4,K309&lt;$AB$3,$AC$3,K309&gt;$AB$3,$AC$3)</f>
        <v>2k1-20</v>
      </c>
      <c r="J309" s="59" t="str">
        <f t="shared" si="50"/>
        <v>Ciaran Scanlon2k1-20</v>
      </c>
      <c r="K309" s="59">
        <v>43748</v>
      </c>
      <c r="L309" s="46">
        <v>12</v>
      </c>
      <c r="M309" s="46">
        <v>26</v>
      </c>
      <c r="N309" s="62">
        <v>289</v>
      </c>
      <c r="O309" s="8"/>
      <c r="S309"/>
    </row>
    <row r="310" spans="1:19" ht="13" thickBot="1">
      <c r="A310" s="65">
        <f t="shared" si="46"/>
        <v>9.6901408450704221</v>
      </c>
      <c r="C310" s="33">
        <f t="shared" si="47"/>
        <v>74</v>
      </c>
      <c r="D310" s="68">
        <f t="shared" si="48"/>
        <v>23</v>
      </c>
      <c r="E310" s="54">
        <f t="shared" si="51"/>
        <v>11.291666666666666</v>
      </c>
      <c r="F310" s="68">
        <f t="shared" si="49"/>
        <v>10</v>
      </c>
      <c r="H310" s="1" t="s">
        <v>144</v>
      </c>
      <c r="I310" s="59" t="str" cm="1">
        <f t="array" ref="I310">_xlfn.IFS(K310&lt;$AB$7,$AC$7,K310&lt;$AB$6,$AC$6,K310&lt;$AB$5,$AC$5,K310&lt;$AB$4,$AC$4,K310&lt;$AB$3,$AC$3,K310&gt;$AB$3,$AC$3)</f>
        <v>2k1-20</v>
      </c>
      <c r="J310" s="59" t="str">
        <f t="shared" si="50"/>
        <v>Ben Layden2k1-20</v>
      </c>
      <c r="K310" s="59">
        <v>43748</v>
      </c>
      <c r="L310" s="46">
        <v>10</v>
      </c>
      <c r="M310" s="46">
        <v>24</v>
      </c>
      <c r="N310" s="62">
        <v>271</v>
      </c>
      <c r="O310" s="8"/>
      <c r="S310"/>
    </row>
    <row r="311" spans="1:19" ht="13" thickBot="1">
      <c r="A311" s="65">
        <f t="shared" si="46"/>
        <v>10.787172011661809</v>
      </c>
      <c r="C311" s="33">
        <f t="shared" si="47"/>
        <v>80.099999999999994</v>
      </c>
      <c r="D311" s="68">
        <f t="shared" si="48"/>
        <v>23</v>
      </c>
      <c r="E311" s="54">
        <f t="shared" si="51"/>
        <v>10.851851851851851</v>
      </c>
      <c r="F311" s="68">
        <f t="shared" si="49"/>
        <v>12</v>
      </c>
      <c r="H311" s="1" t="s">
        <v>143</v>
      </c>
      <c r="I311" s="59" t="str" cm="1">
        <f t="array" ref="I311">_xlfn.IFS(K311&lt;$AB$7,$AC$7,K311&lt;$AB$6,$AC$6,K311&lt;$AB$5,$AC$5,K311&lt;$AB$4,$AC$4,K311&lt;$AB$3,$AC$3,K311&gt;$AB$3,$AC$3)</f>
        <v>2k1-20</v>
      </c>
      <c r="J311" s="59" t="str">
        <f t="shared" si="50"/>
        <v>Josh Gargan2k1-20</v>
      </c>
      <c r="K311" s="59">
        <v>43748</v>
      </c>
      <c r="L311" s="46">
        <v>12</v>
      </c>
      <c r="M311" s="46">
        <v>27</v>
      </c>
      <c r="N311" s="62">
        <v>293</v>
      </c>
      <c r="O311" s="8"/>
      <c r="S311"/>
    </row>
    <row r="312" spans="1:19" ht="13" thickBot="1">
      <c r="A312" s="65">
        <f t="shared" si="46"/>
        <v>9.8520710059171606</v>
      </c>
      <c r="C312" s="33">
        <f t="shared" si="47"/>
        <v>71.7</v>
      </c>
      <c r="D312" s="68">
        <f t="shared" si="48"/>
        <v>26</v>
      </c>
      <c r="E312" s="54">
        <f t="shared" si="51"/>
        <v>10.625</v>
      </c>
      <c r="F312" s="68">
        <f t="shared" si="49"/>
        <v>12</v>
      </c>
      <c r="H312" s="1" t="s">
        <v>81</v>
      </c>
      <c r="I312" s="59" t="str" cm="1">
        <f t="array" ref="I312">_xlfn.IFS(K312&lt;$AB$7,$AC$7,K312&lt;$AB$6,$AC$6,K312&lt;$AB$5,$AC$5,K312&lt;$AB$4,$AC$4,K312&lt;$AB$3,$AC$3,K312&gt;$AB$3,$AC$3)</f>
        <v>2k1-20</v>
      </c>
      <c r="J312" s="59" t="str">
        <f t="shared" si="50"/>
        <v>Coman O'Connell2k1-20</v>
      </c>
      <c r="K312" s="59">
        <v>43748</v>
      </c>
      <c r="L312" s="46">
        <v>12</v>
      </c>
      <c r="M312" s="46">
        <v>24</v>
      </c>
      <c r="N312" s="62">
        <v>255</v>
      </c>
      <c r="O312" s="8"/>
      <c r="S312"/>
    </row>
    <row r="313" spans="1:19" ht="13" thickBot="1">
      <c r="A313" s="65">
        <f t="shared" si="46"/>
        <v>8.5285285285285291</v>
      </c>
      <c r="C313" s="33">
        <f t="shared" si="47"/>
        <v>72.099999999999994</v>
      </c>
      <c r="D313" s="68">
        <f t="shared" si="48"/>
        <v>22</v>
      </c>
      <c r="E313" s="54">
        <f t="shared" si="51"/>
        <v>11.086956521739131</v>
      </c>
      <c r="F313" s="68">
        <f t="shared" si="49"/>
        <v>10</v>
      </c>
      <c r="H313" s="1" t="s">
        <v>87</v>
      </c>
      <c r="I313" s="59" t="str" cm="1">
        <f t="array" ref="I313">_xlfn.IFS(K313&lt;$AB$7,$AC$7,K313&lt;$AB$6,$AC$6,K313&lt;$AB$5,$AC$5,K313&lt;$AB$4,$AC$4,K313&lt;$AB$3,$AC$3,K313&gt;$AB$3,$AC$3)</f>
        <v>2k1-20</v>
      </c>
      <c r="J313" s="59" t="str">
        <f t="shared" si="50"/>
        <v>Cian O'Sullivan2k1-20</v>
      </c>
      <c r="K313" s="59">
        <v>43748</v>
      </c>
      <c r="L313" s="46">
        <v>10</v>
      </c>
      <c r="M313" s="46">
        <v>23</v>
      </c>
      <c r="N313" s="62">
        <v>255</v>
      </c>
      <c r="S313"/>
    </row>
    <row r="314" spans="1:19" ht="13" thickBot="1">
      <c r="A314" s="65">
        <f t="shared" si="46"/>
        <v>10.351351351351351</v>
      </c>
      <c r="C314" s="33">
        <f t="shared" si="47"/>
        <v>80.2</v>
      </c>
      <c r="D314" s="68">
        <f t="shared" si="48"/>
        <v>20</v>
      </c>
      <c r="E314" s="54">
        <f t="shared" si="51"/>
        <v>12.666666666666666</v>
      </c>
      <c r="F314" s="68">
        <f t="shared" si="49"/>
        <v>8</v>
      </c>
      <c r="H314" s="1" t="s">
        <v>22</v>
      </c>
      <c r="I314" s="59" t="str" cm="1">
        <f t="array" ref="I314">_xlfn.IFS(K314&lt;$AB$7,$AC$7,K314&lt;$AB$6,$AC$6,K314&lt;$AB$5,$AC$5,K314&lt;$AB$4,$AC$4,K314&lt;$AB$3,$AC$3,K314&gt;$AB$3,$AC$3)</f>
        <v>2k1-20</v>
      </c>
      <c r="J314" s="59" t="str">
        <f t="shared" si="50"/>
        <v>David Kelly2k1-20</v>
      </c>
      <c r="K314" s="59">
        <v>43748</v>
      </c>
      <c r="L314" s="46">
        <v>8</v>
      </c>
      <c r="M314" s="46">
        <v>24</v>
      </c>
      <c r="N314" s="62">
        <v>304</v>
      </c>
      <c r="S314"/>
    </row>
    <row r="315" spans="1:19" ht="13" thickBot="1">
      <c r="A315" s="65" t="e">
        <f t="shared" si="46"/>
        <v>#N/A</v>
      </c>
      <c r="C315" s="33" t="e">
        <f t="shared" si="47"/>
        <v>#N/A</v>
      </c>
      <c r="D315" s="68" t="e">
        <f t="shared" si="48"/>
        <v>#N/A</v>
      </c>
      <c r="E315" s="54">
        <f t="shared" si="51"/>
        <v>10.652173913043478</v>
      </c>
      <c r="F315" s="68">
        <f t="shared" si="49"/>
        <v>8</v>
      </c>
      <c r="H315" s="1" t="s">
        <v>141</v>
      </c>
      <c r="I315" s="59" t="str" cm="1">
        <f t="array" ref="I315">_xlfn.IFS(K315&lt;$AB$7,$AC$7,K315&lt;$AB$6,$AC$6,K315&lt;$AB$5,$AC$5,K315&lt;$AB$4,$AC$4,K315&lt;$AB$3,$AC$3,K315&gt;$AB$3,$AC$3)</f>
        <v>2k1-20</v>
      </c>
      <c r="J315" s="59" t="str">
        <f t="shared" si="50"/>
        <v>Mark O'Meara2k1-20</v>
      </c>
      <c r="K315" s="59">
        <v>43748</v>
      </c>
      <c r="L315" s="46">
        <v>8</v>
      </c>
      <c r="M315" s="46">
        <v>23</v>
      </c>
      <c r="N315" s="62">
        <v>245</v>
      </c>
      <c r="S315"/>
    </row>
    <row r="316" spans="1:19" ht="13" thickBot="1">
      <c r="A316" s="65">
        <f t="shared" si="46"/>
        <v>10.488505747126437</v>
      </c>
      <c r="C316" s="33">
        <f t="shared" si="47"/>
        <v>80</v>
      </c>
      <c r="D316" s="68">
        <f t="shared" si="48"/>
        <v>20</v>
      </c>
      <c r="E316" s="54">
        <f t="shared" si="51"/>
        <v>11.521739130434783</v>
      </c>
      <c r="F316" s="68">
        <f t="shared" si="49"/>
        <v>6</v>
      </c>
      <c r="H316" s="1" t="s">
        <v>19</v>
      </c>
      <c r="I316" s="59" t="str" cm="1">
        <f t="array" ref="I316">_xlfn.IFS(K316&lt;$AB$7,$AC$7,K316&lt;$AB$6,$AC$6,K316&lt;$AB$5,$AC$5,K316&lt;$AB$4,$AC$4,K316&lt;$AB$3,$AC$3,K316&gt;$AB$3,$AC$3)</f>
        <v>2k1-20</v>
      </c>
      <c r="J316" s="59" t="str">
        <f t="shared" si="50"/>
        <v>Fintan Earley2k1-20</v>
      </c>
      <c r="K316" s="59">
        <v>43748</v>
      </c>
      <c r="L316" s="46">
        <v>6</v>
      </c>
      <c r="M316" s="46">
        <v>23</v>
      </c>
      <c r="N316" s="62">
        <v>265</v>
      </c>
      <c r="S316"/>
    </row>
    <row r="317" spans="1:19" ht="13" thickBot="1">
      <c r="A317" s="65">
        <f t="shared" si="46"/>
        <v>8.8926174496644297</v>
      </c>
      <c r="C317" s="33">
        <f t="shared" si="47"/>
        <v>82.4</v>
      </c>
      <c r="D317" s="68">
        <f t="shared" si="48"/>
        <v>22</v>
      </c>
      <c r="E317" s="54">
        <f t="shared" si="51"/>
        <v>7.48</v>
      </c>
      <c r="F317" s="68">
        <f t="shared" si="49"/>
        <v>6</v>
      </c>
      <c r="H317" s="1" t="s">
        <v>142</v>
      </c>
      <c r="I317" s="59" t="str" cm="1">
        <f t="array" ref="I317">_xlfn.IFS(K317&lt;$AB$7,$AC$7,K317&lt;$AB$6,$AC$6,K317&lt;$AB$5,$AC$5,K317&lt;$AB$4,$AC$4,K317&lt;$AB$3,$AC$3,K317&gt;$AB$3,$AC$3)</f>
        <v>2k1-20</v>
      </c>
      <c r="J317" s="59" t="str">
        <f t="shared" si="50"/>
        <v>Nathan Mulvaney2k1-20</v>
      </c>
      <c r="K317" s="59">
        <v>43748</v>
      </c>
      <c r="L317" s="46">
        <v>6</v>
      </c>
      <c r="M317" s="46">
        <v>25</v>
      </c>
      <c r="N317" s="62">
        <v>187</v>
      </c>
      <c r="S317"/>
    </row>
    <row r="318" spans="1:19" ht="13" thickBot="1">
      <c r="A318" s="65">
        <f t="shared" si="46"/>
        <v>10.271739130434783</v>
      </c>
      <c r="C318" s="33">
        <f t="shared" si="47"/>
        <v>74.400000000000006</v>
      </c>
      <c r="D318" s="68">
        <f t="shared" si="48"/>
        <v>23</v>
      </c>
      <c r="E318" s="54">
        <f t="shared" si="51"/>
        <v>12</v>
      </c>
      <c r="F318" s="68">
        <f t="shared" si="49"/>
        <v>4</v>
      </c>
      <c r="H318" s="1" t="s">
        <v>49</v>
      </c>
      <c r="I318" s="59" t="str" cm="1">
        <f t="array" ref="I318">_xlfn.IFS(K318&lt;$AB$7,$AC$7,K318&lt;$AB$6,$AC$6,K318&lt;$AB$5,$AC$5,K318&lt;$AB$4,$AC$4,K318&lt;$AB$3,$AC$3,K318&gt;$AB$3,$AC$3)</f>
        <v>2k1-20</v>
      </c>
      <c r="J318" s="59" t="str">
        <f t="shared" si="50"/>
        <v>Niall Herlihy2k1-20</v>
      </c>
      <c r="K318" s="59">
        <v>43748</v>
      </c>
      <c r="L318" s="46">
        <v>4</v>
      </c>
      <c r="M318" s="46">
        <v>24</v>
      </c>
      <c r="N318" s="62">
        <v>288</v>
      </c>
      <c r="S318"/>
    </row>
    <row r="319" spans="1:19" ht="13" thickBot="1">
      <c r="A319" s="65">
        <f t="shared" si="46"/>
        <v>10.228571428571428</v>
      </c>
      <c r="C319" s="33">
        <f t="shared" si="47"/>
        <v>75.8</v>
      </c>
      <c r="D319" s="68">
        <f t="shared" si="48"/>
        <v>21</v>
      </c>
      <c r="E319" s="54">
        <f t="shared" si="51"/>
        <v>10.84</v>
      </c>
      <c r="F319" s="68">
        <f t="shared" si="49"/>
        <v>4</v>
      </c>
      <c r="H319" s="1" t="s">
        <v>77</v>
      </c>
      <c r="I319" s="59" t="str" cm="1">
        <f t="array" ref="I319">_xlfn.IFS(K319&lt;$AB$7,$AC$7,K319&lt;$AB$6,$AC$6,K319&lt;$AB$5,$AC$5,K319&lt;$AB$4,$AC$4,K319&lt;$AB$3,$AC$3,K319&gt;$AB$3,$AC$3)</f>
        <v>2k1-20</v>
      </c>
      <c r="J319" s="59" t="str">
        <f t="shared" si="50"/>
        <v>Max Browne2k1-20</v>
      </c>
      <c r="K319" s="59">
        <v>43748</v>
      </c>
      <c r="L319" s="46">
        <v>4</v>
      </c>
      <c r="M319" s="46">
        <v>25</v>
      </c>
      <c r="N319" s="62">
        <v>271</v>
      </c>
      <c r="S319"/>
    </row>
    <row r="320" spans="1:19" ht="13" thickBot="1">
      <c r="A320" s="65" t="e">
        <f t="shared" si="46"/>
        <v>#N/A</v>
      </c>
      <c r="C320" s="33" t="e">
        <f t="shared" si="47"/>
        <v>#N/A</v>
      </c>
      <c r="D320" s="68" t="e">
        <f t="shared" si="48"/>
        <v>#N/A</v>
      </c>
      <c r="E320" s="54">
        <f t="shared" si="51"/>
        <v>9.2727272727272734</v>
      </c>
      <c r="F320" s="68">
        <f t="shared" si="49"/>
        <v>4</v>
      </c>
      <c r="H320" s="1" t="s">
        <v>140</v>
      </c>
      <c r="I320" s="59" t="str" cm="1">
        <f t="array" ref="I320">_xlfn.IFS(K320&lt;$AB$7,$AC$7,K320&lt;$AB$6,$AC$6,K320&lt;$AB$5,$AC$5,K320&lt;$AB$4,$AC$4,K320&lt;$AB$3,$AC$3,K320&gt;$AB$3,$AC$3)</f>
        <v>2k1-20</v>
      </c>
      <c r="J320" s="59" t="str">
        <f t="shared" si="50"/>
        <v>Wyatt Dougherty2k1-20</v>
      </c>
      <c r="K320" s="59">
        <v>43748</v>
      </c>
      <c r="L320" s="46">
        <v>4</v>
      </c>
      <c r="M320" s="46">
        <v>22</v>
      </c>
      <c r="N320" s="62">
        <v>204</v>
      </c>
      <c r="S320"/>
    </row>
    <row r="321" spans="1:19" ht="13" thickBot="1">
      <c r="A321" s="65">
        <f t="shared" si="46"/>
        <v>10.029850746268657</v>
      </c>
      <c r="C321" s="33">
        <f t="shared" si="47"/>
        <v>77.3</v>
      </c>
      <c r="D321" s="68">
        <f t="shared" si="48"/>
        <v>23</v>
      </c>
      <c r="E321" s="54">
        <f t="shared" si="51"/>
        <v>10.782608695652174</v>
      </c>
      <c r="F321" s="68">
        <f t="shared" si="49"/>
        <v>10</v>
      </c>
      <c r="H321" s="1" t="s">
        <v>136</v>
      </c>
      <c r="I321" s="59" t="str" cm="1">
        <f t="array" ref="I321">_xlfn.IFS(K321&lt;$AB$7,$AC$7,K321&lt;$AB$6,$AC$6,K321&lt;$AB$5,$AC$5,K321&lt;$AB$4,$AC$4,K321&lt;$AB$3,$AC$3,K321&gt;$AB$3,$AC$3)</f>
        <v>2k1-20</v>
      </c>
      <c r="J321" s="59" t="str">
        <f t="shared" si="50"/>
        <v>Ruairí Browne2k1-20</v>
      </c>
      <c r="K321" s="59">
        <v>43748</v>
      </c>
      <c r="L321" s="46">
        <v>10</v>
      </c>
      <c r="M321" s="46">
        <v>23</v>
      </c>
      <c r="N321" s="62">
        <v>248</v>
      </c>
      <c r="S321"/>
    </row>
    <row r="322" spans="1:19" ht="15" thickBot="1">
      <c r="A322" s="65">
        <f t="shared" si="46"/>
        <v>12.45945945945946</v>
      </c>
      <c r="C322" s="33">
        <f t="shared" si="47"/>
        <v>92.1</v>
      </c>
      <c r="D322" s="68">
        <f t="shared" si="48"/>
        <v>25</v>
      </c>
      <c r="E322" s="54">
        <f t="shared" si="51"/>
        <v>14.36</v>
      </c>
      <c r="F322" s="68">
        <f t="shared" si="49"/>
        <v>10</v>
      </c>
      <c r="H322" s="10" t="s">
        <v>27</v>
      </c>
      <c r="I322" s="59" t="str" cm="1">
        <f t="array" ref="I322">_xlfn.IFS(K322&lt;$AB$7,$AC$7,K322&lt;$AB$6,$AC$6,K322&lt;$AB$5,$AC$5,K322&lt;$AB$4,$AC$4,K322&lt;$AB$3,$AC$3,K322&gt;$AB$3,$AC$3)</f>
        <v>2k1-20</v>
      </c>
      <c r="J322" s="59" t="str">
        <f t="shared" si="50"/>
        <v>Mark Doyle2k1-20</v>
      </c>
      <c r="K322" s="59">
        <v>43755</v>
      </c>
      <c r="L322" s="47">
        <v>10</v>
      </c>
      <c r="M322" s="47">
        <v>25</v>
      </c>
      <c r="N322" s="64">
        <v>359</v>
      </c>
      <c r="S322"/>
    </row>
    <row r="323" spans="1:19" ht="15" thickBot="1">
      <c r="A323" s="65">
        <f t="shared" si="46"/>
        <v>11.652892561983473</v>
      </c>
      <c r="C323" s="33">
        <f t="shared" si="47"/>
        <v>88.2</v>
      </c>
      <c r="D323" s="68">
        <f t="shared" si="48"/>
        <v>21</v>
      </c>
      <c r="E323" s="54">
        <f t="shared" si="51"/>
        <v>13.4</v>
      </c>
      <c r="F323" s="68">
        <f t="shared" si="49"/>
        <v>10</v>
      </c>
      <c r="H323" s="10" t="s">
        <v>90</v>
      </c>
      <c r="I323" s="59" t="str" cm="1">
        <f t="array" ref="I323">_xlfn.IFS(K323&lt;$AB$7,$AC$7,K323&lt;$AB$6,$AC$6,K323&lt;$AB$5,$AC$5,K323&lt;$AB$4,$AC$4,K323&lt;$AB$3,$AC$3,K323&gt;$AB$3,$AC$3)</f>
        <v>2k1-20</v>
      </c>
      <c r="J323" s="59" t="str">
        <f t="shared" si="50"/>
        <v>Andrew Kelly2k1-20</v>
      </c>
      <c r="K323" s="59">
        <v>43755</v>
      </c>
      <c r="L323" s="47">
        <v>10</v>
      </c>
      <c r="M323" s="47">
        <v>25</v>
      </c>
      <c r="N323" s="64">
        <v>335</v>
      </c>
      <c r="S323"/>
    </row>
    <row r="324" spans="1:19" ht="15" thickBot="1">
      <c r="A324" s="65">
        <f t="shared" ref="A324:A387" si="52">VLOOKUP(J324,$S$3:$X$136,6,FALSE)</f>
        <v>11.916666666666666</v>
      </c>
      <c r="C324" s="33">
        <f t="shared" ref="C324:C387" si="53">VLOOKUP(J324,$S$3:$X$136,3,FALSE)</f>
        <v>89.2</v>
      </c>
      <c r="D324" s="68">
        <f t="shared" ref="D324:D387" si="54">ROUND(((K324-VLOOKUP(H324,$AG$3:$AI$63,3,FALSE))/365),0)</f>
        <v>23</v>
      </c>
      <c r="E324" s="54">
        <f t="shared" si="51"/>
        <v>13.291666666666666</v>
      </c>
      <c r="F324" s="68">
        <f t="shared" ref="F324:F387" si="55">L324</f>
        <v>10</v>
      </c>
      <c r="H324" s="10" t="s">
        <v>132</v>
      </c>
      <c r="I324" s="59" t="str" cm="1">
        <f t="array" ref="I324">_xlfn.IFS(K324&lt;$AB$7,$AC$7,K324&lt;$AB$6,$AC$6,K324&lt;$AB$5,$AC$5,K324&lt;$AB$4,$AC$4,K324&lt;$AB$3,$AC$3,K324&gt;$AB$3,$AC$3)</f>
        <v>2k1-20</v>
      </c>
      <c r="J324" s="59" t="str">
        <f t="shared" ref="J324:J387" si="56">_xlfn.CONCAT(H324,I324)</f>
        <v>Thomas Earley2k1-20</v>
      </c>
      <c r="K324" s="59">
        <v>43755</v>
      </c>
      <c r="L324" s="47">
        <v>10</v>
      </c>
      <c r="M324" s="47">
        <v>24</v>
      </c>
      <c r="N324" s="64">
        <v>319</v>
      </c>
      <c r="S324"/>
    </row>
    <row r="325" spans="1:19" ht="15" thickBot="1">
      <c r="A325" s="65">
        <f t="shared" si="52"/>
        <v>11.201117318435754</v>
      </c>
      <c r="C325" s="33">
        <f t="shared" si="53"/>
        <v>88</v>
      </c>
      <c r="D325" s="68">
        <f t="shared" si="54"/>
        <v>22</v>
      </c>
      <c r="E325" s="54">
        <f t="shared" si="51"/>
        <v>14.869565217391305</v>
      </c>
      <c r="F325" s="68">
        <f t="shared" si="55"/>
        <v>10</v>
      </c>
      <c r="H325" s="10" t="s">
        <v>133</v>
      </c>
      <c r="I325" s="59" t="str" cm="1">
        <f t="array" ref="I325">_xlfn.IFS(K325&lt;$AB$7,$AC$7,K325&lt;$AB$6,$AC$6,K325&lt;$AB$5,$AC$5,K325&lt;$AB$4,$AC$4,K325&lt;$AB$3,$AC$3,K325&gt;$AB$3,$AC$3)</f>
        <v>2k1-20</v>
      </c>
      <c r="J325" s="59" t="str">
        <f t="shared" si="56"/>
        <v>Joe Kerins2k1-20</v>
      </c>
      <c r="K325" s="59">
        <v>43755</v>
      </c>
      <c r="L325" s="47">
        <v>10</v>
      </c>
      <c r="M325" s="47">
        <v>23</v>
      </c>
      <c r="N325" s="64">
        <v>342</v>
      </c>
      <c r="S325"/>
    </row>
    <row r="326" spans="1:19" ht="15" thickBot="1">
      <c r="A326" s="65">
        <f t="shared" si="52"/>
        <v>11.652173913043478</v>
      </c>
      <c r="C326" s="33">
        <f t="shared" si="53"/>
        <v>96.1</v>
      </c>
      <c r="D326" s="68">
        <f t="shared" si="54"/>
        <v>23</v>
      </c>
      <c r="E326" s="54">
        <f t="shared" si="51"/>
        <v>12.958333333333334</v>
      </c>
      <c r="F326" s="68">
        <f t="shared" si="55"/>
        <v>10</v>
      </c>
      <c r="H326" s="10" t="s">
        <v>129</v>
      </c>
      <c r="I326" s="59" t="str" cm="1">
        <f t="array" ref="I326">_xlfn.IFS(K326&lt;$AB$7,$AC$7,K326&lt;$AB$6,$AC$6,K326&lt;$AB$5,$AC$5,K326&lt;$AB$4,$AC$4,K326&lt;$AB$3,$AC$3,K326&gt;$AB$3,$AC$3)</f>
        <v>2k1-20</v>
      </c>
      <c r="J326" s="59" t="str">
        <f t="shared" si="56"/>
        <v>Andrew Mays2k1-20</v>
      </c>
      <c r="K326" s="59">
        <v>43755</v>
      </c>
      <c r="L326" s="47">
        <v>10</v>
      </c>
      <c r="M326" s="47">
        <v>24</v>
      </c>
      <c r="N326" s="64">
        <v>311</v>
      </c>
      <c r="S326"/>
    </row>
    <row r="327" spans="1:19" ht="15" thickBot="1">
      <c r="A327" s="65">
        <f t="shared" si="52"/>
        <v>12.264705882352942</v>
      </c>
      <c r="C327" s="33">
        <f t="shared" si="53"/>
        <v>88.1</v>
      </c>
      <c r="D327" s="68">
        <f t="shared" si="54"/>
        <v>25</v>
      </c>
      <c r="E327" s="54">
        <f t="shared" si="51"/>
        <v>13.260869565217391</v>
      </c>
      <c r="F327" s="68">
        <f t="shared" si="55"/>
        <v>10</v>
      </c>
      <c r="H327" s="10" t="s">
        <v>31</v>
      </c>
      <c r="I327" s="59" t="str" cm="1">
        <f t="array" ref="I327">_xlfn.IFS(K327&lt;$AB$7,$AC$7,K327&lt;$AB$6,$AC$6,K327&lt;$AB$5,$AC$5,K327&lt;$AB$4,$AC$4,K327&lt;$AB$3,$AC$3,K327&gt;$AB$3,$AC$3)</f>
        <v>2k1-20</v>
      </c>
      <c r="J327" s="59" t="str">
        <f t="shared" si="56"/>
        <v>David Somers2k1-20</v>
      </c>
      <c r="K327" s="59">
        <v>43755</v>
      </c>
      <c r="L327" s="47">
        <v>10</v>
      </c>
      <c r="M327" s="47">
        <v>23</v>
      </c>
      <c r="N327" s="64">
        <v>305</v>
      </c>
      <c r="S327"/>
    </row>
    <row r="328" spans="1:19" ht="15" thickBot="1">
      <c r="A328" s="65">
        <f t="shared" si="52"/>
        <v>9.9154929577464781</v>
      </c>
      <c r="C328" s="33">
        <f t="shared" si="53"/>
        <v>73.400000000000006</v>
      </c>
      <c r="D328" s="68">
        <f t="shared" si="54"/>
        <v>21</v>
      </c>
      <c r="E328" s="54">
        <f t="shared" si="51"/>
        <v>12.25</v>
      </c>
      <c r="F328" s="68">
        <f t="shared" si="55"/>
        <v>10</v>
      </c>
      <c r="H328" s="10" t="s">
        <v>76</v>
      </c>
      <c r="I328" s="59" t="str" cm="1">
        <f t="array" ref="I328">_xlfn.IFS(K328&lt;$AB$7,$AC$7,K328&lt;$AB$6,$AC$6,K328&lt;$AB$5,$AC$5,K328&lt;$AB$4,$AC$4,K328&lt;$AB$3,$AC$3,K328&gt;$AB$3,$AC$3)</f>
        <v>2k1-20</v>
      </c>
      <c r="J328" s="59" t="str">
        <f t="shared" si="56"/>
        <v>Ewan Jarvis2k1-20</v>
      </c>
      <c r="K328" s="59">
        <v>43755</v>
      </c>
      <c r="L328" s="47">
        <v>10</v>
      </c>
      <c r="M328" s="47">
        <v>24</v>
      </c>
      <c r="N328" s="64">
        <v>294</v>
      </c>
      <c r="S328"/>
    </row>
    <row r="329" spans="1:19" ht="15" thickBot="1">
      <c r="A329" s="65">
        <f t="shared" si="52"/>
        <v>11.878787878787879</v>
      </c>
      <c r="C329" s="33">
        <f t="shared" si="53"/>
        <v>94.1</v>
      </c>
      <c r="D329" s="68">
        <f t="shared" si="54"/>
        <v>21</v>
      </c>
      <c r="E329" s="54">
        <f t="shared" si="51"/>
        <v>12.260869565217391</v>
      </c>
      <c r="F329" s="68">
        <f t="shared" si="55"/>
        <v>10</v>
      </c>
      <c r="H329" s="10" t="s">
        <v>13</v>
      </c>
      <c r="I329" s="59" t="str" cm="1">
        <f t="array" ref="I329">_xlfn.IFS(K329&lt;$AB$7,$AC$7,K329&lt;$AB$6,$AC$6,K329&lt;$AB$5,$AC$5,K329&lt;$AB$4,$AC$4,K329&lt;$AB$3,$AC$3,K329&gt;$AB$3,$AC$3)</f>
        <v>2k1-20</v>
      </c>
      <c r="J329" s="59" t="str">
        <f t="shared" si="56"/>
        <v>Tom Bedford2k1-20</v>
      </c>
      <c r="K329" s="59">
        <v>43755</v>
      </c>
      <c r="L329" s="47">
        <v>10</v>
      </c>
      <c r="M329" s="47">
        <v>23</v>
      </c>
      <c r="N329" s="64">
        <v>282</v>
      </c>
      <c r="S329"/>
    </row>
    <row r="330" spans="1:19" ht="15" thickBot="1">
      <c r="A330" s="65">
        <f t="shared" si="52"/>
        <v>10.376811594202898</v>
      </c>
      <c r="C330" s="33">
        <f t="shared" si="53"/>
        <v>78.2</v>
      </c>
      <c r="D330" s="68">
        <f t="shared" si="54"/>
        <v>23</v>
      </c>
      <c r="E330" s="54">
        <f t="shared" si="51"/>
        <v>11.75</v>
      </c>
      <c r="F330" s="68">
        <f t="shared" si="55"/>
        <v>10</v>
      </c>
      <c r="H330" s="10" t="s">
        <v>128</v>
      </c>
      <c r="I330" s="59" t="str" cm="1">
        <f t="array" ref="I330">_xlfn.IFS(K330&lt;$AB$7,$AC$7,K330&lt;$AB$6,$AC$6,K330&lt;$AB$5,$AC$5,K330&lt;$AB$4,$AC$4,K330&lt;$AB$3,$AC$3,K330&gt;$AB$3,$AC$3)</f>
        <v>2k1-20</v>
      </c>
      <c r="J330" s="59" t="str">
        <f t="shared" si="56"/>
        <v>Cameron Murphy2k1-20</v>
      </c>
      <c r="K330" s="59">
        <v>43755</v>
      </c>
      <c r="L330" s="47">
        <v>10</v>
      </c>
      <c r="M330" s="47">
        <v>24</v>
      </c>
      <c r="N330" s="64">
        <v>282</v>
      </c>
      <c r="S330"/>
    </row>
    <row r="331" spans="1:19" ht="15" thickBot="1">
      <c r="A331" s="65" t="e">
        <f t="shared" si="52"/>
        <v>#N/A</v>
      </c>
      <c r="C331" s="33" t="e">
        <f t="shared" si="53"/>
        <v>#N/A</v>
      </c>
      <c r="D331" s="68">
        <f t="shared" si="54"/>
        <v>21</v>
      </c>
      <c r="E331" s="54">
        <f t="shared" si="51"/>
        <v>11.375</v>
      </c>
      <c r="F331" s="68">
        <f t="shared" si="55"/>
        <v>10</v>
      </c>
      <c r="H331" s="10" t="s">
        <v>73</v>
      </c>
      <c r="I331" s="59" t="str" cm="1">
        <f t="array" ref="I331">_xlfn.IFS(K331&lt;$AB$7,$AC$7,K331&lt;$AB$6,$AC$6,K331&lt;$AB$5,$AC$5,K331&lt;$AB$4,$AC$4,K331&lt;$AB$3,$AC$3,K331&gt;$AB$3,$AC$3)</f>
        <v>2k1-20</v>
      </c>
      <c r="J331" s="59" t="str">
        <f t="shared" si="56"/>
        <v>Ciaran Scanlon2k1-20</v>
      </c>
      <c r="K331" s="59">
        <v>43755</v>
      </c>
      <c r="L331" s="47">
        <v>10</v>
      </c>
      <c r="M331" s="47">
        <v>24</v>
      </c>
      <c r="N331" s="64">
        <v>273</v>
      </c>
      <c r="S331"/>
    </row>
    <row r="332" spans="1:19" ht="15" thickBot="1">
      <c r="A332" s="65">
        <f t="shared" si="52"/>
        <v>9.8520710059171606</v>
      </c>
      <c r="C332" s="33">
        <f t="shared" si="53"/>
        <v>71.7</v>
      </c>
      <c r="D332" s="68">
        <f t="shared" si="54"/>
        <v>26</v>
      </c>
      <c r="E332" s="54">
        <f t="shared" si="51"/>
        <v>10.541666666666666</v>
      </c>
      <c r="F332" s="68">
        <f t="shared" si="55"/>
        <v>10</v>
      </c>
      <c r="H332" s="10" t="s">
        <v>81</v>
      </c>
      <c r="I332" s="59" t="str" cm="1">
        <f t="array" ref="I332">_xlfn.IFS(K332&lt;$AB$7,$AC$7,K332&lt;$AB$6,$AC$6,K332&lt;$AB$5,$AC$5,K332&lt;$AB$4,$AC$4,K332&lt;$AB$3,$AC$3,K332&gt;$AB$3,$AC$3)</f>
        <v>2k1-20</v>
      </c>
      <c r="J332" s="59" t="str">
        <f t="shared" si="56"/>
        <v>Coman O'Connell2k1-20</v>
      </c>
      <c r="K332" s="59">
        <v>43755</v>
      </c>
      <c r="L332" s="47">
        <v>10</v>
      </c>
      <c r="M332" s="47">
        <v>24</v>
      </c>
      <c r="N332" s="64">
        <v>253</v>
      </c>
      <c r="S332"/>
    </row>
    <row r="333" spans="1:19" ht="15" thickBot="1">
      <c r="A333" s="65">
        <f t="shared" si="52"/>
        <v>9.5652173913043477</v>
      </c>
      <c r="C333" s="33">
        <f t="shared" si="53"/>
        <v>76.400000000000006</v>
      </c>
      <c r="D333" s="68">
        <f t="shared" si="54"/>
        <v>24</v>
      </c>
      <c r="E333" s="54">
        <f t="shared" si="51"/>
        <v>10.695652173913043</v>
      </c>
      <c r="F333" s="68">
        <f t="shared" si="55"/>
        <v>10</v>
      </c>
      <c r="H333" s="10" t="s">
        <v>134</v>
      </c>
      <c r="I333" s="59" t="str" cm="1">
        <f t="array" ref="I333">_xlfn.IFS(K333&lt;$AB$7,$AC$7,K333&lt;$AB$6,$AC$6,K333&lt;$AB$5,$AC$5,K333&lt;$AB$4,$AC$4,K333&lt;$AB$3,$AC$3,K333&gt;$AB$3,$AC$3)</f>
        <v>2k1-20</v>
      </c>
      <c r="J333" s="59" t="str">
        <f t="shared" si="56"/>
        <v>Sam Bolger2k1-20</v>
      </c>
      <c r="K333" s="59">
        <v>43755</v>
      </c>
      <c r="L333" s="47">
        <v>10</v>
      </c>
      <c r="M333" s="47">
        <v>23</v>
      </c>
      <c r="N333" s="64">
        <v>246</v>
      </c>
      <c r="S333"/>
    </row>
    <row r="334" spans="1:19" ht="15" thickBot="1">
      <c r="A334" s="65">
        <f t="shared" si="52"/>
        <v>9.8611111111111107</v>
      </c>
      <c r="C334" s="33">
        <f t="shared" si="53"/>
        <v>78.599999999999994</v>
      </c>
      <c r="D334" s="68">
        <f t="shared" si="54"/>
        <v>23</v>
      </c>
      <c r="E334" s="54">
        <f t="shared" si="51"/>
        <v>10.615384615384615</v>
      </c>
      <c r="F334" s="68">
        <f t="shared" si="55"/>
        <v>8</v>
      </c>
      <c r="H334" s="10" t="s">
        <v>102</v>
      </c>
      <c r="I334" s="59" t="str" cm="1">
        <f t="array" ref="I334">_xlfn.IFS(K334&lt;$AB$7,$AC$7,K334&lt;$AB$6,$AC$6,K334&lt;$AB$5,$AC$5,K334&lt;$AB$4,$AC$4,K334&lt;$AB$3,$AC$3,K334&gt;$AB$3,$AC$3)</f>
        <v>2k1-20</v>
      </c>
      <c r="J334" s="59" t="str">
        <f t="shared" si="56"/>
        <v>Rob Brown2k1-20</v>
      </c>
      <c r="K334" s="59">
        <v>43755</v>
      </c>
      <c r="L334" s="47">
        <v>8</v>
      </c>
      <c r="M334" s="47">
        <v>26</v>
      </c>
      <c r="N334" s="64">
        <v>276</v>
      </c>
      <c r="S334"/>
    </row>
    <row r="335" spans="1:19" ht="15" thickBot="1">
      <c r="A335" s="65">
        <f t="shared" si="52"/>
        <v>10.402298850574713</v>
      </c>
      <c r="C335" s="33">
        <f t="shared" si="53"/>
        <v>82.3</v>
      </c>
      <c r="D335" s="68">
        <f t="shared" si="54"/>
        <v>24</v>
      </c>
      <c r="E335" s="54">
        <f t="shared" si="51"/>
        <v>11.782608695652174</v>
      </c>
      <c r="F335" s="68">
        <f t="shared" si="55"/>
        <v>4</v>
      </c>
      <c r="H335" s="10" t="s">
        <v>145</v>
      </c>
      <c r="I335" s="59" t="str" cm="1">
        <f t="array" ref="I335">_xlfn.IFS(K335&lt;$AB$7,$AC$7,K335&lt;$AB$6,$AC$6,K335&lt;$AB$5,$AC$5,K335&lt;$AB$4,$AC$4,K335&lt;$AB$3,$AC$3,K335&gt;$AB$3,$AC$3)</f>
        <v>2k1-20</v>
      </c>
      <c r="J335" s="59" t="str">
        <f t="shared" si="56"/>
        <v>Joe Ronaldson2k1-20</v>
      </c>
      <c r="K335" s="59">
        <v>43755</v>
      </c>
      <c r="L335" s="47">
        <v>4</v>
      </c>
      <c r="M335" s="47">
        <v>23</v>
      </c>
      <c r="N335" s="64">
        <v>271</v>
      </c>
      <c r="S335"/>
    </row>
    <row r="336" spans="1:19" ht="15" thickBot="1">
      <c r="A336" s="65">
        <f t="shared" si="52"/>
        <v>12.012383900928794</v>
      </c>
      <c r="C336" s="33">
        <f t="shared" si="53"/>
        <v>90.6</v>
      </c>
      <c r="D336" s="68">
        <f t="shared" si="54"/>
        <v>23</v>
      </c>
      <c r="E336" s="54">
        <f t="shared" si="51"/>
        <v>11.72</v>
      </c>
      <c r="F336" s="68">
        <f t="shared" si="55"/>
        <v>8</v>
      </c>
      <c r="H336" s="10" t="s">
        <v>44</v>
      </c>
      <c r="I336" s="59" t="str" cm="1">
        <f t="array" ref="I336">_xlfn.IFS(K336&lt;$AB$7,$AC$7,K336&lt;$AB$6,$AC$6,K336&lt;$AB$5,$AC$5,K336&lt;$AB$4,$AC$4,K336&lt;$AB$3,$AC$3,K336&gt;$AB$3,$AC$3)</f>
        <v>2k1-20</v>
      </c>
      <c r="J336" s="59" t="str">
        <f t="shared" si="56"/>
        <v>Ryan Hynes2k1-20</v>
      </c>
      <c r="K336" s="59">
        <v>43755</v>
      </c>
      <c r="L336" s="47">
        <v>8</v>
      </c>
      <c r="M336" s="47">
        <v>25</v>
      </c>
      <c r="N336" s="64">
        <v>293</v>
      </c>
      <c r="S336"/>
    </row>
    <row r="337" spans="1:19" ht="15" thickBot="1">
      <c r="A337" s="65">
        <f t="shared" si="52"/>
        <v>10.488505747126437</v>
      </c>
      <c r="C337" s="33">
        <f t="shared" si="53"/>
        <v>80</v>
      </c>
      <c r="D337" s="68">
        <f t="shared" si="54"/>
        <v>20</v>
      </c>
      <c r="E337" s="54">
        <f t="shared" ref="E337:E400" si="57">N337/M337</f>
        <v>12.260869565217391</v>
      </c>
      <c r="F337" s="68">
        <f t="shared" si="55"/>
        <v>8</v>
      </c>
      <c r="H337" s="10" t="s">
        <v>19</v>
      </c>
      <c r="I337" s="59" t="str" cm="1">
        <f t="array" ref="I337">_xlfn.IFS(K337&lt;$AB$7,$AC$7,K337&lt;$AB$6,$AC$6,K337&lt;$AB$5,$AC$5,K337&lt;$AB$4,$AC$4,K337&lt;$AB$3,$AC$3,K337&gt;$AB$3,$AC$3)</f>
        <v>2k1-20</v>
      </c>
      <c r="J337" s="59" t="str">
        <f t="shared" si="56"/>
        <v>Fintan Earley2k1-20</v>
      </c>
      <c r="K337" s="59">
        <v>43755</v>
      </c>
      <c r="L337" s="47">
        <v>8</v>
      </c>
      <c r="M337" s="47">
        <v>23</v>
      </c>
      <c r="N337" s="64">
        <v>282</v>
      </c>
      <c r="S337"/>
    </row>
    <row r="338" spans="1:19" ht="15" thickBot="1">
      <c r="A338" s="65">
        <f t="shared" si="52"/>
        <v>9.6901408450704221</v>
      </c>
      <c r="C338" s="33">
        <f t="shared" si="53"/>
        <v>74</v>
      </c>
      <c r="D338" s="68">
        <f t="shared" si="54"/>
        <v>23</v>
      </c>
      <c r="E338" s="54">
        <f t="shared" si="57"/>
        <v>11.16</v>
      </c>
      <c r="F338" s="68">
        <f t="shared" si="55"/>
        <v>8</v>
      </c>
      <c r="H338" s="10" t="s">
        <v>144</v>
      </c>
      <c r="I338" s="59" t="str" cm="1">
        <f t="array" ref="I338">_xlfn.IFS(K338&lt;$AB$7,$AC$7,K338&lt;$AB$6,$AC$6,K338&lt;$AB$5,$AC$5,K338&lt;$AB$4,$AC$4,K338&lt;$AB$3,$AC$3,K338&gt;$AB$3,$AC$3)</f>
        <v>2k1-20</v>
      </c>
      <c r="J338" s="59" t="str">
        <f t="shared" si="56"/>
        <v>Ben Layden2k1-20</v>
      </c>
      <c r="K338" s="59">
        <v>43755</v>
      </c>
      <c r="L338" s="47">
        <v>8</v>
      </c>
      <c r="M338" s="47">
        <v>25</v>
      </c>
      <c r="N338" s="64">
        <v>279</v>
      </c>
      <c r="S338"/>
    </row>
    <row r="339" spans="1:19" ht="15" thickBot="1">
      <c r="A339" s="65">
        <f t="shared" si="52"/>
        <v>10.271739130434783</v>
      </c>
      <c r="C339" s="33">
        <f t="shared" si="53"/>
        <v>74.400000000000006</v>
      </c>
      <c r="D339" s="68">
        <f t="shared" si="54"/>
        <v>23</v>
      </c>
      <c r="E339" s="54">
        <f t="shared" si="57"/>
        <v>11.739130434782609</v>
      </c>
      <c r="F339" s="68">
        <f t="shared" si="55"/>
        <v>8</v>
      </c>
      <c r="H339" s="10" t="s">
        <v>49</v>
      </c>
      <c r="I339" s="59" t="str" cm="1">
        <f t="array" ref="I339">_xlfn.IFS(K339&lt;$AB$7,$AC$7,K339&lt;$AB$6,$AC$6,K339&lt;$AB$5,$AC$5,K339&lt;$AB$4,$AC$4,K339&lt;$AB$3,$AC$3,K339&gt;$AB$3,$AC$3)</f>
        <v>2k1-20</v>
      </c>
      <c r="J339" s="59" t="str">
        <f t="shared" si="56"/>
        <v>Niall Herlihy2k1-20</v>
      </c>
      <c r="K339" s="59">
        <v>43755</v>
      </c>
      <c r="L339" s="47">
        <v>8</v>
      </c>
      <c r="M339" s="47">
        <v>23</v>
      </c>
      <c r="N339" s="64">
        <v>270</v>
      </c>
      <c r="S339"/>
    </row>
    <row r="340" spans="1:19" ht="15" thickBot="1">
      <c r="A340" s="65" t="e">
        <f t="shared" si="52"/>
        <v>#N/A</v>
      </c>
      <c r="C340" s="33" t="e">
        <f t="shared" si="53"/>
        <v>#N/A</v>
      </c>
      <c r="D340" s="68" t="e">
        <f t="shared" si="54"/>
        <v>#N/A</v>
      </c>
      <c r="E340" s="54">
        <f t="shared" si="57"/>
        <v>9.2083333333333339</v>
      </c>
      <c r="F340" s="68">
        <f t="shared" si="55"/>
        <v>8</v>
      </c>
      <c r="H340" s="10" t="s">
        <v>137</v>
      </c>
      <c r="I340" s="59" t="str" cm="1">
        <f t="array" ref="I340">_xlfn.IFS(K340&lt;$AB$7,$AC$7,K340&lt;$AB$6,$AC$6,K340&lt;$AB$5,$AC$5,K340&lt;$AB$4,$AC$4,K340&lt;$AB$3,$AC$3,K340&gt;$AB$3,$AC$3)</f>
        <v>2k1-20</v>
      </c>
      <c r="J340" s="59" t="str">
        <f t="shared" si="56"/>
        <v>Jacob Kuhn2k1-20</v>
      </c>
      <c r="K340" s="59">
        <v>43755</v>
      </c>
      <c r="L340" s="47">
        <v>8</v>
      </c>
      <c r="M340" s="47">
        <v>24</v>
      </c>
      <c r="N340" s="64">
        <v>221</v>
      </c>
      <c r="S340"/>
    </row>
    <row r="341" spans="1:19" ht="15" thickBot="1">
      <c r="A341" s="65">
        <f t="shared" si="52"/>
        <v>8.5285285285285291</v>
      </c>
      <c r="C341" s="33">
        <f t="shared" si="53"/>
        <v>72.099999999999994</v>
      </c>
      <c r="D341" s="68">
        <f t="shared" si="54"/>
        <v>22</v>
      </c>
      <c r="E341" s="54">
        <f t="shared" si="57"/>
        <v>11.086956521739131</v>
      </c>
      <c r="F341" s="68">
        <f t="shared" si="55"/>
        <v>4</v>
      </c>
      <c r="H341" s="10" t="s">
        <v>87</v>
      </c>
      <c r="I341" s="59" t="str" cm="1">
        <f t="array" ref="I341">_xlfn.IFS(K341&lt;$AB$7,$AC$7,K341&lt;$AB$6,$AC$6,K341&lt;$AB$5,$AC$5,K341&lt;$AB$4,$AC$4,K341&lt;$AB$3,$AC$3,K341&gt;$AB$3,$AC$3)</f>
        <v>2k1-20</v>
      </c>
      <c r="J341" s="59" t="str">
        <f t="shared" si="56"/>
        <v>Cian O'Sullivan2k1-20</v>
      </c>
      <c r="K341" s="59">
        <v>43755</v>
      </c>
      <c r="L341" s="47">
        <v>4</v>
      </c>
      <c r="M341" s="47">
        <v>23</v>
      </c>
      <c r="N341" s="64">
        <v>255</v>
      </c>
      <c r="S341"/>
    </row>
    <row r="342" spans="1:19" ht="15" thickBot="1">
      <c r="A342" s="65" t="e">
        <f t="shared" si="52"/>
        <v>#N/A</v>
      </c>
      <c r="C342" s="33" t="e">
        <f t="shared" si="53"/>
        <v>#N/A</v>
      </c>
      <c r="D342" s="68">
        <f t="shared" si="54"/>
        <v>23</v>
      </c>
      <c r="E342" s="54">
        <f t="shared" si="57"/>
        <v>10.708333333333334</v>
      </c>
      <c r="F342" s="68">
        <f t="shared" si="55"/>
        <v>2</v>
      </c>
      <c r="H342" s="10" t="s">
        <v>147</v>
      </c>
      <c r="I342" s="59" t="str" cm="1">
        <f t="array" ref="I342">_xlfn.IFS(K342&lt;$AB$7,$AC$7,K342&lt;$AB$6,$AC$6,K342&lt;$AB$5,$AC$5,K342&lt;$AB$4,$AC$4,K342&lt;$AB$3,$AC$3,K342&gt;$AB$3,$AC$3)</f>
        <v>2k1-20</v>
      </c>
      <c r="J342" s="59" t="str">
        <f t="shared" si="56"/>
        <v>Robbie Glynn2k1-20</v>
      </c>
      <c r="K342" s="59">
        <v>43755</v>
      </c>
      <c r="L342" s="47">
        <v>2</v>
      </c>
      <c r="M342" s="47">
        <v>24</v>
      </c>
      <c r="N342" s="64">
        <v>257</v>
      </c>
      <c r="S342"/>
    </row>
    <row r="343" spans="1:19" ht="15" thickBot="1">
      <c r="A343" s="65">
        <f t="shared" si="52"/>
        <v>10.351351351351351</v>
      </c>
      <c r="C343" s="33">
        <f t="shared" si="53"/>
        <v>80.2</v>
      </c>
      <c r="D343" s="68">
        <f t="shared" si="54"/>
        <v>20</v>
      </c>
      <c r="E343" s="54">
        <f t="shared" si="57"/>
        <v>13.083333333333334</v>
      </c>
      <c r="F343" s="68">
        <f t="shared" si="55"/>
        <v>6</v>
      </c>
      <c r="H343" s="10" t="s">
        <v>22</v>
      </c>
      <c r="I343" s="59" t="str" cm="1">
        <f t="array" ref="I343">_xlfn.IFS(K343&lt;$AB$7,$AC$7,K343&lt;$AB$6,$AC$6,K343&lt;$AB$5,$AC$5,K343&lt;$AB$4,$AC$4,K343&lt;$AB$3,$AC$3,K343&gt;$AB$3,$AC$3)</f>
        <v>2k1-20</v>
      </c>
      <c r="J343" s="59" t="str">
        <f t="shared" si="56"/>
        <v>David Kelly2k1-20</v>
      </c>
      <c r="K343" s="59">
        <v>43755</v>
      </c>
      <c r="L343" s="47">
        <v>6</v>
      </c>
      <c r="M343" s="47">
        <v>24</v>
      </c>
      <c r="N343" s="64">
        <v>314</v>
      </c>
      <c r="S343"/>
    </row>
    <row r="344" spans="1:19" ht="15" thickBot="1">
      <c r="A344" s="65" t="e">
        <f t="shared" si="52"/>
        <v>#N/A</v>
      </c>
      <c r="C344" s="33" t="e">
        <f t="shared" si="53"/>
        <v>#N/A</v>
      </c>
      <c r="D344" s="68" t="e">
        <f t="shared" si="54"/>
        <v>#N/A</v>
      </c>
      <c r="E344" s="54">
        <f t="shared" si="57"/>
        <v>9</v>
      </c>
      <c r="F344" s="68">
        <f t="shared" si="55"/>
        <v>6</v>
      </c>
      <c r="H344" s="10" t="s">
        <v>140</v>
      </c>
      <c r="I344" s="59" t="str" cm="1">
        <f t="array" ref="I344">_xlfn.IFS(K344&lt;$AB$7,$AC$7,K344&lt;$AB$6,$AC$6,K344&lt;$AB$5,$AC$5,K344&lt;$AB$4,$AC$4,K344&lt;$AB$3,$AC$3,K344&gt;$AB$3,$AC$3)</f>
        <v>2k1-20</v>
      </c>
      <c r="J344" s="59" t="str">
        <f t="shared" si="56"/>
        <v>Wyatt Dougherty2k1-20</v>
      </c>
      <c r="K344" s="59">
        <v>43755</v>
      </c>
      <c r="L344" s="47">
        <v>6</v>
      </c>
      <c r="M344" s="47">
        <v>23</v>
      </c>
      <c r="N344" s="64">
        <v>207</v>
      </c>
      <c r="S344"/>
    </row>
    <row r="345" spans="1:19" ht="15" thickBot="1">
      <c r="A345" s="65">
        <f t="shared" si="52"/>
        <v>10.488505747126437</v>
      </c>
      <c r="C345" s="33">
        <f t="shared" si="53"/>
        <v>80</v>
      </c>
      <c r="D345" s="68">
        <f t="shared" si="54"/>
        <v>20</v>
      </c>
      <c r="E345" s="54">
        <f t="shared" si="57"/>
        <v>13.086956521739131</v>
      </c>
      <c r="F345" s="68">
        <f t="shared" si="55"/>
        <v>10</v>
      </c>
      <c r="H345" s="10" t="s">
        <v>19</v>
      </c>
      <c r="I345" s="59" t="str" cm="1">
        <f t="array" ref="I345">_xlfn.IFS(K345&lt;$AB$7,$AC$7,K345&lt;$AB$6,$AC$6,K345&lt;$AB$5,$AC$5,K345&lt;$AB$4,$AC$4,K345&lt;$AB$3,$AC$3,K345&gt;$AB$3,$AC$3)</f>
        <v>2k1-20</v>
      </c>
      <c r="J345" s="59" t="str">
        <f t="shared" si="56"/>
        <v>Fintan Earley2k1-20</v>
      </c>
      <c r="K345" s="59">
        <v>43762</v>
      </c>
      <c r="L345" s="47">
        <v>10</v>
      </c>
      <c r="M345" s="47">
        <v>23</v>
      </c>
      <c r="N345" s="64">
        <v>301</v>
      </c>
      <c r="S345"/>
    </row>
    <row r="346" spans="1:19" ht="15" thickBot="1">
      <c r="A346" s="65">
        <f t="shared" si="52"/>
        <v>9.6901408450704221</v>
      </c>
      <c r="C346" s="33">
        <f t="shared" si="53"/>
        <v>74</v>
      </c>
      <c r="D346" s="68">
        <f t="shared" si="54"/>
        <v>23</v>
      </c>
      <c r="E346" s="54">
        <f t="shared" si="57"/>
        <v>10.791666666666666</v>
      </c>
      <c r="F346" s="68">
        <f t="shared" si="55"/>
        <v>10</v>
      </c>
      <c r="H346" s="10" t="s">
        <v>144</v>
      </c>
      <c r="I346" s="59" t="str" cm="1">
        <f t="array" ref="I346">_xlfn.IFS(K346&lt;$AB$7,$AC$7,K346&lt;$AB$6,$AC$6,K346&lt;$AB$5,$AC$5,K346&lt;$AB$4,$AC$4,K346&lt;$AB$3,$AC$3,K346&gt;$AB$3,$AC$3)</f>
        <v>2k1-20</v>
      </c>
      <c r="J346" s="59" t="str">
        <f t="shared" si="56"/>
        <v>Ben Layden2k1-20</v>
      </c>
      <c r="K346" s="59">
        <v>43762</v>
      </c>
      <c r="L346" s="47">
        <v>10</v>
      </c>
      <c r="M346" s="47">
        <v>24</v>
      </c>
      <c r="N346" s="64">
        <v>259</v>
      </c>
      <c r="S346"/>
    </row>
    <row r="347" spans="1:19" ht="15" thickBot="1">
      <c r="A347" s="65">
        <f t="shared" si="52"/>
        <v>10.029850746268657</v>
      </c>
      <c r="C347" s="33">
        <f t="shared" si="53"/>
        <v>77.3</v>
      </c>
      <c r="D347" s="68">
        <f t="shared" si="54"/>
        <v>23</v>
      </c>
      <c r="E347" s="54">
        <f t="shared" si="57"/>
        <v>11.375</v>
      </c>
      <c r="F347" s="68">
        <f t="shared" si="55"/>
        <v>10</v>
      </c>
      <c r="H347" s="10" t="s">
        <v>136</v>
      </c>
      <c r="I347" s="59" t="str" cm="1">
        <f t="array" ref="I347">_xlfn.IFS(K347&lt;$AB$7,$AC$7,K347&lt;$AB$6,$AC$6,K347&lt;$AB$5,$AC$5,K347&lt;$AB$4,$AC$4,K347&lt;$AB$3,$AC$3,K347&gt;$AB$3,$AC$3)</f>
        <v>2k1-20</v>
      </c>
      <c r="J347" s="59" t="str">
        <f t="shared" si="56"/>
        <v>Ruairí Browne2k1-20</v>
      </c>
      <c r="K347" s="59">
        <v>43762</v>
      </c>
      <c r="L347" s="47">
        <v>10</v>
      </c>
      <c r="M347" s="47">
        <v>24</v>
      </c>
      <c r="N347" s="64">
        <v>273</v>
      </c>
      <c r="S347"/>
    </row>
    <row r="348" spans="1:19" ht="15" thickBot="1">
      <c r="A348" s="65">
        <f t="shared" si="52"/>
        <v>9.6901408450704221</v>
      </c>
      <c r="C348" s="33">
        <f t="shared" si="53"/>
        <v>80.599999999999994</v>
      </c>
      <c r="D348" s="68">
        <f t="shared" si="54"/>
        <v>20</v>
      </c>
      <c r="E348" s="54">
        <f t="shared" si="57"/>
        <v>11</v>
      </c>
      <c r="F348" s="68">
        <f t="shared" si="55"/>
        <v>10</v>
      </c>
      <c r="H348" s="10" t="s">
        <v>42</v>
      </c>
      <c r="I348" s="59" t="str" cm="1">
        <f t="array" ref="I348">_xlfn.IFS(K348&lt;$AB$7,$AC$7,K348&lt;$AB$6,$AC$6,K348&lt;$AB$5,$AC$5,K348&lt;$AB$4,$AC$4,K348&lt;$AB$3,$AC$3,K348&gt;$AB$3,$AC$3)</f>
        <v>2k1-20</v>
      </c>
      <c r="J348" s="59" t="str">
        <f t="shared" si="56"/>
        <v>Dach Murray2k1-20</v>
      </c>
      <c r="K348" s="59">
        <v>43762</v>
      </c>
      <c r="L348" s="47">
        <v>10</v>
      </c>
      <c r="M348" s="47">
        <v>24</v>
      </c>
      <c r="N348" s="64">
        <v>264</v>
      </c>
      <c r="S348"/>
    </row>
    <row r="349" spans="1:19" ht="15" thickBot="1">
      <c r="A349" s="65" t="e">
        <f t="shared" si="52"/>
        <v>#N/A</v>
      </c>
      <c r="C349" s="33" t="e">
        <f t="shared" si="53"/>
        <v>#N/A</v>
      </c>
      <c r="D349" s="68" t="e">
        <f t="shared" si="54"/>
        <v>#N/A</v>
      </c>
      <c r="E349" s="54">
        <f t="shared" si="57"/>
        <v>9.0416666666666661</v>
      </c>
      <c r="F349" s="68">
        <f t="shared" si="55"/>
        <v>10</v>
      </c>
      <c r="H349" s="10" t="s">
        <v>137</v>
      </c>
      <c r="I349" s="59" t="str" cm="1">
        <f t="array" ref="I349">_xlfn.IFS(K349&lt;$AB$7,$AC$7,K349&lt;$AB$6,$AC$6,K349&lt;$AB$5,$AC$5,K349&lt;$AB$4,$AC$4,K349&lt;$AB$3,$AC$3,K349&gt;$AB$3,$AC$3)</f>
        <v>2k1-20</v>
      </c>
      <c r="J349" s="59" t="str">
        <f t="shared" si="56"/>
        <v>Jacob Kuhn2k1-20</v>
      </c>
      <c r="K349" s="59">
        <v>43762</v>
      </c>
      <c r="L349" s="47">
        <v>10</v>
      </c>
      <c r="M349" s="47">
        <v>24</v>
      </c>
      <c r="N349" s="64">
        <v>217</v>
      </c>
      <c r="S349"/>
    </row>
    <row r="350" spans="1:19" ht="15" thickBot="1">
      <c r="A350" s="65">
        <f t="shared" si="52"/>
        <v>10.351351351351351</v>
      </c>
      <c r="C350" s="33">
        <f t="shared" si="53"/>
        <v>80.2</v>
      </c>
      <c r="D350" s="68">
        <f t="shared" si="54"/>
        <v>20</v>
      </c>
      <c r="E350" s="54">
        <f t="shared" si="57"/>
        <v>12.708333333333334</v>
      </c>
      <c r="F350" s="68">
        <f t="shared" si="55"/>
        <v>8</v>
      </c>
      <c r="H350" s="10" t="s">
        <v>22</v>
      </c>
      <c r="I350" s="59" t="str" cm="1">
        <f t="array" ref="I350">_xlfn.IFS(K350&lt;$AB$7,$AC$7,K350&lt;$AB$6,$AC$6,K350&lt;$AB$5,$AC$5,K350&lt;$AB$4,$AC$4,K350&lt;$AB$3,$AC$3,K350&gt;$AB$3,$AC$3)</f>
        <v>2k1-20</v>
      </c>
      <c r="J350" s="59" t="str">
        <f t="shared" si="56"/>
        <v>David Kelly2k1-20</v>
      </c>
      <c r="K350" s="59">
        <v>43762</v>
      </c>
      <c r="L350" s="47">
        <v>8</v>
      </c>
      <c r="M350" s="47">
        <v>24</v>
      </c>
      <c r="N350" s="64">
        <v>305</v>
      </c>
      <c r="S350"/>
    </row>
    <row r="351" spans="1:19" ht="15" thickBot="1">
      <c r="A351" s="65">
        <f t="shared" si="52"/>
        <v>10.228571428571428</v>
      </c>
      <c r="C351" s="33">
        <f t="shared" si="53"/>
        <v>75.8</v>
      </c>
      <c r="D351" s="68">
        <f t="shared" si="54"/>
        <v>21</v>
      </c>
      <c r="E351" s="54">
        <f t="shared" si="57"/>
        <v>10.384615384615385</v>
      </c>
      <c r="F351" s="68">
        <f t="shared" si="55"/>
        <v>8</v>
      </c>
      <c r="H351" s="1" t="s">
        <v>77</v>
      </c>
      <c r="I351" s="59" t="str" cm="1">
        <f t="array" ref="I351">_xlfn.IFS(K351&lt;$AB$7,$AC$7,K351&lt;$AB$6,$AC$6,K351&lt;$AB$5,$AC$5,K351&lt;$AB$4,$AC$4,K351&lt;$AB$3,$AC$3,K351&gt;$AB$3,$AC$3)</f>
        <v>2k1-20</v>
      </c>
      <c r="J351" s="59" t="str">
        <f t="shared" si="56"/>
        <v>Max Browne2k1-20</v>
      </c>
      <c r="K351" s="59">
        <v>43762</v>
      </c>
      <c r="L351" s="47">
        <v>8</v>
      </c>
      <c r="M351" s="47">
        <v>26</v>
      </c>
      <c r="N351" s="64">
        <v>270</v>
      </c>
      <c r="S351"/>
    </row>
    <row r="352" spans="1:19" ht="15" thickBot="1">
      <c r="A352" s="65" t="e">
        <f t="shared" si="52"/>
        <v>#N/A</v>
      </c>
      <c r="C352" s="33" t="e">
        <f t="shared" si="53"/>
        <v>#N/A</v>
      </c>
      <c r="D352" s="68" t="e">
        <f t="shared" si="54"/>
        <v>#N/A</v>
      </c>
      <c r="E352" s="54">
        <f t="shared" si="57"/>
        <v>10.125</v>
      </c>
      <c r="F352" s="68">
        <f t="shared" si="55"/>
        <v>8</v>
      </c>
      <c r="H352" s="10" t="s">
        <v>141</v>
      </c>
      <c r="I352" s="59" t="str" cm="1">
        <f t="array" ref="I352">_xlfn.IFS(K352&lt;$AB$7,$AC$7,K352&lt;$AB$6,$AC$6,K352&lt;$AB$5,$AC$5,K352&lt;$AB$4,$AC$4,K352&lt;$AB$3,$AC$3,K352&gt;$AB$3,$AC$3)</f>
        <v>2k1-20</v>
      </c>
      <c r="J352" s="59" t="str">
        <f t="shared" si="56"/>
        <v>Mark O'Meara2k1-20</v>
      </c>
      <c r="K352" s="59">
        <v>43762</v>
      </c>
      <c r="L352" s="47">
        <v>8</v>
      </c>
      <c r="M352" s="47">
        <v>24</v>
      </c>
      <c r="N352" s="64">
        <v>243</v>
      </c>
      <c r="S352"/>
    </row>
    <row r="353" spans="1:19" ht="15" thickBot="1">
      <c r="A353" s="65" t="e">
        <f t="shared" si="52"/>
        <v>#N/A</v>
      </c>
      <c r="C353" s="33" t="e">
        <f t="shared" si="53"/>
        <v>#N/A</v>
      </c>
      <c r="D353" s="68" t="e">
        <f t="shared" si="54"/>
        <v>#N/A</v>
      </c>
      <c r="E353" s="54">
        <f t="shared" si="57"/>
        <v>8.5</v>
      </c>
      <c r="F353" s="68">
        <f t="shared" si="55"/>
        <v>8</v>
      </c>
      <c r="H353" s="10" t="s">
        <v>140</v>
      </c>
      <c r="I353" s="59" t="str" cm="1">
        <f t="array" ref="I353">_xlfn.IFS(K353&lt;$AB$7,$AC$7,K353&lt;$AB$6,$AC$6,K353&lt;$AB$5,$AC$5,K353&lt;$AB$4,$AC$4,K353&lt;$AB$3,$AC$3,K353&gt;$AB$3,$AC$3)</f>
        <v>2k1-20</v>
      </c>
      <c r="J353" s="59" t="str">
        <f t="shared" si="56"/>
        <v>Wyatt Dougherty2k1-20</v>
      </c>
      <c r="K353" s="59">
        <v>43762</v>
      </c>
      <c r="L353" s="47">
        <v>8</v>
      </c>
      <c r="M353" s="47">
        <v>24</v>
      </c>
      <c r="N353" s="64">
        <v>204</v>
      </c>
      <c r="S353"/>
    </row>
    <row r="354" spans="1:19" ht="15" thickBot="1">
      <c r="A354" s="65">
        <f t="shared" si="52"/>
        <v>12.45945945945946</v>
      </c>
      <c r="C354" s="33">
        <f t="shared" si="53"/>
        <v>92.1</v>
      </c>
      <c r="D354" s="68">
        <f t="shared" si="54"/>
        <v>25</v>
      </c>
      <c r="E354" s="54">
        <f t="shared" si="57"/>
        <v>13.72</v>
      </c>
      <c r="F354" s="68">
        <f t="shared" si="55"/>
        <v>12</v>
      </c>
      <c r="H354" s="10" t="s">
        <v>27</v>
      </c>
      <c r="I354" s="59" t="str" cm="1">
        <f t="array" ref="I354">_xlfn.IFS(K354&lt;$AB$7,$AC$7,K354&lt;$AB$6,$AC$6,K354&lt;$AB$5,$AC$5,K354&lt;$AB$4,$AC$4,K354&lt;$AB$3,$AC$3,K354&gt;$AB$3,$AC$3)</f>
        <v>2k1-20</v>
      </c>
      <c r="J354" s="59" t="str">
        <f t="shared" si="56"/>
        <v>Mark Doyle2k1-20</v>
      </c>
      <c r="K354" s="59">
        <v>43762</v>
      </c>
      <c r="L354" s="47">
        <v>12</v>
      </c>
      <c r="M354" s="47">
        <v>25</v>
      </c>
      <c r="N354" s="64">
        <v>343</v>
      </c>
      <c r="S354"/>
    </row>
    <row r="355" spans="1:19" ht="15" thickBot="1">
      <c r="A355" s="65">
        <f t="shared" si="52"/>
        <v>11.652892561983473</v>
      </c>
      <c r="C355" s="33">
        <f t="shared" si="53"/>
        <v>88.2</v>
      </c>
      <c r="D355" s="68">
        <f t="shared" si="54"/>
        <v>21</v>
      </c>
      <c r="E355" s="54">
        <f t="shared" si="57"/>
        <v>13.916666666666666</v>
      </c>
      <c r="F355" s="68">
        <f t="shared" si="55"/>
        <v>12</v>
      </c>
      <c r="H355" s="10" t="s">
        <v>90</v>
      </c>
      <c r="I355" s="59" t="str" cm="1">
        <f t="array" ref="I355">_xlfn.IFS(K355&lt;$AB$7,$AC$7,K355&lt;$AB$6,$AC$6,K355&lt;$AB$5,$AC$5,K355&lt;$AB$4,$AC$4,K355&lt;$AB$3,$AC$3,K355&gt;$AB$3,$AC$3)</f>
        <v>2k1-20</v>
      </c>
      <c r="J355" s="59" t="str">
        <f t="shared" si="56"/>
        <v>Andrew Kelly2k1-20</v>
      </c>
      <c r="K355" s="59">
        <v>43762</v>
      </c>
      <c r="L355" s="47">
        <v>12</v>
      </c>
      <c r="M355" s="47">
        <v>24</v>
      </c>
      <c r="N355" s="64">
        <v>334</v>
      </c>
      <c r="S355"/>
    </row>
    <row r="356" spans="1:19" ht="15" thickBot="1">
      <c r="A356" s="65">
        <f t="shared" si="52"/>
        <v>11.916666666666666</v>
      </c>
      <c r="C356" s="33">
        <f t="shared" si="53"/>
        <v>89.2</v>
      </c>
      <c r="D356" s="68">
        <f t="shared" si="54"/>
        <v>23</v>
      </c>
      <c r="E356" s="54">
        <f t="shared" si="57"/>
        <v>13.25</v>
      </c>
      <c r="F356" s="68">
        <f t="shared" si="55"/>
        <v>12</v>
      </c>
      <c r="H356" s="10" t="s">
        <v>132</v>
      </c>
      <c r="I356" s="59" t="str" cm="1">
        <f t="array" ref="I356">_xlfn.IFS(K356&lt;$AB$7,$AC$7,K356&lt;$AB$6,$AC$6,K356&lt;$AB$5,$AC$5,K356&lt;$AB$4,$AC$4,K356&lt;$AB$3,$AC$3,K356&gt;$AB$3,$AC$3)</f>
        <v>2k1-20</v>
      </c>
      <c r="J356" s="59" t="str">
        <f t="shared" si="56"/>
        <v>Thomas Earley2k1-20</v>
      </c>
      <c r="K356" s="59">
        <v>43762</v>
      </c>
      <c r="L356" s="47">
        <v>12</v>
      </c>
      <c r="M356" s="47">
        <v>24</v>
      </c>
      <c r="N356" s="64">
        <v>318</v>
      </c>
      <c r="S356"/>
    </row>
    <row r="357" spans="1:19" ht="15" thickBot="1">
      <c r="A357" s="65">
        <f t="shared" si="52"/>
        <v>11.201117318435754</v>
      </c>
      <c r="C357" s="33">
        <f t="shared" si="53"/>
        <v>88</v>
      </c>
      <c r="D357" s="68">
        <f t="shared" si="54"/>
        <v>22</v>
      </c>
      <c r="E357" s="54">
        <f t="shared" si="57"/>
        <v>14.217391304347826</v>
      </c>
      <c r="F357" s="68">
        <f t="shared" si="55"/>
        <v>12</v>
      </c>
      <c r="H357" s="10" t="s">
        <v>133</v>
      </c>
      <c r="I357" s="59" t="str" cm="1">
        <f t="array" ref="I357">_xlfn.IFS(K357&lt;$AB$7,$AC$7,K357&lt;$AB$6,$AC$6,K357&lt;$AB$5,$AC$5,K357&lt;$AB$4,$AC$4,K357&lt;$AB$3,$AC$3,K357&gt;$AB$3,$AC$3)</f>
        <v>2k1-20</v>
      </c>
      <c r="J357" s="59" t="str">
        <f t="shared" si="56"/>
        <v>Joe Kerins2k1-20</v>
      </c>
      <c r="K357" s="59">
        <v>43762</v>
      </c>
      <c r="L357" s="47">
        <v>12</v>
      </c>
      <c r="M357" s="47">
        <v>23</v>
      </c>
      <c r="N357" s="64">
        <v>327</v>
      </c>
      <c r="S357"/>
    </row>
    <row r="358" spans="1:19" ht="15" thickBot="1">
      <c r="A358" s="65">
        <f t="shared" si="52"/>
        <v>11.878787878787879</v>
      </c>
      <c r="C358" s="33">
        <f t="shared" si="53"/>
        <v>94.1</v>
      </c>
      <c r="D358" s="68">
        <f t="shared" si="54"/>
        <v>21</v>
      </c>
      <c r="E358" s="54">
        <f t="shared" si="57"/>
        <v>12.541666666666666</v>
      </c>
      <c r="F358" s="68">
        <f t="shared" si="55"/>
        <v>12</v>
      </c>
      <c r="H358" s="10" t="s">
        <v>13</v>
      </c>
      <c r="I358" s="59" t="str" cm="1">
        <f t="array" ref="I358">_xlfn.IFS(K358&lt;$AB$7,$AC$7,K358&lt;$AB$6,$AC$6,K358&lt;$AB$5,$AC$5,K358&lt;$AB$4,$AC$4,K358&lt;$AB$3,$AC$3,K358&gt;$AB$3,$AC$3)</f>
        <v>2k1-20</v>
      </c>
      <c r="J358" s="59" t="str">
        <f t="shared" si="56"/>
        <v>Tom Bedford2k1-20</v>
      </c>
      <c r="K358" s="59">
        <v>43762</v>
      </c>
      <c r="L358" s="47">
        <v>12</v>
      </c>
      <c r="M358" s="47">
        <v>24</v>
      </c>
      <c r="N358" s="64">
        <v>301</v>
      </c>
      <c r="S358"/>
    </row>
    <row r="359" spans="1:19" ht="15" thickBot="1">
      <c r="A359" s="65">
        <f t="shared" si="52"/>
        <v>12.264705882352942</v>
      </c>
      <c r="C359" s="33">
        <f t="shared" si="53"/>
        <v>88.1</v>
      </c>
      <c r="D359" s="68">
        <f t="shared" si="54"/>
        <v>25</v>
      </c>
      <c r="E359" s="54">
        <f t="shared" si="57"/>
        <v>13.695652173913043</v>
      </c>
      <c r="F359" s="68">
        <f t="shared" si="55"/>
        <v>12</v>
      </c>
      <c r="H359" s="10" t="s">
        <v>31</v>
      </c>
      <c r="I359" s="59" t="str" cm="1">
        <f t="array" ref="I359">_xlfn.IFS(K359&lt;$AB$7,$AC$7,K359&lt;$AB$6,$AC$6,K359&lt;$AB$5,$AC$5,K359&lt;$AB$4,$AC$4,K359&lt;$AB$3,$AC$3,K359&gt;$AB$3,$AC$3)</f>
        <v>2k1-20</v>
      </c>
      <c r="J359" s="59" t="str">
        <f t="shared" si="56"/>
        <v>David Somers2k1-20</v>
      </c>
      <c r="K359" s="59">
        <v>43762</v>
      </c>
      <c r="L359" s="47">
        <v>12</v>
      </c>
      <c r="M359" s="47">
        <v>23</v>
      </c>
      <c r="N359" s="64">
        <v>315</v>
      </c>
      <c r="S359"/>
    </row>
    <row r="360" spans="1:19" ht="15" thickBot="1">
      <c r="A360" s="65">
        <f t="shared" si="52"/>
        <v>10.787172011661809</v>
      </c>
      <c r="C360" s="33">
        <f t="shared" si="53"/>
        <v>80.099999999999994</v>
      </c>
      <c r="D360" s="68">
        <f t="shared" si="54"/>
        <v>23</v>
      </c>
      <c r="E360" s="54">
        <f t="shared" si="57"/>
        <v>10.642857142857142</v>
      </c>
      <c r="F360" s="68">
        <f t="shared" si="55"/>
        <v>12</v>
      </c>
      <c r="H360" s="10" t="s">
        <v>143</v>
      </c>
      <c r="I360" s="59" t="str" cm="1">
        <f t="array" ref="I360">_xlfn.IFS(K360&lt;$AB$7,$AC$7,K360&lt;$AB$6,$AC$6,K360&lt;$AB$5,$AC$5,K360&lt;$AB$4,$AC$4,K360&lt;$AB$3,$AC$3,K360&gt;$AB$3,$AC$3)</f>
        <v>2k1-20</v>
      </c>
      <c r="J360" s="59" t="str">
        <f t="shared" si="56"/>
        <v>Josh Gargan2k1-20</v>
      </c>
      <c r="K360" s="59">
        <v>43762</v>
      </c>
      <c r="L360" s="47">
        <v>12</v>
      </c>
      <c r="M360" s="47">
        <v>28</v>
      </c>
      <c r="N360" s="64">
        <v>298</v>
      </c>
      <c r="S360"/>
    </row>
    <row r="361" spans="1:19" ht="15" thickBot="1">
      <c r="A361" s="65">
        <f t="shared" si="52"/>
        <v>10.882352941176471</v>
      </c>
      <c r="C361" s="33">
        <f t="shared" si="53"/>
        <v>79.2</v>
      </c>
      <c r="D361" s="68">
        <f t="shared" si="54"/>
        <v>22</v>
      </c>
      <c r="E361" s="54">
        <f t="shared" si="57"/>
        <v>10.962962962962964</v>
      </c>
      <c r="F361" s="68">
        <f t="shared" si="55"/>
        <v>12</v>
      </c>
      <c r="H361" s="10" t="s">
        <v>39</v>
      </c>
      <c r="I361" s="59" t="str" cm="1">
        <f t="array" ref="I361">_xlfn.IFS(K361&lt;$AB$7,$AC$7,K361&lt;$AB$6,$AC$6,K361&lt;$AB$5,$AC$5,K361&lt;$AB$4,$AC$4,K361&lt;$AB$3,$AC$3,K361&gt;$AB$3,$AC$3)</f>
        <v>2k1-20</v>
      </c>
      <c r="J361" s="59" t="str">
        <f t="shared" si="56"/>
        <v>Jack Stacey2k1-20</v>
      </c>
      <c r="K361" s="59">
        <v>43762</v>
      </c>
      <c r="L361" s="47">
        <v>12</v>
      </c>
      <c r="M361" s="47">
        <v>27</v>
      </c>
      <c r="N361" s="64">
        <v>296</v>
      </c>
      <c r="S361"/>
    </row>
    <row r="362" spans="1:19" ht="15" thickBot="1">
      <c r="A362" s="65">
        <f t="shared" si="52"/>
        <v>10.376811594202898</v>
      </c>
      <c r="C362" s="33">
        <f t="shared" si="53"/>
        <v>78.2</v>
      </c>
      <c r="D362" s="68">
        <f t="shared" si="54"/>
        <v>23</v>
      </c>
      <c r="E362" s="54">
        <f t="shared" si="57"/>
        <v>11.68</v>
      </c>
      <c r="F362" s="68">
        <f t="shared" si="55"/>
        <v>12</v>
      </c>
      <c r="H362" s="10" t="s">
        <v>128</v>
      </c>
      <c r="I362" s="59" t="str" cm="1">
        <f t="array" ref="I362">_xlfn.IFS(K362&lt;$AB$7,$AC$7,K362&lt;$AB$6,$AC$6,K362&lt;$AB$5,$AC$5,K362&lt;$AB$4,$AC$4,K362&lt;$AB$3,$AC$3,K362&gt;$AB$3,$AC$3)</f>
        <v>2k1-20</v>
      </c>
      <c r="J362" s="59" t="str">
        <f t="shared" si="56"/>
        <v>Cameron Murphy2k1-20</v>
      </c>
      <c r="K362" s="59">
        <v>43762</v>
      </c>
      <c r="L362" s="47">
        <v>12</v>
      </c>
      <c r="M362" s="47">
        <v>25</v>
      </c>
      <c r="N362" s="64">
        <v>292</v>
      </c>
      <c r="S362"/>
    </row>
    <row r="363" spans="1:19" ht="15" thickBot="1">
      <c r="A363" s="65" t="e">
        <f t="shared" si="52"/>
        <v>#N/A</v>
      </c>
      <c r="C363" s="33" t="e">
        <f t="shared" si="53"/>
        <v>#N/A</v>
      </c>
      <c r="D363" s="68">
        <f t="shared" si="54"/>
        <v>21</v>
      </c>
      <c r="E363" s="54">
        <f t="shared" si="57"/>
        <v>10.8</v>
      </c>
      <c r="F363" s="68">
        <f t="shared" si="55"/>
        <v>12</v>
      </c>
      <c r="H363" s="10" t="s">
        <v>73</v>
      </c>
      <c r="I363" s="59" t="str" cm="1">
        <f t="array" ref="I363">_xlfn.IFS(K363&lt;$AB$7,$AC$7,K363&lt;$AB$6,$AC$6,K363&lt;$AB$5,$AC$5,K363&lt;$AB$4,$AC$4,K363&lt;$AB$3,$AC$3,K363&gt;$AB$3,$AC$3)</f>
        <v>2k1-20</v>
      </c>
      <c r="J363" s="59" t="str">
        <f t="shared" si="56"/>
        <v>Ciaran Scanlon2k1-20</v>
      </c>
      <c r="K363" s="59">
        <v>43762</v>
      </c>
      <c r="L363" s="47">
        <v>12</v>
      </c>
      <c r="M363" s="47">
        <v>25</v>
      </c>
      <c r="N363" s="64">
        <v>270</v>
      </c>
      <c r="S363"/>
    </row>
    <row r="364" spans="1:19" ht="15" thickBot="1">
      <c r="A364" s="65">
        <f t="shared" si="52"/>
        <v>9.8611111111111107</v>
      </c>
      <c r="C364" s="33">
        <f t="shared" si="53"/>
        <v>78.599999999999994</v>
      </c>
      <c r="D364" s="68">
        <f t="shared" si="54"/>
        <v>23</v>
      </c>
      <c r="E364" s="54">
        <f t="shared" si="57"/>
        <v>10.5</v>
      </c>
      <c r="F364" s="68">
        <f t="shared" si="55"/>
        <v>12</v>
      </c>
      <c r="H364" s="10" t="s">
        <v>102</v>
      </c>
      <c r="I364" s="59" t="str" cm="1">
        <f t="array" ref="I364">_xlfn.IFS(K364&lt;$AB$7,$AC$7,K364&lt;$AB$6,$AC$6,K364&lt;$AB$5,$AC$5,K364&lt;$AB$4,$AC$4,K364&lt;$AB$3,$AC$3,K364&gt;$AB$3,$AC$3)</f>
        <v>2k1-20</v>
      </c>
      <c r="J364" s="59" t="str">
        <f t="shared" si="56"/>
        <v>Rob Brown2k1-20</v>
      </c>
      <c r="K364" s="59">
        <v>43762</v>
      </c>
      <c r="L364" s="47">
        <v>12</v>
      </c>
      <c r="M364" s="47">
        <v>26</v>
      </c>
      <c r="N364" s="64">
        <v>273</v>
      </c>
      <c r="S364"/>
    </row>
    <row r="365" spans="1:19" ht="15" thickBot="1">
      <c r="A365" s="65">
        <f t="shared" si="52"/>
        <v>9.5652173913043477</v>
      </c>
      <c r="C365" s="33">
        <f t="shared" si="53"/>
        <v>76.400000000000006</v>
      </c>
      <c r="D365" s="68">
        <f t="shared" si="54"/>
        <v>24</v>
      </c>
      <c r="E365" s="54">
        <f t="shared" si="57"/>
        <v>10.625</v>
      </c>
      <c r="F365" s="68">
        <f t="shared" si="55"/>
        <v>12</v>
      </c>
      <c r="H365" s="10" t="s">
        <v>134</v>
      </c>
      <c r="I365" s="59" t="str" cm="1">
        <f t="array" ref="I365">_xlfn.IFS(K365&lt;$AB$7,$AC$7,K365&lt;$AB$6,$AC$6,K365&lt;$AB$5,$AC$5,K365&lt;$AB$4,$AC$4,K365&lt;$AB$3,$AC$3,K365&gt;$AB$3,$AC$3)</f>
        <v>2k1-20</v>
      </c>
      <c r="J365" s="59" t="str">
        <f t="shared" si="56"/>
        <v>Sam Bolger2k1-20</v>
      </c>
      <c r="K365" s="59">
        <v>43762</v>
      </c>
      <c r="L365" s="47">
        <v>12</v>
      </c>
      <c r="M365" s="47">
        <v>24</v>
      </c>
      <c r="N365" s="64">
        <v>255</v>
      </c>
      <c r="S365"/>
    </row>
    <row r="366" spans="1:19" ht="15" thickBot="1">
      <c r="A366" s="65">
        <f t="shared" si="52"/>
        <v>10.402298850574713</v>
      </c>
      <c r="C366" s="33">
        <f t="shared" si="53"/>
        <v>82.3</v>
      </c>
      <c r="D366" s="68">
        <f t="shared" si="54"/>
        <v>24</v>
      </c>
      <c r="E366" s="54">
        <f t="shared" si="57"/>
        <v>12.478260869565217</v>
      </c>
      <c r="F366" s="68">
        <f t="shared" si="55"/>
        <v>5</v>
      </c>
      <c r="H366" s="10" t="s">
        <v>145</v>
      </c>
      <c r="I366" s="59" t="str" cm="1">
        <f t="array" ref="I366">_xlfn.IFS(K366&lt;$AB$7,$AC$7,K366&lt;$AB$6,$AC$6,K366&lt;$AB$5,$AC$5,K366&lt;$AB$4,$AC$4,K366&lt;$AB$3,$AC$3,K366&gt;$AB$3,$AC$3)</f>
        <v>2k1-20</v>
      </c>
      <c r="J366" s="59" t="str">
        <f t="shared" si="56"/>
        <v>Joe Ronaldson2k1-20</v>
      </c>
      <c r="K366" s="59">
        <v>43762</v>
      </c>
      <c r="L366" s="47">
        <v>5</v>
      </c>
      <c r="M366" s="47">
        <v>23</v>
      </c>
      <c r="N366" s="64">
        <v>287</v>
      </c>
      <c r="S366"/>
    </row>
    <row r="367" spans="1:19" ht="15" thickBot="1">
      <c r="A367" s="65">
        <f t="shared" si="52"/>
        <v>11.652173913043478</v>
      </c>
      <c r="C367" s="33">
        <f t="shared" si="53"/>
        <v>96.1</v>
      </c>
      <c r="D367" s="68">
        <f t="shared" si="54"/>
        <v>23</v>
      </c>
      <c r="E367" s="54">
        <f t="shared" si="57"/>
        <v>12.333333333333334</v>
      </c>
      <c r="F367" s="68">
        <f t="shared" si="55"/>
        <v>12</v>
      </c>
      <c r="H367" s="10" t="s">
        <v>129</v>
      </c>
      <c r="I367" s="59" t="str" cm="1">
        <f t="array" ref="I367">_xlfn.IFS(K367&lt;$AB$7,$AC$7,K367&lt;$AB$6,$AC$6,K367&lt;$AB$5,$AC$5,K367&lt;$AB$4,$AC$4,K367&lt;$AB$3,$AC$3,K367&gt;$AB$3,$AC$3)</f>
        <v>2k1-20</v>
      </c>
      <c r="J367" s="59" t="str">
        <f t="shared" si="56"/>
        <v>Andrew Mays2k1-20</v>
      </c>
      <c r="K367" s="59">
        <v>43762</v>
      </c>
      <c r="L367" s="47">
        <v>12</v>
      </c>
      <c r="M367" s="47">
        <v>24</v>
      </c>
      <c r="N367" s="64">
        <v>296</v>
      </c>
      <c r="S367"/>
    </row>
    <row r="368" spans="1:19" ht="15" thickBot="1">
      <c r="A368" s="65">
        <f t="shared" si="52"/>
        <v>10.488505747126437</v>
      </c>
      <c r="C368" s="33">
        <f t="shared" si="53"/>
        <v>80</v>
      </c>
      <c r="D368" s="68">
        <f t="shared" si="54"/>
        <v>20</v>
      </c>
      <c r="E368" s="54">
        <f t="shared" si="57"/>
        <v>13.130434782608695</v>
      </c>
      <c r="F368" s="68">
        <f t="shared" si="55"/>
        <v>10</v>
      </c>
      <c r="H368" s="10" t="s">
        <v>19</v>
      </c>
      <c r="I368" s="59" t="str" cm="1">
        <f t="array" ref="I368">_xlfn.IFS(K368&lt;$AB$7,$AC$7,K368&lt;$AB$6,$AC$6,K368&lt;$AB$5,$AC$5,K368&lt;$AB$4,$AC$4,K368&lt;$AB$3,$AC$3,K368&gt;$AB$3,$AC$3)</f>
        <v>2k1-20</v>
      </c>
      <c r="J368" s="59" t="str">
        <f t="shared" si="56"/>
        <v>Fintan Earley2k1-20</v>
      </c>
      <c r="K368" s="59">
        <v>43769</v>
      </c>
      <c r="L368" s="47">
        <v>10</v>
      </c>
      <c r="M368" s="46">
        <v>23</v>
      </c>
      <c r="N368" s="64">
        <v>302</v>
      </c>
      <c r="S368"/>
    </row>
    <row r="369" spans="1:19" ht="15" thickBot="1">
      <c r="A369" s="65">
        <f t="shared" si="52"/>
        <v>12.012383900928794</v>
      </c>
      <c r="C369" s="33">
        <f t="shared" si="53"/>
        <v>90.6</v>
      </c>
      <c r="D369" s="68">
        <f t="shared" si="54"/>
        <v>23</v>
      </c>
      <c r="E369" s="54">
        <f t="shared" si="57"/>
        <v>11.8</v>
      </c>
      <c r="F369" s="68">
        <f t="shared" si="55"/>
        <v>10</v>
      </c>
      <c r="H369" s="10" t="s">
        <v>44</v>
      </c>
      <c r="I369" s="59" t="str" cm="1">
        <f t="array" ref="I369">_xlfn.IFS(K369&lt;$AB$7,$AC$7,K369&lt;$AB$6,$AC$6,K369&lt;$AB$5,$AC$5,K369&lt;$AB$4,$AC$4,K369&lt;$AB$3,$AC$3,K369&gt;$AB$3,$AC$3)</f>
        <v>2k1-20</v>
      </c>
      <c r="J369" s="59" t="str">
        <f t="shared" si="56"/>
        <v>Ryan Hynes2k1-20</v>
      </c>
      <c r="K369" s="59">
        <v>43769</v>
      </c>
      <c r="L369" s="47">
        <v>10</v>
      </c>
      <c r="M369" s="47">
        <v>25</v>
      </c>
      <c r="N369" s="64">
        <v>295</v>
      </c>
      <c r="S369"/>
    </row>
    <row r="370" spans="1:19" ht="15" thickBot="1">
      <c r="A370" s="65">
        <f t="shared" si="52"/>
        <v>10.029850746268657</v>
      </c>
      <c r="C370" s="33">
        <f t="shared" si="53"/>
        <v>77.3</v>
      </c>
      <c r="D370" s="68">
        <f t="shared" si="54"/>
        <v>23</v>
      </c>
      <c r="E370" s="54">
        <f t="shared" si="57"/>
        <v>12.043478260869565</v>
      </c>
      <c r="F370" s="68">
        <f t="shared" si="55"/>
        <v>10</v>
      </c>
      <c r="H370" s="10" t="s">
        <v>136</v>
      </c>
      <c r="I370" s="59" t="str" cm="1">
        <f t="array" ref="I370">_xlfn.IFS(K370&lt;$AB$7,$AC$7,K370&lt;$AB$6,$AC$6,K370&lt;$AB$5,$AC$5,K370&lt;$AB$4,$AC$4,K370&lt;$AB$3,$AC$3,K370&gt;$AB$3,$AC$3)</f>
        <v>2k1-20</v>
      </c>
      <c r="J370" s="59" t="str">
        <f t="shared" si="56"/>
        <v>Ruairí Browne2k1-20</v>
      </c>
      <c r="K370" s="59">
        <v>43769</v>
      </c>
      <c r="L370" s="47">
        <v>10</v>
      </c>
      <c r="M370" s="47">
        <v>23</v>
      </c>
      <c r="N370" s="64">
        <v>277</v>
      </c>
      <c r="S370"/>
    </row>
    <row r="371" spans="1:19" ht="15" thickBot="1">
      <c r="A371" s="65">
        <f t="shared" si="52"/>
        <v>9.6901408450704221</v>
      </c>
      <c r="C371" s="33">
        <f t="shared" si="53"/>
        <v>80.599999999999994</v>
      </c>
      <c r="D371" s="68">
        <f t="shared" si="54"/>
        <v>20</v>
      </c>
      <c r="E371" s="54">
        <f t="shared" si="57"/>
        <v>11.5</v>
      </c>
      <c r="F371" s="68">
        <f t="shared" si="55"/>
        <v>10</v>
      </c>
      <c r="H371" s="10" t="s">
        <v>42</v>
      </c>
      <c r="I371" s="59" t="str" cm="1">
        <f t="array" ref="I371">_xlfn.IFS(K371&lt;$AB$7,$AC$7,K371&lt;$AB$6,$AC$6,K371&lt;$AB$5,$AC$5,K371&lt;$AB$4,$AC$4,K371&lt;$AB$3,$AC$3,K371&gt;$AB$3,$AC$3)</f>
        <v>2k1-20</v>
      </c>
      <c r="J371" s="59" t="str">
        <f t="shared" si="56"/>
        <v>Dach Murray2k1-20</v>
      </c>
      <c r="K371" s="59">
        <v>43769</v>
      </c>
      <c r="L371" s="47">
        <v>10</v>
      </c>
      <c r="M371" s="47">
        <v>24</v>
      </c>
      <c r="N371" s="64">
        <v>276</v>
      </c>
      <c r="S371"/>
    </row>
    <row r="372" spans="1:19" ht="15" thickBot="1">
      <c r="A372" s="65">
        <f t="shared" si="52"/>
        <v>9.6901408450704221</v>
      </c>
      <c r="C372" s="33">
        <f t="shared" si="53"/>
        <v>74</v>
      </c>
      <c r="D372" s="68">
        <f t="shared" si="54"/>
        <v>23</v>
      </c>
      <c r="E372" s="54">
        <f t="shared" si="57"/>
        <v>11.772727272727273</v>
      </c>
      <c r="F372" s="68">
        <f t="shared" si="55"/>
        <v>7</v>
      </c>
      <c r="H372" s="10" t="s">
        <v>144</v>
      </c>
      <c r="I372" s="59" t="str" cm="1">
        <f t="array" ref="I372">_xlfn.IFS(K372&lt;$AB$7,$AC$7,K372&lt;$AB$6,$AC$6,K372&lt;$AB$5,$AC$5,K372&lt;$AB$4,$AC$4,K372&lt;$AB$3,$AC$3,K372&gt;$AB$3,$AC$3)</f>
        <v>2k1-20</v>
      </c>
      <c r="J372" s="59" t="str">
        <f t="shared" si="56"/>
        <v>Ben Layden2k1-20</v>
      </c>
      <c r="K372" s="59">
        <v>43769</v>
      </c>
      <c r="L372" s="47">
        <v>7</v>
      </c>
      <c r="M372" s="47">
        <v>22</v>
      </c>
      <c r="N372" s="64">
        <v>259</v>
      </c>
      <c r="S372"/>
    </row>
    <row r="373" spans="1:19" ht="15" thickBot="1">
      <c r="A373" s="65">
        <f t="shared" si="52"/>
        <v>8.5285285285285291</v>
      </c>
      <c r="C373" s="33">
        <f t="shared" si="53"/>
        <v>72.099999999999994</v>
      </c>
      <c r="D373" s="68">
        <f t="shared" si="54"/>
        <v>22</v>
      </c>
      <c r="E373" s="54">
        <f t="shared" si="57"/>
        <v>11.521739130434783</v>
      </c>
      <c r="F373" s="68">
        <f t="shared" si="55"/>
        <v>5</v>
      </c>
      <c r="H373" s="10" t="s">
        <v>87</v>
      </c>
      <c r="I373" s="59" t="str" cm="1">
        <f t="array" ref="I373">_xlfn.IFS(K373&lt;$AB$7,$AC$7,K373&lt;$AB$6,$AC$6,K373&lt;$AB$5,$AC$5,K373&lt;$AB$4,$AC$4,K373&lt;$AB$3,$AC$3,K373&gt;$AB$3,$AC$3)</f>
        <v>2k1-20</v>
      </c>
      <c r="J373" s="59" t="str">
        <f t="shared" si="56"/>
        <v>Cian O'Sullivan2k1-20</v>
      </c>
      <c r="K373" s="59">
        <v>43769</v>
      </c>
      <c r="L373" s="47">
        <v>5</v>
      </c>
      <c r="M373" s="47">
        <v>23</v>
      </c>
      <c r="N373" s="64">
        <v>265</v>
      </c>
      <c r="S373"/>
    </row>
    <row r="374" spans="1:19" ht="15" thickBot="1">
      <c r="A374" s="65">
        <f t="shared" si="52"/>
        <v>10.271739130434783</v>
      </c>
      <c r="C374" s="33">
        <f t="shared" si="53"/>
        <v>74.400000000000006</v>
      </c>
      <c r="D374" s="68">
        <f t="shared" si="54"/>
        <v>23</v>
      </c>
      <c r="E374" s="54">
        <f t="shared" si="57"/>
        <v>11.791666666666666</v>
      </c>
      <c r="F374" s="68">
        <f t="shared" si="55"/>
        <v>4</v>
      </c>
      <c r="H374" s="10" t="s">
        <v>49</v>
      </c>
      <c r="I374" s="59" t="str" cm="1">
        <f t="array" ref="I374">_xlfn.IFS(K374&lt;$AB$7,$AC$7,K374&lt;$AB$6,$AC$6,K374&lt;$AB$5,$AC$5,K374&lt;$AB$4,$AC$4,K374&lt;$AB$3,$AC$3,K374&gt;$AB$3,$AC$3)</f>
        <v>2k1-20</v>
      </c>
      <c r="J374" s="59" t="str">
        <f t="shared" si="56"/>
        <v>Niall Herlihy2k1-20</v>
      </c>
      <c r="K374" s="59">
        <v>43769</v>
      </c>
      <c r="L374" s="47">
        <v>4</v>
      </c>
      <c r="M374" s="47">
        <v>24</v>
      </c>
      <c r="N374" s="64">
        <v>283</v>
      </c>
      <c r="S374"/>
    </row>
    <row r="375" spans="1:19" ht="15" thickBot="1">
      <c r="A375" s="65" t="e">
        <f t="shared" si="52"/>
        <v>#N/A</v>
      </c>
      <c r="C375" s="33" t="e">
        <f t="shared" si="53"/>
        <v>#N/A</v>
      </c>
      <c r="D375" s="68" t="e">
        <f t="shared" si="54"/>
        <v>#N/A</v>
      </c>
      <c r="E375" s="54">
        <f t="shared" si="57"/>
        <v>9.0416666666666661</v>
      </c>
      <c r="F375" s="68">
        <f t="shared" si="55"/>
        <v>3</v>
      </c>
      <c r="H375" s="10" t="s">
        <v>137</v>
      </c>
      <c r="I375" s="59" t="str" cm="1">
        <f t="array" ref="I375">_xlfn.IFS(K375&lt;$AB$7,$AC$7,K375&lt;$AB$6,$AC$6,K375&lt;$AB$5,$AC$5,K375&lt;$AB$4,$AC$4,K375&lt;$AB$3,$AC$3,K375&gt;$AB$3,$AC$3)</f>
        <v>2k1-20</v>
      </c>
      <c r="J375" s="59" t="str">
        <f t="shared" si="56"/>
        <v>Jacob Kuhn2k1-20</v>
      </c>
      <c r="K375" s="59">
        <v>43769</v>
      </c>
      <c r="L375" s="47">
        <v>3</v>
      </c>
      <c r="M375" s="47">
        <v>24</v>
      </c>
      <c r="N375" s="64">
        <v>217</v>
      </c>
      <c r="S375"/>
    </row>
    <row r="376" spans="1:19" ht="15" thickBot="1">
      <c r="A376" s="65">
        <f t="shared" si="52"/>
        <v>12.45945945945946</v>
      </c>
      <c r="C376" s="33">
        <f t="shared" si="53"/>
        <v>92.1</v>
      </c>
      <c r="D376" s="68">
        <f t="shared" si="54"/>
        <v>25</v>
      </c>
      <c r="E376" s="54">
        <f t="shared" si="57"/>
        <v>14.541666666666666</v>
      </c>
      <c r="F376" s="68">
        <f t="shared" si="55"/>
        <v>12</v>
      </c>
      <c r="H376" s="10" t="s">
        <v>27</v>
      </c>
      <c r="I376" s="59" t="str" cm="1">
        <f t="array" ref="I376">_xlfn.IFS(K376&lt;$AB$7,$AC$7,K376&lt;$AB$6,$AC$6,K376&lt;$AB$5,$AC$5,K376&lt;$AB$4,$AC$4,K376&lt;$AB$3,$AC$3,K376&gt;$AB$3,$AC$3)</f>
        <v>2k1-20</v>
      </c>
      <c r="J376" s="59" t="str">
        <f t="shared" si="56"/>
        <v>Mark Doyle2k1-20</v>
      </c>
      <c r="K376" s="59">
        <v>43769</v>
      </c>
      <c r="L376" s="47">
        <v>12</v>
      </c>
      <c r="M376" s="47">
        <v>24</v>
      </c>
      <c r="N376" s="64">
        <v>349</v>
      </c>
      <c r="S376"/>
    </row>
    <row r="377" spans="1:19" ht="15" thickBot="1">
      <c r="A377" s="65">
        <f t="shared" si="52"/>
        <v>11.652892561983473</v>
      </c>
      <c r="C377" s="33">
        <f t="shared" si="53"/>
        <v>88.2</v>
      </c>
      <c r="D377" s="68">
        <f t="shared" si="54"/>
        <v>21</v>
      </c>
      <c r="E377" s="54">
        <f t="shared" si="57"/>
        <v>14.695652173913043</v>
      </c>
      <c r="F377" s="68">
        <f t="shared" si="55"/>
        <v>12</v>
      </c>
      <c r="H377" s="10" t="s">
        <v>90</v>
      </c>
      <c r="I377" s="59" t="str" cm="1">
        <f t="array" ref="I377">_xlfn.IFS(K377&lt;$AB$7,$AC$7,K377&lt;$AB$6,$AC$6,K377&lt;$AB$5,$AC$5,K377&lt;$AB$4,$AC$4,K377&lt;$AB$3,$AC$3,K377&gt;$AB$3,$AC$3)</f>
        <v>2k1-20</v>
      </c>
      <c r="J377" s="59" t="str">
        <f t="shared" si="56"/>
        <v>Andrew Kelly2k1-20</v>
      </c>
      <c r="K377" s="59">
        <v>43769</v>
      </c>
      <c r="L377" s="47">
        <v>12</v>
      </c>
      <c r="M377" s="47">
        <v>23</v>
      </c>
      <c r="N377" s="64">
        <v>338</v>
      </c>
      <c r="S377"/>
    </row>
    <row r="378" spans="1:19" ht="15" thickBot="1">
      <c r="A378" s="65">
        <f t="shared" si="52"/>
        <v>11.201117318435754</v>
      </c>
      <c r="C378" s="33">
        <f t="shared" si="53"/>
        <v>88</v>
      </c>
      <c r="D378" s="68">
        <f t="shared" si="54"/>
        <v>22</v>
      </c>
      <c r="E378" s="54">
        <f t="shared" si="57"/>
        <v>13.173913043478262</v>
      </c>
      <c r="F378" s="68">
        <f t="shared" si="55"/>
        <v>12</v>
      </c>
      <c r="H378" s="10" t="s">
        <v>133</v>
      </c>
      <c r="I378" s="59" t="str" cm="1">
        <f t="array" ref="I378">_xlfn.IFS(K378&lt;$AB$7,$AC$7,K378&lt;$AB$6,$AC$6,K378&lt;$AB$5,$AC$5,K378&lt;$AB$4,$AC$4,K378&lt;$AB$3,$AC$3,K378&gt;$AB$3,$AC$3)</f>
        <v>2k1-20</v>
      </c>
      <c r="J378" s="59" t="str">
        <f t="shared" si="56"/>
        <v>Joe Kerins2k1-20</v>
      </c>
      <c r="K378" s="59">
        <v>43769</v>
      </c>
      <c r="L378" s="47">
        <v>12</v>
      </c>
      <c r="M378" s="47">
        <v>23</v>
      </c>
      <c r="N378" s="64">
        <v>303</v>
      </c>
      <c r="S378"/>
    </row>
    <row r="379" spans="1:19" ht="15" thickBot="1">
      <c r="A379" s="65">
        <f t="shared" si="52"/>
        <v>12.264705882352942</v>
      </c>
      <c r="C379" s="33">
        <f t="shared" si="53"/>
        <v>88.1</v>
      </c>
      <c r="D379" s="68">
        <f t="shared" si="54"/>
        <v>25</v>
      </c>
      <c r="E379" s="54">
        <f t="shared" si="57"/>
        <v>13.826086956521738</v>
      </c>
      <c r="F379" s="68">
        <f t="shared" si="55"/>
        <v>12</v>
      </c>
      <c r="H379" s="10" t="s">
        <v>31</v>
      </c>
      <c r="I379" s="59" t="str" cm="1">
        <f t="array" ref="I379">_xlfn.IFS(K379&lt;$AB$7,$AC$7,K379&lt;$AB$6,$AC$6,K379&lt;$AB$5,$AC$5,K379&lt;$AB$4,$AC$4,K379&lt;$AB$3,$AC$3,K379&gt;$AB$3,$AC$3)</f>
        <v>2k1-20</v>
      </c>
      <c r="J379" s="59" t="str">
        <f t="shared" si="56"/>
        <v>David Somers2k1-20</v>
      </c>
      <c r="K379" s="59">
        <v>43769</v>
      </c>
      <c r="L379" s="47">
        <v>12</v>
      </c>
      <c r="M379" s="47">
        <v>23</v>
      </c>
      <c r="N379" s="64">
        <v>318</v>
      </c>
      <c r="S379"/>
    </row>
    <row r="380" spans="1:19" ht="15" thickBot="1">
      <c r="A380" s="65">
        <f t="shared" si="52"/>
        <v>10.882352941176471</v>
      </c>
      <c r="C380" s="33">
        <f t="shared" si="53"/>
        <v>79.2</v>
      </c>
      <c r="D380" s="68">
        <f t="shared" si="54"/>
        <v>22</v>
      </c>
      <c r="E380" s="54">
        <f t="shared" si="57"/>
        <v>11.692307692307692</v>
      </c>
      <c r="F380" s="68">
        <f t="shared" si="55"/>
        <v>12</v>
      </c>
      <c r="H380" s="10" t="s">
        <v>39</v>
      </c>
      <c r="I380" s="59" t="str" cm="1">
        <f t="array" ref="I380">_xlfn.IFS(K380&lt;$AB$7,$AC$7,K380&lt;$AB$6,$AC$6,K380&lt;$AB$5,$AC$5,K380&lt;$AB$4,$AC$4,K380&lt;$AB$3,$AC$3,K380&gt;$AB$3,$AC$3)</f>
        <v>2k1-20</v>
      </c>
      <c r="J380" s="59" t="str">
        <f t="shared" si="56"/>
        <v>Jack Stacey2k1-20</v>
      </c>
      <c r="K380" s="59">
        <v>43769</v>
      </c>
      <c r="L380" s="47">
        <v>12</v>
      </c>
      <c r="M380" s="47">
        <v>26</v>
      </c>
      <c r="N380" s="64">
        <v>304</v>
      </c>
      <c r="S380"/>
    </row>
    <row r="381" spans="1:19" ht="15" thickBot="1">
      <c r="A381" s="65">
        <f t="shared" si="52"/>
        <v>9.9154929577464781</v>
      </c>
      <c r="C381" s="33">
        <f t="shared" si="53"/>
        <v>73.400000000000006</v>
      </c>
      <c r="D381" s="68">
        <f t="shared" si="54"/>
        <v>21</v>
      </c>
      <c r="E381" s="54">
        <f t="shared" si="57"/>
        <v>12.681818181818182</v>
      </c>
      <c r="F381" s="68">
        <f t="shared" si="55"/>
        <v>12</v>
      </c>
      <c r="H381" s="10" t="s">
        <v>76</v>
      </c>
      <c r="I381" s="59" t="str" cm="1">
        <f t="array" ref="I381">_xlfn.IFS(K381&lt;$AB$7,$AC$7,K381&lt;$AB$6,$AC$6,K381&lt;$AB$5,$AC$5,K381&lt;$AB$4,$AC$4,K381&lt;$AB$3,$AC$3,K381&gt;$AB$3,$AC$3)</f>
        <v>2k1-20</v>
      </c>
      <c r="J381" s="59" t="str">
        <f t="shared" si="56"/>
        <v>Ewan Jarvis2k1-20</v>
      </c>
      <c r="K381" s="59">
        <v>43769</v>
      </c>
      <c r="L381" s="47">
        <v>12</v>
      </c>
      <c r="M381" s="47">
        <v>22</v>
      </c>
      <c r="N381" s="64">
        <v>279</v>
      </c>
      <c r="S381"/>
    </row>
    <row r="382" spans="1:19" ht="15" thickBot="1">
      <c r="A382" s="65">
        <f t="shared" si="52"/>
        <v>10.376811594202898</v>
      </c>
      <c r="C382" s="33">
        <f t="shared" si="53"/>
        <v>78.2</v>
      </c>
      <c r="D382" s="68">
        <f t="shared" si="54"/>
        <v>23</v>
      </c>
      <c r="E382" s="54">
        <f t="shared" si="57"/>
        <v>11.8</v>
      </c>
      <c r="F382" s="68">
        <f t="shared" si="55"/>
        <v>12</v>
      </c>
      <c r="H382" s="10" t="s">
        <v>128</v>
      </c>
      <c r="I382" s="59" t="str" cm="1">
        <f t="array" ref="I382">_xlfn.IFS(K382&lt;$AB$7,$AC$7,K382&lt;$AB$6,$AC$6,K382&lt;$AB$5,$AC$5,K382&lt;$AB$4,$AC$4,K382&lt;$AB$3,$AC$3,K382&gt;$AB$3,$AC$3)</f>
        <v>2k1-20</v>
      </c>
      <c r="J382" s="59" t="str">
        <f t="shared" si="56"/>
        <v>Cameron Murphy2k1-20</v>
      </c>
      <c r="K382" s="59">
        <v>43769</v>
      </c>
      <c r="L382" s="47">
        <v>12</v>
      </c>
      <c r="M382" s="47">
        <v>25</v>
      </c>
      <c r="N382" s="64">
        <v>295</v>
      </c>
      <c r="S382"/>
    </row>
    <row r="383" spans="1:19" ht="15" thickBot="1">
      <c r="A383" s="65" t="e">
        <f t="shared" si="52"/>
        <v>#N/A</v>
      </c>
      <c r="C383" s="33" t="e">
        <f t="shared" si="53"/>
        <v>#N/A</v>
      </c>
      <c r="D383" s="68">
        <f t="shared" si="54"/>
        <v>21</v>
      </c>
      <c r="E383" s="54">
        <f t="shared" si="57"/>
        <v>11.32</v>
      </c>
      <c r="F383" s="68">
        <f t="shared" si="55"/>
        <v>12</v>
      </c>
      <c r="H383" s="10" t="s">
        <v>73</v>
      </c>
      <c r="I383" s="59" t="str" cm="1">
        <f t="array" ref="I383">_xlfn.IFS(K383&lt;$AB$7,$AC$7,K383&lt;$AB$6,$AC$6,K383&lt;$AB$5,$AC$5,K383&lt;$AB$4,$AC$4,K383&lt;$AB$3,$AC$3,K383&gt;$AB$3,$AC$3)</f>
        <v>2k1-20</v>
      </c>
      <c r="J383" s="59" t="str">
        <f t="shared" si="56"/>
        <v>Ciaran Scanlon2k1-20</v>
      </c>
      <c r="K383" s="59">
        <v>43769</v>
      </c>
      <c r="L383" s="47">
        <v>12</v>
      </c>
      <c r="M383" s="47">
        <v>25</v>
      </c>
      <c r="N383" s="64">
        <v>283</v>
      </c>
      <c r="S383"/>
    </row>
    <row r="384" spans="1:19" ht="15" thickBot="1">
      <c r="A384" s="65">
        <f t="shared" si="52"/>
        <v>9.8520710059171606</v>
      </c>
      <c r="C384" s="33">
        <f t="shared" si="53"/>
        <v>71.7</v>
      </c>
      <c r="D384" s="68">
        <f t="shared" si="54"/>
        <v>26</v>
      </c>
      <c r="E384" s="54">
        <f t="shared" si="57"/>
        <v>10.423076923076923</v>
      </c>
      <c r="F384" s="68">
        <f t="shared" si="55"/>
        <v>12</v>
      </c>
      <c r="H384" s="10" t="s">
        <v>81</v>
      </c>
      <c r="I384" s="59" t="str" cm="1">
        <f t="array" ref="I384">_xlfn.IFS(K384&lt;$AB$7,$AC$7,K384&lt;$AB$6,$AC$6,K384&lt;$AB$5,$AC$5,K384&lt;$AB$4,$AC$4,K384&lt;$AB$3,$AC$3,K384&gt;$AB$3,$AC$3)</f>
        <v>2k1-20</v>
      </c>
      <c r="J384" s="59" t="str">
        <f t="shared" si="56"/>
        <v>Coman O'Connell2k1-20</v>
      </c>
      <c r="K384" s="59">
        <v>43769</v>
      </c>
      <c r="L384" s="47">
        <v>12</v>
      </c>
      <c r="M384" s="47">
        <v>26</v>
      </c>
      <c r="N384" s="64">
        <v>271</v>
      </c>
      <c r="S384"/>
    </row>
    <row r="385" spans="1:19" ht="15" thickBot="1">
      <c r="A385" s="65">
        <f t="shared" si="52"/>
        <v>9.5652173913043477</v>
      </c>
      <c r="C385" s="33">
        <f t="shared" si="53"/>
        <v>76.400000000000006</v>
      </c>
      <c r="D385" s="68">
        <f t="shared" si="54"/>
        <v>24</v>
      </c>
      <c r="E385" s="54">
        <f t="shared" si="57"/>
        <v>11.478260869565217</v>
      </c>
      <c r="F385" s="68">
        <f t="shared" si="55"/>
        <v>12</v>
      </c>
      <c r="H385" s="10" t="s">
        <v>134</v>
      </c>
      <c r="I385" s="59" t="str" cm="1">
        <f t="array" ref="I385">_xlfn.IFS(K385&lt;$AB$7,$AC$7,K385&lt;$AB$6,$AC$6,K385&lt;$AB$5,$AC$5,K385&lt;$AB$4,$AC$4,K385&lt;$AB$3,$AC$3,K385&gt;$AB$3,$AC$3)</f>
        <v>2k1-20</v>
      </c>
      <c r="J385" s="59" t="str">
        <f t="shared" si="56"/>
        <v>Sam Bolger2k1-20</v>
      </c>
      <c r="K385" s="59">
        <v>43769</v>
      </c>
      <c r="L385" s="47">
        <v>12</v>
      </c>
      <c r="M385" s="47">
        <v>23</v>
      </c>
      <c r="N385" s="64">
        <v>264</v>
      </c>
      <c r="S385"/>
    </row>
    <row r="386" spans="1:19" ht="15" thickBot="1">
      <c r="A386" s="65">
        <f t="shared" si="52"/>
        <v>9.8611111111111107</v>
      </c>
      <c r="C386" s="33">
        <f t="shared" si="53"/>
        <v>78.599999999999994</v>
      </c>
      <c r="D386" s="68">
        <f t="shared" si="54"/>
        <v>23</v>
      </c>
      <c r="E386" s="54">
        <f t="shared" si="57"/>
        <v>11.217391304347826</v>
      </c>
      <c r="F386" s="68">
        <f t="shared" si="55"/>
        <v>11</v>
      </c>
      <c r="H386" s="10" t="s">
        <v>102</v>
      </c>
      <c r="I386" s="59" t="str" cm="1">
        <f t="array" ref="I386">_xlfn.IFS(K386&lt;$AB$7,$AC$7,K386&lt;$AB$6,$AC$6,K386&lt;$AB$5,$AC$5,K386&lt;$AB$4,$AC$4,K386&lt;$AB$3,$AC$3,K386&gt;$AB$3,$AC$3)</f>
        <v>2k1-20</v>
      </c>
      <c r="J386" s="59" t="str">
        <f t="shared" si="56"/>
        <v>Rob Brown2k1-20</v>
      </c>
      <c r="K386" s="59">
        <v>43769</v>
      </c>
      <c r="L386" s="47">
        <v>11</v>
      </c>
      <c r="M386" s="47">
        <v>23</v>
      </c>
      <c r="N386" s="64">
        <v>258</v>
      </c>
      <c r="S386"/>
    </row>
    <row r="387" spans="1:19" ht="15" thickBot="1">
      <c r="A387" s="65">
        <f t="shared" si="52"/>
        <v>10.402298850574713</v>
      </c>
      <c r="C387" s="33">
        <f t="shared" si="53"/>
        <v>82.3</v>
      </c>
      <c r="D387" s="68">
        <f t="shared" si="54"/>
        <v>24</v>
      </c>
      <c r="E387" s="54">
        <f t="shared" si="57"/>
        <v>13.047619047619047</v>
      </c>
      <c r="F387" s="68">
        <f t="shared" si="55"/>
        <v>5</v>
      </c>
      <c r="H387" s="10" t="s">
        <v>145</v>
      </c>
      <c r="I387" s="59" t="str" cm="1">
        <f t="array" ref="I387">_xlfn.IFS(K387&lt;$AB$7,$AC$7,K387&lt;$AB$6,$AC$6,K387&lt;$AB$5,$AC$5,K387&lt;$AB$4,$AC$4,K387&lt;$AB$3,$AC$3,K387&gt;$AB$3,$AC$3)</f>
        <v>2k1-20</v>
      </c>
      <c r="J387" s="59" t="str">
        <f t="shared" si="56"/>
        <v>Joe Ronaldson2k1-20</v>
      </c>
      <c r="K387" s="59">
        <v>43769</v>
      </c>
      <c r="L387" s="47">
        <v>5</v>
      </c>
      <c r="M387" s="47">
        <v>21</v>
      </c>
      <c r="N387" s="64">
        <v>274</v>
      </c>
      <c r="S387"/>
    </row>
    <row r="388" spans="1:19" ht="15" thickBot="1">
      <c r="A388" s="65">
        <f t="shared" ref="A388:A451" si="58">VLOOKUP(J388,$S$3:$X$136,6,FALSE)</f>
        <v>10.787172011661809</v>
      </c>
      <c r="C388" s="33">
        <f t="shared" ref="C388:C451" si="59">VLOOKUP(J388,$S$3:$X$136,3,FALSE)</f>
        <v>80.099999999999994</v>
      </c>
      <c r="D388" s="68">
        <f t="shared" ref="D388:D451" si="60">ROUND(((K388-VLOOKUP(H388,$AG$3:$AI$63,3,FALSE))/365),0)</f>
        <v>23</v>
      </c>
      <c r="E388" s="54">
        <f t="shared" si="57"/>
        <v>10.636363636363637</v>
      </c>
      <c r="F388" s="68">
        <f t="shared" ref="F388:F451" si="61">L388</f>
        <v>4</v>
      </c>
      <c r="H388" s="10" t="s">
        <v>143</v>
      </c>
      <c r="I388" s="59" t="str" cm="1">
        <f t="array" ref="I388">_xlfn.IFS(K388&lt;$AB$7,$AC$7,K388&lt;$AB$6,$AC$6,K388&lt;$AB$5,$AC$5,K388&lt;$AB$4,$AC$4,K388&lt;$AB$3,$AC$3,K388&gt;$AB$3,$AC$3)</f>
        <v>2k1-20</v>
      </c>
      <c r="J388" s="59" t="str">
        <f t="shared" ref="J388:J451" si="62">_xlfn.CONCAT(H388,I388)</f>
        <v>Josh Gargan2k1-20</v>
      </c>
      <c r="K388" s="59">
        <v>43769</v>
      </c>
      <c r="L388" s="47">
        <v>4</v>
      </c>
      <c r="M388" s="47">
        <v>22</v>
      </c>
      <c r="N388" s="64">
        <v>234</v>
      </c>
      <c r="S388"/>
    </row>
    <row r="389" spans="1:19" ht="15" thickBot="1">
      <c r="A389" s="65">
        <f t="shared" si="58"/>
        <v>10.351351351351351</v>
      </c>
      <c r="C389" s="33">
        <f t="shared" si="59"/>
        <v>80.2</v>
      </c>
      <c r="D389" s="68">
        <f t="shared" si="60"/>
        <v>20</v>
      </c>
      <c r="E389" s="54">
        <f t="shared" si="57"/>
        <v>12.958333333333334</v>
      </c>
      <c r="F389" s="68">
        <f t="shared" si="61"/>
        <v>8</v>
      </c>
      <c r="H389" s="10" t="s">
        <v>22</v>
      </c>
      <c r="I389" s="59" t="str" cm="1">
        <f t="array" ref="I389">_xlfn.IFS(K389&lt;$AB$7,$AC$7,K389&lt;$AB$6,$AC$6,K389&lt;$AB$5,$AC$5,K389&lt;$AB$4,$AC$4,K389&lt;$AB$3,$AC$3,K389&gt;$AB$3,$AC$3)</f>
        <v>2k1-20</v>
      </c>
      <c r="J389" s="59" t="str">
        <f t="shared" si="62"/>
        <v>David Kelly2k1-20</v>
      </c>
      <c r="K389" s="59">
        <v>43769</v>
      </c>
      <c r="L389" s="47">
        <v>8</v>
      </c>
      <c r="M389" s="47">
        <v>24</v>
      </c>
      <c r="N389" s="64">
        <v>311</v>
      </c>
      <c r="S389"/>
    </row>
    <row r="390" spans="1:19" ht="15" thickBot="1">
      <c r="A390" s="65">
        <f t="shared" si="58"/>
        <v>10.228571428571428</v>
      </c>
      <c r="C390" s="33">
        <f t="shared" si="59"/>
        <v>75.8</v>
      </c>
      <c r="D390" s="68">
        <f t="shared" si="60"/>
        <v>21</v>
      </c>
      <c r="E390" s="54">
        <f t="shared" si="57"/>
        <v>10.807692307692308</v>
      </c>
      <c r="F390" s="68">
        <f t="shared" si="61"/>
        <v>8</v>
      </c>
      <c r="H390" s="1" t="s">
        <v>77</v>
      </c>
      <c r="I390" s="59" t="str" cm="1">
        <f t="array" ref="I390">_xlfn.IFS(K390&lt;$AB$7,$AC$7,K390&lt;$AB$6,$AC$6,K390&lt;$AB$5,$AC$5,K390&lt;$AB$4,$AC$4,K390&lt;$AB$3,$AC$3,K390&gt;$AB$3,$AC$3)</f>
        <v>2k1-20</v>
      </c>
      <c r="J390" s="59" t="str">
        <f t="shared" si="62"/>
        <v>Max Browne2k1-20</v>
      </c>
      <c r="K390" s="59">
        <v>43769</v>
      </c>
      <c r="L390" s="47">
        <v>8</v>
      </c>
      <c r="M390" s="47">
        <v>26</v>
      </c>
      <c r="N390" s="64">
        <v>281</v>
      </c>
      <c r="S390"/>
    </row>
    <row r="391" spans="1:19" ht="15" thickBot="1">
      <c r="A391" s="65" t="e">
        <f t="shared" si="58"/>
        <v>#N/A</v>
      </c>
      <c r="C391" s="33" t="e">
        <f t="shared" si="59"/>
        <v>#N/A</v>
      </c>
      <c r="D391" s="68" t="e">
        <f t="shared" si="60"/>
        <v>#N/A</v>
      </c>
      <c r="E391" s="54">
        <f t="shared" si="57"/>
        <v>10.333333333333334</v>
      </c>
      <c r="F391" s="68">
        <f t="shared" si="61"/>
        <v>8</v>
      </c>
      <c r="H391" s="10" t="s">
        <v>141</v>
      </c>
      <c r="I391" s="59" t="str" cm="1">
        <f t="array" ref="I391">_xlfn.IFS(K391&lt;$AB$7,$AC$7,K391&lt;$AB$6,$AC$6,K391&lt;$AB$5,$AC$5,K391&lt;$AB$4,$AC$4,K391&lt;$AB$3,$AC$3,K391&gt;$AB$3,$AC$3)</f>
        <v>2k1-20</v>
      </c>
      <c r="J391" s="59" t="str">
        <f t="shared" si="62"/>
        <v>Mark O'Meara2k1-20</v>
      </c>
      <c r="K391" s="59">
        <v>43769</v>
      </c>
      <c r="L391" s="47">
        <v>8</v>
      </c>
      <c r="M391" s="47">
        <v>24</v>
      </c>
      <c r="N391" s="64">
        <v>248</v>
      </c>
      <c r="S391"/>
    </row>
    <row r="392" spans="1:19" ht="15" thickBot="1">
      <c r="A392" s="65" t="e">
        <f t="shared" si="58"/>
        <v>#N/A</v>
      </c>
      <c r="C392" s="33" t="e">
        <f t="shared" si="59"/>
        <v>#N/A</v>
      </c>
      <c r="D392" s="68" t="e">
        <f t="shared" si="60"/>
        <v>#N/A</v>
      </c>
      <c r="E392" s="54">
        <f t="shared" si="57"/>
        <v>8.625</v>
      </c>
      <c r="F392" s="68">
        <f t="shared" si="61"/>
        <v>8</v>
      </c>
      <c r="H392" s="10" t="s">
        <v>140</v>
      </c>
      <c r="I392" s="59" t="str" cm="1">
        <f t="array" ref="I392">_xlfn.IFS(K392&lt;$AB$7,$AC$7,K392&lt;$AB$6,$AC$6,K392&lt;$AB$5,$AC$5,K392&lt;$AB$4,$AC$4,K392&lt;$AB$3,$AC$3,K392&gt;$AB$3,$AC$3)</f>
        <v>2k1-20</v>
      </c>
      <c r="J392" s="59" t="str">
        <f t="shared" si="62"/>
        <v>Wyatt Dougherty2k1-20</v>
      </c>
      <c r="K392" s="59">
        <v>43769</v>
      </c>
      <c r="L392" s="47">
        <v>8</v>
      </c>
      <c r="M392" s="47">
        <v>24</v>
      </c>
      <c r="N392" s="64">
        <v>207</v>
      </c>
      <c r="S392"/>
    </row>
    <row r="393" spans="1:19" ht="15" thickBot="1">
      <c r="A393" s="65">
        <f t="shared" si="58"/>
        <v>8.8926174496644297</v>
      </c>
      <c r="C393" s="33">
        <f t="shared" si="59"/>
        <v>82.4</v>
      </c>
      <c r="D393" s="68">
        <f t="shared" si="60"/>
        <v>22</v>
      </c>
      <c r="E393" s="54">
        <f t="shared" si="57"/>
        <v>9.4</v>
      </c>
      <c r="F393" s="68">
        <f t="shared" si="61"/>
        <v>8</v>
      </c>
      <c r="H393" s="10" t="s">
        <v>142</v>
      </c>
      <c r="I393" s="59" t="str" cm="1">
        <f t="array" ref="I393">_xlfn.IFS(K393&lt;$AB$7,$AC$7,K393&lt;$AB$6,$AC$6,K393&lt;$AB$5,$AC$5,K393&lt;$AB$4,$AC$4,K393&lt;$AB$3,$AC$3,K393&gt;$AB$3,$AC$3)</f>
        <v>2k1-20</v>
      </c>
      <c r="J393" s="59" t="str">
        <f t="shared" si="62"/>
        <v>Nathan Mulvaney2k1-20</v>
      </c>
      <c r="K393" s="59">
        <v>43769</v>
      </c>
      <c r="L393" s="47">
        <v>8</v>
      </c>
      <c r="M393" s="47">
        <v>25</v>
      </c>
      <c r="N393" s="64">
        <v>235</v>
      </c>
      <c r="S393"/>
    </row>
    <row r="394" spans="1:19" ht="15" thickBot="1">
      <c r="A394" s="65">
        <f t="shared" si="58"/>
        <v>12.114093959731543</v>
      </c>
      <c r="C394" s="33">
        <f t="shared" si="59"/>
        <v>95.2</v>
      </c>
      <c r="D394" s="68">
        <f t="shared" si="60"/>
        <v>22</v>
      </c>
      <c r="E394" s="54">
        <f t="shared" si="57"/>
        <v>12.590909090909092</v>
      </c>
      <c r="F394" s="68">
        <f t="shared" si="61"/>
        <v>6</v>
      </c>
      <c r="H394" s="10" t="s">
        <v>148</v>
      </c>
      <c r="I394" s="59" t="str" cm="1">
        <f t="array" ref="I394">_xlfn.IFS(K394&lt;$AB$7,$AC$7,K394&lt;$AB$6,$AC$6,K394&lt;$AB$5,$AC$5,K394&lt;$AB$4,$AC$4,K394&lt;$AB$3,$AC$3,K394&gt;$AB$3,$AC$3)</f>
        <v>2k1-20</v>
      </c>
      <c r="J394" s="59" t="str">
        <f t="shared" si="62"/>
        <v>Sean O'Connor2k1-20</v>
      </c>
      <c r="K394" s="59">
        <v>43769</v>
      </c>
      <c r="L394" s="47">
        <v>6</v>
      </c>
      <c r="M394" s="47">
        <v>22</v>
      </c>
      <c r="N394" s="64">
        <v>277</v>
      </c>
      <c r="S394"/>
    </row>
    <row r="395" spans="1:19" ht="15" thickBot="1">
      <c r="A395" s="65">
        <f t="shared" si="58"/>
        <v>10.351351351351351</v>
      </c>
      <c r="C395" s="33">
        <f t="shared" si="59"/>
        <v>80.2</v>
      </c>
      <c r="D395" s="68">
        <f t="shared" si="60"/>
        <v>20</v>
      </c>
      <c r="E395" s="54">
        <f t="shared" si="57"/>
        <v>13.16</v>
      </c>
      <c r="F395" s="68">
        <f t="shared" si="61"/>
        <v>8</v>
      </c>
      <c r="H395" s="10" t="s">
        <v>22</v>
      </c>
      <c r="I395" s="59" t="str" cm="1">
        <f t="array" ref="I395">_xlfn.IFS(K395&lt;$AB$7,$AC$7,K395&lt;$AB$6,$AC$6,K395&lt;$AB$5,$AC$5,K395&lt;$AB$4,$AC$4,K395&lt;$AB$3,$AC$3,K395&gt;$AB$3,$AC$3)</f>
        <v>2k1-20</v>
      </c>
      <c r="J395" s="59" t="str">
        <f t="shared" si="62"/>
        <v>David Kelly2k1-20</v>
      </c>
      <c r="K395" s="59">
        <v>43783</v>
      </c>
      <c r="L395" s="47">
        <v>8</v>
      </c>
      <c r="M395" s="47">
        <v>25</v>
      </c>
      <c r="N395" s="64">
        <v>329</v>
      </c>
      <c r="S395"/>
    </row>
    <row r="396" spans="1:19" ht="15" thickBot="1">
      <c r="A396" s="65">
        <f t="shared" si="58"/>
        <v>10.228571428571428</v>
      </c>
      <c r="C396" s="33">
        <f t="shared" si="59"/>
        <v>75.8</v>
      </c>
      <c r="D396" s="68">
        <f t="shared" si="60"/>
        <v>21</v>
      </c>
      <c r="E396" s="54">
        <f t="shared" si="57"/>
        <v>11.64</v>
      </c>
      <c r="F396" s="68">
        <f t="shared" si="61"/>
        <v>8</v>
      </c>
      <c r="H396" s="1" t="s">
        <v>77</v>
      </c>
      <c r="I396" s="59" t="str" cm="1">
        <f t="array" ref="I396">_xlfn.IFS(K396&lt;$AB$7,$AC$7,K396&lt;$AB$6,$AC$6,K396&lt;$AB$5,$AC$5,K396&lt;$AB$4,$AC$4,K396&lt;$AB$3,$AC$3,K396&gt;$AB$3,$AC$3)</f>
        <v>2k1-20</v>
      </c>
      <c r="J396" s="59" t="str">
        <f t="shared" si="62"/>
        <v>Max Browne2k1-20</v>
      </c>
      <c r="K396" s="59">
        <v>43783</v>
      </c>
      <c r="L396" s="47">
        <v>8</v>
      </c>
      <c r="M396" s="47">
        <v>25</v>
      </c>
      <c r="N396" s="64">
        <v>291</v>
      </c>
      <c r="S396"/>
    </row>
    <row r="397" spans="1:19" ht="15" thickBot="1">
      <c r="A397" s="65" t="e">
        <f t="shared" si="58"/>
        <v>#N/A</v>
      </c>
      <c r="C397" s="33" t="e">
        <f t="shared" si="59"/>
        <v>#N/A</v>
      </c>
      <c r="D397" s="68" t="e">
        <f t="shared" si="60"/>
        <v>#N/A</v>
      </c>
      <c r="E397" s="54">
        <f t="shared" si="57"/>
        <v>9.8695652173913047</v>
      </c>
      <c r="F397" s="68">
        <f t="shared" si="61"/>
        <v>8</v>
      </c>
      <c r="H397" s="10" t="s">
        <v>140</v>
      </c>
      <c r="I397" s="59" t="str" cm="1">
        <f t="array" ref="I397">_xlfn.IFS(K397&lt;$AB$7,$AC$7,K397&lt;$AB$6,$AC$6,K397&lt;$AB$5,$AC$5,K397&lt;$AB$4,$AC$4,K397&lt;$AB$3,$AC$3,K397&gt;$AB$3,$AC$3)</f>
        <v>2k1-20</v>
      </c>
      <c r="J397" s="59" t="str">
        <f t="shared" si="62"/>
        <v>Wyatt Dougherty2k1-20</v>
      </c>
      <c r="K397" s="59">
        <v>43783</v>
      </c>
      <c r="L397" s="47">
        <v>8</v>
      </c>
      <c r="M397" s="47">
        <v>23</v>
      </c>
      <c r="N397" s="64">
        <v>227</v>
      </c>
      <c r="S397"/>
    </row>
    <row r="398" spans="1:19" ht="15" thickBot="1">
      <c r="A398" s="65">
        <f t="shared" si="58"/>
        <v>12.45945945945946</v>
      </c>
      <c r="C398" s="33">
        <f t="shared" si="59"/>
        <v>92.1</v>
      </c>
      <c r="D398" s="68">
        <f t="shared" si="60"/>
        <v>25</v>
      </c>
      <c r="E398" s="54">
        <f t="shared" si="57"/>
        <v>13.96</v>
      </c>
      <c r="F398" s="68">
        <f t="shared" si="61"/>
        <v>12</v>
      </c>
      <c r="H398" s="10" t="s">
        <v>27</v>
      </c>
      <c r="I398" s="59" t="str" cm="1">
        <f t="array" ref="I398">_xlfn.IFS(K398&lt;$AB$7,$AC$7,K398&lt;$AB$6,$AC$6,K398&lt;$AB$5,$AC$5,K398&lt;$AB$4,$AC$4,K398&lt;$AB$3,$AC$3,K398&gt;$AB$3,$AC$3)</f>
        <v>2k1-20</v>
      </c>
      <c r="J398" s="59" t="str">
        <f t="shared" si="62"/>
        <v>Mark Doyle2k1-20</v>
      </c>
      <c r="K398" s="59">
        <v>43783</v>
      </c>
      <c r="L398" s="47">
        <v>12</v>
      </c>
      <c r="M398" s="47">
        <v>25</v>
      </c>
      <c r="N398" s="64">
        <v>349</v>
      </c>
      <c r="S398"/>
    </row>
    <row r="399" spans="1:19" ht="15" thickBot="1">
      <c r="A399" s="65">
        <f t="shared" si="58"/>
        <v>12.264705882352942</v>
      </c>
      <c r="C399" s="33">
        <f t="shared" si="59"/>
        <v>88.1</v>
      </c>
      <c r="D399" s="68">
        <f t="shared" si="60"/>
        <v>25</v>
      </c>
      <c r="E399" s="54">
        <f t="shared" si="57"/>
        <v>13.791666666666666</v>
      </c>
      <c r="F399" s="68">
        <f t="shared" si="61"/>
        <v>12</v>
      </c>
      <c r="H399" s="10" t="s">
        <v>31</v>
      </c>
      <c r="I399" s="59" t="str" cm="1">
        <f t="array" ref="I399">_xlfn.IFS(K399&lt;$AB$7,$AC$7,K399&lt;$AB$6,$AC$6,K399&lt;$AB$5,$AC$5,K399&lt;$AB$4,$AC$4,K399&lt;$AB$3,$AC$3,K399&gt;$AB$3,$AC$3)</f>
        <v>2k1-20</v>
      </c>
      <c r="J399" s="59" t="str">
        <f t="shared" si="62"/>
        <v>David Somers2k1-20</v>
      </c>
      <c r="K399" s="59">
        <v>43783</v>
      </c>
      <c r="L399" s="47">
        <v>12</v>
      </c>
      <c r="M399" s="47">
        <v>24</v>
      </c>
      <c r="N399" s="64">
        <v>331</v>
      </c>
      <c r="S399"/>
    </row>
    <row r="400" spans="1:19" ht="15" thickBot="1">
      <c r="A400" s="65">
        <f t="shared" si="58"/>
        <v>11.201117318435754</v>
      </c>
      <c r="C400" s="33">
        <f t="shared" si="59"/>
        <v>88</v>
      </c>
      <c r="D400" s="68">
        <f t="shared" si="60"/>
        <v>22</v>
      </c>
      <c r="E400" s="54">
        <f t="shared" si="57"/>
        <v>12.565217391304348</v>
      </c>
      <c r="F400" s="68">
        <f t="shared" si="61"/>
        <v>12</v>
      </c>
      <c r="H400" s="10" t="s">
        <v>133</v>
      </c>
      <c r="I400" s="59" t="str" cm="1">
        <f t="array" ref="I400">_xlfn.IFS(K400&lt;$AB$7,$AC$7,K400&lt;$AB$6,$AC$6,K400&lt;$AB$5,$AC$5,K400&lt;$AB$4,$AC$4,K400&lt;$AB$3,$AC$3,K400&gt;$AB$3,$AC$3)</f>
        <v>2k1-20</v>
      </c>
      <c r="J400" s="59" t="str">
        <f t="shared" si="62"/>
        <v>Joe Kerins2k1-20</v>
      </c>
      <c r="K400" s="59">
        <v>43783</v>
      </c>
      <c r="L400" s="47">
        <v>12</v>
      </c>
      <c r="M400" s="47">
        <v>23</v>
      </c>
      <c r="N400" s="64">
        <v>289</v>
      </c>
      <c r="S400"/>
    </row>
    <row r="401" spans="1:19" ht="15" thickBot="1">
      <c r="A401" s="65">
        <f t="shared" si="58"/>
        <v>9.9154929577464781</v>
      </c>
      <c r="C401" s="33">
        <f t="shared" si="59"/>
        <v>73.400000000000006</v>
      </c>
      <c r="D401" s="68">
        <f t="shared" si="60"/>
        <v>21</v>
      </c>
      <c r="E401" s="54">
        <f t="shared" ref="E401:E464" si="63">N401/M401</f>
        <v>11.84</v>
      </c>
      <c r="F401" s="68">
        <f t="shared" si="61"/>
        <v>12</v>
      </c>
      <c r="H401" s="10" t="s">
        <v>76</v>
      </c>
      <c r="I401" s="59" t="str" cm="1">
        <f t="array" ref="I401">_xlfn.IFS(K401&lt;$AB$7,$AC$7,K401&lt;$AB$6,$AC$6,K401&lt;$AB$5,$AC$5,K401&lt;$AB$4,$AC$4,K401&lt;$AB$3,$AC$3,K401&gt;$AB$3,$AC$3)</f>
        <v>2k1-20</v>
      </c>
      <c r="J401" s="59" t="str">
        <f t="shared" si="62"/>
        <v>Ewan Jarvis2k1-20</v>
      </c>
      <c r="K401" s="59">
        <v>43783</v>
      </c>
      <c r="L401" s="47">
        <v>12</v>
      </c>
      <c r="M401" s="47">
        <v>25</v>
      </c>
      <c r="N401" s="64">
        <v>296</v>
      </c>
      <c r="S401"/>
    </row>
    <row r="402" spans="1:19" ht="15" thickBot="1">
      <c r="A402" s="65">
        <f t="shared" si="58"/>
        <v>9.8611111111111107</v>
      </c>
      <c r="C402" s="33">
        <f t="shared" si="59"/>
        <v>78.599999999999994</v>
      </c>
      <c r="D402" s="68">
        <f t="shared" si="60"/>
        <v>23</v>
      </c>
      <c r="E402" s="54">
        <f t="shared" si="63"/>
        <v>11.192307692307692</v>
      </c>
      <c r="F402" s="68">
        <f t="shared" si="61"/>
        <v>12</v>
      </c>
      <c r="H402" s="10" t="s">
        <v>102</v>
      </c>
      <c r="I402" s="59" t="str" cm="1">
        <f t="array" ref="I402">_xlfn.IFS(K402&lt;$AB$7,$AC$7,K402&lt;$AB$6,$AC$6,K402&lt;$AB$5,$AC$5,K402&lt;$AB$4,$AC$4,K402&lt;$AB$3,$AC$3,K402&gt;$AB$3,$AC$3)</f>
        <v>2k1-20</v>
      </c>
      <c r="J402" s="59" t="str">
        <f t="shared" si="62"/>
        <v>Rob Brown2k1-20</v>
      </c>
      <c r="K402" s="59">
        <v>43783</v>
      </c>
      <c r="L402" s="47">
        <v>12</v>
      </c>
      <c r="M402" s="47">
        <v>26</v>
      </c>
      <c r="N402" s="64">
        <v>291</v>
      </c>
      <c r="S402"/>
    </row>
    <row r="403" spans="1:19" ht="15" thickBot="1">
      <c r="A403" s="65">
        <f t="shared" si="58"/>
        <v>10.376811594202898</v>
      </c>
      <c r="C403" s="33">
        <f t="shared" si="59"/>
        <v>78.2</v>
      </c>
      <c r="D403" s="68">
        <f t="shared" si="60"/>
        <v>23</v>
      </c>
      <c r="E403" s="54">
        <f t="shared" si="63"/>
        <v>12.333333333333334</v>
      </c>
      <c r="F403" s="68">
        <f t="shared" si="61"/>
        <v>12</v>
      </c>
      <c r="H403" s="10" t="s">
        <v>128</v>
      </c>
      <c r="I403" s="59" t="str" cm="1">
        <f t="array" ref="I403">_xlfn.IFS(K403&lt;$AB$7,$AC$7,K403&lt;$AB$6,$AC$6,K403&lt;$AB$5,$AC$5,K403&lt;$AB$4,$AC$4,K403&lt;$AB$3,$AC$3,K403&gt;$AB$3,$AC$3)</f>
        <v>2k1-20</v>
      </c>
      <c r="J403" s="59" t="str">
        <f t="shared" si="62"/>
        <v>Cameron Murphy2k1-20</v>
      </c>
      <c r="K403" s="59">
        <v>43783</v>
      </c>
      <c r="L403" s="47">
        <v>12</v>
      </c>
      <c r="M403" s="47">
        <v>24</v>
      </c>
      <c r="N403" s="64">
        <v>296</v>
      </c>
      <c r="S403"/>
    </row>
    <row r="404" spans="1:19" ht="15" thickBot="1">
      <c r="A404" s="65">
        <f t="shared" si="58"/>
        <v>10.882352941176471</v>
      </c>
      <c r="C404" s="33">
        <f t="shared" si="59"/>
        <v>79.2</v>
      </c>
      <c r="D404" s="68">
        <f t="shared" si="60"/>
        <v>22</v>
      </c>
      <c r="E404" s="54">
        <f t="shared" si="63"/>
        <v>11.958333333333334</v>
      </c>
      <c r="F404" s="68">
        <f t="shared" si="61"/>
        <v>12</v>
      </c>
      <c r="H404" s="10" t="s">
        <v>39</v>
      </c>
      <c r="I404" s="59" t="str" cm="1">
        <f t="array" ref="I404">_xlfn.IFS(K404&lt;$AB$7,$AC$7,K404&lt;$AB$6,$AC$6,K404&lt;$AB$5,$AC$5,K404&lt;$AB$4,$AC$4,K404&lt;$AB$3,$AC$3,K404&gt;$AB$3,$AC$3)</f>
        <v>2k1-20</v>
      </c>
      <c r="J404" s="59" t="str">
        <f t="shared" si="62"/>
        <v>Jack Stacey2k1-20</v>
      </c>
      <c r="K404" s="59">
        <v>43783</v>
      </c>
      <c r="L404" s="47">
        <v>12</v>
      </c>
      <c r="M404" s="47">
        <v>24</v>
      </c>
      <c r="N404" s="64">
        <v>287</v>
      </c>
      <c r="S404"/>
    </row>
    <row r="405" spans="1:19" ht="15" thickBot="1">
      <c r="A405" s="65">
        <f t="shared" si="58"/>
        <v>10.787172011661809</v>
      </c>
      <c r="C405" s="33">
        <f t="shared" si="59"/>
        <v>80.099999999999994</v>
      </c>
      <c r="D405" s="68">
        <f t="shared" si="60"/>
        <v>23</v>
      </c>
      <c r="E405" s="54">
        <f t="shared" si="63"/>
        <v>10.642857142857142</v>
      </c>
      <c r="F405" s="68">
        <f t="shared" si="61"/>
        <v>12</v>
      </c>
      <c r="H405" s="10" t="s">
        <v>143</v>
      </c>
      <c r="I405" s="59" t="str" cm="1">
        <f t="array" ref="I405">_xlfn.IFS(K405&lt;$AB$7,$AC$7,K405&lt;$AB$6,$AC$6,K405&lt;$AB$5,$AC$5,K405&lt;$AB$4,$AC$4,K405&lt;$AB$3,$AC$3,K405&gt;$AB$3,$AC$3)</f>
        <v>2k1-20</v>
      </c>
      <c r="J405" s="59" t="str">
        <f t="shared" si="62"/>
        <v>Josh Gargan2k1-20</v>
      </c>
      <c r="K405" s="59">
        <v>43783</v>
      </c>
      <c r="L405" s="47">
        <v>12</v>
      </c>
      <c r="M405" s="47">
        <v>28</v>
      </c>
      <c r="N405" s="64">
        <v>298</v>
      </c>
      <c r="S405"/>
    </row>
    <row r="406" spans="1:19" ht="15" thickBot="1">
      <c r="A406" s="65">
        <f t="shared" si="58"/>
        <v>9.5652173913043477</v>
      </c>
      <c r="C406" s="33">
        <f t="shared" si="59"/>
        <v>76.400000000000006</v>
      </c>
      <c r="D406" s="68">
        <f t="shared" si="60"/>
        <v>24</v>
      </c>
      <c r="E406" s="54">
        <f t="shared" si="63"/>
        <v>11.086956521739131</v>
      </c>
      <c r="F406" s="68">
        <f t="shared" si="61"/>
        <v>12</v>
      </c>
      <c r="H406" s="10" t="s">
        <v>134</v>
      </c>
      <c r="I406" s="59" t="str" cm="1">
        <f t="array" ref="I406">_xlfn.IFS(K406&lt;$AB$7,$AC$7,K406&lt;$AB$6,$AC$6,K406&lt;$AB$5,$AC$5,K406&lt;$AB$4,$AC$4,K406&lt;$AB$3,$AC$3,K406&gt;$AB$3,$AC$3)</f>
        <v>2k1-20</v>
      </c>
      <c r="J406" s="59" t="str">
        <f t="shared" si="62"/>
        <v>Sam Bolger2k1-20</v>
      </c>
      <c r="K406" s="59">
        <v>43783</v>
      </c>
      <c r="L406" s="47">
        <v>12</v>
      </c>
      <c r="M406" s="47">
        <v>23</v>
      </c>
      <c r="N406" s="64">
        <v>255</v>
      </c>
      <c r="S406"/>
    </row>
    <row r="407" spans="1:19" ht="15" thickBot="1">
      <c r="A407" s="65">
        <f t="shared" si="58"/>
        <v>11.652892561983473</v>
      </c>
      <c r="C407" s="33">
        <f t="shared" si="59"/>
        <v>88.2</v>
      </c>
      <c r="D407" s="68">
        <f t="shared" si="60"/>
        <v>21</v>
      </c>
      <c r="E407" s="54">
        <f t="shared" si="63"/>
        <v>14.375</v>
      </c>
      <c r="F407" s="68">
        <f t="shared" si="61"/>
        <v>8</v>
      </c>
      <c r="H407" s="10" t="s">
        <v>90</v>
      </c>
      <c r="I407" s="59" t="str" cm="1">
        <f t="array" ref="I407">_xlfn.IFS(K407&lt;$AB$7,$AC$7,K407&lt;$AB$6,$AC$6,K407&lt;$AB$5,$AC$5,K407&lt;$AB$4,$AC$4,K407&lt;$AB$3,$AC$3,K407&gt;$AB$3,$AC$3)</f>
        <v>2k1-20</v>
      </c>
      <c r="J407" s="59" t="str">
        <f t="shared" si="62"/>
        <v>Andrew Kelly2k1-20</v>
      </c>
      <c r="K407" s="59">
        <v>43783</v>
      </c>
      <c r="L407" s="47">
        <v>8</v>
      </c>
      <c r="M407" s="47">
        <v>24</v>
      </c>
      <c r="N407" s="64">
        <v>345</v>
      </c>
      <c r="S407"/>
    </row>
    <row r="408" spans="1:19" ht="15" thickBot="1">
      <c r="A408" s="65">
        <f t="shared" si="58"/>
        <v>10.402298850574713</v>
      </c>
      <c r="C408" s="33">
        <f t="shared" si="59"/>
        <v>82.3</v>
      </c>
      <c r="D408" s="68">
        <f t="shared" si="60"/>
        <v>24</v>
      </c>
      <c r="E408" s="54">
        <f t="shared" si="63"/>
        <v>12.608695652173912</v>
      </c>
      <c r="F408" s="68">
        <f t="shared" si="61"/>
        <v>6</v>
      </c>
      <c r="H408" s="10" t="s">
        <v>145</v>
      </c>
      <c r="I408" s="59" t="str" cm="1">
        <f t="array" ref="I408">_xlfn.IFS(K408&lt;$AB$7,$AC$7,K408&lt;$AB$6,$AC$6,K408&lt;$AB$5,$AC$5,K408&lt;$AB$4,$AC$4,K408&lt;$AB$3,$AC$3,K408&gt;$AB$3,$AC$3)</f>
        <v>2k1-20</v>
      </c>
      <c r="J408" s="59" t="str">
        <f t="shared" si="62"/>
        <v>Joe Ronaldson2k1-20</v>
      </c>
      <c r="K408" s="59">
        <v>43783</v>
      </c>
      <c r="L408" s="47">
        <v>6</v>
      </c>
      <c r="M408" s="47">
        <v>23</v>
      </c>
      <c r="N408" s="64">
        <v>290</v>
      </c>
      <c r="S408"/>
    </row>
    <row r="409" spans="1:19" ht="15" thickBot="1">
      <c r="A409" s="65">
        <f t="shared" si="58"/>
        <v>11.916666666666666</v>
      </c>
      <c r="C409" s="33">
        <f t="shared" si="59"/>
        <v>89.2</v>
      </c>
      <c r="D409" s="68">
        <f t="shared" si="60"/>
        <v>23</v>
      </c>
      <c r="E409" s="54">
        <f t="shared" si="63"/>
        <v>14.5</v>
      </c>
      <c r="F409" s="68">
        <f t="shared" si="61"/>
        <v>5</v>
      </c>
      <c r="H409" s="10" t="s">
        <v>132</v>
      </c>
      <c r="I409" s="59" t="str" cm="1">
        <f t="array" ref="I409">_xlfn.IFS(K409&lt;$AB$7,$AC$7,K409&lt;$AB$6,$AC$6,K409&lt;$AB$5,$AC$5,K409&lt;$AB$4,$AC$4,K409&lt;$AB$3,$AC$3,K409&gt;$AB$3,$AC$3)</f>
        <v>2k1-20</v>
      </c>
      <c r="J409" s="59" t="str">
        <f t="shared" si="62"/>
        <v>Thomas Earley2k1-20</v>
      </c>
      <c r="K409" s="59">
        <v>43783</v>
      </c>
      <c r="L409" s="47">
        <v>5</v>
      </c>
      <c r="M409" s="47">
        <v>22</v>
      </c>
      <c r="N409" s="64">
        <v>319</v>
      </c>
      <c r="S409"/>
    </row>
    <row r="410" spans="1:19" ht="15" thickBot="1">
      <c r="A410" s="65">
        <f t="shared" si="58"/>
        <v>11.878787878787879</v>
      </c>
      <c r="C410" s="33">
        <f t="shared" si="59"/>
        <v>94.1</v>
      </c>
      <c r="D410" s="68">
        <f t="shared" si="60"/>
        <v>21</v>
      </c>
      <c r="E410" s="54">
        <f t="shared" si="63"/>
        <v>13.739130434782609</v>
      </c>
      <c r="F410" s="68">
        <f t="shared" si="61"/>
        <v>3</v>
      </c>
      <c r="H410" s="10" t="s">
        <v>13</v>
      </c>
      <c r="I410" s="59" t="str" cm="1">
        <f t="array" ref="I410">_xlfn.IFS(K410&lt;$AB$7,$AC$7,K410&lt;$AB$6,$AC$6,K410&lt;$AB$5,$AC$5,K410&lt;$AB$4,$AC$4,K410&lt;$AB$3,$AC$3,K410&gt;$AB$3,$AC$3)</f>
        <v>2k1-20</v>
      </c>
      <c r="J410" s="59" t="str">
        <f t="shared" si="62"/>
        <v>Tom Bedford2k1-20</v>
      </c>
      <c r="K410" s="59">
        <v>43783</v>
      </c>
      <c r="L410" s="47">
        <v>3</v>
      </c>
      <c r="M410" s="47">
        <v>23</v>
      </c>
      <c r="N410" s="64">
        <v>316</v>
      </c>
      <c r="S410"/>
    </row>
    <row r="411" spans="1:19" ht="15" thickBot="1">
      <c r="A411" s="65">
        <f t="shared" si="58"/>
        <v>12.012383900928794</v>
      </c>
      <c r="C411" s="33">
        <f t="shared" si="59"/>
        <v>90.6</v>
      </c>
      <c r="D411" s="68">
        <f t="shared" si="60"/>
        <v>23</v>
      </c>
      <c r="E411" s="54">
        <f t="shared" si="63"/>
        <v>12.75</v>
      </c>
      <c r="F411" s="68">
        <f t="shared" si="61"/>
        <v>10</v>
      </c>
      <c r="H411" s="10" t="s">
        <v>44</v>
      </c>
      <c r="I411" s="59" t="str" cm="1">
        <f t="array" ref="I411">_xlfn.IFS(K411&lt;$AB$7,$AC$7,K411&lt;$AB$6,$AC$6,K411&lt;$AB$5,$AC$5,K411&lt;$AB$4,$AC$4,K411&lt;$AB$3,$AC$3,K411&gt;$AB$3,$AC$3)</f>
        <v>2k1-20</v>
      </c>
      <c r="J411" s="59" t="str">
        <f t="shared" si="62"/>
        <v>Ryan Hynes2k1-20</v>
      </c>
      <c r="K411" s="59">
        <v>43783</v>
      </c>
      <c r="L411" s="47">
        <v>10</v>
      </c>
      <c r="M411" s="47">
        <v>24</v>
      </c>
      <c r="N411" s="64">
        <v>306</v>
      </c>
      <c r="S411"/>
    </row>
    <row r="412" spans="1:19" ht="15" thickBot="1">
      <c r="A412" s="65">
        <f t="shared" si="58"/>
        <v>9.6901408450704221</v>
      </c>
      <c r="C412" s="33">
        <f t="shared" si="59"/>
        <v>80.599999999999994</v>
      </c>
      <c r="D412" s="68">
        <f t="shared" si="60"/>
        <v>20</v>
      </c>
      <c r="E412" s="54">
        <f t="shared" si="63"/>
        <v>11.958333333333334</v>
      </c>
      <c r="F412" s="68">
        <f t="shared" si="61"/>
        <v>10</v>
      </c>
      <c r="H412" s="10" t="s">
        <v>42</v>
      </c>
      <c r="I412" s="59" t="str" cm="1">
        <f t="array" ref="I412">_xlfn.IFS(K412&lt;$AB$7,$AC$7,K412&lt;$AB$6,$AC$6,K412&lt;$AB$5,$AC$5,K412&lt;$AB$4,$AC$4,K412&lt;$AB$3,$AC$3,K412&gt;$AB$3,$AC$3)</f>
        <v>2k1-20</v>
      </c>
      <c r="J412" s="59" t="str">
        <f t="shared" si="62"/>
        <v>Dach Murray2k1-20</v>
      </c>
      <c r="K412" s="59">
        <v>43783</v>
      </c>
      <c r="L412" s="47">
        <v>10</v>
      </c>
      <c r="M412" s="47">
        <v>24</v>
      </c>
      <c r="N412" s="64">
        <v>287</v>
      </c>
      <c r="S412"/>
    </row>
    <row r="413" spans="1:19" ht="15" thickBot="1">
      <c r="A413" s="65">
        <f t="shared" si="58"/>
        <v>8.5285285285285291</v>
      </c>
      <c r="C413" s="33">
        <f t="shared" si="59"/>
        <v>72.099999999999994</v>
      </c>
      <c r="D413" s="68">
        <f t="shared" si="60"/>
        <v>22</v>
      </c>
      <c r="E413" s="54">
        <f t="shared" si="63"/>
        <v>11.375</v>
      </c>
      <c r="F413" s="68">
        <f t="shared" si="61"/>
        <v>10</v>
      </c>
      <c r="H413" s="10" t="s">
        <v>87</v>
      </c>
      <c r="I413" s="59" t="str" cm="1">
        <f t="array" ref="I413">_xlfn.IFS(K413&lt;$AB$7,$AC$7,K413&lt;$AB$6,$AC$6,K413&lt;$AB$5,$AC$5,K413&lt;$AB$4,$AC$4,K413&lt;$AB$3,$AC$3,K413&gt;$AB$3,$AC$3)</f>
        <v>2k1-20</v>
      </c>
      <c r="J413" s="59" t="str">
        <f t="shared" si="62"/>
        <v>Cian O'Sullivan2k1-20</v>
      </c>
      <c r="K413" s="59">
        <v>43783</v>
      </c>
      <c r="L413" s="47">
        <v>10</v>
      </c>
      <c r="M413" s="47">
        <v>24</v>
      </c>
      <c r="N413" s="64">
        <v>273</v>
      </c>
      <c r="S413"/>
    </row>
    <row r="414" spans="1:19" ht="15" thickBot="1">
      <c r="A414" s="65" t="e">
        <f t="shared" si="58"/>
        <v>#N/A</v>
      </c>
      <c r="C414" s="33" t="e">
        <f t="shared" si="59"/>
        <v>#N/A</v>
      </c>
      <c r="D414" s="68">
        <f t="shared" si="60"/>
        <v>23</v>
      </c>
      <c r="E414" s="54">
        <f t="shared" si="63"/>
        <v>10.043478260869565</v>
      </c>
      <c r="F414" s="68">
        <f t="shared" si="61"/>
        <v>10</v>
      </c>
      <c r="H414" s="10" t="s">
        <v>147</v>
      </c>
      <c r="I414" s="59" t="str" cm="1">
        <f t="array" ref="I414">_xlfn.IFS(K414&lt;$AB$7,$AC$7,K414&lt;$AB$6,$AC$6,K414&lt;$AB$5,$AC$5,K414&lt;$AB$4,$AC$4,K414&lt;$AB$3,$AC$3,K414&gt;$AB$3,$AC$3)</f>
        <v>2k1-20</v>
      </c>
      <c r="J414" s="59" t="str">
        <f t="shared" si="62"/>
        <v>Robbie Glynn2k1-20</v>
      </c>
      <c r="K414" s="59">
        <v>43783</v>
      </c>
      <c r="L414" s="47">
        <v>10</v>
      </c>
      <c r="M414" s="47">
        <v>23</v>
      </c>
      <c r="N414" s="64">
        <v>231</v>
      </c>
      <c r="S414"/>
    </row>
    <row r="415" spans="1:19" ht="15" thickBot="1">
      <c r="A415" s="65">
        <f t="shared" si="58"/>
        <v>10.66006600660066</v>
      </c>
      <c r="C415" s="33">
        <f t="shared" si="59"/>
        <v>72.400000000000006</v>
      </c>
      <c r="D415" s="68">
        <f t="shared" si="60"/>
        <v>22</v>
      </c>
      <c r="E415" s="54">
        <f t="shared" si="63"/>
        <v>11.869565217391305</v>
      </c>
      <c r="F415" s="68">
        <f t="shared" si="61"/>
        <v>6</v>
      </c>
      <c r="H415" s="10" t="s">
        <v>135</v>
      </c>
      <c r="I415" s="59" t="str" cm="1">
        <f t="array" ref="I415">_xlfn.IFS(K415&lt;$AB$7,$AC$7,K415&lt;$AB$6,$AC$6,K415&lt;$AB$5,$AC$5,K415&lt;$AB$4,$AC$4,K415&lt;$AB$3,$AC$3,K415&gt;$AB$3,$AC$3)</f>
        <v>2k1-20</v>
      </c>
      <c r="J415" s="59" t="str">
        <f t="shared" si="62"/>
        <v>Luke Whelan2k1-20</v>
      </c>
      <c r="K415" s="59">
        <v>43783</v>
      </c>
      <c r="L415" s="47">
        <v>6</v>
      </c>
      <c r="M415" s="47">
        <v>23</v>
      </c>
      <c r="N415" s="64">
        <v>273</v>
      </c>
      <c r="S415"/>
    </row>
    <row r="416" spans="1:19" ht="15" thickBot="1">
      <c r="A416" s="65">
        <f t="shared" si="58"/>
        <v>11.652173913043478</v>
      </c>
      <c r="C416" s="33">
        <f t="shared" si="59"/>
        <v>96.1</v>
      </c>
      <c r="D416" s="68">
        <f t="shared" si="60"/>
        <v>23</v>
      </c>
      <c r="E416" s="54">
        <f t="shared" si="63"/>
        <v>13.208333333333334</v>
      </c>
      <c r="F416" s="68">
        <f t="shared" si="61"/>
        <v>12</v>
      </c>
      <c r="H416" s="10" t="s">
        <v>129</v>
      </c>
      <c r="I416" s="59" t="str" cm="1">
        <f t="array" ref="I416">_xlfn.IFS(K416&lt;$AB$7,$AC$7,K416&lt;$AB$6,$AC$6,K416&lt;$AB$5,$AC$5,K416&lt;$AB$4,$AC$4,K416&lt;$AB$3,$AC$3,K416&gt;$AB$3,$AC$3)</f>
        <v>2k1-20</v>
      </c>
      <c r="J416" s="59" t="str">
        <f t="shared" si="62"/>
        <v>Andrew Mays2k1-20</v>
      </c>
      <c r="K416" s="59">
        <v>43783</v>
      </c>
      <c r="L416" s="47">
        <v>12</v>
      </c>
      <c r="M416" s="47">
        <v>24</v>
      </c>
      <c r="N416" s="64">
        <v>317</v>
      </c>
      <c r="S416"/>
    </row>
    <row r="417" spans="1:19" ht="15" thickBot="1">
      <c r="A417" s="65">
        <f t="shared" si="58"/>
        <v>9.6901408450704221</v>
      </c>
      <c r="C417" s="33">
        <f t="shared" si="59"/>
        <v>80.599999999999994</v>
      </c>
      <c r="D417" s="68">
        <f t="shared" si="60"/>
        <v>20</v>
      </c>
      <c r="E417" s="54">
        <f t="shared" si="63"/>
        <v>12.375</v>
      </c>
      <c r="F417" s="68">
        <f t="shared" si="61"/>
        <v>10</v>
      </c>
      <c r="H417" s="10" t="s">
        <v>42</v>
      </c>
      <c r="I417" s="59" t="str" cm="1">
        <f t="array" ref="I417">_xlfn.IFS(K417&lt;$AB$7,$AC$7,K417&lt;$AB$6,$AC$6,K417&lt;$AB$5,$AC$5,K417&lt;$AB$4,$AC$4,K417&lt;$AB$3,$AC$3,K417&gt;$AB$3,$AC$3)</f>
        <v>2k1-20</v>
      </c>
      <c r="J417" s="59" t="str">
        <f t="shared" si="62"/>
        <v>Dach Murray2k1-20</v>
      </c>
      <c r="K417" s="59">
        <v>43790</v>
      </c>
      <c r="L417" s="47">
        <v>10</v>
      </c>
      <c r="M417" s="47">
        <v>24</v>
      </c>
      <c r="N417" s="64">
        <v>297</v>
      </c>
      <c r="S417"/>
    </row>
    <row r="418" spans="1:19" ht="15" thickBot="1">
      <c r="A418" s="65">
        <f t="shared" si="58"/>
        <v>9.6901408450704221</v>
      </c>
      <c r="C418" s="33">
        <f t="shared" si="59"/>
        <v>74</v>
      </c>
      <c r="D418" s="68">
        <f t="shared" si="60"/>
        <v>23</v>
      </c>
      <c r="E418" s="54">
        <f t="shared" si="63"/>
        <v>11.24</v>
      </c>
      <c r="F418" s="68">
        <f t="shared" si="61"/>
        <v>10</v>
      </c>
      <c r="H418" s="10" t="s">
        <v>144</v>
      </c>
      <c r="I418" s="59" t="str" cm="1">
        <f t="array" ref="I418">_xlfn.IFS(K418&lt;$AB$7,$AC$7,K418&lt;$AB$6,$AC$6,K418&lt;$AB$5,$AC$5,K418&lt;$AB$4,$AC$4,K418&lt;$AB$3,$AC$3,K418&gt;$AB$3,$AC$3)</f>
        <v>2k1-20</v>
      </c>
      <c r="J418" s="59" t="str">
        <f t="shared" si="62"/>
        <v>Ben Layden2k1-20</v>
      </c>
      <c r="K418" s="59">
        <v>43790</v>
      </c>
      <c r="L418" s="47">
        <v>10</v>
      </c>
      <c r="M418" s="47">
        <v>25</v>
      </c>
      <c r="N418" s="64">
        <v>281</v>
      </c>
      <c r="S418"/>
    </row>
    <row r="419" spans="1:19" ht="15" thickBot="1">
      <c r="A419" s="65">
        <f t="shared" si="58"/>
        <v>10.66006600660066</v>
      </c>
      <c r="C419" s="33">
        <f t="shared" si="59"/>
        <v>72.400000000000006</v>
      </c>
      <c r="D419" s="68">
        <f t="shared" si="60"/>
        <v>22</v>
      </c>
      <c r="E419" s="54">
        <f t="shared" si="63"/>
        <v>12</v>
      </c>
      <c r="F419" s="68">
        <f t="shared" si="61"/>
        <v>10</v>
      </c>
      <c r="H419" s="10" t="s">
        <v>135</v>
      </c>
      <c r="I419" s="59" t="str" cm="1">
        <f t="array" ref="I419">_xlfn.IFS(K419&lt;$AB$7,$AC$7,K419&lt;$AB$6,$AC$6,K419&lt;$AB$5,$AC$5,K419&lt;$AB$4,$AC$4,K419&lt;$AB$3,$AC$3,K419&gt;$AB$3,$AC$3)</f>
        <v>2k1-20</v>
      </c>
      <c r="J419" s="59" t="str">
        <f t="shared" si="62"/>
        <v>Luke Whelan2k1-20</v>
      </c>
      <c r="K419" s="59">
        <v>43790</v>
      </c>
      <c r="L419" s="47">
        <v>10</v>
      </c>
      <c r="M419" s="47">
        <v>22</v>
      </c>
      <c r="N419" s="64">
        <v>264</v>
      </c>
      <c r="S419"/>
    </row>
    <row r="420" spans="1:19" ht="15" thickBot="1">
      <c r="A420" s="65">
        <f t="shared" si="58"/>
        <v>10.029850746268657</v>
      </c>
      <c r="C420" s="33">
        <f t="shared" si="59"/>
        <v>77.3</v>
      </c>
      <c r="D420" s="68">
        <f t="shared" si="60"/>
        <v>23</v>
      </c>
      <c r="E420" s="54">
        <f t="shared" si="63"/>
        <v>11.652173913043478</v>
      </c>
      <c r="F420" s="68">
        <f t="shared" si="61"/>
        <v>10</v>
      </c>
      <c r="H420" s="10" t="s">
        <v>136</v>
      </c>
      <c r="I420" s="59" t="str" cm="1">
        <f t="array" ref="I420">_xlfn.IFS(K420&lt;$AB$7,$AC$7,K420&lt;$AB$6,$AC$6,K420&lt;$AB$5,$AC$5,K420&lt;$AB$4,$AC$4,K420&lt;$AB$3,$AC$3,K420&gt;$AB$3,$AC$3)</f>
        <v>2k1-20</v>
      </c>
      <c r="J420" s="59" t="str">
        <f t="shared" si="62"/>
        <v>Ruairí Browne2k1-20</v>
      </c>
      <c r="K420" s="59">
        <v>43790</v>
      </c>
      <c r="L420" s="47">
        <v>10</v>
      </c>
      <c r="M420" s="47">
        <v>23</v>
      </c>
      <c r="N420" s="64">
        <v>268</v>
      </c>
      <c r="S420"/>
    </row>
    <row r="421" spans="1:19" ht="15" thickBot="1">
      <c r="A421" s="65">
        <f t="shared" si="58"/>
        <v>10.351351351351351</v>
      </c>
      <c r="C421" s="33">
        <f t="shared" si="59"/>
        <v>80.2</v>
      </c>
      <c r="D421" s="68">
        <f t="shared" si="60"/>
        <v>20</v>
      </c>
      <c r="E421" s="54">
        <f t="shared" si="63"/>
        <v>13.75</v>
      </c>
      <c r="F421" s="68">
        <f t="shared" si="61"/>
        <v>8</v>
      </c>
      <c r="H421" s="10" t="s">
        <v>22</v>
      </c>
      <c r="I421" s="59" t="str" cm="1">
        <f t="array" ref="I421">_xlfn.IFS(K421&lt;$AB$7,$AC$7,K421&lt;$AB$6,$AC$6,K421&lt;$AB$5,$AC$5,K421&lt;$AB$4,$AC$4,K421&lt;$AB$3,$AC$3,K421&gt;$AB$3,$AC$3)</f>
        <v>2k1-20</v>
      </c>
      <c r="J421" s="59" t="str">
        <f t="shared" si="62"/>
        <v>David Kelly2k1-20</v>
      </c>
      <c r="K421" s="59">
        <v>43790</v>
      </c>
      <c r="L421" s="47">
        <v>8</v>
      </c>
      <c r="M421" s="47">
        <v>24</v>
      </c>
      <c r="N421" s="64">
        <v>330</v>
      </c>
      <c r="S421"/>
    </row>
    <row r="422" spans="1:19" ht="15" thickBot="1">
      <c r="A422" s="65">
        <f t="shared" si="58"/>
        <v>10.228571428571428</v>
      </c>
      <c r="C422" s="33">
        <f t="shared" si="59"/>
        <v>75.8</v>
      </c>
      <c r="D422" s="68">
        <f t="shared" si="60"/>
        <v>21</v>
      </c>
      <c r="E422" s="54">
        <f t="shared" si="63"/>
        <v>11.4</v>
      </c>
      <c r="F422" s="68">
        <f t="shared" si="61"/>
        <v>8</v>
      </c>
      <c r="H422" s="1" t="s">
        <v>77</v>
      </c>
      <c r="I422" s="59" t="str" cm="1">
        <f t="array" ref="I422">_xlfn.IFS(K422&lt;$AB$7,$AC$7,K422&lt;$AB$6,$AC$6,K422&lt;$AB$5,$AC$5,K422&lt;$AB$4,$AC$4,K422&lt;$AB$3,$AC$3,K422&gt;$AB$3,$AC$3)</f>
        <v>2k1-20</v>
      </c>
      <c r="J422" s="59" t="str">
        <f t="shared" si="62"/>
        <v>Max Browne2k1-20</v>
      </c>
      <c r="K422" s="59">
        <v>43790</v>
      </c>
      <c r="L422" s="47">
        <v>8</v>
      </c>
      <c r="M422" s="47">
        <v>25</v>
      </c>
      <c r="N422" s="64">
        <v>285</v>
      </c>
      <c r="S422"/>
    </row>
    <row r="423" spans="1:19" ht="15" thickBot="1">
      <c r="A423" s="65" t="e">
        <f t="shared" si="58"/>
        <v>#N/A</v>
      </c>
      <c r="C423" s="33" t="e">
        <f t="shared" si="59"/>
        <v>#N/A</v>
      </c>
      <c r="D423" s="68" t="e">
        <f t="shared" si="60"/>
        <v>#N/A</v>
      </c>
      <c r="E423" s="54">
        <f t="shared" si="63"/>
        <v>9.125</v>
      </c>
      <c r="F423" s="68">
        <f t="shared" si="61"/>
        <v>8</v>
      </c>
      <c r="H423" s="10" t="s">
        <v>140</v>
      </c>
      <c r="I423" s="59" t="str" cm="1">
        <f t="array" ref="I423">_xlfn.IFS(K423&lt;$AB$7,$AC$7,K423&lt;$AB$6,$AC$6,K423&lt;$AB$5,$AC$5,K423&lt;$AB$4,$AC$4,K423&lt;$AB$3,$AC$3,K423&gt;$AB$3,$AC$3)</f>
        <v>2k1-20</v>
      </c>
      <c r="J423" s="59" t="str">
        <f t="shared" si="62"/>
        <v>Wyatt Dougherty2k1-20</v>
      </c>
      <c r="K423" s="59">
        <v>43790</v>
      </c>
      <c r="L423" s="47">
        <v>8</v>
      </c>
      <c r="M423" s="47">
        <v>24</v>
      </c>
      <c r="N423" s="64">
        <v>219</v>
      </c>
      <c r="S423"/>
    </row>
    <row r="424" spans="1:19" ht="15" thickBot="1">
      <c r="A424" s="65">
        <f t="shared" si="58"/>
        <v>8.8926174496644297</v>
      </c>
      <c r="C424" s="33">
        <f t="shared" si="59"/>
        <v>82.4</v>
      </c>
      <c r="D424" s="68">
        <f t="shared" si="60"/>
        <v>22</v>
      </c>
      <c r="E424" s="54">
        <f t="shared" si="63"/>
        <v>8.0769230769230766</v>
      </c>
      <c r="F424" s="68">
        <f t="shared" si="61"/>
        <v>6</v>
      </c>
      <c r="H424" s="10" t="s">
        <v>142</v>
      </c>
      <c r="I424" s="59" t="str" cm="1">
        <f t="array" ref="I424">_xlfn.IFS(K424&lt;$AB$7,$AC$7,K424&lt;$AB$6,$AC$6,K424&lt;$AB$5,$AC$5,K424&lt;$AB$4,$AC$4,K424&lt;$AB$3,$AC$3,K424&gt;$AB$3,$AC$3)</f>
        <v>2k1-20</v>
      </c>
      <c r="J424" s="59" t="str">
        <f t="shared" si="62"/>
        <v>Nathan Mulvaney2k1-20</v>
      </c>
      <c r="K424" s="59">
        <v>43790</v>
      </c>
      <c r="L424" s="47">
        <v>6</v>
      </c>
      <c r="M424" s="47">
        <v>26</v>
      </c>
      <c r="N424" s="64">
        <v>210</v>
      </c>
      <c r="S424"/>
    </row>
    <row r="425" spans="1:19" ht="15" thickBot="1">
      <c r="A425" s="65">
        <f t="shared" si="58"/>
        <v>12.45945945945946</v>
      </c>
      <c r="C425" s="33">
        <f t="shared" si="59"/>
        <v>92.1</v>
      </c>
      <c r="D425" s="68">
        <f t="shared" si="60"/>
        <v>25</v>
      </c>
      <c r="E425" s="54">
        <f t="shared" si="63"/>
        <v>14.64</v>
      </c>
      <c r="F425" s="68">
        <f t="shared" si="61"/>
        <v>12</v>
      </c>
      <c r="H425" s="10" t="s">
        <v>27</v>
      </c>
      <c r="I425" s="59" t="str" cm="1">
        <f t="array" ref="I425">_xlfn.IFS(K425&lt;$AB$7,$AC$7,K425&lt;$AB$6,$AC$6,K425&lt;$AB$5,$AC$5,K425&lt;$AB$4,$AC$4,K425&lt;$AB$3,$AC$3,K425&gt;$AB$3,$AC$3)</f>
        <v>2k1-20</v>
      </c>
      <c r="J425" s="59" t="str">
        <f t="shared" si="62"/>
        <v>Mark Doyle2k1-20</v>
      </c>
      <c r="K425" s="59">
        <v>43790</v>
      </c>
      <c r="L425" s="47">
        <v>12</v>
      </c>
      <c r="M425" s="47">
        <v>25</v>
      </c>
      <c r="N425" s="64">
        <v>366</v>
      </c>
      <c r="S425"/>
    </row>
    <row r="426" spans="1:19" ht="15" thickBot="1">
      <c r="A426" s="65">
        <f t="shared" si="58"/>
        <v>12.264705882352942</v>
      </c>
      <c r="C426" s="33">
        <f t="shared" si="59"/>
        <v>88.1</v>
      </c>
      <c r="D426" s="68">
        <f t="shared" si="60"/>
        <v>25</v>
      </c>
      <c r="E426" s="54">
        <f t="shared" si="63"/>
        <v>14</v>
      </c>
      <c r="F426" s="68">
        <f t="shared" si="61"/>
        <v>12</v>
      </c>
      <c r="H426" s="10" t="s">
        <v>31</v>
      </c>
      <c r="I426" s="59" t="str" cm="1">
        <f t="array" ref="I426">_xlfn.IFS(K426&lt;$AB$7,$AC$7,K426&lt;$AB$6,$AC$6,K426&lt;$AB$5,$AC$5,K426&lt;$AB$4,$AC$4,K426&lt;$AB$3,$AC$3,K426&gt;$AB$3,$AC$3)</f>
        <v>2k1-20</v>
      </c>
      <c r="J426" s="59" t="str">
        <f t="shared" si="62"/>
        <v>David Somers2k1-20</v>
      </c>
      <c r="K426" s="59">
        <v>43790</v>
      </c>
      <c r="L426" s="47">
        <v>12</v>
      </c>
      <c r="M426" s="47">
        <v>24</v>
      </c>
      <c r="N426" s="64">
        <v>336</v>
      </c>
      <c r="S426"/>
    </row>
    <row r="427" spans="1:19" ht="15" thickBot="1">
      <c r="A427" s="65">
        <f t="shared" si="58"/>
        <v>11.652173913043478</v>
      </c>
      <c r="C427" s="33">
        <f t="shared" si="59"/>
        <v>96.1</v>
      </c>
      <c r="D427" s="68">
        <f t="shared" si="60"/>
        <v>23</v>
      </c>
      <c r="E427" s="54">
        <f t="shared" si="63"/>
        <v>13.833333333333334</v>
      </c>
      <c r="F427" s="68">
        <f t="shared" si="61"/>
        <v>12</v>
      </c>
      <c r="H427" s="10" t="s">
        <v>129</v>
      </c>
      <c r="I427" s="59" t="str" cm="1">
        <f t="array" ref="I427">_xlfn.IFS(K427&lt;$AB$7,$AC$7,K427&lt;$AB$6,$AC$6,K427&lt;$AB$5,$AC$5,K427&lt;$AB$4,$AC$4,K427&lt;$AB$3,$AC$3,K427&gt;$AB$3,$AC$3)</f>
        <v>2k1-20</v>
      </c>
      <c r="J427" s="59" t="str">
        <f t="shared" si="62"/>
        <v>Andrew Mays2k1-20</v>
      </c>
      <c r="K427" s="59">
        <v>43790</v>
      </c>
      <c r="L427" s="47">
        <v>12</v>
      </c>
      <c r="M427" s="47">
        <v>24</v>
      </c>
      <c r="N427" s="64">
        <v>332</v>
      </c>
      <c r="S427"/>
    </row>
    <row r="428" spans="1:19" ht="15" thickBot="1">
      <c r="A428" s="65">
        <f t="shared" si="58"/>
        <v>10.882352941176471</v>
      </c>
      <c r="C428" s="33">
        <f t="shared" si="59"/>
        <v>79.2</v>
      </c>
      <c r="D428" s="68">
        <f t="shared" si="60"/>
        <v>22</v>
      </c>
      <c r="E428" s="54">
        <f t="shared" si="63"/>
        <v>12.24</v>
      </c>
      <c r="F428" s="68">
        <f t="shared" si="61"/>
        <v>12</v>
      </c>
      <c r="H428" s="10" t="s">
        <v>39</v>
      </c>
      <c r="I428" s="59" t="str" cm="1">
        <f t="array" ref="I428">_xlfn.IFS(K428&lt;$AB$7,$AC$7,K428&lt;$AB$6,$AC$6,K428&lt;$AB$5,$AC$5,K428&lt;$AB$4,$AC$4,K428&lt;$AB$3,$AC$3,K428&gt;$AB$3,$AC$3)</f>
        <v>2k1-20</v>
      </c>
      <c r="J428" s="59" t="str">
        <f t="shared" si="62"/>
        <v>Jack Stacey2k1-20</v>
      </c>
      <c r="K428" s="59">
        <v>43790</v>
      </c>
      <c r="L428" s="47">
        <v>12</v>
      </c>
      <c r="M428" s="47">
        <v>25</v>
      </c>
      <c r="N428" s="64">
        <v>306</v>
      </c>
      <c r="S428"/>
    </row>
    <row r="429" spans="1:19" ht="15" thickBot="1">
      <c r="A429" s="65">
        <f t="shared" si="58"/>
        <v>10.787172011661809</v>
      </c>
      <c r="C429" s="33">
        <f t="shared" si="59"/>
        <v>80.099999999999994</v>
      </c>
      <c r="D429" s="68">
        <f t="shared" si="60"/>
        <v>23</v>
      </c>
      <c r="E429" s="54">
        <f t="shared" si="63"/>
        <v>11</v>
      </c>
      <c r="F429" s="68">
        <f t="shared" si="61"/>
        <v>12</v>
      </c>
      <c r="H429" s="10" t="s">
        <v>143</v>
      </c>
      <c r="I429" s="59" t="str" cm="1">
        <f t="array" ref="I429">_xlfn.IFS(K429&lt;$AB$7,$AC$7,K429&lt;$AB$6,$AC$6,K429&lt;$AB$5,$AC$5,K429&lt;$AB$4,$AC$4,K429&lt;$AB$3,$AC$3,K429&gt;$AB$3,$AC$3)</f>
        <v>2k1-20</v>
      </c>
      <c r="J429" s="59" t="str">
        <f t="shared" si="62"/>
        <v>Josh Gargan2k1-20</v>
      </c>
      <c r="K429" s="59">
        <v>43790</v>
      </c>
      <c r="L429" s="47">
        <v>12</v>
      </c>
      <c r="M429" s="47">
        <v>28</v>
      </c>
      <c r="N429" s="64">
        <v>308</v>
      </c>
      <c r="S429"/>
    </row>
    <row r="430" spans="1:19" ht="15" thickBot="1">
      <c r="A430" s="65">
        <f t="shared" si="58"/>
        <v>9.8520710059171606</v>
      </c>
      <c r="C430" s="33">
        <f t="shared" si="59"/>
        <v>71.7</v>
      </c>
      <c r="D430" s="68">
        <f t="shared" si="60"/>
        <v>26</v>
      </c>
      <c r="E430" s="54">
        <f t="shared" si="63"/>
        <v>11.24</v>
      </c>
      <c r="F430" s="68">
        <f t="shared" si="61"/>
        <v>12</v>
      </c>
      <c r="H430" s="10" t="s">
        <v>81</v>
      </c>
      <c r="I430" s="59" t="str" cm="1">
        <f t="array" ref="I430">_xlfn.IFS(K430&lt;$AB$7,$AC$7,K430&lt;$AB$6,$AC$6,K430&lt;$AB$5,$AC$5,K430&lt;$AB$4,$AC$4,K430&lt;$AB$3,$AC$3,K430&gt;$AB$3,$AC$3)</f>
        <v>2k1-20</v>
      </c>
      <c r="J430" s="59" t="str">
        <f t="shared" si="62"/>
        <v>Coman O'Connell2k1-20</v>
      </c>
      <c r="K430" s="59">
        <v>43790</v>
      </c>
      <c r="L430" s="47">
        <v>12</v>
      </c>
      <c r="M430" s="47">
        <v>25</v>
      </c>
      <c r="N430" s="64">
        <v>281</v>
      </c>
      <c r="S430"/>
    </row>
    <row r="431" spans="1:19" ht="15" thickBot="1">
      <c r="A431" s="65">
        <f t="shared" si="58"/>
        <v>11.201117318435754</v>
      </c>
      <c r="C431" s="33">
        <f t="shared" si="59"/>
        <v>88</v>
      </c>
      <c r="D431" s="68">
        <f t="shared" si="60"/>
        <v>22</v>
      </c>
      <c r="E431" s="54">
        <f t="shared" si="63"/>
        <v>11.318181818181818</v>
      </c>
      <c r="F431" s="68">
        <f t="shared" si="61"/>
        <v>12</v>
      </c>
      <c r="H431" s="10" t="s">
        <v>133</v>
      </c>
      <c r="I431" s="59" t="str" cm="1">
        <f t="array" ref="I431">_xlfn.IFS(K431&lt;$AB$7,$AC$7,K431&lt;$AB$6,$AC$6,K431&lt;$AB$5,$AC$5,K431&lt;$AB$4,$AC$4,K431&lt;$AB$3,$AC$3,K431&gt;$AB$3,$AC$3)</f>
        <v>2k1-20</v>
      </c>
      <c r="J431" s="59" t="str">
        <f t="shared" si="62"/>
        <v>Joe Kerins2k1-20</v>
      </c>
      <c r="K431" s="59">
        <v>43790</v>
      </c>
      <c r="L431" s="47">
        <v>12</v>
      </c>
      <c r="M431" s="47">
        <v>22</v>
      </c>
      <c r="N431" s="64">
        <v>249</v>
      </c>
      <c r="S431"/>
    </row>
    <row r="432" spans="1:19" ht="15" thickBot="1">
      <c r="A432" s="65">
        <f t="shared" si="58"/>
        <v>8.5285285285285291</v>
      </c>
      <c r="C432" s="33">
        <f t="shared" si="59"/>
        <v>72.099999999999994</v>
      </c>
      <c r="D432" s="68">
        <f t="shared" si="60"/>
        <v>22</v>
      </c>
      <c r="E432" s="54">
        <f t="shared" si="63"/>
        <v>10.96</v>
      </c>
      <c r="F432" s="68">
        <f t="shared" si="61"/>
        <v>12</v>
      </c>
      <c r="H432" s="10" t="s">
        <v>87</v>
      </c>
      <c r="I432" s="59" t="str" cm="1">
        <f t="array" ref="I432">_xlfn.IFS(K432&lt;$AB$7,$AC$7,K432&lt;$AB$6,$AC$6,K432&lt;$AB$5,$AC$5,K432&lt;$AB$4,$AC$4,K432&lt;$AB$3,$AC$3,K432&gt;$AB$3,$AC$3)</f>
        <v>2k1-20</v>
      </c>
      <c r="J432" s="59" t="str">
        <f t="shared" si="62"/>
        <v>Cian O'Sullivan2k1-20</v>
      </c>
      <c r="K432" s="59">
        <v>43790</v>
      </c>
      <c r="L432" s="47">
        <v>12</v>
      </c>
      <c r="M432" s="47">
        <v>25</v>
      </c>
      <c r="N432" s="64">
        <v>274</v>
      </c>
      <c r="S432"/>
    </row>
    <row r="433" spans="1:19" ht="15" thickBot="1">
      <c r="A433" s="65">
        <f t="shared" si="58"/>
        <v>10.376811594202898</v>
      </c>
      <c r="C433" s="33">
        <f t="shared" si="59"/>
        <v>78.2</v>
      </c>
      <c r="D433" s="68">
        <f t="shared" si="60"/>
        <v>23</v>
      </c>
      <c r="E433" s="54">
        <f t="shared" si="63"/>
        <v>10.130434782608695</v>
      </c>
      <c r="F433" s="68">
        <f t="shared" si="61"/>
        <v>12</v>
      </c>
      <c r="H433" s="10" t="s">
        <v>128</v>
      </c>
      <c r="I433" s="59" t="str" cm="1">
        <f t="array" ref="I433">_xlfn.IFS(K433&lt;$AB$7,$AC$7,K433&lt;$AB$6,$AC$6,K433&lt;$AB$5,$AC$5,K433&lt;$AB$4,$AC$4,K433&lt;$AB$3,$AC$3,K433&gt;$AB$3,$AC$3)</f>
        <v>2k1-20</v>
      </c>
      <c r="J433" s="59" t="str">
        <f t="shared" si="62"/>
        <v>Cameron Murphy2k1-20</v>
      </c>
      <c r="K433" s="59">
        <v>43790</v>
      </c>
      <c r="L433" s="47">
        <v>12</v>
      </c>
      <c r="M433" s="47">
        <v>23</v>
      </c>
      <c r="N433" s="64">
        <v>233</v>
      </c>
      <c r="S433"/>
    </row>
    <row r="434" spans="1:19" ht="15" thickBot="1">
      <c r="A434" s="65">
        <f t="shared" si="58"/>
        <v>9.5652173913043477</v>
      </c>
      <c r="C434" s="33">
        <f t="shared" si="59"/>
        <v>76.400000000000006</v>
      </c>
      <c r="D434" s="68">
        <f t="shared" si="60"/>
        <v>24</v>
      </c>
      <c r="E434" s="54">
        <f t="shared" si="63"/>
        <v>10.173913043478262</v>
      </c>
      <c r="F434" s="68">
        <f t="shared" si="61"/>
        <v>12</v>
      </c>
      <c r="H434" s="10" t="s">
        <v>134</v>
      </c>
      <c r="I434" s="59" t="str" cm="1">
        <f t="array" ref="I434">_xlfn.IFS(K434&lt;$AB$7,$AC$7,K434&lt;$AB$6,$AC$6,K434&lt;$AB$5,$AC$5,K434&lt;$AB$4,$AC$4,K434&lt;$AB$3,$AC$3,K434&gt;$AB$3,$AC$3)</f>
        <v>2k1-20</v>
      </c>
      <c r="J434" s="59" t="str">
        <f t="shared" si="62"/>
        <v>Sam Bolger2k1-20</v>
      </c>
      <c r="K434" s="59">
        <v>43790</v>
      </c>
      <c r="L434" s="47">
        <v>12</v>
      </c>
      <c r="M434" s="47">
        <v>23</v>
      </c>
      <c r="N434" s="64">
        <v>234</v>
      </c>
      <c r="S434"/>
    </row>
    <row r="435" spans="1:19" ht="15" thickBot="1">
      <c r="A435" s="65">
        <f t="shared" si="58"/>
        <v>11.652892561983473</v>
      </c>
      <c r="C435" s="33">
        <f t="shared" si="59"/>
        <v>88.2</v>
      </c>
      <c r="D435" s="68">
        <f t="shared" si="60"/>
        <v>21</v>
      </c>
      <c r="E435" s="54">
        <f t="shared" si="63"/>
        <v>14.125</v>
      </c>
      <c r="F435" s="68">
        <f t="shared" si="61"/>
        <v>11</v>
      </c>
      <c r="H435" s="10" t="s">
        <v>90</v>
      </c>
      <c r="I435" s="59" t="str" cm="1">
        <f t="array" ref="I435">_xlfn.IFS(K435&lt;$AB$7,$AC$7,K435&lt;$AB$6,$AC$6,K435&lt;$AB$5,$AC$5,K435&lt;$AB$4,$AC$4,K435&lt;$AB$3,$AC$3,K435&gt;$AB$3,$AC$3)</f>
        <v>2k1-20</v>
      </c>
      <c r="J435" s="59" t="str">
        <f t="shared" si="62"/>
        <v>Andrew Kelly2k1-20</v>
      </c>
      <c r="K435" s="59">
        <v>43790</v>
      </c>
      <c r="L435" s="47">
        <v>11</v>
      </c>
      <c r="M435" s="47">
        <v>24</v>
      </c>
      <c r="N435" s="64">
        <v>339</v>
      </c>
      <c r="S435"/>
    </row>
    <row r="436" spans="1:19" ht="15" thickBot="1">
      <c r="A436" s="65">
        <f t="shared" si="58"/>
        <v>11.878787878787879</v>
      </c>
      <c r="C436" s="33">
        <f t="shared" si="59"/>
        <v>94.1</v>
      </c>
      <c r="D436" s="68">
        <f t="shared" si="60"/>
        <v>21</v>
      </c>
      <c r="E436" s="54">
        <f t="shared" si="63"/>
        <v>13.166666666666666</v>
      </c>
      <c r="F436" s="68">
        <f t="shared" si="61"/>
        <v>4</v>
      </c>
      <c r="H436" s="10" t="s">
        <v>13</v>
      </c>
      <c r="I436" s="59" t="str" cm="1">
        <f t="array" ref="I436">_xlfn.IFS(K436&lt;$AB$7,$AC$7,K436&lt;$AB$6,$AC$6,K436&lt;$AB$5,$AC$5,K436&lt;$AB$4,$AC$4,K436&lt;$AB$3,$AC$3,K436&gt;$AB$3,$AC$3)</f>
        <v>2k1-20</v>
      </c>
      <c r="J436" s="59" t="str">
        <f t="shared" si="62"/>
        <v>Tom Bedford2k1-20</v>
      </c>
      <c r="K436" s="59">
        <v>43790</v>
      </c>
      <c r="L436" s="47">
        <v>4</v>
      </c>
      <c r="M436" s="47">
        <v>24</v>
      </c>
      <c r="N436" s="64">
        <v>316</v>
      </c>
      <c r="S436"/>
    </row>
    <row r="437" spans="1:19" ht="15" thickBot="1">
      <c r="A437" s="65">
        <f t="shared" si="58"/>
        <v>11.916666666666666</v>
      </c>
      <c r="C437" s="33">
        <f t="shared" si="59"/>
        <v>89.2</v>
      </c>
      <c r="D437" s="68">
        <f t="shared" si="60"/>
        <v>23</v>
      </c>
      <c r="E437" s="54">
        <f t="shared" si="63"/>
        <v>14.454545454545455</v>
      </c>
      <c r="F437" s="68">
        <f t="shared" si="61"/>
        <v>3</v>
      </c>
      <c r="H437" s="10" t="s">
        <v>132</v>
      </c>
      <c r="I437" s="59" t="str" cm="1">
        <f t="array" ref="I437">_xlfn.IFS(K437&lt;$AB$7,$AC$7,K437&lt;$AB$6,$AC$6,K437&lt;$AB$5,$AC$5,K437&lt;$AB$4,$AC$4,K437&lt;$AB$3,$AC$3,K437&gt;$AB$3,$AC$3)</f>
        <v>2k1-20</v>
      </c>
      <c r="J437" s="59" t="str">
        <f t="shared" si="62"/>
        <v>Thomas Earley2k1-20</v>
      </c>
      <c r="K437" s="59">
        <v>43790</v>
      </c>
      <c r="L437" s="47">
        <v>3</v>
      </c>
      <c r="M437" s="47">
        <v>22</v>
      </c>
      <c r="N437" s="64">
        <v>318</v>
      </c>
      <c r="S437"/>
    </row>
    <row r="438" spans="1:19" ht="15" thickBot="1">
      <c r="A438" s="65">
        <f t="shared" si="58"/>
        <v>9.8611111111111107</v>
      </c>
      <c r="C438" s="33">
        <f t="shared" si="59"/>
        <v>78.599999999999994</v>
      </c>
      <c r="D438" s="68">
        <f t="shared" si="60"/>
        <v>23</v>
      </c>
      <c r="E438" s="54">
        <f t="shared" si="63"/>
        <v>11.416666666666666</v>
      </c>
      <c r="F438" s="68">
        <f t="shared" si="61"/>
        <v>3</v>
      </c>
      <c r="H438" s="10" t="s">
        <v>102</v>
      </c>
      <c r="I438" s="59" t="str" cm="1">
        <f t="array" ref="I438">_xlfn.IFS(K438&lt;$AB$7,$AC$7,K438&lt;$AB$6,$AC$6,K438&lt;$AB$5,$AC$5,K438&lt;$AB$4,$AC$4,K438&lt;$AB$3,$AC$3,K438&gt;$AB$3,$AC$3)</f>
        <v>2k1-20</v>
      </c>
      <c r="J438" s="59" t="str">
        <f t="shared" si="62"/>
        <v>Rob Brown2k1-20</v>
      </c>
      <c r="K438" s="59">
        <v>43790</v>
      </c>
      <c r="L438" s="47">
        <v>3</v>
      </c>
      <c r="M438" s="47">
        <v>24</v>
      </c>
      <c r="N438" s="64">
        <v>274</v>
      </c>
      <c r="S438"/>
    </row>
    <row r="439" spans="1:19" ht="15" thickBot="1">
      <c r="A439" s="65">
        <f t="shared" si="58"/>
        <v>11.652892561983473</v>
      </c>
      <c r="C439" s="33">
        <f t="shared" si="59"/>
        <v>88.2</v>
      </c>
      <c r="D439" s="68">
        <f t="shared" si="60"/>
        <v>21</v>
      </c>
      <c r="E439" s="54">
        <f t="shared" si="63"/>
        <v>15.041666666666666</v>
      </c>
      <c r="F439" s="68">
        <f t="shared" si="61"/>
        <v>12</v>
      </c>
      <c r="H439" s="10" t="s">
        <v>90</v>
      </c>
      <c r="I439" s="59" t="str" cm="1">
        <f t="array" ref="I439">_xlfn.IFS(K439&lt;$AB$7,$AC$7,K439&lt;$AB$6,$AC$6,K439&lt;$AB$5,$AC$5,K439&lt;$AB$4,$AC$4,K439&lt;$AB$3,$AC$3,K439&gt;$AB$3,$AC$3)</f>
        <v>2k1-20</v>
      </c>
      <c r="J439" s="59" t="str">
        <f t="shared" si="62"/>
        <v>Andrew Kelly2k1-20</v>
      </c>
      <c r="K439" s="59">
        <v>43804</v>
      </c>
      <c r="L439" s="47">
        <v>12</v>
      </c>
      <c r="M439" s="47">
        <v>24</v>
      </c>
      <c r="N439" s="64">
        <v>361</v>
      </c>
      <c r="S439"/>
    </row>
    <row r="440" spans="1:19" ht="15" thickBot="1">
      <c r="A440" s="65">
        <f t="shared" si="58"/>
        <v>12.45945945945946</v>
      </c>
      <c r="C440" s="33">
        <f t="shared" si="59"/>
        <v>92.1</v>
      </c>
      <c r="D440" s="68">
        <f t="shared" si="60"/>
        <v>25</v>
      </c>
      <c r="E440" s="54">
        <f t="shared" si="63"/>
        <v>12.52</v>
      </c>
      <c r="F440" s="68">
        <f t="shared" si="61"/>
        <v>12</v>
      </c>
      <c r="H440" s="10" t="s">
        <v>27</v>
      </c>
      <c r="I440" s="59" t="str" cm="1">
        <f t="array" ref="I440">_xlfn.IFS(K440&lt;$AB$7,$AC$7,K440&lt;$AB$6,$AC$6,K440&lt;$AB$5,$AC$5,K440&lt;$AB$4,$AC$4,K440&lt;$AB$3,$AC$3,K440&gt;$AB$3,$AC$3)</f>
        <v>2k1-20</v>
      </c>
      <c r="J440" s="59" t="str">
        <f t="shared" si="62"/>
        <v>Mark Doyle2k1-20</v>
      </c>
      <c r="K440" s="59">
        <v>43804</v>
      </c>
      <c r="L440" s="47">
        <v>12</v>
      </c>
      <c r="M440" s="47">
        <v>25</v>
      </c>
      <c r="N440" s="64">
        <v>313</v>
      </c>
      <c r="S440"/>
    </row>
    <row r="441" spans="1:19" ht="15" thickBot="1">
      <c r="A441" s="65">
        <f t="shared" si="58"/>
        <v>12.264705882352942</v>
      </c>
      <c r="C441" s="33">
        <f t="shared" si="59"/>
        <v>88.1</v>
      </c>
      <c r="D441" s="68">
        <f t="shared" si="60"/>
        <v>25</v>
      </c>
      <c r="E441" s="54">
        <f t="shared" si="63"/>
        <v>14</v>
      </c>
      <c r="F441" s="68">
        <f t="shared" si="61"/>
        <v>14</v>
      </c>
      <c r="H441" s="10" t="s">
        <v>31</v>
      </c>
      <c r="I441" s="59" t="str" cm="1">
        <f t="array" ref="I441">_xlfn.IFS(K441&lt;$AB$7,$AC$7,K441&lt;$AB$6,$AC$6,K441&lt;$AB$5,$AC$5,K441&lt;$AB$4,$AC$4,K441&lt;$AB$3,$AC$3,K441&gt;$AB$3,$AC$3)</f>
        <v>2k1-20</v>
      </c>
      <c r="J441" s="59" t="str">
        <f t="shared" si="62"/>
        <v>David Somers2k1-20</v>
      </c>
      <c r="K441" s="59">
        <v>43804</v>
      </c>
      <c r="L441" s="47">
        <v>14</v>
      </c>
      <c r="M441" s="47">
        <v>24</v>
      </c>
      <c r="N441" s="64">
        <v>336</v>
      </c>
      <c r="S441"/>
    </row>
    <row r="442" spans="1:19" ht="15" thickBot="1">
      <c r="A442" s="65">
        <f t="shared" si="58"/>
        <v>11.916666666666666</v>
      </c>
      <c r="C442" s="33">
        <f t="shared" si="59"/>
        <v>89.2</v>
      </c>
      <c r="D442" s="68">
        <f t="shared" si="60"/>
        <v>23</v>
      </c>
      <c r="E442" s="54">
        <f t="shared" si="63"/>
        <v>12.833333333333334</v>
      </c>
      <c r="F442" s="68">
        <f t="shared" si="61"/>
        <v>14</v>
      </c>
      <c r="H442" s="10" t="s">
        <v>132</v>
      </c>
      <c r="I442" s="59" t="str" cm="1">
        <f t="array" ref="I442">_xlfn.IFS(K442&lt;$AB$7,$AC$7,K442&lt;$AB$6,$AC$6,K442&lt;$AB$5,$AC$5,K442&lt;$AB$4,$AC$4,K442&lt;$AB$3,$AC$3,K442&gt;$AB$3,$AC$3)</f>
        <v>2k1-20</v>
      </c>
      <c r="J442" s="59" t="str">
        <f t="shared" si="62"/>
        <v>Thomas Earley2k1-20</v>
      </c>
      <c r="K442" s="59">
        <v>43804</v>
      </c>
      <c r="L442" s="47">
        <v>14</v>
      </c>
      <c r="M442" s="47">
        <v>24</v>
      </c>
      <c r="N442" s="64">
        <v>308</v>
      </c>
      <c r="S442"/>
    </row>
    <row r="443" spans="1:19" ht="15" thickBot="1">
      <c r="A443" s="65">
        <f t="shared" si="58"/>
        <v>9.8611111111111107</v>
      </c>
      <c r="C443" s="33">
        <f t="shared" si="59"/>
        <v>78.599999999999994</v>
      </c>
      <c r="D443" s="68">
        <f t="shared" si="60"/>
        <v>23</v>
      </c>
      <c r="E443" s="54">
        <f t="shared" si="63"/>
        <v>11.48</v>
      </c>
      <c r="F443" s="68">
        <f t="shared" si="61"/>
        <v>12</v>
      </c>
      <c r="H443" s="10" t="s">
        <v>102</v>
      </c>
      <c r="I443" s="59" t="str" cm="1">
        <f t="array" ref="I443">_xlfn.IFS(K443&lt;$AB$7,$AC$7,K443&lt;$AB$6,$AC$6,K443&lt;$AB$5,$AC$5,K443&lt;$AB$4,$AC$4,K443&lt;$AB$3,$AC$3,K443&gt;$AB$3,$AC$3)</f>
        <v>2k1-20</v>
      </c>
      <c r="J443" s="59" t="str">
        <f t="shared" si="62"/>
        <v>Rob Brown2k1-20</v>
      </c>
      <c r="K443" s="59">
        <v>43804</v>
      </c>
      <c r="L443" s="47">
        <v>12</v>
      </c>
      <c r="M443" s="47">
        <v>25</v>
      </c>
      <c r="N443" s="64">
        <v>287</v>
      </c>
      <c r="S443"/>
    </row>
    <row r="444" spans="1:19" ht="15" thickBot="1">
      <c r="A444" s="65">
        <f t="shared" si="58"/>
        <v>9.9154929577464781</v>
      </c>
      <c r="C444" s="33">
        <f t="shared" si="59"/>
        <v>73.400000000000006</v>
      </c>
      <c r="D444" s="68">
        <f t="shared" si="60"/>
        <v>21</v>
      </c>
      <c r="E444" s="54">
        <f t="shared" si="63"/>
        <v>12.166666666666666</v>
      </c>
      <c r="F444" s="68">
        <f t="shared" si="61"/>
        <v>12</v>
      </c>
      <c r="H444" s="10" t="s">
        <v>76</v>
      </c>
      <c r="I444" s="59" t="str" cm="1">
        <f t="array" ref="I444">_xlfn.IFS(K444&lt;$AB$7,$AC$7,K444&lt;$AB$6,$AC$6,K444&lt;$AB$5,$AC$5,K444&lt;$AB$4,$AC$4,K444&lt;$AB$3,$AC$3,K444&gt;$AB$3,$AC$3)</f>
        <v>2k1-20</v>
      </c>
      <c r="J444" s="59" t="str">
        <f t="shared" si="62"/>
        <v>Ewan Jarvis2k1-20</v>
      </c>
      <c r="K444" s="59">
        <v>43804</v>
      </c>
      <c r="L444" s="47">
        <v>12</v>
      </c>
      <c r="M444" s="47">
        <v>24</v>
      </c>
      <c r="N444" s="64">
        <v>292</v>
      </c>
      <c r="S444"/>
    </row>
    <row r="445" spans="1:19" ht="15" thickBot="1">
      <c r="A445" s="65">
        <f t="shared" si="58"/>
        <v>10.376811594202898</v>
      </c>
      <c r="C445" s="33">
        <f t="shared" si="59"/>
        <v>78.2</v>
      </c>
      <c r="D445" s="68">
        <f t="shared" si="60"/>
        <v>23</v>
      </c>
      <c r="E445" s="54">
        <f t="shared" si="63"/>
        <v>11.28</v>
      </c>
      <c r="F445" s="68">
        <f t="shared" si="61"/>
        <v>12</v>
      </c>
      <c r="H445" s="10" t="s">
        <v>128</v>
      </c>
      <c r="I445" s="59" t="str" cm="1">
        <f t="array" ref="I445">_xlfn.IFS(K445&lt;$AB$7,$AC$7,K445&lt;$AB$6,$AC$6,K445&lt;$AB$5,$AC$5,K445&lt;$AB$4,$AC$4,K445&lt;$AB$3,$AC$3,K445&gt;$AB$3,$AC$3)</f>
        <v>2k1-20</v>
      </c>
      <c r="J445" s="59" t="str">
        <f t="shared" si="62"/>
        <v>Cameron Murphy2k1-20</v>
      </c>
      <c r="K445" s="59">
        <v>43804</v>
      </c>
      <c r="L445" s="47">
        <v>12</v>
      </c>
      <c r="M445" s="47">
        <v>25</v>
      </c>
      <c r="N445" s="64">
        <v>282</v>
      </c>
      <c r="S445"/>
    </row>
    <row r="446" spans="1:19" ht="15" thickBot="1">
      <c r="A446" s="65">
        <f t="shared" si="58"/>
        <v>11.201117318435754</v>
      </c>
      <c r="C446" s="33">
        <f t="shared" si="59"/>
        <v>88</v>
      </c>
      <c r="D446" s="68">
        <f t="shared" si="60"/>
        <v>22</v>
      </c>
      <c r="E446" s="54">
        <f t="shared" si="63"/>
        <v>12.571428571428571</v>
      </c>
      <c r="F446" s="68">
        <f t="shared" si="61"/>
        <v>12</v>
      </c>
      <c r="H446" s="10" t="s">
        <v>133</v>
      </c>
      <c r="I446" s="59" t="str" cm="1">
        <f t="array" ref="I446">_xlfn.IFS(K446&lt;$AB$7,$AC$7,K446&lt;$AB$6,$AC$6,K446&lt;$AB$5,$AC$5,K446&lt;$AB$4,$AC$4,K446&lt;$AB$3,$AC$3,K446&gt;$AB$3,$AC$3)</f>
        <v>2k1-20</v>
      </c>
      <c r="J446" s="59" t="str">
        <f t="shared" si="62"/>
        <v>Joe Kerins2k1-20</v>
      </c>
      <c r="K446" s="59">
        <v>43804</v>
      </c>
      <c r="L446" s="47">
        <v>12</v>
      </c>
      <c r="M446" s="47">
        <v>21</v>
      </c>
      <c r="N446" s="64">
        <v>264</v>
      </c>
      <c r="S446"/>
    </row>
    <row r="447" spans="1:19" ht="15" thickBot="1">
      <c r="A447" s="65">
        <f t="shared" si="58"/>
        <v>9.8520710059171606</v>
      </c>
      <c r="C447" s="33">
        <f t="shared" si="59"/>
        <v>71.7</v>
      </c>
      <c r="D447" s="68">
        <f t="shared" si="60"/>
        <v>26</v>
      </c>
      <c r="E447" s="54">
        <f t="shared" si="63"/>
        <v>10.037037037037036</v>
      </c>
      <c r="F447" s="68">
        <f t="shared" si="61"/>
        <v>12</v>
      </c>
      <c r="H447" s="10" t="s">
        <v>81</v>
      </c>
      <c r="I447" s="59" t="str" cm="1">
        <f t="array" ref="I447">_xlfn.IFS(K447&lt;$AB$7,$AC$7,K447&lt;$AB$6,$AC$6,K447&lt;$AB$5,$AC$5,K447&lt;$AB$4,$AC$4,K447&lt;$AB$3,$AC$3,K447&gt;$AB$3,$AC$3)</f>
        <v>2k1-20</v>
      </c>
      <c r="J447" s="59" t="str">
        <f t="shared" si="62"/>
        <v>Coman O'Connell2k1-20</v>
      </c>
      <c r="K447" s="59">
        <v>43804</v>
      </c>
      <c r="L447" s="47">
        <v>12</v>
      </c>
      <c r="M447" s="47">
        <v>27</v>
      </c>
      <c r="N447" s="64">
        <v>271</v>
      </c>
      <c r="S447"/>
    </row>
    <row r="448" spans="1:19" ht="15" thickBot="1">
      <c r="A448" s="65">
        <f t="shared" si="58"/>
        <v>9.5652173913043477</v>
      </c>
      <c r="C448" s="33">
        <f t="shared" si="59"/>
        <v>76.400000000000006</v>
      </c>
      <c r="D448" s="68">
        <f t="shared" si="60"/>
        <v>24</v>
      </c>
      <c r="E448" s="54">
        <f t="shared" si="63"/>
        <v>11.043478260869565</v>
      </c>
      <c r="F448" s="68">
        <f t="shared" si="61"/>
        <v>12</v>
      </c>
      <c r="H448" s="10" t="s">
        <v>134</v>
      </c>
      <c r="I448" s="59" t="str" cm="1">
        <f t="array" ref="I448">_xlfn.IFS(K448&lt;$AB$7,$AC$7,K448&lt;$AB$6,$AC$6,K448&lt;$AB$5,$AC$5,K448&lt;$AB$4,$AC$4,K448&lt;$AB$3,$AC$3,K448&gt;$AB$3,$AC$3)</f>
        <v>2k1-20</v>
      </c>
      <c r="J448" s="59" t="str">
        <f t="shared" si="62"/>
        <v>Sam Bolger2k1-20</v>
      </c>
      <c r="K448" s="59">
        <v>43804</v>
      </c>
      <c r="L448" s="47">
        <v>12</v>
      </c>
      <c r="M448" s="47">
        <v>23</v>
      </c>
      <c r="N448" s="64">
        <v>254</v>
      </c>
      <c r="S448"/>
    </row>
    <row r="449" spans="1:19" ht="15" thickBot="1">
      <c r="A449" s="65">
        <f t="shared" si="58"/>
        <v>12.083333333333334</v>
      </c>
      <c r="C449" s="33">
        <f t="shared" si="59"/>
        <v>79</v>
      </c>
      <c r="D449" s="68">
        <f t="shared" si="60"/>
        <v>23</v>
      </c>
      <c r="E449" s="54">
        <f t="shared" si="63"/>
        <v>12.958333333333334</v>
      </c>
      <c r="F449" s="68">
        <f t="shared" si="61"/>
        <v>8</v>
      </c>
      <c r="H449" s="10" t="s">
        <v>149</v>
      </c>
      <c r="I449" s="59" t="str" cm="1">
        <f t="array" ref="I449">_xlfn.IFS(K449&lt;$AB$7,$AC$7,K449&lt;$AB$6,$AC$6,K449&lt;$AB$5,$AC$5,K449&lt;$AB$4,$AC$4,K449&lt;$AB$3,$AC$3,K449&gt;$AB$3,$AC$3)</f>
        <v>2k1-20</v>
      </c>
      <c r="J449" s="59" t="str">
        <f t="shared" si="62"/>
        <v>David O'Malley2k1-20</v>
      </c>
      <c r="K449" s="59">
        <v>43804</v>
      </c>
      <c r="L449" s="47">
        <v>8</v>
      </c>
      <c r="M449" s="47">
        <v>24</v>
      </c>
      <c r="N449" s="64">
        <v>311</v>
      </c>
      <c r="S449"/>
    </row>
    <row r="450" spans="1:19" ht="15" thickBot="1">
      <c r="A450" s="65">
        <f t="shared" si="58"/>
        <v>11.878787878787879</v>
      </c>
      <c r="C450" s="33">
        <f t="shared" si="59"/>
        <v>94.1</v>
      </c>
      <c r="D450" s="68">
        <f t="shared" si="60"/>
        <v>21</v>
      </c>
      <c r="E450" s="54">
        <f t="shared" si="63"/>
        <v>14.130434782608695</v>
      </c>
      <c r="F450" s="68">
        <f t="shared" si="61"/>
        <v>6</v>
      </c>
      <c r="H450" s="10" t="s">
        <v>13</v>
      </c>
      <c r="I450" s="59" t="str" cm="1">
        <f t="array" ref="I450">_xlfn.IFS(K450&lt;$AB$7,$AC$7,K450&lt;$AB$6,$AC$6,K450&lt;$AB$5,$AC$5,K450&lt;$AB$4,$AC$4,K450&lt;$AB$3,$AC$3,K450&gt;$AB$3,$AC$3)</f>
        <v>2k1-20</v>
      </c>
      <c r="J450" s="59" t="str">
        <f t="shared" si="62"/>
        <v>Tom Bedford2k1-20</v>
      </c>
      <c r="K450" s="59">
        <v>43804</v>
      </c>
      <c r="L450" s="47">
        <v>6</v>
      </c>
      <c r="M450" s="47">
        <v>23</v>
      </c>
      <c r="N450" s="64">
        <v>325</v>
      </c>
      <c r="S450"/>
    </row>
    <row r="451" spans="1:19" ht="15" thickBot="1">
      <c r="A451" s="65">
        <f t="shared" si="58"/>
        <v>10.787172011661809</v>
      </c>
      <c r="C451" s="33">
        <f t="shared" si="59"/>
        <v>80.099999999999994</v>
      </c>
      <c r="D451" s="68">
        <f t="shared" si="60"/>
        <v>23</v>
      </c>
      <c r="E451" s="54">
        <f t="shared" si="63"/>
        <v>10.318181818181818</v>
      </c>
      <c r="F451" s="68">
        <f t="shared" si="61"/>
        <v>4</v>
      </c>
      <c r="H451" s="10" t="s">
        <v>143</v>
      </c>
      <c r="I451" s="59" t="str" cm="1">
        <f t="array" ref="I451">_xlfn.IFS(K451&lt;$AB$7,$AC$7,K451&lt;$AB$6,$AC$6,K451&lt;$AB$5,$AC$5,K451&lt;$AB$4,$AC$4,K451&lt;$AB$3,$AC$3,K451&gt;$AB$3,$AC$3)</f>
        <v>2k1-20</v>
      </c>
      <c r="J451" s="59" t="str">
        <f t="shared" si="62"/>
        <v>Josh Gargan2k1-20</v>
      </c>
      <c r="K451" s="59">
        <v>43804</v>
      </c>
      <c r="L451" s="47">
        <v>4</v>
      </c>
      <c r="M451" s="47">
        <v>22</v>
      </c>
      <c r="N451" s="64">
        <v>227</v>
      </c>
      <c r="S451"/>
    </row>
    <row r="452" spans="1:19" ht="15" thickBot="1">
      <c r="A452" s="65" t="e">
        <f t="shared" ref="A452:A489" si="64">VLOOKUP(J452,$S$3:$X$136,6,FALSE)</f>
        <v>#N/A</v>
      </c>
      <c r="C452" s="33" t="e">
        <f t="shared" ref="C452:C489" si="65">VLOOKUP(J452,$S$3:$X$136,3,FALSE)</f>
        <v>#N/A</v>
      </c>
      <c r="D452" s="68" t="e">
        <f t="shared" ref="D452:D489" si="66">ROUND(((K452-VLOOKUP(H452,$AG$3:$AI$63,3,FALSE))/365),0)</f>
        <v>#N/A</v>
      </c>
      <c r="E452" s="54">
        <f t="shared" si="63"/>
        <v>9.115384615384615</v>
      </c>
      <c r="F452" s="68">
        <f t="shared" ref="F452:F489" si="67">L452</f>
        <v>8</v>
      </c>
      <c r="H452" s="10" t="s">
        <v>150</v>
      </c>
      <c r="I452" s="59" t="str" cm="1">
        <f t="array" ref="I452">_xlfn.IFS(K452&lt;$AB$7,$AC$7,K452&lt;$AB$6,$AC$6,K452&lt;$AB$5,$AC$5,K452&lt;$AB$4,$AC$4,K452&lt;$AB$3,$AC$3,K452&gt;$AB$3,$AC$3)</f>
        <v>2k1-20</v>
      </c>
      <c r="J452" s="59" t="str">
        <f t="shared" ref="J452:J489" si="68">_xlfn.CONCAT(H452,I452)</f>
        <v>Sean Nagle2k1-20</v>
      </c>
      <c r="K452" s="59">
        <v>43804</v>
      </c>
      <c r="L452" s="47">
        <v>8</v>
      </c>
      <c r="M452" s="47">
        <v>26</v>
      </c>
      <c r="N452" s="64">
        <v>237</v>
      </c>
      <c r="S452"/>
    </row>
    <row r="453" spans="1:19" ht="15" thickBot="1">
      <c r="A453" s="65" t="e">
        <f t="shared" si="64"/>
        <v>#N/A</v>
      </c>
      <c r="C453" s="33" t="e">
        <f t="shared" si="65"/>
        <v>#N/A</v>
      </c>
      <c r="D453" s="68" t="e">
        <f t="shared" si="66"/>
        <v>#N/A</v>
      </c>
      <c r="E453" s="54">
        <f t="shared" si="63"/>
        <v>8.625</v>
      </c>
      <c r="F453" s="68">
        <f t="shared" si="67"/>
        <v>8</v>
      </c>
      <c r="H453" s="10" t="s">
        <v>140</v>
      </c>
      <c r="I453" s="59" t="str" cm="1">
        <f t="array" ref="I453">_xlfn.IFS(K453&lt;$AB$7,$AC$7,K453&lt;$AB$6,$AC$6,K453&lt;$AB$5,$AC$5,K453&lt;$AB$4,$AC$4,K453&lt;$AB$3,$AC$3,K453&gt;$AB$3,$AC$3)</f>
        <v>2k1-20</v>
      </c>
      <c r="J453" s="59" t="str">
        <f t="shared" si="68"/>
        <v>Wyatt Dougherty2k1-20</v>
      </c>
      <c r="K453" s="59">
        <v>43804</v>
      </c>
      <c r="L453" s="47">
        <v>8</v>
      </c>
      <c r="M453" s="47">
        <v>24</v>
      </c>
      <c r="N453" s="64">
        <v>207</v>
      </c>
      <c r="S453"/>
    </row>
    <row r="454" spans="1:19" ht="15" thickBot="1">
      <c r="A454" s="65">
        <f t="shared" si="64"/>
        <v>8.8926174496644297</v>
      </c>
      <c r="C454" s="33">
        <f t="shared" si="65"/>
        <v>82.4</v>
      </c>
      <c r="D454" s="68">
        <f t="shared" si="66"/>
        <v>22</v>
      </c>
      <c r="E454" s="54">
        <f t="shared" si="63"/>
        <v>9.4166666666666661</v>
      </c>
      <c r="F454" s="68">
        <f t="shared" si="67"/>
        <v>2</v>
      </c>
      <c r="H454" s="10" t="s">
        <v>142</v>
      </c>
      <c r="I454" s="59" t="str" cm="1">
        <f t="array" ref="I454">_xlfn.IFS(K454&lt;$AB$7,$AC$7,K454&lt;$AB$6,$AC$6,K454&lt;$AB$5,$AC$5,K454&lt;$AB$4,$AC$4,K454&lt;$AB$3,$AC$3,K454&gt;$AB$3,$AC$3)</f>
        <v>2k1-20</v>
      </c>
      <c r="J454" s="59" t="str">
        <f t="shared" si="68"/>
        <v>Nathan Mulvaney2k1-20</v>
      </c>
      <c r="K454" s="59">
        <v>43804</v>
      </c>
      <c r="L454" s="47">
        <v>2</v>
      </c>
      <c r="M454" s="47">
        <v>24</v>
      </c>
      <c r="N454" s="64">
        <v>226</v>
      </c>
      <c r="S454"/>
    </row>
    <row r="455" spans="1:19" ht="15" thickBot="1">
      <c r="A455" s="65">
        <f t="shared" si="64"/>
        <v>11.652173913043478</v>
      </c>
      <c r="C455" s="33">
        <f t="shared" si="65"/>
        <v>96.1</v>
      </c>
      <c r="D455" s="68">
        <f t="shared" si="66"/>
        <v>23</v>
      </c>
      <c r="E455" s="54">
        <f t="shared" si="63"/>
        <v>12.291666666666666</v>
      </c>
      <c r="F455" s="68">
        <f t="shared" si="67"/>
        <v>12</v>
      </c>
      <c r="H455" s="10" t="s">
        <v>129</v>
      </c>
      <c r="I455" s="59" t="str" cm="1">
        <f t="array" ref="I455">_xlfn.IFS(K455&lt;$AB$7,$AC$7,K455&lt;$AB$6,$AC$6,K455&lt;$AB$5,$AC$5,K455&lt;$AB$4,$AC$4,K455&lt;$AB$3,$AC$3,K455&gt;$AB$3,$AC$3)</f>
        <v>2k1-20</v>
      </c>
      <c r="J455" s="59" t="str">
        <f t="shared" si="68"/>
        <v>Andrew Mays2k1-20</v>
      </c>
      <c r="K455" s="59">
        <v>43804</v>
      </c>
      <c r="L455" s="47">
        <v>12</v>
      </c>
      <c r="M455" s="47">
        <v>24</v>
      </c>
      <c r="N455" s="64">
        <v>295</v>
      </c>
      <c r="S455"/>
    </row>
    <row r="456" spans="1:19" ht="15" thickBot="1">
      <c r="A456" s="65">
        <f t="shared" si="64"/>
        <v>12.012383900928794</v>
      </c>
      <c r="C456" s="33">
        <f t="shared" si="65"/>
        <v>90.6</v>
      </c>
      <c r="D456" s="68">
        <f t="shared" si="66"/>
        <v>23</v>
      </c>
      <c r="E456" s="54">
        <f t="shared" si="63"/>
        <v>11.56</v>
      </c>
      <c r="F456" s="68">
        <f t="shared" si="67"/>
        <v>10</v>
      </c>
      <c r="H456" s="10" t="s">
        <v>44</v>
      </c>
      <c r="I456" s="59" t="str" cm="1">
        <f t="array" ref="I456">_xlfn.IFS(K456&lt;$AB$7,$AC$7,K456&lt;$AB$6,$AC$6,K456&lt;$AB$5,$AC$5,K456&lt;$AB$4,$AC$4,K456&lt;$AB$3,$AC$3,K456&gt;$AB$3,$AC$3)</f>
        <v>2k1-20</v>
      </c>
      <c r="J456" s="59" t="str">
        <f t="shared" si="68"/>
        <v>Ryan Hynes2k1-20</v>
      </c>
      <c r="K456" s="59">
        <v>43804</v>
      </c>
      <c r="L456" s="47">
        <v>10</v>
      </c>
      <c r="M456" s="47">
        <v>25</v>
      </c>
      <c r="N456" s="64">
        <v>289</v>
      </c>
      <c r="S456"/>
    </row>
    <row r="457" spans="1:19" ht="15" thickBot="1">
      <c r="A457" s="65">
        <f t="shared" si="64"/>
        <v>10.488505747126437</v>
      </c>
      <c r="C457" s="33">
        <f t="shared" si="65"/>
        <v>80</v>
      </c>
      <c r="D457" s="68">
        <f t="shared" si="66"/>
        <v>20</v>
      </c>
      <c r="E457" s="54">
        <f t="shared" si="63"/>
        <v>11.36</v>
      </c>
      <c r="F457" s="68">
        <f t="shared" si="67"/>
        <v>10</v>
      </c>
      <c r="H457" s="10" t="s">
        <v>19</v>
      </c>
      <c r="I457" s="59" t="str" cm="1">
        <f t="array" ref="I457">_xlfn.IFS(K457&lt;$AB$7,$AC$7,K457&lt;$AB$6,$AC$6,K457&lt;$AB$5,$AC$5,K457&lt;$AB$4,$AC$4,K457&lt;$AB$3,$AC$3,K457&gt;$AB$3,$AC$3)</f>
        <v>2k1-20</v>
      </c>
      <c r="J457" s="59" t="str">
        <f t="shared" si="68"/>
        <v>Fintan Earley2k1-20</v>
      </c>
      <c r="K457" s="59">
        <v>43804</v>
      </c>
      <c r="L457" s="47">
        <v>10</v>
      </c>
      <c r="M457" s="47">
        <v>25</v>
      </c>
      <c r="N457" s="64">
        <v>284</v>
      </c>
      <c r="S457"/>
    </row>
    <row r="458" spans="1:19" ht="15" thickBot="1">
      <c r="A458" s="65">
        <f t="shared" si="64"/>
        <v>9.6901408450704221</v>
      </c>
      <c r="C458" s="33">
        <f t="shared" si="65"/>
        <v>80.599999999999994</v>
      </c>
      <c r="D458" s="68">
        <f t="shared" si="66"/>
        <v>20</v>
      </c>
      <c r="E458" s="54">
        <f t="shared" si="63"/>
        <v>12.166666666666666</v>
      </c>
      <c r="F458" s="68">
        <f t="shared" si="67"/>
        <v>10</v>
      </c>
      <c r="H458" s="10" t="s">
        <v>42</v>
      </c>
      <c r="I458" s="59" t="str" cm="1">
        <f t="array" ref="I458">_xlfn.IFS(K458&lt;$AB$7,$AC$7,K458&lt;$AB$6,$AC$6,K458&lt;$AB$5,$AC$5,K458&lt;$AB$4,$AC$4,K458&lt;$AB$3,$AC$3,K458&gt;$AB$3,$AC$3)</f>
        <v>2k1-20</v>
      </c>
      <c r="J458" s="59" t="str">
        <f t="shared" si="68"/>
        <v>Dach Murray2k1-20</v>
      </c>
      <c r="K458" s="59">
        <v>43804</v>
      </c>
      <c r="L458" s="47">
        <v>10</v>
      </c>
      <c r="M458" s="47">
        <v>24</v>
      </c>
      <c r="N458" s="64">
        <v>292</v>
      </c>
      <c r="S458"/>
    </row>
    <row r="459" spans="1:19" ht="15" thickBot="1">
      <c r="A459" s="65">
        <f t="shared" si="64"/>
        <v>8.5285285285285291</v>
      </c>
      <c r="C459" s="33">
        <f t="shared" si="65"/>
        <v>72.099999999999994</v>
      </c>
      <c r="D459" s="68">
        <f t="shared" si="66"/>
        <v>22</v>
      </c>
      <c r="E459" s="54">
        <f t="shared" si="63"/>
        <v>10.48</v>
      </c>
      <c r="F459" s="68">
        <f t="shared" si="67"/>
        <v>10</v>
      </c>
      <c r="H459" s="10" t="s">
        <v>87</v>
      </c>
      <c r="I459" s="59" t="str" cm="1">
        <f t="array" ref="I459">_xlfn.IFS(K459&lt;$AB$7,$AC$7,K459&lt;$AB$6,$AC$6,K459&lt;$AB$5,$AC$5,K459&lt;$AB$4,$AC$4,K459&lt;$AB$3,$AC$3,K459&gt;$AB$3,$AC$3)</f>
        <v>2k1-20</v>
      </c>
      <c r="J459" s="59" t="str">
        <f t="shared" si="68"/>
        <v>Cian O'Sullivan2k1-20</v>
      </c>
      <c r="K459" s="59">
        <v>43804</v>
      </c>
      <c r="L459" s="47">
        <v>10</v>
      </c>
      <c r="M459" s="47">
        <v>25</v>
      </c>
      <c r="N459" s="64">
        <v>262</v>
      </c>
      <c r="S459"/>
    </row>
    <row r="460" spans="1:19" ht="15" thickBot="1">
      <c r="A460" s="65">
        <f t="shared" si="64"/>
        <v>10.029850746268657</v>
      </c>
      <c r="C460" s="33">
        <f t="shared" si="65"/>
        <v>77.3</v>
      </c>
      <c r="D460" s="68">
        <f t="shared" si="66"/>
        <v>23</v>
      </c>
      <c r="E460" s="54">
        <f t="shared" si="63"/>
        <v>10.199999999999999</v>
      </c>
      <c r="F460" s="68">
        <f t="shared" si="67"/>
        <v>10</v>
      </c>
      <c r="H460" s="10" t="s">
        <v>136</v>
      </c>
      <c r="I460" s="59" t="str" cm="1">
        <f t="array" ref="I460">_xlfn.IFS(K460&lt;$AB$7,$AC$7,K460&lt;$AB$6,$AC$6,K460&lt;$AB$5,$AC$5,K460&lt;$AB$4,$AC$4,K460&lt;$AB$3,$AC$3,K460&gt;$AB$3,$AC$3)</f>
        <v>2k1-20</v>
      </c>
      <c r="J460" s="59" t="str">
        <f t="shared" si="68"/>
        <v>Ruairí Browne2k1-20</v>
      </c>
      <c r="K460" s="59">
        <v>43804</v>
      </c>
      <c r="L460" s="47">
        <v>10</v>
      </c>
      <c r="M460" s="47">
        <v>25</v>
      </c>
      <c r="N460" s="64">
        <v>255</v>
      </c>
      <c r="S460"/>
    </row>
    <row r="461" spans="1:19" ht="15" thickBot="1">
      <c r="A461" s="65">
        <f t="shared" si="64"/>
        <v>10.271739130434783</v>
      </c>
      <c r="C461" s="33">
        <f t="shared" si="65"/>
        <v>74.400000000000006</v>
      </c>
      <c r="D461" s="68">
        <f t="shared" si="66"/>
        <v>23</v>
      </c>
      <c r="E461" s="54">
        <f t="shared" si="63"/>
        <v>12.173913043478262</v>
      </c>
      <c r="F461" s="68">
        <f t="shared" si="67"/>
        <v>4</v>
      </c>
      <c r="H461" s="10" t="s">
        <v>49</v>
      </c>
      <c r="I461" s="59" t="str" cm="1">
        <f t="array" ref="I461">_xlfn.IFS(K461&lt;$AB$7,$AC$7,K461&lt;$AB$6,$AC$6,K461&lt;$AB$5,$AC$5,K461&lt;$AB$4,$AC$4,K461&lt;$AB$3,$AC$3,K461&gt;$AB$3,$AC$3)</f>
        <v>2k1-20</v>
      </c>
      <c r="J461" s="59" t="str">
        <f t="shared" si="68"/>
        <v>Niall Herlihy2k1-20</v>
      </c>
      <c r="K461" s="59">
        <v>43804</v>
      </c>
      <c r="L461" s="47">
        <v>4</v>
      </c>
      <c r="M461" s="47">
        <v>23</v>
      </c>
      <c r="N461" s="64">
        <v>280</v>
      </c>
      <c r="S461"/>
    </row>
    <row r="462" spans="1:19" ht="15" thickBot="1">
      <c r="A462" s="65">
        <f t="shared" si="64"/>
        <v>12.45945945945946</v>
      </c>
      <c r="C462" s="33">
        <f t="shared" si="65"/>
        <v>92.1</v>
      </c>
      <c r="D462" s="68">
        <f t="shared" si="66"/>
        <v>25</v>
      </c>
      <c r="E462" s="54">
        <f t="shared" si="63"/>
        <v>13.192307692307692</v>
      </c>
      <c r="F462" s="68">
        <f t="shared" si="67"/>
        <v>12</v>
      </c>
      <c r="H462" s="10" t="s">
        <v>27</v>
      </c>
      <c r="I462" s="59" t="str" cm="1">
        <f t="array" ref="I462">_xlfn.IFS(K462&lt;$AB$7,$AC$7,K462&lt;$AB$6,$AC$6,K462&lt;$AB$5,$AC$5,K462&lt;$AB$4,$AC$4,K462&lt;$AB$3,$AC$3,K462&gt;$AB$3,$AC$3)</f>
        <v>2k1-20</v>
      </c>
      <c r="J462" s="59" t="str">
        <f t="shared" si="68"/>
        <v>Mark Doyle2k1-20</v>
      </c>
      <c r="K462" s="59">
        <v>43811</v>
      </c>
      <c r="L462" s="47">
        <v>12</v>
      </c>
      <c r="M462" s="47">
        <v>26</v>
      </c>
      <c r="N462" s="64">
        <v>343</v>
      </c>
      <c r="S462"/>
    </row>
    <row r="463" spans="1:19" ht="15" thickBot="1">
      <c r="A463" s="65">
        <f t="shared" si="64"/>
        <v>12.264705882352942</v>
      </c>
      <c r="C463" s="33">
        <f t="shared" si="65"/>
        <v>88.1</v>
      </c>
      <c r="D463" s="68">
        <f t="shared" si="66"/>
        <v>25</v>
      </c>
      <c r="E463" s="54">
        <f t="shared" si="63"/>
        <v>14.434782608695652</v>
      </c>
      <c r="F463" s="68">
        <f t="shared" si="67"/>
        <v>10</v>
      </c>
      <c r="H463" s="10" t="s">
        <v>31</v>
      </c>
      <c r="I463" s="59" t="str" cm="1">
        <f t="array" ref="I463">_xlfn.IFS(K463&lt;$AB$7,$AC$7,K463&lt;$AB$6,$AC$6,K463&lt;$AB$5,$AC$5,K463&lt;$AB$4,$AC$4,K463&lt;$AB$3,$AC$3,K463&gt;$AB$3,$AC$3)</f>
        <v>2k1-20</v>
      </c>
      <c r="J463" s="59" t="str">
        <f t="shared" si="68"/>
        <v>David Somers2k1-20</v>
      </c>
      <c r="K463" s="59">
        <v>43811</v>
      </c>
      <c r="L463" s="47">
        <v>10</v>
      </c>
      <c r="M463" s="47">
        <v>23</v>
      </c>
      <c r="N463" s="64">
        <v>332</v>
      </c>
      <c r="S463"/>
    </row>
    <row r="464" spans="1:19" ht="15" thickBot="1">
      <c r="A464" s="65">
        <f t="shared" si="64"/>
        <v>11.916666666666666</v>
      </c>
      <c r="C464" s="33">
        <f t="shared" si="65"/>
        <v>89.2</v>
      </c>
      <c r="D464" s="68">
        <f t="shared" si="66"/>
        <v>23</v>
      </c>
      <c r="E464" s="54">
        <f t="shared" si="63"/>
        <v>12.375</v>
      </c>
      <c r="F464" s="68">
        <f t="shared" si="67"/>
        <v>14</v>
      </c>
      <c r="H464" s="10" t="s">
        <v>132</v>
      </c>
      <c r="I464" s="59" t="str" cm="1">
        <f t="array" ref="I464">_xlfn.IFS(K464&lt;$AB$7,$AC$7,K464&lt;$AB$6,$AC$6,K464&lt;$AB$5,$AC$5,K464&lt;$AB$4,$AC$4,K464&lt;$AB$3,$AC$3,K464&gt;$AB$3,$AC$3)</f>
        <v>2k1-20</v>
      </c>
      <c r="J464" s="59" t="str">
        <f t="shared" si="68"/>
        <v>Thomas Earley2k1-20</v>
      </c>
      <c r="K464" s="59">
        <v>43811</v>
      </c>
      <c r="L464" s="47">
        <v>14</v>
      </c>
      <c r="M464" s="47">
        <v>24</v>
      </c>
      <c r="N464" s="64">
        <v>297</v>
      </c>
      <c r="S464"/>
    </row>
    <row r="465" spans="1:19" ht="15" thickBot="1">
      <c r="A465" s="65">
        <f t="shared" si="64"/>
        <v>11.201117318435754</v>
      </c>
      <c r="C465" s="33">
        <f t="shared" si="65"/>
        <v>88</v>
      </c>
      <c r="D465" s="68">
        <f t="shared" si="66"/>
        <v>22</v>
      </c>
      <c r="E465" s="54">
        <f t="shared" ref="E465:E489" si="69">N465/M465</f>
        <v>11.64</v>
      </c>
      <c r="F465" s="68">
        <f t="shared" si="67"/>
        <v>10</v>
      </c>
      <c r="H465" s="10" t="s">
        <v>133</v>
      </c>
      <c r="I465" s="59" t="str" cm="1">
        <f t="array" ref="I465">_xlfn.IFS(K465&lt;$AB$7,$AC$7,K465&lt;$AB$6,$AC$6,K465&lt;$AB$5,$AC$5,K465&lt;$AB$4,$AC$4,K465&lt;$AB$3,$AC$3,K465&gt;$AB$3,$AC$3)</f>
        <v>2k1-20</v>
      </c>
      <c r="J465" s="59" t="str">
        <f t="shared" si="68"/>
        <v>Joe Kerins2k1-20</v>
      </c>
      <c r="K465" s="59">
        <v>43811</v>
      </c>
      <c r="L465" s="47">
        <v>10</v>
      </c>
      <c r="M465" s="47">
        <v>25</v>
      </c>
      <c r="N465" s="64">
        <v>291</v>
      </c>
      <c r="S465"/>
    </row>
    <row r="466" spans="1:19" ht="15" thickBot="1">
      <c r="A466" s="65">
        <f t="shared" si="64"/>
        <v>10.376811594202898</v>
      </c>
      <c r="C466" s="33">
        <f t="shared" si="65"/>
        <v>78.2</v>
      </c>
      <c r="D466" s="68">
        <f t="shared" si="66"/>
        <v>23</v>
      </c>
      <c r="E466" s="54">
        <f t="shared" si="69"/>
        <v>12.875</v>
      </c>
      <c r="F466" s="68">
        <f t="shared" si="67"/>
        <v>10</v>
      </c>
      <c r="H466" s="10" t="s">
        <v>128</v>
      </c>
      <c r="I466" s="59" t="str" cm="1">
        <f t="array" ref="I466">_xlfn.IFS(K466&lt;$AB$7,$AC$7,K466&lt;$AB$6,$AC$6,K466&lt;$AB$5,$AC$5,K466&lt;$AB$4,$AC$4,K466&lt;$AB$3,$AC$3,K466&gt;$AB$3,$AC$3)</f>
        <v>2k1-20</v>
      </c>
      <c r="J466" s="59" t="str">
        <f t="shared" si="68"/>
        <v>Cameron Murphy2k1-20</v>
      </c>
      <c r="K466" s="59">
        <v>43811</v>
      </c>
      <c r="L466" s="47">
        <v>10</v>
      </c>
      <c r="M466" s="47">
        <v>24</v>
      </c>
      <c r="N466" s="64">
        <v>309</v>
      </c>
      <c r="S466"/>
    </row>
    <row r="467" spans="1:19" ht="15" thickBot="1">
      <c r="A467" s="65">
        <f t="shared" si="64"/>
        <v>9.9154929577464781</v>
      </c>
      <c r="C467" s="33">
        <f t="shared" si="65"/>
        <v>73.400000000000006</v>
      </c>
      <c r="D467" s="68">
        <f t="shared" si="66"/>
        <v>21</v>
      </c>
      <c r="E467" s="54">
        <f t="shared" si="69"/>
        <v>11.652173913043478</v>
      </c>
      <c r="F467" s="68">
        <f t="shared" si="67"/>
        <v>10</v>
      </c>
      <c r="H467" s="10" t="s">
        <v>76</v>
      </c>
      <c r="I467" s="59" t="str" cm="1">
        <f t="array" ref="I467">_xlfn.IFS(K467&lt;$AB$7,$AC$7,K467&lt;$AB$6,$AC$6,K467&lt;$AB$5,$AC$5,K467&lt;$AB$4,$AC$4,K467&lt;$AB$3,$AC$3,K467&gt;$AB$3,$AC$3)</f>
        <v>2k1-20</v>
      </c>
      <c r="J467" s="59" t="str">
        <f t="shared" si="68"/>
        <v>Ewan Jarvis2k1-20</v>
      </c>
      <c r="K467" s="59">
        <v>43811</v>
      </c>
      <c r="L467" s="47">
        <v>10</v>
      </c>
      <c r="M467" s="47">
        <v>23</v>
      </c>
      <c r="N467" s="64">
        <v>268</v>
      </c>
      <c r="S467"/>
    </row>
    <row r="468" spans="1:19" ht="15" thickBot="1">
      <c r="A468" s="65">
        <f t="shared" si="64"/>
        <v>11.652892561983473</v>
      </c>
      <c r="C468" s="33">
        <f t="shared" si="65"/>
        <v>88.2</v>
      </c>
      <c r="D468" s="68">
        <f t="shared" si="66"/>
        <v>21</v>
      </c>
      <c r="E468" s="54">
        <f t="shared" si="69"/>
        <v>13.26923076923077</v>
      </c>
      <c r="F468" s="68">
        <f t="shared" si="67"/>
        <v>4</v>
      </c>
      <c r="H468" s="10" t="s">
        <v>90</v>
      </c>
      <c r="I468" s="59" t="str" cm="1">
        <f t="array" ref="I468">_xlfn.IFS(K468&lt;$AB$7,$AC$7,K468&lt;$AB$6,$AC$6,K468&lt;$AB$5,$AC$5,K468&lt;$AB$4,$AC$4,K468&lt;$AB$3,$AC$3,K468&gt;$AB$3,$AC$3)</f>
        <v>2k1-20</v>
      </c>
      <c r="J468" s="59" t="str">
        <f t="shared" si="68"/>
        <v>Andrew Kelly2k1-20</v>
      </c>
      <c r="K468" s="59">
        <v>43811</v>
      </c>
      <c r="L468" s="47">
        <v>4</v>
      </c>
      <c r="M468" s="47">
        <v>26</v>
      </c>
      <c r="N468" s="64">
        <v>345</v>
      </c>
      <c r="S468"/>
    </row>
    <row r="469" spans="1:19" ht="15" thickBot="1">
      <c r="A469" s="65">
        <f t="shared" si="64"/>
        <v>10.488505747126437</v>
      </c>
      <c r="C469" s="33">
        <f t="shared" si="65"/>
        <v>80</v>
      </c>
      <c r="D469" s="68">
        <f t="shared" si="66"/>
        <v>20</v>
      </c>
      <c r="E469" s="54">
        <f t="shared" si="69"/>
        <v>12.434782608695652</v>
      </c>
      <c r="F469" s="68">
        <f t="shared" si="67"/>
        <v>8</v>
      </c>
      <c r="H469" s="10" t="s">
        <v>19</v>
      </c>
      <c r="I469" s="59" t="str" cm="1">
        <f t="array" ref="I469">_xlfn.IFS(K469&lt;$AB$7,$AC$7,K469&lt;$AB$6,$AC$6,K469&lt;$AB$5,$AC$5,K469&lt;$AB$4,$AC$4,K469&lt;$AB$3,$AC$3,K469&gt;$AB$3,$AC$3)</f>
        <v>2k1-20</v>
      </c>
      <c r="J469" s="59" t="str">
        <f t="shared" si="68"/>
        <v>Fintan Earley2k1-20</v>
      </c>
      <c r="K469" s="59">
        <v>43811</v>
      </c>
      <c r="L469" s="47">
        <v>8</v>
      </c>
      <c r="M469" s="47">
        <v>23</v>
      </c>
      <c r="N469" s="64">
        <v>286</v>
      </c>
      <c r="S469"/>
    </row>
    <row r="470" spans="1:19" ht="15" thickBot="1">
      <c r="A470" s="65">
        <f t="shared" si="64"/>
        <v>8.5285285285285291</v>
      </c>
      <c r="C470" s="33">
        <f t="shared" si="65"/>
        <v>72.099999999999994</v>
      </c>
      <c r="D470" s="68">
        <f t="shared" si="66"/>
        <v>22</v>
      </c>
      <c r="E470" s="54">
        <f t="shared" si="69"/>
        <v>10.73076923076923</v>
      </c>
      <c r="F470" s="68">
        <f t="shared" si="67"/>
        <v>12</v>
      </c>
      <c r="H470" s="10" t="s">
        <v>87</v>
      </c>
      <c r="I470" s="59" t="str" cm="1">
        <f t="array" ref="I470">_xlfn.IFS(K470&lt;$AB$7,$AC$7,K470&lt;$AB$6,$AC$6,K470&lt;$AB$5,$AC$5,K470&lt;$AB$4,$AC$4,K470&lt;$AB$3,$AC$3,K470&gt;$AB$3,$AC$3)</f>
        <v>2k1-20</v>
      </c>
      <c r="J470" s="59" t="str">
        <f t="shared" si="68"/>
        <v>Cian O'Sullivan2k1-20</v>
      </c>
      <c r="K470" s="59">
        <v>43811</v>
      </c>
      <c r="L470" s="47">
        <v>12</v>
      </c>
      <c r="M470" s="47">
        <v>26</v>
      </c>
      <c r="N470" s="64">
        <v>279</v>
      </c>
      <c r="S470"/>
    </row>
    <row r="471" spans="1:19" ht="15" thickBot="1">
      <c r="A471" s="65">
        <f t="shared" si="64"/>
        <v>12.012383900928794</v>
      </c>
      <c r="C471" s="33">
        <f t="shared" si="65"/>
        <v>90.6</v>
      </c>
      <c r="D471" s="68">
        <f t="shared" si="66"/>
        <v>23</v>
      </c>
      <c r="E471" s="54">
        <f t="shared" si="69"/>
        <v>11.125</v>
      </c>
      <c r="F471" s="68">
        <f t="shared" si="67"/>
        <v>5</v>
      </c>
      <c r="H471" s="10" t="s">
        <v>44</v>
      </c>
      <c r="I471" s="59" t="str" cm="1">
        <f t="array" ref="I471">_xlfn.IFS(K471&lt;$AB$7,$AC$7,K471&lt;$AB$6,$AC$6,K471&lt;$AB$5,$AC$5,K471&lt;$AB$4,$AC$4,K471&lt;$AB$3,$AC$3,K471&gt;$AB$3,$AC$3)</f>
        <v>2k1-20</v>
      </c>
      <c r="J471" s="59" t="str">
        <f t="shared" si="68"/>
        <v>Ryan Hynes2k1-20</v>
      </c>
      <c r="K471" s="59">
        <v>43811</v>
      </c>
      <c r="L471" s="47">
        <v>5</v>
      </c>
      <c r="M471" s="47">
        <v>24</v>
      </c>
      <c r="N471" s="64">
        <v>267</v>
      </c>
      <c r="S471"/>
    </row>
    <row r="472" spans="1:19" ht="15" thickBot="1">
      <c r="A472" s="65">
        <f t="shared" si="64"/>
        <v>10.271739130434783</v>
      </c>
      <c r="C472" s="33">
        <f t="shared" si="65"/>
        <v>74.400000000000006</v>
      </c>
      <c r="D472" s="68">
        <f t="shared" si="66"/>
        <v>23</v>
      </c>
      <c r="E472" s="54">
        <f t="shared" si="69"/>
        <v>11.458333333333334</v>
      </c>
      <c r="F472" s="68">
        <f t="shared" si="67"/>
        <v>5</v>
      </c>
      <c r="H472" s="10" t="s">
        <v>49</v>
      </c>
      <c r="I472" s="59" t="str" cm="1">
        <f t="array" ref="I472">_xlfn.IFS(K472&lt;$AB$7,$AC$7,K472&lt;$AB$6,$AC$6,K472&lt;$AB$5,$AC$5,K472&lt;$AB$4,$AC$4,K472&lt;$AB$3,$AC$3,K472&gt;$AB$3,$AC$3)</f>
        <v>2k1-20</v>
      </c>
      <c r="J472" s="59" t="str">
        <f t="shared" si="68"/>
        <v>Niall Herlihy2k1-20</v>
      </c>
      <c r="K472" s="59">
        <v>43811</v>
      </c>
      <c r="L472" s="47">
        <v>5</v>
      </c>
      <c r="M472" s="47">
        <v>24</v>
      </c>
      <c r="N472" s="64">
        <v>275</v>
      </c>
      <c r="S472"/>
    </row>
    <row r="473" spans="1:19" ht="15" thickBot="1">
      <c r="A473" s="65">
        <f t="shared" si="64"/>
        <v>9.6901408450704221</v>
      </c>
      <c r="C473" s="33">
        <f t="shared" si="65"/>
        <v>80.599999999999994</v>
      </c>
      <c r="D473" s="68">
        <f t="shared" si="66"/>
        <v>20</v>
      </c>
      <c r="E473" s="54">
        <f t="shared" si="69"/>
        <v>11.5</v>
      </c>
      <c r="F473" s="68">
        <f t="shared" si="67"/>
        <v>2</v>
      </c>
      <c r="H473" s="10" t="s">
        <v>42</v>
      </c>
      <c r="I473" s="59" t="str" cm="1">
        <f t="array" ref="I473">_xlfn.IFS(K473&lt;$AB$7,$AC$7,K473&lt;$AB$6,$AC$6,K473&lt;$AB$5,$AC$5,K473&lt;$AB$4,$AC$4,K473&lt;$AB$3,$AC$3,K473&gt;$AB$3,$AC$3)</f>
        <v>2k1-20</v>
      </c>
      <c r="J473" s="59" t="str">
        <f t="shared" si="68"/>
        <v>Dach Murray2k1-20</v>
      </c>
      <c r="K473" s="59">
        <v>43811</v>
      </c>
      <c r="L473" s="47">
        <v>2</v>
      </c>
      <c r="M473" s="47">
        <v>24</v>
      </c>
      <c r="N473" s="64">
        <v>276</v>
      </c>
      <c r="S473"/>
    </row>
    <row r="474" spans="1:19" ht="15" thickBot="1">
      <c r="A474" s="65">
        <f t="shared" si="64"/>
        <v>11.652173913043478</v>
      </c>
      <c r="C474" s="33">
        <f t="shared" si="65"/>
        <v>96.1</v>
      </c>
      <c r="D474" s="68">
        <f t="shared" si="66"/>
        <v>23</v>
      </c>
      <c r="E474" s="54">
        <f t="shared" si="69"/>
        <v>7</v>
      </c>
      <c r="F474" s="68">
        <f t="shared" si="67"/>
        <v>2</v>
      </c>
      <c r="H474" s="10" t="s">
        <v>129</v>
      </c>
      <c r="I474" s="59" t="str" cm="1">
        <f t="array" ref="I474">_xlfn.IFS(K474&lt;$AB$7,$AC$7,K474&lt;$AB$6,$AC$6,K474&lt;$AB$5,$AC$5,K474&lt;$AB$4,$AC$4,K474&lt;$AB$3,$AC$3,K474&gt;$AB$3,$AC$3)</f>
        <v>2k1-20</v>
      </c>
      <c r="J474" s="59" t="str">
        <f t="shared" si="68"/>
        <v>Andrew Mays2k1-20</v>
      </c>
      <c r="K474" s="59">
        <v>43811</v>
      </c>
      <c r="L474" s="47">
        <v>2</v>
      </c>
      <c r="M474" s="47">
        <v>21</v>
      </c>
      <c r="N474" s="64">
        <v>147</v>
      </c>
      <c r="S474"/>
    </row>
    <row r="475" spans="1:19" ht="15" thickBot="1">
      <c r="A475" s="65">
        <f t="shared" si="64"/>
        <v>12.45945945945946</v>
      </c>
      <c r="C475" s="33">
        <f t="shared" si="65"/>
        <v>92.1</v>
      </c>
      <c r="D475" s="68">
        <f t="shared" si="66"/>
        <v>25</v>
      </c>
      <c r="E475" s="54">
        <f t="shared" si="69"/>
        <v>13.961538461538462</v>
      </c>
      <c r="F475" s="68">
        <f t="shared" si="67"/>
        <v>10</v>
      </c>
      <c r="H475" s="10" t="s">
        <v>27</v>
      </c>
      <c r="I475" s="59" t="str" cm="1">
        <f t="array" ref="I475">_xlfn.IFS(K475&lt;$AB$7,$AC$7,K475&lt;$AB$6,$AC$6,K475&lt;$AB$5,$AC$5,K475&lt;$AB$4,$AC$4,K475&lt;$AB$3,$AC$3,K475&gt;$AB$3,$AC$3)</f>
        <v>2k1-20</v>
      </c>
      <c r="J475" s="59" t="str">
        <f t="shared" si="68"/>
        <v>Mark Doyle2k1-20</v>
      </c>
      <c r="K475" s="59">
        <v>43818</v>
      </c>
      <c r="L475" s="47">
        <v>10</v>
      </c>
      <c r="M475" s="47">
        <v>26</v>
      </c>
      <c r="N475" s="64">
        <v>363</v>
      </c>
      <c r="S475"/>
    </row>
    <row r="476" spans="1:19" ht="15" thickBot="1">
      <c r="A476" s="65">
        <f t="shared" si="64"/>
        <v>11.878787878787879</v>
      </c>
      <c r="C476" s="33">
        <f t="shared" si="65"/>
        <v>94.1</v>
      </c>
      <c r="D476" s="68">
        <f t="shared" si="66"/>
        <v>21</v>
      </c>
      <c r="E476" s="54">
        <f t="shared" si="69"/>
        <v>13.037037037037036</v>
      </c>
      <c r="F476" s="68">
        <f t="shared" si="67"/>
        <v>10</v>
      </c>
      <c r="H476" s="10" t="s">
        <v>13</v>
      </c>
      <c r="I476" s="59" t="str" cm="1">
        <f t="array" ref="I476">_xlfn.IFS(K476&lt;$AB$7,$AC$7,K476&lt;$AB$6,$AC$6,K476&lt;$AB$5,$AC$5,K476&lt;$AB$4,$AC$4,K476&lt;$AB$3,$AC$3,K476&gt;$AB$3,$AC$3)</f>
        <v>2k1-20</v>
      </c>
      <c r="J476" s="59" t="str">
        <f t="shared" si="68"/>
        <v>Tom Bedford2k1-20</v>
      </c>
      <c r="K476" s="59">
        <v>43818</v>
      </c>
      <c r="L476" s="47">
        <v>10</v>
      </c>
      <c r="M476" s="47">
        <v>27</v>
      </c>
      <c r="N476" s="64">
        <v>352</v>
      </c>
      <c r="S476"/>
    </row>
    <row r="477" spans="1:19" ht="15" thickBot="1">
      <c r="A477" s="65">
        <f t="shared" si="64"/>
        <v>9.8520710059171606</v>
      </c>
      <c r="C477" s="33">
        <f t="shared" si="65"/>
        <v>71.7</v>
      </c>
      <c r="D477" s="68">
        <f t="shared" si="66"/>
        <v>26</v>
      </c>
      <c r="E477" s="54">
        <f t="shared" si="69"/>
        <v>11.384615384615385</v>
      </c>
      <c r="F477" s="68">
        <f t="shared" si="67"/>
        <v>10</v>
      </c>
      <c r="H477" s="10" t="s">
        <v>81</v>
      </c>
      <c r="I477" s="59" t="str" cm="1">
        <f t="array" ref="I477">_xlfn.IFS(K477&lt;$AB$7,$AC$7,K477&lt;$AB$6,$AC$6,K477&lt;$AB$5,$AC$5,K477&lt;$AB$4,$AC$4,K477&lt;$AB$3,$AC$3,K477&gt;$AB$3,$AC$3)</f>
        <v>2k1-20</v>
      </c>
      <c r="J477" s="59" t="str">
        <f t="shared" si="68"/>
        <v>Coman O'Connell2k1-20</v>
      </c>
      <c r="K477" s="59">
        <v>43818</v>
      </c>
      <c r="L477" s="47">
        <v>10</v>
      </c>
      <c r="M477" s="47">
        <v>26</v>
      </c>
      <c r="N477" s="64">
        <v>296</v>
      </c>
      <c r="S477"/>
    </row>
    <row r="478" spans="1:19" ht="15" thickBot="1">
      <c r="A478" s="65">
        <f t="shared" si="64"/>
        <v>10.376811594202898</v>
      </c>
      <c r="C478" s="33">
        <f t="shared" si="65"/>
        <v>78.2</v>
      </c>
      <c r="D478" s="68">
        <f t="shared" si="66"/>
        <v>23</v>
      </c>
      <c r="E478" s="54">
        <f t="shared" si="69"/>
        <v>11.84</v>
      </c>
      <c r="F478" s="68">
        <f t="shared" si="67"/>
        <v>10</v>
      </c>
      <c r="H478" s="10" t="s">
        <v>128</v>
      </c>
      <c r="I478" s="59" t="str" cm="1">
        <f t="array" ref="I478">_xlfn.IFS(K478&lt;$AB$7,$AC$7,K478&lt;$AB$6,$AC$6,K478&lt;$AB$5,$AC$5,K478&lt;$AB$4,$AC$4,K478&lt;$AB$3,$AC$3,K478&gt;$AB$3,$AC$3)</f>
        <v>2k1-20</v>
      </c>
      <c r="J478" s="59" t="str">
        <f t="shared" si="68"/>
        <v>Cameron Murphy2k1-20</v>
      </c>
      <c r="K478" s="59">
        <v>43818</v>
      </c>
      <c r="L478" s="47">
        <v>10</v>
      </c>
      <c r="M478" s="47">
        <v>25</v>
      </c>
      <c r="N478" s="64">
        <v>296</v>
      </c>
      <c r="S478"/>
    </row>
    <row r="479" spans="1:19" ht="15" thickBot="1">
      <c r="A479" s="65">
        <f t="shared" si="64"/>
        <v>11.201117318435754</v>
      </c>
      <c r="C479" s="33">
        <f t="shared" si="65"/>
        <v>88</v>
      </c>
      <c r="D479" s="68">
        <f t="shared" si="66"/>
        <v>22</v>
      </c>
      <c r="E479" s="54">
        <f t="shared" si="69"/>
        <v>9.3461538461538467</v>
      </c>
      <c r="F479" s="68">
        <f t="shared" si="67"/>
        <v>10</v>
      </c>
      <c r="H479" s="10" t="s">
        <v>133</v>
      </c>
      <c r="I479" s="59" t="str" cm="1">
        <f t="array" ref="I479">_xlfn.IFS(K479&lt;$AB$7,$AC$7,K479&lt;$AB$6,$AC$6,K479&lt;$AB$5,$AC$5,K479&lt;$AB$4,$AC$4,K479&lt;$AB$3,$AC$3,K479&gt;$AB$3,$AC$3)</f>
        <v>2k1-20</v>
      </c>
      <c r="J479" s="59" t="str">
        <f t="shared" si="68"/>
        <v>Joe Kerins2k1-20</v>
      </c>
      <c r="K479" s="59">
        <v>43818</v>
      </c>
      <c r="L479" s="47">
        <v>10</v>
      </c>
      <c r="M479" s="47">
        <v>26</v>
      </c>
      <c r="N479" s="64">
        <v>243</v>
      </c>
      <c r="S479"/>
    </row>
    <row r="480" spans="1:19" ht="15" thickBot="1">
      <c r="A480" s="65">
        <f t="shared" si="64"/>
        <v>9.8611111111111107</v>
      </c>
      <c r="C480" s="33">
        <f t="shared" si="65"/>
        <v>78.599999999999994</v>
      </c>
      <c r="D480" s="68">
        <f t="shared" si="66"/>
        <v>23</v>
      </c>
      <c r="E480" s="54">
        <f t="shared" si="69"/>
        <v>11.608695652173912</v>
      </c>
      <c r="F480" s="68">
        <f t="shared" si="67"/>
        <v>5</v>
      </c>
      <c r="H480" s="10" t="s">
        <v>102</v>
      </c>
      <c r="I480" s="59" t="str" cm="1">
        <f t="array" ref="I480">_xlfn.IFS(K480&lt;$AB$7,$AC$7,K480&lt;$AB$6,$AC$6,K480&lt;$AB$5,$AC$5,K480&lt;$AB$4,$AC$4,K480&lt;$AB$3,$AC$3,K480&gt;$AB$3,$AC$3)</f>
        <v>2k1-20</v>
      </c>
      <c r="J480" s="59" t="str">
        <f t="shared" si="68"/>
        <v>Rob Brown2k1-20</v>
      </c>
      <c r="K480" s="59">
        <v>43818</v>
      </c>
      <c r="L480" s="47">
        <v>5</v>
      </c>
      <c r="M480" s="47">
        <v>23</v>
      </c>
      <c r="N480" s="64">
        <v>267</v>
      </c>
      <c r="S480"/>
    </row>
    <row r="481" spans="1:19" ht="15" thickBot="1">
      <c r="A481" s="65">
        <f t="shared" si="64"/>
        <v>10.402298850574713</v>
      </c>
      <c r="C481" s="33">
        <f t="shared" si="65"/>
        <v>82.3</v>
      </c>
      <c r="D481" s="68">
        <f t="shared" si="66"/>
        <v>24</v>
      </c>
      <c r="E481" s="54">
        <f t="shared" si="69"/>
        <v>12.32</v>
      </c>
      <c r="F481" s="68">
        <f t="shared" si="67"/>
        <v>4</v>
      </c>
      <c r="H481" s="10" t="s">
        <v>145</v>
      </c>
      <c r="I481" s="59" t="str" cm="1">
        <f t="array" ref="I481">_xlfn.IFS(K481&lt;$AB$7,$AC$7,K481&lt;$AB$6,$AC$6,K481&lt;$AB$5,$AC$5,K481&lt;$AB$4,$AC$4,K481&lt;$AB$3,$AC$3,K481&gt;$AB$3,$AC$3)</f>
        <v>2k1-20</v>
      </c>
      <c r="J481" s="59" t="str">
        <f t="shared" si="68"/>
        <v>Joe Ronaldson2k1-20</v>
      </c>
      <c r="K481" s="59">
        <v>43818</v>
      </c>
      <c r="L481" s="47">
        <v>4</v>
      </c>
      <c r="M481" s="47">
        <v>25</v>
      </c>
      <c r="N481" s="64">
        <v>308</v>
      </c>
      <c r="S481"/>
    </row>
    <row r="482" spans="1:19" ht="15" thickBot="1">
      <c r="A482" s="65">
        <f t="shared" si="64"/>
        <v>10.228571428571428</v>
      </c>
      <c r="C482" s="33">
        <f t="shared" si="65"/>
        <v>75.8</v>
      </c>
      <c r="D482" s="68">
        <f t="shared" si="66"/>
        <v>21</v>
      </c>
      <c r="E482" s="54">
        <f t="shared" si="69"/>
        <v>10.166666666666666</v>
      </c>
      <c r="F482" s="68">
        <f t="shared" si="67"/>
        <v>6</v>
      </c>
      <c r="H482" s="1" t="s">
        <v>77</v>
      </c>
      <c r="I482" s="59" t="str" cm="1">
        <f t="array" ref="I482">_xlfn.IFS(K482&lt;$AB$7,$AC$7,K482&lt;$AB$6,$AC$6,K482&lt;$AB$5,$AC$5,K482&lt;$AB$4,$AC$4,K482&lt;$AB$3,$AC$3,K482&gt;$AB$3,$AC$3)</f>
        <v>2k1-20</v>
      </c>
      <c r="J482" s="59" t="str">
        <f t="shared" si="68"/>
        <v>Max Browne2k1-20</v>
      </c>
      <c r="K482" s="59">
        <v>43818</v>
      </c>
      <c r="L482" s="47">
        <v>6</v>
      </c>
      <c r="M482" s="47">
        <v>24</v>
      </c>
      <c r="N482" s="64">
        <v>244</v>
      </c>
      <c r="S482"/>
    </row>
    <row r="483" spans="1:19" ht="15" thickBot="1">
      <c r="A483" s="65">
        <f t="shared" si="64"/>
        <v>12.012383900928794</v>
      </c>
      <c r="C483" s="33">
        <f t="shared" si="65"/>
        <v>90.6</v>
      </c>
      <c r="D483" s="68">
        <f t="shared" si="66"/>
        <v>23</v>
      </c>
      <c r="E483" s="54">
        <f t="shared" si="69"/>
        <v>11.64</v>
      </c>
      <c r="F483" s="68">
        <f t="shared" si="67"/>
        <v>8</v>
      </c>
      <c r="H483" s="10" t="s">
        <v>44</v>
      </c>
      <c r="I483" s="59" t="str" cm="1">
        <f t="array" ref="I483">_xlfn.IFS(K483&lt;$AB$7,$AC$7,K483&lt;$AB$6,$AC$6,K483&lt;$AB$5,$AC$5,K483&lt;$AB$4,$AC$4,K483&lt;$AB$3,$AC$3,K483&gt;$AB$3,$AC$3)</f>
        <v>2k1-20</v>
      </c>
      <c r="J483" s="59" t="str">
        <f t="shared" si="68"/>
        <v>Ryan Hynes2k1-20</v>
      </c>
      <c r="K483" s="59">
        <v>43818</v>
      </c>
      <c r="L483" s="47">
        <v>8</v>
      </c>
      <c r="M483" s="47">
        <v>25</v>
      </c>
      <c r="N483" s="64">
        <v>291</v>
      </c>
      <c r="S483"/>
    </row>
    <row r="484" spans="1:19" ht="15" thickBot="1">
      <c r="A484" s="65">
        <f t="shared" si="64"/>
        <v>8.5285285285285291</v>
      </c>
      <c r="C484" s="33">
        <f t="shared" si="65"/>
        <v>72.099999999999994</v>
      </c>
      <c r="D484" s="68">
        <f t="shared" si="66"/>
        <v>22</v>
      </c>
      <c r="E484" s="54">
        <f t="shared" si="69"/>
        <v>10.703703703703704</v>
      </c>
      <c r="F484" s="68">
        <f t="shared" si="67"/>
        <v>10</v>
      </c>
      <c r="H484" s="10" t="s">
        <v>87</v>
      </c>
      <c r="I484" s="59" t="str" cm="1">
        <f t="array" ref="I484">_xlfn.IFS(K484&lt;$AB$7,$AC$7,K484&lt;$AB$6,$AC$6,K484&lt;$AB$5,$AC$5,K484&lt;$AB$4,$AC$4,K484&lt;$AB$3,$AC$3,K484&gt;$AB$3,$AC$3)</f>
        <v>2k1-20</v>
      </c>
      <c r="J484" s="59" t="str">
        <f t="shared" si="68"/>
        <v>Cian O'Sullivan2k1-20</v>
      </c>
      <c r="K484" s="59">
        <v>43818</v>
      </c>
      <c r="L484" s="47">
        <v>10</v>
      </c>
      <c r="M484" s="47">
        <v>27</v>
      </c>
      <c r="N484" s="64">
        <v>289</v>
      </c>
      <c r="S484"/>
    </row>
    <row r="485" spans="1:19" ht="15" thickBot="1">
      <c r="A485" s="65">
        <f t="shared" si="64"/>
        <v>10.029850746268657</v>
      </c>
      <c r="C485" s="33">
        <f t="shared" si="65"/>
        <v>77.3</v>
      </c>
      <c r="D485" s="68">
        <f t="shared" si="66"/>
        <v>23</v>
      </c>
      <c r="E485" s="54">
        <f t="shared" si="69"/>
        <v>8.8461538461538467</v>
      </c>
      <c r="F485" s="68">
        <f t="shared" si="67"/>
        <v>8</v>
      </c>
      <c r="H485" s="10" t="s">
        <v>136</v>
      </c>
      <c r="I485" s="59" t="str" cm="1">
        <f t="array" ref="I485">_xlfn.IFS(K485&lt;$AB$7,$AC$7,K485&lt;$AB$6,$AC$6,K485&lt;$AB$5,$AC$5,K485&lt;$AB$4,$AC$4,K485&lt;$AB$3,$AC$3,K485&gt;$AB$3,$AC$3)</f>
        <v>2k1-20</v>
      </c>
      <c r="J485" s="59" t="str">
        <f t="shared" si="68"/>
        <v>Ruairí Browne2k1-20</v>
      </c>
      <c r="K485" s="59">
        <v>43818</v>
      </c>
      <c r="L485" s="47">
        <v>8</v>
      </c>
      <c r="M485" s="47">
        <v>26</v>
      </c>
      <c r="N485" s="64">
        <v>230</v>
      </c>
      <c r="S485"/>
    </row>
    <row r="486" spans="1:19" ht="15" thickBot="1">
      <c r="A486" s="65">
        <f t="shared" si="64"/>
        <v>10.271739130434783</v>
      </c>
      <c r="C486" s="33">
        <f t="shared" si="65"/>
        <v>74.400000000000006</v>
      </c>
      <c r="D486" s="68">
        <f t="shared" si="66"/>
        <v>23</v>
      </c>
      <c r="E486" s="54">
        <f t="shared" si="69"/>
        <v>12.304347826086957</v>
      </c>
      <c r="F486" s="68">
        <f t="shared" si="67"/>
        <v>5</v>
      </c>
      <c r="H486" s="10" t="s">
        <v>49</v>
      </c>
      <c r="I486" s="59" t="str" cm="1">
        <f t="array" ref="I486">_xlfn.IFS(K486&lt;$AB$7,$AC$7,K486&lt;$AB$6,$AC$6,K486&lt;$AB$5,$AC$5,K486&lt;$AB$4,$AC$4,K486&lt;$AB$3,$AC$3,K486&gt;$AB$3,$AC$3)</f>
        <v>2k1-20</v>
      </c>
      <c r="J486" s="59" t="str">
        <f t="shared" si="68"/>
        <v>Niall Herlihy2k1-20</v>
      </c>
      <c r="K486" s="59">
        <v>43818</v>
      </c>
      <c r="L486" s="47">
        <v>5</v>
      </c>
      <c r="M486" s="47">
        <v>23</v>
      </c>
      <c r="N486" s="64">
        <v>283</v>
      </c>
      <c r="S486"/>
    </row>
    <row r="487" spans="1:19" ht="15" thickBot="1">
      <c r="A487" s="65">
        <f t="shared" si="64"/>
        <v>10.488505747126437</v>
      </c>
      <c r="C487" s="33">
        <f t="shared" si="65"/>
        <v>80</v>
      </c>
      <c r="D487" s="68">
        <f t="shared" si="66"/>
        <v>20</v>
      </c>
      <c r="E487" s="54">
        <f t="shared" si="69"/>
        <v>12.652173913043478</v>
      </c>
      <c r="F487" s="68">
        <f t="shared" si="67"/>
        <v>4</v>
      </c>
      <c r="H487" s="10" t="s">
        <v>19</v>
      </c>
      <c r="I487" s="59" t="str" cm="1">
        <f t="array" ref="I487">_xlfn.IFS(K487&lt;$AB$7,$AC$7,K487&lt;$AB$6,$AC$6,K487&lt;$AB$5,$AC$5,K487&lt;$AB$4,$AC$4,K487&lt;$AB$3,$AC$3,K487&gt;$AB$3,$AC$3)</f>
        <v>2k1-20</v>
      </c>
      <c r="J487" s="59" t="str">
        <f t="shared" si="68"/>
        <v>Fintan Earley2k1-20</v>
      </c>
      <c r="K487" s="59">
        <v>43818</v>
      </c>
      <c r="L487" s="47">
        <v>4</v>
      </c>
      <c r="M487" s="47">
        <v>23</v>
      </c>
      <c r="N487" s="64">
        <v>291</v>
      </c>
      <c r="S487"/>
    </row>
    <row r="488" spans="1:19" ht="15" thickBot="1">
      <c r="A488" s="65">
        <f t="shared" si="64"/>
        <v>9.6901408450704221</v>
      </c>
      <c r="C488" s="33">
        <f t="shared" si="65"/>
        <v>80.599999999999994</v>
      </c>
      <c r="D488" s="68">
        <f t="shared" si="66"/>
        <v>20</v>
      </c>
      <c r="E488" s="54">
        <f t="shared" si="69"/>
        <v>11.375</v>
      </c>
      <c r="F488" s="68">
        <f t="shared" si="67"/>
        <v>4</v>
      </c>
      <c r="H488" s="10" t="s">
        <v>42</v>
      </c>
      <c r="I488" s="59" t="str" cm="1">
        <f t="array" ref="I488">_xlfn.IFS(K488&lt;$AB$7,$AC$7,K488&lt;$AB$6,$AC$6,K488&lt;$AB$5,$AC$5,K488&lt;$AB$4,$AC$4,K488&lt;$AB$3,$AC$3,K488&gt;$AB$3,$AC$3)</f>
        <v>2k1-20</v>
      </c>
      <c r="J488" s="59" t="str">
        <f t="shared" si="68"/>
        <v>Dach Murray2k1-20</v>
      </c>
      <c r="K488" s="59">
        <v>43818</v>
      </c>
      <c r="L488" s="47">
        <v>4</v>
      </c>
      <c r="M488" s="47">
        <v>24</v>
      </c>
      <c r="N488" s="64">
        <v>273</v>
      </c>
      <c r="S488"/>
    </row>
    <row r="489" spans="1:19" ht="15" thickBot="1">
      <c r="A489" s="65">
        <f t="shared" si="64"/>
        <v>10.219178082191782</v>
      </c>
      <c r="C489" s="33">
        <f t="shared" si="65"/>
        <v>81.8</v>
      </c>
      <c r="D489" s="68">
        <f t="shared" si="66"/>
        <v>25</v>
      </c>
      <c r="E489" s="54">
        <f t="shared" si="69"/>
        <v>12</v>
      </c>
      <c r="F489" s="68">
        <f t="shared" si="67"/>
        <v>1</v>
      </c>
      <c r="H489" s="10" t="s">
        <v>145</v>
      </c>
      <c r="I489" s="59" t="str" cm="1">
        <f t="array" ref="I489">_xlfn.IFS(K489&lt;$AB$7,$AC$7,K489&lt;$AB$6,$AC$6,K489&lt;$AB$5,$AC$5,K489&lt;$AB$4,$AC$4,K489&lt;$AB$3,$AC$3,K489&gt;$AB$3,$AC$3)</f>
        <v>2k1-21</v>
      </c>
      <c r="J489" s="59" t="str">
        <f t="shared" si="68"/>
        <v>Joe Ronaldson2k1-21</v>
      </c>
      <c r="K489" s="59">
        <v>44193</v>
      </c>
      <c r="L489" s="47">
        <v>1</v>
      </c>
      <c r="M489" s="47">
        <v>22</v>
      </c>
      <c r="N489" s="64">
        <v>264</v>
      </c>
      <c r="S489"/>
    </row>
    <row r="490" spans="1:19">
      <c r="S490"/>
    </row>
    <row r="491" spans="1:19">
      <c r="S491"/>
    </row>
    <row r="492" spans="1:19">
      <c r="S492"/>
    </row>
    <row r="493" spans="1:19">
      <c r="S493"/>
    </row>
    <row r="494" spans="1:19">
      <c r="S494"/>
    </row>
    <row r="495" spans="1:19">
      <c r="S495"/>
    </row>
    <row r="496" spans="1:19">
      <c r="S496"/>
    </row>
    <row r="497" spans="19:19">
      <c r="S497"/>
    </row>
    <row r="498" spans="19:19">
      <c r="S498"/>
    </row>
    <row r="499" spans="19:19">
      <c r="S499"/>
    </row>
    <row r="500" spans="19:19">
      <c r="S500"/>
    </row>
    <row r="501" spans="19:19">
      <c r="S501"/>
    </row>
    <row r="502" spans="19:19">
      <c r="S502"/>
    </row>
    <row r="503" spans="19:19">
      <c r="S503"/>
    </row>
    <row r="504" spans="19:19">
      <c r="S504"/>
    </row>
    <row r="505" spans="19:19">
      <c r="S505"/>
    </row>
    <row r="506" spans="19:19">
      <c r="S506"/>
    </row>
    <row r="507" spans="19:19">
      <c r="S507"/>
    </row>
    <row r="508" spans="19:19">
      <c r="S508"/>
    </row>
    <row r="509" spans="19:19">
      <c r="S509"/>
    </row>
    <row r="510" spans="19:19">
      <c r="S510"/>
    </row>
    <row r="511" spans="19:19">
      <c r="S511"/>
    </row>
    <row r="512" spans="19:19">
      <c r="S512"/>
    </row>
    <row r="513" spans="19:19">
      <c r="S513"/>
    </row>
    <row r="514" spans="19:19">
      <c r="S514"/>
    </row>
    <row r="515" spans="19:19">
      <c r="S515"/>
    </row>
    <row r="516" spans="19:19">
      <c r="S516"/>
    </row>
    <row r="517" spans="19:19">
      <c r="S517"/>
    </row>
    <row r="518" spans="19:19">
      <c r="S518"/>
    </row>
    <row r="519" spans="19:19">
      <c r="S519"/>
    </row>
    <row r="520" spans="19:19">
      <c r="S520"/>
    </row>
    <row r="521" spans="19:19">
      <c r="S521"/>
    </row>
    <row r="522" spans="19:19">
      <c r="S522"/>
    </row>
    <row r="523" spans="19:19">
      <c r="S523"/>
    </row>
    <row r="524" spans="19:19">
      <c r="S524"/>
    </row>
    <row r="525" spans="19:19">
      <c r="S525"/>
    </row>
    <row r="526" spans="19:19">
      <c r="S526"/>
    </row>
    <row r="527" spans="19:19">
      <c r="S527"/>
    </row>
    <row r="528" spans="19:19">
      <c r="S528"/>
    </row>
    <row r="529" spans="19:19">
      <c r="S529"/>
    </row>
    <row r="530" spans="19:19">
      <c r="S530"/>
    </row>
    <row r="531" spans="19:19">
      <c r="S531"/>
    </row>
    <row r="532" spans="19:19">
      <c r="S532"/>
    </row>
    <row r="533" spans="19:19">
      <c r="S533"/>
    </row>
    <row r="534" spans="19:19">
      <c r="S534"/>
    </row>
    <row r="535" spans="19:19">
      <c r="S535"/>
    </row>
    <row r="536" spans="19:19">
      <c r="S536"/>
    </row>
    <row r="537" spans="19:19">
      <c r="S537"/>
    </row>
    <row r="538" spans="19:19">
      <c r="S538"/>
    </row>
    <row r="539" spans="19:19">
      <c r="S539"/>
    </row>
    <row r="540" spans="19:19">
      <c r="S540"/>
    </row>
    <row r="541" spans="19:19">
      <c r="S541"/>
    </row>
    <row r="542" spans="19:19">
      <c r="S542"/>
    </row>
    <row r="543" spans="19:19">
      <c r="S543"/>
    </row>
    <row r="544" spans="19:19">
      <c r="S544"/>
    </row>
    <row r="545" spans="19:19">
      <c r="S545"/>
    </row>
    <row r="546" spans="19:19">
      <c r="S546"/>
    </row>
    <row r="547" spans="19:19">
      <c r="S547"/>
    </row>
    <row r="548" spans="19:19">
      <c r="S548"/>
    </row>
    <row r="549" spans="19:19">
      <c r="S549"/>
    </row>
    <row r="550" spans="19:19">
      <c r="S550"/>
    </row>
    <row r="551" spans="19:19">
      <c r="S551"/>
    </row>
    <row r="552" spans="19:19">
      <c r="S552"/>
    </row>
    <row r="553" spans="19:19">
      <c r="S553"/>
    </row>
    <row r="554" spans="19:19">
      <c r="S554"/>
    </row>
    <row r="555" spans="19:19">
      <c r="S555"/>
    </row>
    <row r="556" spans="19:19">
      <c r="S556"/>
    </row>
    <row r="557" spans="19:19">
      <c r="S557"/>
    </row>
    <row r="558" spans="19:19">
      <c r="S558"/>
    </row>
    <row r="559" spans="19:19">
      <c r="S559"/>
    </row>
    <row r="560" spans="19:19">
      <c r="S560"/>
    </row>
    <row r="561" spans="19:19">
      <c r="S561"/>
    </row>
    <row r="562" spans="19:19">
      <c r="S562"/>
    </row>
    <row r="563" spans="19:19">
      <c r="S563"/>
    </row>
    <row r="564" spans="19:19">
      <c r="S564"/>
    </row>
    <row r="565" spans="19:19">
      <c r="S565"/>
    </row>
    <row r="566" spans="19:19">
      <c r="S566"/>
    </row>
    <row r="567" spans="19:19">
      <c r="S567"/>
    </row>
    <row r="568" spans="19:19">
      <c r="S568"/>
    </row>
    <row r="569" spans="19:19">
      <c r="S569"/>
    </row>
    <row r="570" spans="19:19">
      <c r="S570"/>
    </row>
    <row r="571" spans="19:19">
      <c r="S571"/>
    </row>
    <row r="572" spans="19:19">
      <c r="S572"/>
    </row>
    <row r="573" spans="19:19">
      <c r="S573"/>
    </row>
    <row r="574" spans="19:19">
      <c r="S574"/>
    </row>
    <row r="575" spans="19:19">
      <c r="S575"/>
    </row>
    <row r="576" spans="19:19">
      <c r="S576"/>
    </row>
    <row r="577" spans="19:19">
      <c r="S577"/>
    </row>
    <row r="578" spans="19:19">
      <c r="S578"/>
    </row>
  </sheetData>
  <autoFilter ref="A2:F489" xr:uid="{81DCEF38-BB39-4E4A-9164-7B9B6AF54389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D2CE-B9C4-4487-9163-7698650F9D76}">
  <dimension ref="A1:AM489"/>
  <sheetViews>
    <sheetView topLeftCell="A11" zoomScaleNormal="100" workbookViewId="0">
      <selection activeCell="A2" sqref="A2"/>
    </sheetView>
  </sheetViews>
  <sheetFormatPr defaultRowHeight="12.5"/>
  <cols>
    <col min="1" max="1" width="20.453125" style="33" bestFit="1" customWidth="1"/>
    <col min="2" max="2" width="0.81640625" style="44" customWidth="1"/>
    <col min="4" max="4" width="9.81640625" bestFit="1" customWidth="1"/>
    <col min="5" max="5" width="16.81640625" style="33" customWidth="1"/>
    <col min="6" max="6" width="16.81640625" customWidth="1"/>
    <col min="7" max="7" width="19.81640625" customWidth="1"/>
    <col min="8" max="8" width="11.54296875" style="33" customWidth="1"/>
    <col min="9" max="9" width="23" style="33" customWidth="1"/>
    <col min="10" max="10" width="11.54296875" style="33" customWidth="1"/>
    <col min="11" max="13" width="8.7265625" style="33"/>
    <col min="16" max="16" width="25.81640625" customWidth="1"/>
    <col min="17" max="17" width="17.1796875" style="33" customWidth="1"/>
    <col min="18" max="18" width="24.453125" style="33" customWidth="1"/>
    <col min="19" max="19" width="17.1796875" style="33" customWidth="1"/>
    <col min="21" max="21" width="0" hidden="1" customWidth="1"/>
    <col min="22" max="22" width="0" style="33" hidden="1" customWidth="1"/>
    <col min="23" max="23" width="8.7265625" style="33"/>
    <col min="27" max="27" width="11" customWidth="1"/>
    <col min="28" max="28" width="11" bestFit="1" customWidth="1"/>
    <col min="32" max="32" width="30.1796875" customWidth="1"/>
    <col min="33" max="33" width="11.26953125" customWidth="1"/>
    <col min="34" max="34" width="11.453125" customWidth="1"/>
  </cols>
  <sheetData>
    <row r="1" spans="1:39" ht="13">
      <c r="A1" s="52" t="s">
        <v>245</v>
      </c>
      <c r="C1" s="51" t="s">
        <v>246</v>
      </c>
      <c r="D1" s="51"/>
      <c r="E1" s="53"/>
      <c r="G1" s="49"/>
      <c r="H1" s="61"/>
      <c r="I1" s="61"/>
      <c r="J1" s="61" t="s">
        <v>247</v>
      </c>
      <c r="K1" s="50"/>
      <c r="L1" s="50"/>
      <c r="M1" s="50"/>
      <c r="AH1" s="66">
        <v>44888</v>
      </c>
    </row>
    <row r="2" spans="1:39" s="55" customFormat="1" ht="52.5" thickBot="1">
      <c r="A2" s="55" t="s">
        <v>248</v>
      </c>
      <c r="B2" s="56"/>
      <c r="C2" s="55" t="s">
        <v>249</v>
      </c>
      <c r="D2" s="55" t="s">
        <v>241</v>
      </c>
      <c r="E2" s="57" t="s">
        <v>250</v>
      </c>
      <c r="F2" s="57"/>
      <c r="G2" s="55" t="s">
        <v>251</v>
      </c>
      <c r="H2" s="55" t="s">
        <v>252</v>
      </c>
      <c r="I2" s="55" t="s">
        <v>253</v>
      </c>
      <c r="J2" s="55" t="s">
        <v>0</v>
      </c>
      <c r="K2" s="55" t="s">
        <v>254</v>
      </c>
      <c r="L2" s="55" t="s">
        <v>255</v>
      </c>
      <c r="M2" s="55" t="s">
        <v>256</v>
      </c>
      <c r="P2" s="57" t="s">
        <v>251</v>
      </c>
      <c r="Q2" s="57" t="s">
        <v>252</v>
      </c>
      <c r="R2" s="57" t="s">
        <v>253</v>
      </c>
      <c r="S2" s="57" t="s">
        <v>257</v>
      </c>
      <c r="T2" s="57" t="s">
        <v>258</v>
      </c>
      <c r="U2" s="57" t="s">
        <v>158</v>
      </c>
      <c r="V2" s="57" t="s">
        <v>160</v>
      </c>
      <c r="W2" s="57" t="s">
        <v>244</v>
      </c>
      <c r="X2" s="57"/>
      <c r="AA2" s="55" t="s">
        <v>259</v>
      </c>
      <c r="AB2" s="55" t="s">
        <v>252</v>
      </c>
      <c r="AF2" s="55" t="s">
        <v>251</v>
      </c>
      <c r="AG2" s="55" t="s">
        <v>260</v>
      </c>
      <c r="AH2" s="55" t="s">
        <v>261</v>
      </c>
      <c r="AJ2" s="55" t="s">
        <v>262</v>
      </c>
      <c r="AK2" s="55" t="s">
        <v>263</v>
      </c>
      <c r="AL2" s="55" t="s">
        <v>264</v>
      </c>
      <c r="AM2" s="55" t="s">
        <v>265</v>
      </c>
    </row>
    <row r="3" spans="1:39" ht="15" thickBot="1">
      <c r="A3" s="65" t="e">
        <v>#N/A</v>
      </c>
      <c r="C3" s="33" t="e">
        <v>#N/A</v>
      </c>
      <c r="D3" s="68" t="e">
        <v>#N/A</v>
      </c>
      <c r="E3" s="54">
        <v>6.791666666666667</v>
      </c>
      <c r="G3" s="4" t="s">
        <v>8</v>
      </c>
      <c r="H3" s="59" t="str" cm="1">
        <f t="array" ref="H3">_xlfn.IFS(J3&lt;$AA$7,$AB$7,J3&lt;$AA$6,$AB$6,J3&lt;$AA$5,$AB$5,J3&lt;$AA$4,$AB$4,J3&lt;$AA$3,$AB$3,J3&gt;$AA$3,$AB$3)</f>
        <v>2k2-22</v>
      </c>
      <c r="I3" s="59" t="str">
        <f>_xlfn.CONCAT(G3,H3)</f>
        <v>Paul Flood2k2-22</v>
      </c>
      <c r="J3" s="59">
        <v>44837</v>
      </c>
      <c r="K3" s="46">
        <v>12</v>
      </c>
      <c r="L3" s="46">
        <v>22</v>
      </c>
      <c r="M3" s="62">
        <v>300.60000000000002</v>
      </c>
      <c r="P3" s="4" t="s">
        <v>19</v>
      </c>
      <c r="Q3" s="59" t="str">
        <f t="shared" ref="Q3:Q66" si="0">VLOOKUP(S3,$AA$3:$AB$7,2,FALSE)</f>
        <v>2k2-22</v>
      </c>
      <c r="R3" s="59" t="str">
        <f>_xlfn.CONCAT(P3,Q3)</f>
        <v>Fintan Earley2k2-22</v>
      </c>
      <c r="S3" s="59">
        <v>44672</v>
      </c>
      <c r="T3" s="46">
        <v>82.9</v>
      </c>
      <c r="U3" s="46">
        <v>433</v>
      </c>
      <c r="V3" s="46">
        <v>37</v>
      </c>
      <c r="W3" s="58">
        <f t="shared" ref="W3:W66" si="1">U3/V3</f>
        <v>11.702702702702704</v>
      </c>
      <c r="AA3" s="59">
        <v>44672</v>
      </c>
      <c r="AB3" s="59" t="s">
        <v>266</v>
      </c>
      <c r="AF3" s="48" t="s">
        <v>8</v>
      </c>
      <c r="AG3" s="33">
        <v>22</v>
      </c>
      <c r="AH3" s="67">
        <f>$AH$1-(AG3*365)</f>
        <v>36858</v>
      </c>
      <c r="AJ3">
        <v>19</v>
      </c>
      <c r="AK3">
        <v>20</v>
      </c>
      <c r="AL3">
        <v>21</v>
      </c>
      <c r="AM3">
        <v>22</v>
      </c>
    </row>
    <row r="4" spans="1:39" ht="15" thickBot="1">
      <c r="A4" s="65" t="e">
        <v>#N/A</v>
      </c>
      <c r="C4" s="33" t="e">
        <v>#N/A</v>
      </c>
      <c r="D4" s="68" t="e">
        <v>#N/A</v>
      </c>
      <c r="E4" s="54">
        <v>6.9</v>
      </c>
      <c r="G4" s="4" t="s">
        <v>10</v>
      </c>
      <c r="H4" s="59" t="str" cm="1">
        <f t="array" ref="H4">_xlfn.IFS(J4&lt;$AA$7,$AB$7,J4&lt;$AA$6,$AB$6,J4&lt;$AA$5,$AB$5,J4&lt;$AA$4,$AB$4,J4&lt;$AA$3,$AB$3,J4&gt;$AA$3,$AB$3)</f>
        <v>2k2-22</v>
      </c>
      <c r="I4" s="59" t="str">
        <f t="shared" ref="I4:I67" si="2">_xlfn.CONCAT(G4,H4)</f>
        <v>Calum Nolan2k2-22</v>
      </c>
      <c r="J4" s="59">
        <v>44837</v>
      </c>
      <c r="K4" s="46">
        <v>10</v>
      </c>
      <c r="L4" s="46">
        <v>23</v>
      </c>
      <c r="M4" s="62">
        <v>268.8</v>
      </c>
      <c r="P4" s="4" t="s">
        <v>128</v>
      </c>
      <c r="Q4" s="59" t="str">
        <f t="shared" si="0"/>
        <v>2k2-22</v>
      </c>
      <c r="R4" s="59" t="str">
        <f t="shared" ref="R4:R67" si="3">_xlfn.CONCAT(P4,Q4)</f>
        <v>Cameron Murphy2k2-22</v>
      </c>
      <c r="S4" s="59">
        <v>44672</v>
      </c>
      <c r="T4" s="46">
        <v>77.8</v>
      </c>
      <c r="U4" s="46">
        <v>397</v>
      </c>
      <c r="V4" s="46">
        <v>35</v>
      </c>
      <c r="W4" s="58">
        <f t="shared" si="1"/>
        <v>11.342857142857143</v>
      </c>
      <c r="AA4" s="59">
        <v>44583</v>
      </c>
      <c r="AB4" s="59" t="s">
        <v>267</v>
      </c>
      <c r="AF4" s="48" t="s">
        <v>10</v>
      </c>
      <c r="AG4" s="33">
        <v>20</v>
      </c>
      <c r="AH4" s="67">
        <f t="shared" ref="AH4:AH63" si="4">$AH$1-(AG4*365)</f>
        <v>37588</v>
      </c>
    </row>
    <row r="5" spans="1:39" ht="15" thickBot="1">
      <c r="A5" s="65">
        <v>8.8926174496644297</v>
      </c>
      <c r="C5" s="33">
        <v>82.4</v>
      </c>
      <c r="D5" s="68">
        <v>22</v>
      </c>
      <c r="E5" s="54">
        <v>7</v>
      </c>
      <c r="G5" s="4" t="s">
        <v>11</v>
      </c>
      <c r="H5" s="59" t="str" cm="1">
        <f t="array" ref="H5">_xlfn.IFS(J5&lt;$AA$7,$AB$7,J5&lt;$AA$6,$AB$6,J5&lt;$AA$5,$AB$5,J5&lt;$AA$4,$AB$4,J5&lt;$AA$3,$AB$3,J5&gt;$AA$3,$AB$3)</f>
        <v>2k2-22</v>
      </c>
      <c r="I5" s="59" t="str">
        <f t="shared" si="2"/>
        <v>Andrew Carroll2k2-22</v>
      </c>
      <c r="J5" s="59">
        <v>44837</v>
      </c>
      <c r="K5" s="46">
        <v>10</v>
      </c>
      <c r="L5" s="48">
        <v>23</v>
      </c>
      <c r="M5" s="63">
        <v>241.3</v>
      </c>
      <c r="P5" s="4" t="s">
        <v>8</v>
      </c>
      <c r="Q5" s="59" t="str">
        <f t="shared" si="0"/>
        <v>2k2-22</v>
      </c>
      <c r="R5" s="59" t="str">
        <f t="shared" si="3"/>
        <v>Paul Flood2k2-22</v>
      </c>
      <c r="S5" s="60">
        <v>44672</v>
      </c>
      <c r="T5" s="46">
        <v>83.5</v>
      </c>
      <c r="U5" s="46">
        <v>415</v>
      </c>
      <c r="V5" s="46">
        <v>32</v>
      </c>
      <c r="W5" s="58">
        <f t="shared" si="1"/>
        <v>12.96875</v>
      </c>
      <c r="AA5" s="59">
        <v>44371</v>
      </c>
      <c r="AB5" s="59" t="s">
        <v>268</v>
      </c>
      <c r="AF5" s="48" t="s">
        <v>11</v>
      </c>
      <c r="AG5" s="33">
        <v>21</v>
      </c>
      <c r="AH5" s="67">
        <f t="shared" si="4"/>
        <v>37223</v>
      </c>
    </row>
    <row r="6" spans="1:39" ht="15" thickBot="1">
      <c r="A6" s="65">
        <v>11.652173913043478</v>
      </c>
      <c r="C6" s="33">
        <v>96.1</v>
      </c>
      <c r="D6" s="68">
        <v>23</v>
      </c>
      <c r="E6" s="54">
        <v>7</v>
      </c>
      <c r="G6" s="4" t="s">
        <v>12</v>
      </c>
      <c r="H6" s="59" t="str" cm="1">
        <f t="array" ref="H6">_xlfn.IFS(J6&lt;$AA$7,$AB$7,J6&lt;$AA$6,$AB$6,J6&lt;$AA$5,$AB$5,J6&lt;$AA$4,$AB$4,J6&lt;$AA$3,$AB$3,J6&gt;$AA$3,$AB$3)</f>
        <v>2k2-22</v>
      </c>
      <c r="I6" s="59" t="str">
        <f t="shared" si="2"/>
        <v>Sam Daly2k2-22</v>
      </c>
      <c r="J6" s="59">
        <v>44837</v>
      </c>
      <c r="K6" s="46">
        <v>10</v>
      </c>
      <c r="L6" s="48">
        <v>23</v>
      </c>
      <c r="M6" s="63">
        <v>271</v>
      </c>
      <c r="P6" s="4" t="s">
        <v>43</v>
      </c>
      <c r="Q6" s="59" t="str">
        <f t="shared" si="0"/>
        <v>2k2-22</v>
      </c>
      <c r="R6" s="59" t="str">
        <f t="shared" si="3"/>
        <v>David Crooks2k2-22</v>
      </c>
      <c r="S6" s="59">
        <v>44672</v>
      </c>
      <c r="T6" s="46">
        <v>74</v>
      </c>
      <c r="U6" s="46">
        <v>378</v>
      </c>
      <c r="V6" s="46">
        <v>31</v>
      </c>
      <c r="W6" s="58">
        <f t="shared" si="1"/>
        <v>12.193548387096774</v>
      </c>
      <c r="AA6" s="59">
        <v>44029</v>
      </c>
      <c r="AB6" s="59" t="s">
        <v>269</v>
      </c>
      <c r="AF6" s="48" t="s">
        <v>12</v>
      </c>
      <c r="AG6" s="33">
        <v>21</v>
      </c>
      <c r="AH6" s="67">
        <f t="shared" si="4"/>
        <v>37223</v>
      </c>
    </row>
    <row r="7" spans="1:39" ht="15" thickBot="1">
      <c r="A7" s="65">
        <v>8.8926174496644297</v>
      </c>
      <c r="C7" s="33">
        <v>82.4</v>
      </c>
      <c r="D7" s="68">
        <v>22</v>
      </c>
      <c r="E7" s="54">
        <v>7.48</v>
      </c>
      <c r="G7" s="4" t="s">
        <v>13</v>
      </c>
      <c r="H7" s="59" t="str" cm="1">
        <f t="array" ref="H7">_xlfn.IFS(J7&lt;$AA$7,$AB$7,J7&lt;$AA$6,$AB$6,J7&lt;$AA$5,$AB$5,J7&lt;$AA$4,$AB$4,J7&lt;$AA$3,$AB$3,J7&gt;$AA$3,$AB$3)</f>
        <v>2k2-22</v>
      </c>
      <c r="I7" s="59" t="str">
        <f t="shared" si="2"/>
        <v>Tom Bedford2k2-22</v>
      </c>
      <c r="J7" s="59">
        <v>44837</v>
      </c>
      <c r="K7" s="46">
        <v>5</v>
      </c>
      <c r="L7" s="48">
        <v>23</v>
      </c>
      <c r="M7" s="63">
        <v>311.10000000000002</v>
      </c>
      <c r="P7" s="4" t="s">
        <v>132</v>
      </c>
      <c r="Q7" s="59" t="str">
        <f t="shared" si="0"/>
        <v>2k2-22</v>
      </c>
      <c r="R7" s="59" t="str">
        <f t="shared" si="3"/>
        <v>Thomas Earley2k2-22</v>
      </c>
      <c r="S7" s="59">
        <v>44672</v>
      </c>
      <c r="T7" s="46">
        <v>88.2</v>
      </c>
      <c r="U7" s="46">
        <v>425</v>
      </c>
      <c r="V7" s="46">
        <v>36</v>
      </c>
      <c r="W7" s="58">
        <f t="shared" si="1"/>
        <v>11.805555555555555</v>
      </c>
      <c r="AA7" s="59">
        <v>43855</v>
      </c>
      <c r="AB7" s="59" t="s">
        <v>270</v>
      </c>
      <c r="AF7" s="48" t="s">
        <v>13</v>
      </c>
      <c r="AG7" s="33">
        <v>24</v>
      </c>
      <c r="AH7" s="67">
        <f t="shared" si="4"/>
        <v>36128</v>
      </c>
    </row>
    <row r="8" spans="1:39" ht="15" thickBot="1">
      <c r="A8" s="65" t="e">
        <v>#N/A</v>
      </c>
      <c r="C8" s="33" t="e">
        <v>#N/A</v>
      </c>
      <c r="D8" s="68" t="e">
        <v>#N/A</v>
      </c>
      <c r="E8" s="54">
        <v>7.9615384615384617</v>
      </c>
      <c r="G8" s="1" t="s">
        <v>14</v>
      </c>
      <c r="H8" s="59" t="str" cm="1">
        <f t="array" ref="H8">_xlfn.IFS(J8&lt;$AA$7,$AB$7,J8&lt;$AA$6,$AB$6,J8&lt;$AA$5,$AB$5,J8&lt;$AA$4,$AB$4,J8&lt;$AA$3,$AB$3,J8&gt;$AA$3,$AB$3)</f>
        <v>2k2-22</v>
      </c>
      <c r="I8" s="59" t="str">
        <f t="shared" si="2"/>
        <v>David Ross-Chu2k2-22</v>
      </c>
      <c r="J8" s="59">
        <v>44837</v>
      </c>
      <c r="K8" s="46">
        <v>10</v>
      </c>
      <c r="L8" s="46">
        <v>23</v>
      </c>
      <c r="M8" s="62">
        <v>247.1</v>
      </c>
      <c r="P8" s="4" t="s">
        <v>31</v>
      </c>
      <c r="Q8" s="59" t="str">
        <f t="shared" si="0"/>
        <v>2k2-22</v>
      </c>
      <c r="R8" s="59" t="str">
        <f t="shared" si="3"/>
        <v>David Somers2k2-22</v>
      </c>
      <c r="S8" s="59">
        <v>44672</v>
      </c>
      <c r="T8" s="46">
        <v>88.1</v>
      </c>
      <c r="U8" s="46">
        <v>417</v>
      </c>
      <c r="V8" s="46">
        <v>34</v>
      </c>
      <c r="W8" s="58">
        <f t="shared" si="1"/>
        <v>12.264705882352942</v>
      </c>
      <c r="AF8" s="46" t="s">
        <v>14</v>
      </c>
      <c r="AG8" s="33">
        <v>19</v>
      </c>
      <c r="AH8" s="67">
        <f t="shared" si="4"/>
        <v>37953</v>
      </c>
    </row>
    <row r="9" spans="1:39" ht="15" thickBot="1">
      <c r="A9" s="65">
        <v>8.8926174496644297</v>
      </c>
      <c r="C9" s="33">
        <v>82.4</v>
      </c>
      <c r="D9" s="68">
        <v>22</v>
      </c>
      <c r="E9" s="54">
        <v>8.0769230769230766</v>
      </c>
      <c r="G9" s="1" t="s">
        <v>15</v>
      </c>
      <c r="H9" s="59" t="str" cm="1">
        <f t="array" ref="H9">_xlfn.IFS(J9&lt;$AA$7,$AB$7,J9&lt;$AA$6,$AB$6,J9&lt;$AA$5,$AB$5,J9&lt;$AA$4,$AB$4,J9&lt;$AA$3,$AB$3,J9&gt;$AA$3,$AB$3)</f>
        <v>2k2-22</v>
      </c>
      <c r="I9" s="59" t="str">
        <f t="shared" si="2"/>
        <v>Eoin McGrath2k2-22</v>
      </c>
      <c r="J9" s="59">
        <v>44837</v>
      </c>
      <c r="K9" s="46">
        <v>8</v>
      </c>
      <c r="L9" s="46">
        <v>22</v>
      </c>
      <c r="M9" s="62">
        <v>222.5</v>
      </c>
      <c r="P9" s="4" t="s">
        <v>27</v>
      </c>
      <c r="Q9" s="59" t="str">
        <f t="shared" si="0"/>
        <v>2k2-22</v>
      </c>
      <c r="R9" s="59" t="str">
        <f t="shared" si="3"/>
        <v>Mark Doyle2k2-22</v>
      </c>
      <c r="S9" s="59">
        <v>44672</v>
      </c>
      <c r="T9" s="46">
        <v>93</v>
      </c>
      <c r="U9" s="46">
        <v>427</v>
      </c>
      <c r="V9" s="46">
        <v>33</v>
      </c>
      <c r="W9" s="58">
        <f t="shared" si="1"/>
        <v>12.939393939393939</v>
      </c>
      <c r="AF9" s="46" t="s">
        <v>15</v>
      </c>
      <c r="AG9" s="33">
        <v>19</v>
      </c>
      <c r="AH9" s="67">
        <f t="shared" si="4"/>
        <v>37953</v>
      </c>
    </row>
    <row r="10" spans="1:39" ht="15" thickBot="1">
      <c r="A10" s="65">
        <v>8.8926174496644297</v>
      </c>
      <c r="C10" s="33">
        <v>82.4</v>
      </c>
      <c r="D10" s="68">
        <v>22</v>
      </c>
      <c r="E10" s="54">
        <v>8.1666666666666661</v>
      </c>
      <c r="G10" s="1" t="s">
        <v>16</v>
      </c>
      <c r="H10" s="59" t="str" cm="1">
        <f t="array" ref="H10">_xlfn.IFS(J10&lt;$AA$7,$AB$7,J10&lt;$AA$6,$AB$6,J10&lt;$AA$5,$AB$5,J10&lt;$AA$4,$AB$4,J10&lt;$AA$3,$AB$3,J10&gt;$AA$3,$AB$3)</f>
        <v>2k2-22</v>
      </c>
      <c r="I10" s="59" t="str">
        <f t="shared" si="2"/>
        <v>Brendan Saunders2k2-22</v>
      </c>
      <c r="J10" s="59">
        <v>44837</v>
      </c>
      <c r="K10" s="46">
        <v>6</v>
      </c>
      <c r="L10" s="46">
        <v>23</v>
      </c>
      <c r="M10" s="62">
        <v>292.2</v>
      </c>
      <c r="P10" s="4" t="s">
        <v>42</v>
      </c>
      <c r="Q10" s="59" t="str">
        <f t="shared" si="0"/>
        <v>2k2-22</v>
      </c>
      <c r="R10" s="59" t="str">
        <f t="shared" si="3"/>
        <v>Dach Murray2k2-22</v>
      </c>
      <c r="S10" s="59">
        <v>44672</v>
      </c>
      <c r="T10" s="46">
        <v>82.8</v>
      </c>
      <c r="U10" s="46">
        <v>389</v>
      </c>
      <c r="V10" s="46">
        <v>36</v>
      </c>
      <c r="W10" s="58">
        <f t="shared" si="1"/>
        <v>10.805555555555555</v>
      </c>
      <c r="AF10" s="46" t="s">
        <v>16</v>
      </c>
      <c r="AG10" s="33">
        <v>21</v>
      </c>
      <c r="AH10" s="67">
        <f t="shared" si="4"/>
        <v>37223</v>
      </c>
    </row>
    <row r="11" spans="1:39" ht="15" thickBot="1">
      <c r="A11" s="65" t="e">
        <v>#N/A</v>
      </c>
      <c r="C11" s="33" t="e">
        <v>#N/A</v>
      </c>
      <c r="D11" s="68" t="e">
        <v>#N/A</v>
      </c>
      <c r="E11" s="54">
        <v>8.44</v>
      </c>
      <c r="G11" s="1" t="s">
        <v>17</v>
      </c>
      <c r="H11" s="59" t="str" cm="1">
        <f t="array" ref="H11">_xlfn.IFS(J11&lt;$AA$7,$AB$7,J11&lt;$AA$6,$AB$6,J11&lt;$AA$5,$AB$5,J11&lt;$AA$4,$AB$4,J11&lt;$AA$3,$AB$3,J11&gt;$AA$3,$AB$3)</f>
        <v>2k2-22</v>
      </c>
      <c r="I11" s="59" t="str">
        <f t="shared" si="2"/>
        <v>Tom Rafter2k2-22</v>
      </c>
      <c r="J11" s="59">
        <v>44837</v>
      </c>
      <c r="K11" s="46">
        <v>6</v>
      </c>
      <c r="L11" s="46">
        <v>23</v>
      </c>
      <c r="M11" s="62">
        <v>266.60000000000002</v>
      </c>
      <c r="P11" s="4" t="s">
        <v>35</v>
      </c>
      <c r="Q11" s="59" t="str">
        <f t="shared" si="0"/>
        <v>2k2-22</v>
      </c>
      <c r="R11" s="59" t="str">
        <f t="shared" si="3"/>
        <v>Mikey Campion2k2-22</v>
      </c>
      <c r="S11" s="59">
        <v>44672</v>
      </c>
      <c r="T11" s="46">
        <v>72.400000000000006</v>
      </c>
      <c r="U11" s="46">
        <v>355</v>
      </c>
      <c r="V11" s="46">
        <v>36</v>
      </c>
      <c r="W11" s="58">
        <f t="shared" si="1"/>
        <v>9.8611111111111107</v>
      </c>
      <c r="AF11" s="46" t="s">
        <v>17</v>
      </c>
      <c r="AG11" s="33">
        <v>22</v>
      </c>
      <c r="AH11" s="67">
        <f t="shared" si="4"/>
        <v>36858</v>
      </c>
    </row>
    <row r="12" spans="1:39" ht="15" thickBot="1">
      <c r="A12" s="65" t="e">
        <v>#N/A</v>
      </c>
      <c r="C12" s="33" t="e">
        <v>#N/A</v>
      </c>
      <c r="D12" s="68" t="e">
        <v>#N/A</v>
      </c>
      <c r="E12" s="54">
        <v>8.5</v>
      </c>
      <c r="G12" s="1" t="s">
        <v>18</v>
      </c>
      <c r="H12" s="59" t="str" cm="1">
        <f t="array" ref="H12">_xlfn.IFS(J12&lt;$AA$7,$AB$7,J12&lt;$AA$6,$AB$6,J12&lt;$AA$5,$AB$5,J12&lt;$AA$4,$AB$4,J12&lt;$AA$3,$AB$3,J12&gt;$AA$3,$AB$3)</f>
        <v>2k2-22</v>
      </c>
      <c r="I12" s="59" t="str">
        <f t="shared" si="2"/>
        <v>Mika Ryan2k2-22</v>
      </c>
      <c r="J12" s="59">
        <v>44837</v>
      </c>
      <c r="K12" s="46">
        <v>10</v>
      </c>
      <c r="L12" s="46">
        <v>23</v>
      </c>
      <c r="M12" s="62">
        <v>287.3</v>
      </c>
      <c r="P12" s="4" t="s">
        <v>22</v>
      </c>
      <c r="Q12" s="59" t="str">
        <f t="shared" si="0"/>
        <v>2k2-22</v>
      </c>
      <c r="R12" s="59" t="str">
        <f t="shared" si="3"/>
        <v>David Kelly2k2-22</v>
      </c>
      <c r="S12" s="59">
        <v>44672</v>
      </c>
      <c r="T12" s="46">
        <v>79.900000000000006</v>
      </c>
      <c r="U12" s="46">
        <v>379</v>
      </c>
      <c r="V12" s="46">
        <v>36</v>
      </c>
      <c r="W12" s="58">
        <f t="shared" si="1"/>
        <v>10.527777777777779</v>
      </c>
      <c r="AF12" s="46" t="s">
        <v>18</v>
      </c>
      <c r="AG12" s="33">
        <v>22</v>
      </c>
      <c r="AH12" s="67">
        <f t="shared" si="4"/>
        <v>36858</v>
      </c>
    </row>
    <row r="13" spans="1:39" ht="15" thickBot="1">
      <c r="A13" s="65" t="e">
        <v>#N/A</v>
      </c>
      <c r="C13" s="33" t="e">
        <v>#N/A</v>
      </c>
      <c r="D13" s="68" t="e">
        <v>#N/A</v>
      </c>
      <c r="E13" s="54">
        <v>8.625</v>
      </c>
      <c r="G13" s="1" t="s">
        <v>19</v>
      </c>
      <c r="H13" s="59" t="str" cm="1">
        <f t="array" ref="H13">_xlfn.IFS(J13&lt;$AA$7,$AB$7,J13&lt;$AA$6,$AB$6,J13&lt;$AA$5,$AB$5,J13&lt;$AA$4,$AB$4,J13&lt;$AA$3,$AB$3,J13&gt;$AA$3,$AB$3)</f>
        <v>2k2-22</v>
      </c>
      <c r="I13" s="59" t="str">
        <f t="shared" si="2"/>
        <v>Fintan Earley2k2-22</v>
      </c>
      <c r="J13" s="59">
        <v>44837</v>
      </c>
      <c r="K13" s="46">
        <v>10</v>
      </c>
      <c r="L13" s="46">
        <v>24</v>
      </c>
      <c r="M13" s="62">
        <v>300.60000000000002</v>
      </c>
      <c r="P13" s="4" t="s">
        <v>13</v>
      </c>
      <c r="Q13" s="59" t="str">
        <f t="shared" si="0"/>
        <v>2k2-22</v>
      </c>
      <c r="R13" s="59" t="str">
        <f t="shared" si="3"/>
        <v>Tom Bedford2k2-22</v>
      </c>
      <c r="S13" s="59">
        <v>44672</v>
      </c>
      <c r="T13" s="46">
        <v>96.6</v>
      </c>
      <c r="U13" s="46">
        <v>424</v>
      </c>
      <c r="V13" s="46">
        <v>34</v>
      </c>
      <c r="W13" s="58">
        <f t="shared" si="1"/>
        <v>12.470588235294118</v>
      </c>
      <c r="AF13" s="46" t="s">
        <v>19</v>
      </c>
      <c r="AG13" s="33">
        <v>23</v>
      </c>
      <c r="AH13" s="67">
        <f t="shared" si="4"/>
        <v>36493</v>
      </c>
    </row>
    <row r="14" spans="1:39" ht="15" thickBot="1">
      <c r="A14" s="65" t="e">
        <v>#N/A</v>
      </c>
      <c r="C14" s="33" t="e">
        <v>#N/A</v>
      </c>
      <c r="D14" s="68" t="e">
        <v>#N/A</v>
      </c>
      <c r="E14" s="54">
        <v>8.625</v>
      </c>
      <c r="G14" s="1" t="s">
        <v>20</v>
      </c>
      <c r="H14" s="59" t="str" cm="1">
        <f t="array" ref="H14">_xlfn.IFS(J14&lt;$AA$7,$AB$7,J14&lt;$AA$6,$AB$6,J14&lt;$AA$5,$AB$5,J14&lt;$AA$4,$AB$4,J14&lt;$AA$3,$AB$3,J14&gt;$AA$3,$AB$3)</f>
        <v>2k2-22</v>
      </c>
      <c r="I14" s="59" t="str">
        <f t="shared" si="2"/>
        <v>Ken Riordan2k2-22</v>
      </c>
      <c r="J14" s="59">
        <v>44837</v>
      </c>
      <c r="K14" s="46">
        <v>8</v>
      </c>
      <c r="L14" s="46">
        <v>23</v>
      </c>
      <c r="M14" s="62">
        <v>297.2</v>
      </c>
      <c r="P14" s="4" t="s">
        <v>39</v>
      </c>
      <c r="Q14" s="59" t="str">
        <f t="shared" si="0"/>
        <v>2k2-22</v>
      </c>
      <c r="R14" s="59" t="str">
        <f t="shared" si="3"/>
        <v>Jack Stacey2k2-22</v>
      </c>
      <c r="S14" s="59">
        <v>44672</v>
      </c>
      <c r="T14" s="46">
        <v>79.2</v>
      </c>
      <c r="U14" s="46">
        <v>370</v>
      </c>
      <c r="V14" s="46">
        <v>34</v>
      </c>
      <c r="W14" s="58">
        <f t="shared" si="1"/>
        <v>10.882352941176471</v>
      </c>
      <c r="AF14" s="46" t="s">
        <v>20</v>
      </c>
      <c r="AG14" s="33">
        <v>24</v>
      </c>
      <c r="AH14" s="67">
        <f t="shared" si="4"/>
        <v>36128</v>
      </c>
    </row>
    <row r="15" spans="1:39" ht="15" thickBot="1">
      <c r="A15" s="65" t="e">
        <v>#N/A</v>
      </c>
      <c r="C15" s="33" t="e">
        <v>#N/A</v>
      </c>
      <c r="D15" s="68" t="e">
        <v>#N/A</v>
      </c>
      <c r="E15" s="54">
        <v>8.742857142857142</v>
      </c>
      <c r="G15" s="1" t="s">
        <v>21</v>
      </c>
      <c r="H15" s="59" t="str" cm="1">
        <f t="array" ref="H15">_xlfn.IFS(J15&lt;$AA$7,$AB$7,J15&lt;$AA$6,$AB$6,J15&lt;$AA$5,$AB$5,J15&lt;$AA$4,$AB$4,J15&lt;$AA$3,$AB$3,J15&gt;$AA$3,$AB$3)</f>
        <v>2k2-22</v>
      </c>
      <c r="I15" s="59" t="str">
        <f t="shared" si="2"/>
        <v>Eoin McLoughlin2k2-22</v>
      </c>
      <c r="J15" s="59">
        <v>44837</v>
      </c>
      <c r="K15" s="46">
        <v>6</v>
      </c>
      <c r="L15" s="46">
        <v>22</v>
      </c>
      <c r="M15" s="62">
        <v>227.7</v>
      </c>
      <c r="P15" s="4" t="s">
        <v>75</v>
      </c>
      <c r="Q15" s="59" t="str">
        <f t="shared" si="0"/>
        <v>2k2-22</v>
      </c>
      <c r="R15" s="59" t="str">
        <f t="shared" si="3"/>
        <v>Frankie Dolphin2k2-22</v>
      </c>
      <c r="S15" s="59">
        <v>44672</v>
      </c>
      <c r="T15" s="46">
        <v>78.400000000000006</v>
      </c>
      <c r="U15" s="46">
        <v>366</v>
      </c>
      <c r="V15" s="46">
        <v>34</v>
      </c>
      <c r="W15" s="58">
        <f t="shared" si="1"/>
        <v>10.764705882352942</v>
      </c>
      <c r="AF15" s="46" t="s">
        <v>21</v>
      </c>
      <c r="AG15" s="33">
        <v>19</v>
      </c>
      <c r="AH15" s="67">
        <f t="shared" si="4"/>
        <v>37953</v>
      </c>
    </row>
    <row r="16" spans="1:39" ht="15" thickBot="1">
      <c r="A16" s="65">
        <v>10.029850746268657</v>
      </c>
      <c r="C16" s="33">
        <v>77.3</v>
      </c>
      <c r="D16" s="68">
        <v>23</v>
      </c>
      <c r="E16" s="54">
        <v>8.8461538461538467</v>
      </c>
      <c r="G16" s="1" t="s">
        <v>22</v>
      </c>
      <c r="H16" s="59" t="str" cm="1">
        <f t="array" ref="H16">_xlfn.IFS(J16&lt;$AA$7,$AB$7,J16&lt;$AA$6,$AB$6,J16&lt;$AA$5,$AB$5,J16&lt;$AA$4,$AB$4,J16&lt;$AA$3,$AB$3,J16&gt;$AA$3,$AB$3)</f>
        <v>2k2-22</v>
      </c>
      <c r="I16" s="59" t="str">
        <f t="shared" si="2"/>
        <v>David Kelly2k2-22</v>
      </c>
      <c r="J16" s="59">
        <v>44837</v>
      </c>
      <c r="K16" s="46">
        <v>8</v>
      </c>
      <c r="L16" s="46">
        <v>24</v>
      </c>
      <c r="M16" s="62">
        <v>275.5</v>
      </c>
      <c r="P16" s="4" t="s">
        <v>18</v>
      </c>
      <c r="Q16" s="59" t="str">
        <f t="shared" si="0"/>
        <v>2k2-22</v>
      </c>
      <c r="R16" s="59" t="str">
        <f t="shared" si="3"/>
        <v>Mika Ryan2k2-22</v>
      </c>
      <c r="S16" s="59">
        <v>44672</v>
      </c>
      <c r="T16" s="46">
        <v>89.6</v>
      </c>
      <c r="U16" s="46">
        <v>399</v>
      </c>
      <c r="V16" s="46">
        <v>33</v>
      </c>
      <c r="W16" s="58">
        <f t="shared" si="1"/>
        <v>12.090909090909092</v>
      </c>
      <c r="AF16" s="46" t="s">
        <v>22</v>
      </c>
      <c r="AG16" s="33">
        <v>23</v>
      </c>
      <c r="AH16" s="67">
        <f t="shared" si="4"/>
        <v>36493</v>
      </c>
    </row>
    <row r="17" spans="1:34" ht="15" thickBot="1">
      <c r="A17" s="65" t="e">
        <v>#N/A</v>
      </c>
      <c r="C17" s="33" t="e">
        <v>#N/A</v>
      </c>
      <c r="D17" s="68">
        <v>21</v>
      </c>
      <c r="E17" s="54">
        <v>8.9689655172413794</v>
      </c>
      <c r="G17" s="1" t="s">
        <v>23</v>
      </c>
      <c r="H17" s="59" t="str" cm="1">
        <f t="array" ref="H17">_xlfn.IFS(J17&lt;$AA$7,$AB$7,J17&lt;$AA$6,$AB$6,J17&lt;$AA$5,$AB$5,J17&lt;$AA$4,$AB$4,J17&lt;$AA$3,$AB$3,J17&gt;$AA$3,$AB$3)</f>
        <v>2k2-22</v>
      </c>
      <c r="I17" s="59" t="str">
        <f t="shared" si="2"/>
        <v>Michael Lynch2k2-22</v>
      </c>
      <c r="J17" s="59">
        <v>44837</v>
      </c>
      <c r="K17" s="46">
        <v>8</v>
      </c>
      <c r="L17" s="46">
        <v>22</v>
      </c>
      <c r="M17" s="62">
        <v>263</v>
      </c>
      <c r="P17" s="4" t="s">
        <v>87</v>
      </c>
      <c r="Q17" s="59" t="str">
        <f t="shared" si="0"/>
        <v>2k2-22</v>
      </c>
      <c r="R17" s="59" t="str">
        <f t="shared" si="3"/>
        <v>Cian O'Sullivan2k2-22</v>
      </c>
      <c r="S17" s="59">
        <v>44672</v>
      </c>
      <c r="T17" s="46">
        <v>76.2</v>
      </c>
      <c r="U17" s="46">
        <v>354</v>
      </c>
      <c r="V17" s="46">
        <v>36</v>
      </c>
      <c r="W17" s="58">
        <f t="shared" si="1"/>
        <v>9.8333333333333339</v>
      </c>
      <c r="AF17" s="46" t="s">
        <v>23</v>
      </c>
      <c r="AG17" s="33">
        <v>24</v>
      </c>
      <c r="AH17" s="67">
        <f t="shared" si="4"/>
        <v>36128</v>
      </c>
    </row>
    <row r="18" spans="1:34" ht="15" thickBot="1">
      <c r="A18" s="65" t="e">
        <v>#N/A</v>
      </c>
      <c r="C18" s="33" t="e">
        <v>#N/A</v>
      </c>
      <c r="D18" s="68" t="e">
        <v>#N/A</v>
      </c>
      <c r="E18" s="54">
        <v>9</v>
      </c>
      <c r="G18" s="1" t="s">
        <v>24</v>
      </c>
      <c r="H18" s="59" t="str" cm="1">
        <f t="array" ref="H18">_xlfn.IFS(J18&lt;$AA$7,$AB$7,J18&lt;$AA$6,$AB$6,J18&lt;$AA$5,$AB$5,J18&lt;$AA$4,$AB$4,J18&lt;$AA$3,$AB$3,J18&gt;$AA$3,$AB$3)</f>
        <v>2k2-22</v>
      </c>
      <c r="I18" s="59" t="str">
        <f t="shared" si="2"/>
        <v>Gavin Griffin2k2-22</v>
      </c>
      <c r="J18" s="59">
        <v>44837</v>
      </c>
      <c r="K18" s="46">
        <v>8</v>
      </c>
      <c r="L18" s="46">
        <v>22</v>
      </c>
      <c r="M18" s="62">
        <v>256.60000000000002</v>
      </c>
      <c r="P18" s="4" t="s">
        <v>26</v>
      </c>
      <c r="Q18" s="59" t="str">
        <f t="shared" si="0"/>
        <v>2k2-22</v>
      </c>
      <c r="R18" s="59" t="str">
        <f t="shared" si="3"/>
        <v>Ciaran Conway2k2-22</v>
      </c>
      <c r="S18" s="59">
        <v>44672</v>
      </c>
      <c r="T18" s="46">
        <v>78.3</v>
      </c>
      <c r="U18" s="46">
        <v>359</v>
      </c>
      <c r="V18" s="46">
        <v>37</v>
      </c>
      <c r="W18" s="58">
        <f t="shared" si="1"/>
        <v>9.7027027027027035</v>
      </c>
      <c r="AF18" s="46" t="s">
        <v>24</v>
      </c>
      <c r="AG18" s="33">
        <v>22</v>
      </c>
      <c r="AH18" s="67">
        <f t="shared" si="4"/>
        <v>36858</v>
      </c>
    </row>
    <row r="19" spans="1:34" ht="15" thickBot="1">
      <c r="A19" s="65" t="e">
        <v>#N/A</v>
      </c>
      <c r="C19" s="33" t="e">
        <v>#N/A</v>
      </c>
      <c r="D19" s="68" t="e">
        <v>#N/A</v>
      </c>
      <c r="E19" s="54">
        <v>9.0416666666666661</v>
      </c>
      <c r="G19" s="1" t="s">
        <v>25</v>
      </c>
      <c r="H19" s="59" t="str" cm="1">
        <f t="array" ref="H19">_xlfn.IFS(J19&lt;$AA$7,$AB$7,J19&lt;$AA$6,$AB$6,J19&lt;$AA$5,$AB$5,J19&lt;$AA$4,$AB$4,J19&lt;$AA$3,$AB$3,J19&gt;$AA$3,$AB$3)</f>
        <v>2k2-22</v>
      </c>
      <c r="I19" s="59" t="str">
        <f t="shared" si="2"/>
        <v>John Gilhooly2k2-22</v>
      </c>
      <c r="J19" s="59">
        <v>44837</v>
      </c>
      <c r="K19" s="46">
        <v>8</v>
      </c>
      <c r="L19" s="46">
        <v>22</v>
      </c>
      <c r="M19" s="62">
        <v>215.2</v>
      </c>
      <c r="P19" s="4" t="s">
        <v>11</v>
      </c>
      <c r="Q19" s="59" t="str">
        <f t="shared" si="0"/>
        <v>2k2-22</v>
      </c>
      <c r="R19" s="59" t="str">
        <f t="shared" si="3"/>
        <v>Andrew Carroll2k2-22</v>
      </c>
      <c r="S19" s="59">
        <v>44672</v>
      </c>
      <c r="T19" s="46">
        <v>91.2</v>
      </c>
      <c r="U19" s="46">
        <v>389</v>
      </c>
      <c r="V19" s="46">
        <v>34</v>
      </c>
      <c r="W19" s="58">
        <f t="shared" si="1"/>
        <v>11.441176470588236</v>
      </c>
      <c r="AF19" s="46" t="s">
        <v>25</v>
      </c>
      <c r="AG19" s="33">
        <v>22</v>
      </c>
      <c r="AH19" s="67">
        <f t="shared" si="4"/>
        <v>36858</v>
      </c>
    </row>
    <row r="20" spans="1:34" ht="15" thickBot="1">
      <c r="A20" s="65" t="e">
        <v>#N/A</v>
      </c>
      <c r="C20" s="33" t="e">
        <v>#N/A</v>
      </c>
      <c r="D20" s="68" t="e">
        <v>#N/A</v>
      </c>
      <c r="E20" s="54">
        <v>9.0416666666666661</v>
      </c>
      <c r="G20" s="1" t="s">
        <v>26</v>
      </c>
      <c r="H20" s="59" t="str" cm="1">
        <f t="array" ref="H20">_xlfn.IFS(J20&lt;$AA$7,$AB$7,J20&lt;$AA$6,$AB$6,J20&lt;$AA$5,$AB$5,J20&lt;$AA$4,$AB$4,J20&lt;$AA$3,$AB$3,J20&gt;$AA$3,$AB$3)</f>
        <v>2k2-22</v>
      </c>
      <c r="I20" s="59" t="str">
        <f t="shared" si="2"/>
        <v>Ciaran Conway2k2-22</v>
      </c>
      <c r="J20" s="59">
        <v>44837</v>
      </c>
      <c r="K20" s="46">
        <v>10</v>
      </c>
      <c r="L20" s="46">
        <v>22</v>
      </c>
      <c r="M20" s="62">
        <v>263</v>
      </c>
      <c r="P20" s="4" t="s">
        <v>24</v>
      </c>
      <c r="Q20" s="59" t="str">
        <f t="shared" si="0"/>
        <v>2k2-22</v>
      </c>
      <c r="R20" s="59" t="str">
        <f t="shared" si="3"/>
        <v>Gavin Griffin2k2-22</v>
      </c>
      <c r="S20" s="59">
        <v>44672</v>
      </c>
      <c r="T20" s="46">
        <v>80.400000000000006</v>
      </c>
      <c r="U20" s="46">
        <v>353</v>
      </c>
      <c r="V20" s="46">
        <v>32</v>
      </c>
      <c r="W20" s="58">
        <f t="shared" si="1"/>
        <v>11.03125</v>
      </c>
      <c r="AF20" s="46" t="s">
        <v>26</v>
      </c>
      <c r="AG20" s="33">
        <v>22</v>
      </c>
      <c r="AH20" s="67">
        <f t="shared" si="4"/>
        <v>36858</v>
      </c>
    </row>
    <row r="21" spans="1:34" ht="15" thickBot="1">
      <c r="A21" s="65" t="e">
        <v>#N/A</v>
      </c>
      <c r="C21" s="33" t="e">
        <v>#N/A</v>
      </c>
      <c r="D21" s="68" t="e">
        <v>#N/A</v>
      </c>
      <c r="E21" s="54">
        <v>9.115384615384615</v>
      </c>
      <c r="G21" s="1" t="s">
        <v>27</v>
      </c>
      <c r="H21" s="59" t="str" cm="1">
        <f t="array" ref="H21">_xlfn.IFS(J21&lt;$AA$7,$AB$7,J21&lt;$AA$6,$AB$6,J21&lt;$AA$5,$AB$5,J21&lt;$AA$4,$AB$4,J21&lt;$AA$3,$AB$3,J21&gt;$AA$3,$AB$3)</f>
        <v>2k2-22</v>
      </c>
      <c r="I21" s="59" t="str">
        <f t="shared" si="2"/>
        <v>Mark Doyle2k2-22</v>
      </c>
      <c r="J21" s="59">
        <v>44837</v>
      </c>
      <c r="K21" s="46">
        <v>10</v>
      </c>
      <c r="L21" s="46">
        <v>23</v>
      </c>
      <c r="M21" s="62">
        <v>330.8</v>
      </c>
      <c r="P21" s="4" t="s">
        <v>10</v>
      </c>
      <c r="Q21" s="59" t="str">
        <f t="shared" si="0"/>
        <v>2k2-22</v>
      </c>
      <c r="R21" s="59" t="str">
        <f t="shared" si="3"/>
        <v>Calum Nolan2k2-22</v>
      </c>
      <c r="S21" s="59">
        <v>44672</v>
      </c>
      <c r="T21" s="46">
        <v>73.599999999999994</v>
      </c>
      <c r="U21" s="46">
        <v>333</v>
      </c>
      <c r="V21" s="46">
        <v>33</v>
      </c>
      <c r="W21" s="58">
        <f t="shared" si="1"/>
        <v>10.090909090909092</v>
      </c>
      <c r="AF21" s="46" t="s">
        <v>27</v>
      </c>
      <c r="AG21" s="33">
        <v>28</v>
      </c>
      <c r="AH21" s="67">
        <f t="shared" si="4"/>
        <v>34668</v>
      </c>
    </row>
    <row r="22" spans="1:34" ht="15" thickBot="1">
      <c r="A22" s="65" t="e">
        <v>#N/A</v>
      </c>
      <c r="C22" s="33" t="e">
        <v>#N/A</v>
      </c>
      <c r="D22" s="68" t="e">
        <v>#N/A</v>
      </c>
      <c r="E22" s="54">
        <v>9.125</v>
      </c>
      <c r="G22" s="1" t="s">
        <v>28</v>
      </c>
      <c r="H22" s="59" t="str" cm="1">
        <f t="array" ref="H22">_xlfn.IFS(J22&lt;$AA$7,$AB$7,J22&lt;$AA$6,$AB$6,J22&lt;$AA$5,$AB$5,J22&lt;$AA$4,$AB$4,J22&lt;$AA$3,$AB$3,J22&gt;$AA$3,$AB$3)</f>
        <v>2k2-22</v>
      </c>
      <c r="I22" s="59" t="str">
        <f t="shared" si="2"/>
        <v>Finn Meere2k2-22</v>
      </c>
      <c r="J22" s="59">
        <v>44837</v>
      </c>
      <c r="K22" s="46">
        <v>6</v>
      </c>
      <c r="L22" s="46">
        <v>25</v>
      </c>
      <c r="M22" s="62">
        <v>239.4</v>
      </c>
      <c r="P22" s="4" t="s">
        <v>49</v>
      </c>
      <c r="Q22" s="59" t="str">
        <f t="shared" si="0"/>
        <v>2k2-22</v>
      </c>
      <c r="R22" s="59" t="str">
        <f t="shared" si="3"/>
        <v>Niall Herlihy2k2-22</v>
      </c>
      <c r="S22" s="59">
        <v>44672</v>
      </c>
      <c r="T22" s="46">
        <v>77.5</v>
      </c>
      <c r="U22" s="46">
        <v>342</v>
      </c>
      <c r="V22" s="46">
        <v>34</v>
      </c>
      <c r="W22" s="58">
        <f t="shared" si="1"/>
        <v>10.058823529411764</v>
      </c>
      <c r="AF22" s="46" t="s">
        <v>28</v>
      </c>
      <c r="AG22" s="33">
        <v>22</v>
      </c>
      <c r="AH22" s="67">
        <f t="shared" si="4"/>
        <v>36858</v>
      </c>
    </row>
    <row r="23" spans="1:34" ht="15" thickBot="1">
      <c r="A23" s="65" t="e">
        <v>#N/A</v>
      </c>
      <c r="C23" s="33" t="e">
        <v>#N/A</v>
      </c>
      <c r="D23" s="68" t="e">
        <v>#N/A</v>
      </c>
      <c r="E23" s="54">
        <v>9.2083333333333339</v>
      </c>
      <c r="G23" s="1" t="s">
        <v>29</v>
      </c>
      <c r="H23" s="59" t="str" cm="1">
        <f t="array" ref="H23">_xlfn.IFS(J23&lt;$AA$7,$AB$7,J23&lt;$AA$6,$AB$6,J23&lt;$AA$5,$AB$5,J23&lt;$AA$4,$AB$4,J23&lt;$AA$3,$AB$3,J23&gt;$AA$3,$AB$3)</f>
        <v>2k2-22</v>
      </c>
      <c r="I23" s="59" t="str">
        <f t="shared" si="2"/>
        <v>Luke Dunleavy2k2-22</v>
      </c>
      <c r="J23" s="59">
        <v>44837</v>
      </c>
      <c r="K23" s="46">
        <v>10</v>
      </c>
      <c r="L23" s="46">
        <v>23</v>
      </c>
      <c r="M23" s="62">
        <v>325</v>
      </c>
      <c r="P23" s="4" t="s">
        <v>25</v>
      </c>
      <c r="Q23" s="59" t="str">
        <f t="shared" si="0"/>
        <v>2k2-22</v>
      </c>
      <c r="R23" s="59" t="str">
        <f t="shared" si="3"/>
        <v>John Gilhooly2k2-22</v>
      </c>
      <c r="S23" s="59">
        <v>44672</v>
      </c>
      <c r="T23" s="46">
        <v>79</v>
      </c>
      <c r="U23" s="46">
        <v>329</v>
      </c>
      <c r="V23" s="46">
        <v>33</v>
      </c>
      <c r="W23" s="58">
        <f t="shared" si="1"/>
        <v>9.9696969696969688</v>
      </c>
      <c r="AF23" s="46" t="s">
        <v>29</v>
      </c>
      <c r="AG23" s="33">
        <v>21</v>
      </c>
      <c r="AH23" s="67">
        <f t="shared" si="4"/>
        <v>37223</v>
      </c>
    </row>
    <row r="24" spans="1:34" ht="15" thickBot="1">
      <c r="A24" s="65" t="e">
        <v>#N/A</v>
      </c>
      <c r="C24" s="33" t="e">
        <v>#N/A</v>
      </c>
      <c r="D24" s="68" t="e">
        <v>#N/A</v>
      </c>
      <c r="E24" s="54">
        <v>9.2727272727272734</v>
      </c>
      <c r="G24" s="1" t="s">
        <v>30</v>
      </c>
      <c r="H24" s="59" t="str" cm="1">
        <f t="array" ref="H24">_xlfn.IFS(J24&lt;$AA$7,$AB$7,J24&lt;$AA$6,$AB$6,J24&lt;$AA$5,$AB$5,J24&lt;$AA$4,$AB$4,J24&lt;$AA$3,$AB$3,J24&gt;$AA$3,$AB$3)</f>
        <v>2k2-22</v>
      </c>
      <c r="I24" s="59" t="str">
        <f t="shared" si="2"/>
        <v>Jack Riordan2k2-22</v>
      </c>
      <c r="J24" s="59">
        <v>44837</v>
      </c>
      <c r="K24" s="46">
        <v>6</v>
      </c>
      <c r="L24" s="46">
        <v>29</v>
      </c>
      <c r="M24" s="62">
        <v>260.10000000000002</v>
      </c>
      <c r="P24" s="4" t="s">
        <v>81</v>
      </c>
      <c r="Q24" s="59" t="str">
        <f t="shared" si="0"/>
        <v>2k2-22</v>
      </c>
      <c r="R24" s="59" t="str">
        <f t="shared" si="3"/>
        <v>Coman O'Connell2k2-22</v>
      </c>
      <c r="S24" s="59">
        <v>44672</v>
      </c>
      <c r="T24" s="46">
        <v>71.7</v>
      </c>
      <c r="U24" s="46">
        <v>304</v>
      </c>
      <c r="V24" s="46">
        <v>33</v>
      </c>
      <c r="W24" s="58">
        <f t="shared" si="1"/>
        <v>9.2121212121212128</v>
      </c>
      <c r="AF24" s="46" t="s">
        <v>30</v>
      </c>
      <c r="AG24" s="33">
        <v>21</v>
      </c>
      <c r="AH24" s="67">
        <f t="shared" si="4"/>
        <v>37223</v>
      </c>
    </row>
    <row r="25" spans="1:34" ht="15" thickBot="1">
      <c r="A25" s="65">
        <v>11.201117318435754</v>
      </c>
      <c r="C25" s="33">
        <v>88</v>
      </c>
      <c r="D25" s="68">
        <v>22</v>
      </c>
      <c r="E25" s="54">
        <v>9.3461538461538467</v>
      </c>
      <c r="G25" s="1" t="s">
        <v>31</v>
      </c>
      <c r="H25" s="59" t="str" cm="1">
        <f t="array" ref="H25">_xlfn.IFS(J25&lt;$AA$7,$AB$7,J25&lt;$AA$6,$AB$6,J25&lt;$AA$5,$AB$5,J25&lt;$AA$4,$AB$4,J25&lt;$AA$3,$AB$3,J25&gt;$AA$3,$AB$3)</f>
        <v>2k2-22</v>
      </c>
      <c r="I25" s="59" t="str">
        <f t="shared" si="2"/>
        <v>David Somers2k2-22</v>
      </c>
      <c r="J25" s="59">
        <v>44837</v>
      </c>
      <c r="K25" s="46">
        <v>12</v>
      </c>
      <c r="L25" s="46">
        <v>23</v>
      </c>
      <c r="M25" s="62">
        <v>304.10000000000002</v>
      </c>
      <c r="P25" s="4" t="s">
        <v>131</v>
      </c>
      <c r="Q25" s="59" t="str">
        <f t="shared" si="0"/>
        <v>2k2-22</v>
      </c>
      <c r="R25" s="59" t="str">
        <f t="shared" si="3"/>
        <v>Liam Kiser2k2-22</v>
      </c>
      <c r="S25" s="59">
        <v>44672</v>
      </c>
      <c r="T25" s="46">
        <v>86.8</v>
      </c>
      <c r="U25" s="46">
        <v>319</v>
      </c>
      <c r="V25" s="46">
        <v>32</v>
      </c>
      <c r="W25" s="58">
        <f t="shared" si="1"/>
        <v>9.96875</v>
      </c>
      <c r="AF25" s="46" t="s">
        <v>31</v>
      </c>
      <c r="AG25" s="33">
        <v>28</v>
      </c>
      <c r="AH25" s="67">
        <f t="shared" si="4"/>
        <v>34668</v>
      </c>
    </row>
    <row r="26" spans="1:34" ht="15" thickBot="1">
      <c r="A26" s="65">
        <v>8.8926174496644297</v>
      </c>
      <c r="C26" s="33">
        <v>82.4</v>
      </c>
      <c r="D26" s="68">
        <v>22</v>
      </c>
      <c r="E26" s="54">
        <v>9.4</v>
      </c>
      <c r="G26" s="1" t="s">
        <v>13</v>
      </c>
      <c r="H26" s="59" t="str" cm="1">
        <f t="array" ref="H26">_xlfn.IFS(J26&lt;$AA$7,$AB$7,J26&lt;$AA$6,$AB$6,J26&lt;$AA$5,$AB$5,J26&lt;$AA$4,$AB$4,J26&lt;$AA$3,$AB$3,J26&gt;$AA$3,$AB$3)</f>
        <v>2k2-22</v>
      </c>
      <c r="I26" s="59" t="str">
        <f t="shared" si="2"/>
        <v>Tom Bedford2k2-22</v>
      </c>
      <c r="J26" s="59">
        <v>44844</v>
      </c>
      <c r="K26" s="46">
        <v>12</v>
      </c>
      <c r="L26" s="48">
        <v>22</v>
      </c>
      <c r="M26" s="63">
        <v>302.34315950000001</v>
      </c>
      <c r="P26" s="4" t="s">
        <v>90</v>
      </c>
      <c r="Q26" s="59" t="str">
        <f t="shared" si="0"/>
        <v>2k1-22</v>
      </c>
      <c r="R26" s="59" t="str">
        <f t="shared" si="3"/>
        <v>Andrew Kelly2k1-22</v>
      </c>
      <c r="S26" s="59">
        <v>44583</v>
      </c>
      <c r="T26" s="46">
        <v>85.3</v>
      </c>
      <c r="U26" s="46">
        <v>473</v>
      </c>
      <c r="V26" s="46">
        <v>36</v>
      </c>
      <c r="W26" s="58">
        <f t="shared" si="1"/>
        <v>13.138888888888889</v>
      </c>
      <c r="AF26" s="46" t="s">
        <v>33</v>
      </c>
      <c r="AG26" s="33">
        <v>22</v>
      </c>
      <c r="AH26" s="67">
        <f t="shared" si="4"/>
        <v>36858</v>
      </c>
    </row>
    <row r="27" spans="1:34" ht="15" thickBot="1">
      <c r="A27" s="65">
        <v>8.8926174496644297</v>
      </c>
      <c r="C27" s="33">
        <v>82.4</v>
      </c>
      <c r="D27" s="68">
        <v>22</v>
      </c>
      <c r="E27" s="54">
        <v>9.4166666666666661</v>
      </c>
      <c r="G27" s="1" t="s">
        <v>33</v>
      </c>
      <c r="H27" s="59" t="str" cm="1">
        <f t="array" ref="H27">_xlfn.IFS(J27&lt;$AA$7,$AB$7,J27&lt;$AA$6,$AB$6,J27&lt;$AA$5,$AB$5,J27&lt;$AA$4,$AB$4,J27&lt;$AA$3,$AB$3,J27&gt;$AA$3,$AB$3)</f>
        <v>2k2-22</v>
      </c>
      <c r="I27" s="59" t="str">
        <f t="shared" si="2"/>
        <v>Conn Murphy2k2-22</v>
      </c>
      <c r="J27" s="59">
        <v>44844</v>
      </c>
      <c r="K27" s="46">
        <v>8</v>
      </c>
      <c r="L27" s="48">
        <v>22</v>
      </c>
      <c r="M27" s="63">
        <v>216</v>
      </c>
      <c r="P27" s="4" t="s">
        <v>27</v>
      </c>
      <c r="Q27" s="59" t="str">
        <f t="shared" si="0"/>
        <v>2k1-22</v>
      </c>
      <c r="R27" s="59" t="str">
        <f t="shared" si="3"/>
        <v>Mark Doyle2k1-22</v>
      </c>
      <c r="S27" s="59">
        <v>44583</v>
      </c>
      <c r="T27" s="46">
        <v>94.4</v>
      </c>
      <c r="U27" s="46">
        <v>465</v>
      </c>
      <c r="V27" s="46">
        <v>35</v>
      </c>
      <c r="W27" s="58">
        <f t="shared" si="1"/>
        <v>13.285714285714286</v>
      </c>
      <c r="AF27" s="46" t="s">
        <v>38</v>
      </c>
      <c r="AG27" s="33">
        <v>23</v>
      </c>
      <c r="AH27" s="67">
        <f t="shared" si="4"/>
        <v>36493</v>
      </c>
    </row>
    <row r="28" spans="1:34" ht="15" thickBot="1">
      <c r="A28" s="65">
        <v>9.8520710059171606</v>
      </c>
      <c r="C28" s="33">
        <v>71.7</v>
      </c>
      <c r="D28" s="68">
        <v>26</v>
      </c>
      <c r="E28" s="54">
        <v>9.4230769230769234</v>
      </c>
      <c r="G28" s="4" t="s">
        <v>29</v>
      </c>
      <c r="H28" s="59" t="str" cm="1">
        <f t="array" ref="H28">_xlfn.IFS(J28&lt;$AA$7,$AB$7,J28&lt;$AA$6,$AB$6,J28&lt;$AA$5,$AB$5,J28&lt;$AA$4,$AB$4,J28&lt;$AA$3,$AB$3,J28&gt;$AA$3,$AB$3)</f>
        <v>2k2-22</v>
      </c>
      <c r="I28" s="59" t="str">
        <f t="shared" si="2"/>
        <v>Luke Dunleavy2k2-22</v>
      </c>
      <c r="J28" s="59">
        <v>44851</v>
      </c>
      <c r="K28" s="46">
        <v>10</v>
      </c>
      <c r="L28" s="48">
        <v>23</v>
      </c>
      <c r="M28" s="63">
        <v>334.7</v>
      </c>
      <c r="P28" s="4" t="s">
        <v>39</v>
      </c>
      <c r="Q28" s="59" t="str">
        <f t="shared" si="0"/>
        <v>2k1-22</v>
      </c>
      <c r="R28" s="59" t="str">
        <f t="shared" si="3"/>
        <v>Jack Stacey2k1-22</v>
      </c>
      <c r="S28" s="59">
        <v>44583</v>
      </c>
      <c r="T28" s="46">
        <v>80.099999999999994</v>
      </c>
      <c r="U28" s="46">
        <v>413</v>
      </c>
      <c r="V28" s="46">
        <v>36</v>
      </c>
      <c r="W28" s="58">
        <f t="shared" si="1"/>
        <v>11.472222222222221</v>
      </c>
      <c r="AF28" s="46" t="s">
        <v>32</v>
      </c>
      <c r="AG28" s="33">
        <v>22</v>
      </c>
      <c r="AH28" s="67">
        <f t="shared" si="4"/>
        <v>36858</v>
      </c>
    </row>
    <row r="29" spans="1:34" ht="15" thickBot="1">
      <c r="A29" s="65">
        <v>9.5652173913043477</v>
      </c>
      <c r="C29" s="33">
        <v>76.400000000000006</v>
      </c>
      <c r="D29" s="68">
        <v>24</v>
      </c>
      <c r="E29" s="54">
        <v>9.4642857142857135</v>
      </c>
      <c r="G29" s="4" t="s">
        <v>8</v>
      </c>
      <c r="H29" s="59" t="str" cm="1">
        <f t="array" ref="H29">_xlfn.IFS(J29&lt;$AA$7,$AB$7,J29&lt;$AA$6,$AB$6,J29&lt;$AA$5,$AB$5,J29&lt;$AA$4,$AB$4,J29&lt;$AA$3,$AB$3,J29&gt;$AA$3,$AB$3)</f>
        <v>2k2-22</v>
      </c>
      <c r="I29" s="59" t="str">
        <f t="shared" si="2"/>
        <v>Paul Flood2k2-22</v>
      </c>
      <c r="J29" s="59">
        <v>44851</v>
      </c>
      <c r="K29" s="46">
        <v>12</v>
      </c>
      <c r="L29" s="48">
        <v>22</v>
      </c>
      <c r="M29" s="63">
        <v>308.5</v>
      </c>
      <c r="P29" s="4" t="s">
        <v>19</v>
      </c>
      <c r="Q29" s="59" t="str">
        <f t="shared" si="0"/>
        <v>2k1-22</v>
      </c>
      <c r="R29" s="59" t="str">
        <f t="shared" si="3"/>
        <v>Fintan Earley2k1-22</v>
      </c>
      <c r="S29" s="59">
        <v>44583</v>
      </c>
      <c r="T29" s="46">
        <v>83</v>
      </c>
      <c r="U29" s="46">
        <v>414</v>
      </c>
      <c r="V29" s="46">
        <v>35</v>
      </c>
      <c r="W29" s="58">
        <f t="shared" si="1"/>
        <v>11.828571428571429</v>
      </c>
      <c r="AF29" s="46" t="s">
        <v>35</v>
      </c>
      <c r="AG29" s="33">
        <v>21</v>
      </c>
      <c r="AH29" s="67">
        <f t="shared" si="4"/>
        <v>37223</v>
      </c>
    </row>
    <row r="30" spans="1:34" ht="15" thickBot="1">
      <c r="A30" s="65">
        <v>9.7027027027027035</v>
      </c>
      <c r="C30" s="33">
        <v>78.3</v>
      </c>
      <c r="D30" s="68">
        <v>21</v>
      </c>
      <c r="E30" s="54">
        <v>9.4760000000000009</v>
      </c>
      <c r="G30" s="4" t="s">
        <v>26</v>
      </c>
      <c r="H30" s="59" t="str" cm="1">
        <f t="array" ref="H30">_xlfn.IFS(J30&lt;$AA$7,$AB$7,J30&lt;$AA$6,$AB$6,J30&lt;$AA$5,$AB$5,J30&lt;$AA$4,$AB$4,J30&lt;$AA$3,$AB$3,J30&gt;$AA$3,$AB$3)</f>
        <v>2k2-22</v>
      </c>
      <c r="I30" s="59" t="str">
        <f t="shared" si="2"/>
        <v>Ciaran Conway2k2-22</v>
      </c>
      <c r="J30" s="59">
        <v>44851</v>
      </c>
      <c r="K30" s="46">
        <v>10</v>
      </c>
      <c r="L30" s="48">
        <v>20</v>
      </c>
      <c r="M30" s="63">
        <v>263</v>
      </c>
      <c r="P30" s="4" t="s">
        <v>35</v>
      </c>
      <c r="Q30" s="59" t="str">
        <f t="shared" si="0"/>
        <v>2k1-22</v>
      </c>
      <c r="R30" s="59" t="str">
        <f t="shared" si="3"/>
        <v>Mikey Campion2k1-22</v>
      </c>
      <c r="S30" s="59">
        <v>44583</v>
      </c>
      <c r="T30" s="46">
        <v>72.3</v>
      </c>
      <c r="U30" s="46">
        <v>376</v>
      </c>
      <c r="V30" s="46">
        <v>34</v>
      </c>
      <c r="W30" s="58">
        <f t="shared" si="1"/>
        <v>11.058823529411764</v>
      </c>
      <c r="AF30" s="46" t="s">
        <v>39</v>
      </c>
      <c r="AG30" s="33">
        <v>25</v>
      </c>
      <c r="AH30" s="67">
        <f t="shared" si="4"/>
        <v>35763</v>
      </c>
    </row>
    <row r="31" spans="1:34" ht="15" thickBot="1">
      <c r="A31" s="65">
        <v>9.96875</v>
      </c>
      <c r="C31" s="33">
        <v>86.8</v>
      </c>
      <c r="D31" s="68">
        <v>21</v>
      </c>
      <c r="E31" s="54">
        <v>9.5</v>
      </c>
      <c r="G31" s="4" t="s">
        <v>30</v>
      </c>
      <c r="H31" s="59" t="str" cm="1">
        <f t="array" ref="H31">_xlfn.IFS(J31&lt;$AA$7,$AB$7,J31&lt;$AA$6,$AB$6,J31&lt;$AA$5,$AB$5,J31&lt;$AA$4,$AB$4,J31&lt;$AA$3,$AB$3,J31&gt;$AA$3,$AB$3)</f>
        <v>2k2-22</v>
      </c>
      <c r="I31" s="59" t="str">
        <f t="shared" si="2"/>
        <v>Jack Riordan2k2-22</v>
      </c>
      <c r="J31" s="59">
        <v>44851</v>
      </c>
      <c r="K31" s="46">
        <v>8</v>
      </c>
      <c r="L31" s="48">
        <v>23</v>
      </c>
      <c r="M31" s="63">
        <v>271</v>
      </c>
      <c r="P31" s="4" t="s">
        <v>43</v>
      </c>
      <c r="Q31" s="59" t="str">
        <f t="shared" si="0"/>
        <v>2k1-22</v>
      </c>
      <c r="R31" s="59" t="str">
        <f t="shared" si="3"/>
        <v>David Crooks2k1-22</v>
      </c>
      <c r="S31" s="59">
        <v>44583</v>
      </c>
      <c r="T31" s="46">
        <v>73.2</v>
      </c>
      <c r="U31" s="46">
        <v>378</v>
      </c>
      <c r="V31" s="46">
        <v>36</v>
      </c>
      <c r="W31" s="58">
        <f t="shared" si="1"/>
        <v>10.5</v>
      </c>
      <c r="AF31" s="46" t="s">
        <v>43</v>
      </c>
      <c r="AG31" s="33">
        <v>22</v>
      </c>
      <c r="AH31" s="67">
        <f t="shared" si="4"/>
        <v>36858</v>
      </c>
    </row>
    <row r="32" spans="1:34" ht="15" thickBot="1">
      <c r="A32" s="65" t="e">
        <v>#N/A</v>
      </c>
      <c r="C32" s="33" t="e">
        <v>#N/A</v>
      </c>
      <c r="D32" s="68">
        <v>22</v>
      </c>
      <c r="E32" s="54">
        <v>9.5125000000000011</v>
      </c>
      <c r="G32" s="4" t="s">
        <v>37</v>
      </c>
      <c r="H32" s="59" t="str" cm="1">
        <f t="array" ref="H32">_xlfn.IFS(J32&lt;$AA$7,$AB$7,J32&lt;$AA$6,$AB$6,J32&lt;$AA$5,$AB$5,J32&lt;$AA$4,$AB$4,J32&lt;$AA$3,$AB$3,J32&gt;$AA$3,$AB$3)</f>
        <v>2k2-22</v>
      </c>
      <c r="I32" s="59" t="str">
        <f t="shared" si="2"/>
        <v>Ella Brogan2k2-22</v>
      </c>
      <c r="J32" s="59">
        <v>44851</v>
      </c>
      <c r="K32" s="46">
        <v>6</v>
      </c>
      <c r="L32" s="48">
        <v>24</v>
      </c>
      <c r="M32" s="63">
        <v>163</v>
      </c>
      <c r="P32" s="4" t="s">
        <v>75</v>
      </c>
      <c r="Q32" s="59" t="str">
        <f t="shared" si="0"/>
        <v>2k1-22</v>
      </c>
      <c r="R32" s="59" t="str">
        <f t="shared" si="3"/>
        <v>Frankie Dolphin2k1-22</v>
      </c>
      <c r="S32" s="59">
        <v>44583</v>
      </c>
      <c r="T32" s="46">
        <v>76.599999999999994</v>
      </c>
      <c r="U32" s="46">
        <v>379</v>
      </c>
      <c r="V32" s="46">
        <v>35</v>
      </c>
      <c r="W32" s="58">
        <f t="shared" si="1"/>
        <v>10.828571428571429</v>
      </c>
      <c r="AF32" s="48" t="s">
        <v>44</v>
      </c>
      <c r="AG32" s="33">
        <v>26</v>
      </c>
      <c r="AH32" s="67">
        <f t="shared" si="4"/>
        <v>35398</v>
      </c>
    </row>
    <row r="33" spans="1:34" ht="15" thickBot="1">
      <c r="A33" s="65" t="e">
        <v>#N/A</v>
      </c>
      <c r="C33" s="33" t="e">
        <v>#N/A</v>
      </c>
      <c r="D33" s="68">
        <v>22</v>
      </c>
      <c r="E33" s="54">
        <v>9.5760000000000005</v>
      </c>
      <c r="G33" s="4" t="s">
        <v>20</v>
      </c>
      <c r="H33" s="59" t="str" cm="1">
        <f t="array" ref="H33">_xlfn.IFS(J33&lt;$AA$7,$AB$7,J33&lt;$AA$6,$AB$6,J33&lt;$AA$5,$AB$5,J33&lt;$AA$4,$AB$4,J33&lt;$AA$3,$AB$3,J33&gt;$AA$3,$AB$3)</f>
        <v>2k2-22</v>
      </c>
      <c r="I33" s="59" t="str">
        <f t="shared" si="2"/>
        <v>Ken Riordan2k2-22</v>
      </c>
      <c r="J33" s="59">
        <v>44851</v>
      </c>
      <c r="K33" s="46">
        <v>8</v>
      </c>
      <c r="L33" s="48">
        <v>24</v>
      </c>
      <c r="M33" s="63">
        <v>311.10000000000002</v>
      </c>
      <c r="P33" s="4" t="s">
        <v>22</v>
      </c>
      <c r="Q33" s="59" t="str">
        <f t="shared" si="0"/>
        <v>2k1-22</v>
      </c>
      <c r="R33" s="59" t="str">
        <f t="shared" si="3"/>
        <v>David Kelly2k1-22</v>
      </c>
      <c r="S33" s="59">
        <v>44583</v>
      </c>
      <c r="T33" s="46">
        <v>79.7</v>
      </c>
      <c r="U33" s="46">
        <v>386</v>
      </c>
      <c r="V33" s="46">
        <v>35</v>
      </c>
      <c r="W33" s="58">
        <f t="shared" si="1"/>
        <v>11.028571428571428</v>
      </c>
      <c r="AF33" s="48" t="s">
        <v>49</v>
      </c>
      <c r="AG33" s="33">
        <v>26</v>
      </c>
      <c r="AH33" s="67">
        <f t="shared" si="4"/>
        <v>35398</v>
      </c>
    </row>
    <row r="34" spans="1:34" ht="15" thickBot="1">
      <c r="A34" s="65" t="e">
        <v>#N/A</v>
      </c>
      <c r="C34" s="33" t="e">
        <v>#N/A</v>
      </c>
      <c r="D34" s="68" t="e">
        <v>#N/A</v>
      </c>
      <c r="E34" s="54">
        <v>9.5909090909090917</v>
      </c>
      <c r="G34" s="4" t="s">
        <v>33</v>
      </c>
      <c r="H34" s="59" t="str" cm="1">
        <f t="array" ref="H34">_xlfn.IFS(J34&lt;$AA$7,$AB$7,J34&lt;$AA$6,$AB$6,J34&lt;$AA$5,$AB$5,J34&lt;$AA$4,$AB$4,J34&lt;$AA$3,$AB$3,J34&gt;$AA$3,$AB$3)</f>
        <v>2k2-22</v>
      </c>
      <c r="I34" s="59" t="str">
        <f t="shared" si="2"/>
        <v>Conn Murphy2k2-22</v>
      </c>
      <c r="J34" s="59">
        <v>44851</v>
      </c>
      <c r="K34" s="46">
        <v>8</v>
      </c>
      <c r="L34" s="48">
        <v>22</v>
      </c>
      <c r="M34" s="63">
        <v>216.3</v>
      </c>
      <c r="P34" s="4" t="s">
        <v>12</v>
      </c>
      <c r="Q34" s="59" t="str">
        <f t="shared" si="0"/>
        <v>2k1-22</v>
      </c>
      <c r="R34" s="59" t="str">
        <f t="shared" si="3"/>
        <v>Sam Daly2k1-22</v>
      </c>
      <c r="S34" s="59">
        <v>44583</v>
      </c>
      <c r="T34" s="46">
        <v>72.2</v>
      </c>
      <c r="U34" s="46">
        <v>357</v>
      </c>
      <c r="V34" s="46">
        <v>32</v>
      </c>
      <c r="W34" s="58">
        <f t="shared" si="1"/>
        <v>11.15625</v>
      </c>
      <c r="AF34" s="48" t="s">
        <v>42</v>
      </c>
      <c r="AG34" s="33">
        <v>23</v>
      </c>
      <c r="AH34" s="67">
        <f t="shared" si="4"/>
        <v>36493</v>
      </c>
    </row>
    <row r="35" spans="1:34" ht="15" thickBot="1">
      <c r="A35" s="65" t="e">
        <v>#N/A</v>
      </c>
      <c r="C35" s="33" t="e">
        <v>#N/A</v>
      </c>
      <c r="D35" s="68" t="e">
        <v>#N/A</v>
      </c>
      <c r="E35" s="54">
        <v>9.6363636363636367</v>
      </c>
      <c r="G35" s="4" t="s">
        <v>13</v>
      </c>
      <c r="H35" s="59" t="str" cm="1">
        <f t="array" ref="H35">_xlfn.IFS(J35&lt;$AA$7,$AB$7,J35&lt;$AA$6,$AB$6,J35&lt;$AA$5,$AB$5,J35&lt;$AA$4,$AB$4,J35&lt;$AA$3,$AB$3,J35&gt;$AA$3,$AB$3)</f>
        <v>2k2-22</v>
      </c>
      <c r="I35" s="59" t="str">
        <f t="shared" si="2"/>
        <v>Tom Bedford2k2-22</v>
      </c>
      <c r="J35" s="59">
        <v>44851</v>
      </c>
      <c r="K35" s="46">
        <v>12</v>
      </c>
      <c r="L35" s="48">
        <v>23</v>
      </c>
      <c r="M35" s="63">
        <v>314.8</v>
      </c>
      <c r="P35" s="4" t="s">
        <v>31</v>
      </c>
      <c r="Q35" s="59" t="str">
        <f t="shared" si="0"/>
        <v>2k1-22</v>
      </c>
      <c r="R35" s="59" t="str">
        <f t="shared" si="3"/>
        <v>David Somers2k1-22</v>
      </c>
      <c r="S35" s="59">
        <v>44583</v>
      </c>
      <c r="T35" s="46">
        <v>90.1</v>
      </c>
      <c r="U35" s="46">
        <v>413</v>
      </c>
      <c r="V35" s="46">
        <v>32</v>
      </c>
      <c r="W35" s="58">
        <f t="shared" si="1"/>
        <v>12.90625</v>
      </c>
      <c r="AF35" s="48" t="s">
        <v>54</v>
      </c>
      <c r="AG35" s="33">
        <v>23</v>
      </c>
      <c r="AH35" s="67">
        <f t="shared" si="4"/>
        <v>36493</v>
      </c>
    </row>
    <row r="36" spans="1:34" ht="15" thickBot="1">
      <c r="A36" s="65">
        <v>9.9696969696969688</v>
      </c>
      <c r="C36" s="33">
        <v>79</v>
      </c>
      <c r="D36" s="68">
        <v>21</v>
      </c>
      <c r="E36" s="54">
        <v>9.6760000000000002</v>
      </c>
      <c r="G36" s="4" t="s">
        <v>21</v>
      </c>
      <c r="H36" s="59" t="str" cm="1">
        <f t="array" ref="H36">_xlfn.IFS(J36&lt;$AA$7,$AB$7,J36&lt;$AA$6,$AB$6,J36&lt;$AA$5,$AB$5,J36&lt;$AA$4,$AB$4,J36&lt;$AA$3,$AB$3,J36&gt;$AA$3,$AB$3)</f>
        <v>2k2-22</v>
      </c>
      <c r="I36" s="59" t="str">
        <f t="shared" si="2"/>
        <v>Eoin McLoughlin2k2-22</v>
      </c>
      <c r="J36" s="59">
        <v>44851</v>
      </c>
      <c r="K36" s="46">
        <v>8</v>
      </c>
      <c r="L36" s="48">
        <v>22</v>
      </c>
      <c r="M36" s="63">
        <v>251.8</v>
      </c>
      <c r="P36" s="4" t="s">
        <v>132</v>
      </c>
      <c r="Q36" s="59" t="str">
        <f t="shared" si="0"/>
        <v>2k1-22</v>
      </c>
      <c r="R36" s="59" t="str">
        <f t="shared" si="3"/>
        <v>Thomas Earley2k1-22</v>
      </c>
      <c r="S36" s="59">
        <v>44583</v>
      </c>
      <c r="T36" s="46">
        <v>91.3</v>
      </c>
      <c r="U36" s="46">
        <v>415</v>
      </c>
      <c r="V36" s="46">
        <v>34</v>
      </c>
      <c r="W36" s="58">
        <f t="shared" si="1"/>
        <v>12.205882352941176</v>
      </c>
      <c r="AF36" s="46" t="s">
        <v>57</v>
      </c>
      <c r="AG36" s="33">
        <v>31</v>
      </c>
      <c r="AH36" s="67">
        <f t="shared" si="4"/>
        <v>33573</v>
      </c>
    </row>
    <row r="37" spans="1:34" ht="15" thickBot="1">
      <c r="A37" s="65">
        <v>9.9696969696969688</v>
      </c>
      <c r="C37" s="33">
        <v>79</v>
      </c>
      <c r="D37" s="68">
        <v>22</v>
      </c>
      <c r="E37" s="54">
        <v>9.7818181818181813</v>
      </c>
      <c r="G37" s="1" t="s">
        <v>38</v>
      </c>
      <c r="H37" s="59" t="str" cm="1">
        <f t="array" ref="H37">_xlfn.IFS(J37&lt;$AA$7,$AB$7,J37&lt;$AA$6,$AB$6,J37&lt;$AA$5,$AB$5,J37&lt;$AA$4,$AB$4,J37&lt;$AA$3,$AB$3,J37&gt;$AA$3,$AB$3)</f>
        <v>2k2-22</v>
      </c>
      <c r="I37" s="59" t="str">
        <f t="shared" si="2"/>
        <v>Conor Cook2k2-22</v>
      </c>
      <c r="J37" s="59">
        <v>44851</v>
      </c>
      <c r="K37" s="47">
        <v>8</v>
      </c>
      <c r="L37" s="47">
        <v>24</v>
      </c>
      <c r="M37" s="64">
        <v>240.6</v>
      </c>
      <c r="P37" s="4" t="s">
        <v>76</v>
      </c>
      <c r="Q37" s="59" t="str">
        <f t="shared" si="0"/>
        <v>2k1-22</v>
      </c>
      <c r="R37" s="59" t="str">
        <f t="shared" si="3"/>
        <v>Ewan Jarvis2k1-22</v>
      </c>
      <c r="S37" s="59">
        <v>44583</v>
      </c>
      <c r="T37" s="46">
        <v>76.3</v>
      </c>
      <c r="U37" s="46">
        <v>360</v>
      </c>
      <c r="V37" s="46">
        <v>33</v>
      </c>
      <c r="W37" s="58">
        <f t="shared" si="1"/>
        <v>10.909090909090908</v>
      </c>
      <c r="AF37" s="48" t="s">
        <v>73</v>
      </c>
      <c r="AG37" s="33">
        <v>24</v>
      </c>
      <c r="AH37" s="67">
        <f t="shared" si="4"/>
        <v>36128</v>
      </c>
    </row>
    <row r="38" spans="1:34" ht="15" thickBot="1">
      <c r="A38" s="65" t="e">
        <v>#N/A</v>
      </c>
      <c r="C38" s="33" t="e">
        <v>#N/A</v>
      </c>
      <c r="D38" s="68">
        <v>22</v>
      </c>
      <c r="E38" s="54">
        <v>9.8181818181818183</v>
      </c>
      <c r="G38" s="1" t="s">
        <v>25</v>
      </c>
      <c r="H38" s="59" t="str" cm="1">
        <f t="array" ref="H38">_xlfn.IFS(J38&lt;$AA$7,$AB$7,J38&lt;$AA$6,$AB$6,J38&lt;$AA$5,$AB$5,J38&lt;$AA$4,$AB$4,J38&lt;$AA$3,$AB$3,J38&gt;$AA$3,$AB$3)</f>
        <v>2k2-22</v>
      </c>
      <c r="I38" s="59" t="str">
        <f t="shared" si="2"/>
        <v>John Gilhooly2k2-22</v>
      </c>
      <c r="J38" s="59">
        <v>44851</v>
      </c>
      <c r="K38" s="47">
        <v>10</v>
      </c>
      <c r="L38" s="47">
        <v>22</v>
      </c>
      <c r="M38" s="64">
        <v>235.6</v>
      </c>
      <c r="P38" s="4" t="s">
        <v>77</v>
      </c>
      <c r="Q38" s="59" t="str">
        <f t="shared" si="0"/>
        <v>2k1-22</v>
      </c>
      <c r="R38" s="59" t="str">
        <f t="shared" si="3"/>
        <v>Max Browne2k1-22</v>
      </c>
      <c r="S38" s="59">
        <v>44583</v>
      </c>
      <c r="T38" s="46">
        <v>75.8</v>
      </c>
      <c r="U38" s="46">
        <v>358</v>
      </c>
      <c r="V38" s="46">
        <v>35</v>
      </c>
      <c r="W38" s="58">
        <f t="shared" si="1"/>
        <v>10.228571428571428</v>
      </c>
      <c r="AF38" s="48" t="s">
        <v>75</v>
      </c>
      <c r="AG38" s="33">
        <v>25</v>
      </c>
      <c r="AH38" s="67">
        <f t="shared" si="4"/>
        <v>35763</v>
      </c>
    </row>
    <row r="39" spans="1:34" ht="15" thickBot="1">
      <c r="A39" s="65" t="e">
        <v>#N/A</v>
      </c>
      <c r="C39" s="33" t="e">
        <v>#N/A</v>
      </c>
      <c r="D39" s="68">
        <v>22</v>
      </c>
      <c r="E39" s="54">
        <v>9.831818181818182</v>
      </c>
      <c r="G39" s="1" t="s">
        <v>23</v>
      </c>
      <c r="H39" s="59" t="str" cm="1">
        <f t="array" ref="H39">_xlfn.IFS(J39&lt;$AA$7,$AB$7,J39&lt;$AA$6,$AB$6,J39&lt;$AA$5,$AB$5,J39&lt;$AA$4,$AB$4,J39&lt;$AA$3,$AB$3,J39&gt;$AA$3,$AB$3)</f>
        <v>2k2-22</v>
      </c>
      <c r="I39" s="59" t="str">
        <f t="shared" si="2"/>
        <v>Michael Lynch2k2-22</v>
      </c>
      <c r="J39" s="59">
        <v>44851</v>
      </c>
      <c r="K39" s="47">
        <v>10</v>
      </c>
      <c r="L39" s="47">
        <v>23</v>
      </c>
      <c r="M39" s="64">
        <v>281</v>
      </c>
      <c r="P39" s="4" t="s">
        <v>128</v>
      </c>
      <c r="Q39" s="59" t="str">
        <f t="shared" si="0"/>
        <v>2k1-22</v>
      </c>
      <c r="R39" s="59" t="str">
        <f t="shared" si="3"/>
        <v>Cameron Murphy2k1-22</v>
      </c>
      <c r="S39" s="59">
        <v>44583</v>
      </c>
      <c r="T39" s="46">
        <v>77.599999999999994</v>
      </c>
      <c r="U39" s="46">
        <v>363</v>
      </c>
      <c r="V39" s="46">
        <v>39</v>
      </c>
      <c r="W39" s="58">
        <f t="shared" si="1"/>
        <v>9.3076923076923084</v>
      </c>
      <c r="AF39" s="48" t="s">
        <v>76</v>
      </c>
      <c r="AG39" s="33">
        <v>24</v>
      </c>
      <c r="AH39" s="67">
        <f t="shared" si="4"/>
        <v>36128</v>
      </c>
    </row>
    <row r="40" spans="1:34" ht="15" thickBot="1">
      <c r="A40" s="65" t="e">
        <v>#N/A</v>
      </c>
      <c r="C40" s="33" t="e">
        <v>#N/A</v>
      </c>
      <c r="D40" s="68">
        <v>23</v>
      </c>
      <c r="E40" s="54">
        <v>9.8416666666666668</v>
      </c>
      <c r="G40" s="1" t="s">
        <v>28</v>
      </c>
      <c r="H40" s="59" t="str" cm="1">
        <f t="array" ref="H40">_xlfn.IFS(J40&lt;$AA$7,$AB$7,J40&lt;$AA$6,$AB$6,J40&lt;$AA$5,$AB$5,J40&lt;$AA$4,$AB$4,J40&lt;$AA$3,$AB$3,J40&gt;$AA$3,$AB$3)</f>
        <v>2k2-22</v>
      </c>
      <c r="I40" s="59" t="str">
        <f t="shared" si="2"/>
        <v>Finn Meere2k2-22</v>
      </c>
      <c r="J40" s="59">
        <v>44851</v>
      </c>
      <c r="K40" s="47">
        <v>8</v>
      </c>
      <c r="L40" s="47">
        <v>24</v>
      </c>
      <c r="M40" s="64">
        <v>228.3</v>
      </c>
      <c r="P40" s="4" t="s">
        <v>11</v>
      </c>
      <c r="Q40" s="59" t="str">
        <f t="shared" si="0"/>
        <v>2k1-22</v>
      </c>
      <c r="R40" s="59" t="str">
        <f t="shared" si="3"/>
        <v>Andrew Carroll2k1-22</v>
      </c>
      <c r="S40" s="59">
        <v>44583</v>
      </c>
      <c r="T40" s="46">
        <v>91.3</v>
      </c>
      <c r="U40" s="46">
        <v>403</v>
      </c>
      <c r="V40" s="46">
        <v>34</v>
      </c>
      <c r="W40" s="58">
        <f t="shared" si="1"/>
        <v>11.852941176470589</v>
      </c>
      <c r="AF40" s="48" t="s">
        <v>77</v>
      </c>
      <c r="AG40" s="33">
        <v>24</v>
      </c>
      <c r="AH40" s="67">
        <f t="shared" si="4"/>
        <v>36128</v>
      </c>
    </row>
    <row r="41" spans="1:34" ht="15" thickBot="1">
      <c r="A41" s="65" t="e">
        <v>#N/A</v>
      </c>
      <c r="C41" s="33" t="e">
        <v>#N/A</v>
      </c>
      <c r="D41" s="68" t="e">
        <v>#N/A</v>
      </c>
      <c r="E41" s="54">
        <v>9.8695652173913047</v>
      </c>
      <c r="G41" s="1" t="s">
        <v>32</v>
      </c>
      <c r="H41" s="59" t="str" cm="1">
        <f t="array" ref="H41">_xlfn.IFS(J41&lt;$AA$7,$AB$7,J41&lt;$AA$6,$AB$6,J41&lt;$AA$5,$AB$5,J41&lt;$AA$4,$AB$4,J41&lt;$AA$3,$AB$3,J41&gt;$AA$3,$AB$3)</f>
        <v>2k2-22</v>
      </c>
      <c r="I41" s="59" t="str">
        <f t="shared" si="2"/>
        <v>Eoin Browne2k2-22</v>
      </c>
      <c r="J41" s="59">
        <v>44851</v>
      </c>
      <c r="K41" s="47">
        <v>8</v>
      </c>
      <c r="L41" s="47">
        <v>23</v>
      </c>
      <c r="M41" s="64">
        <v>254.5</v>
      </c>
      <c r="P41" s="4" t="s">
        <v>54</v>
      </c>
      <c r="Q41" s="59" t="str">
        <f t="shared" si="0"/>
        <v>2k1-22</v>
      </c>
      <c r="R41" s="59" t="str">
        <f t="shared" si="3"/>
        <v>Alan Kelleher2k1-22</v>
      </c>
      <c r="S41" s="59">
        <v>44583</v>
      </c>
      <c r="T41" s="46">
        <v>78.8</v>
      </c>
      <c r="U41" s="46">
        <v>362</v>
      </c>
      <c r="V41" s="46">
        <v>33</v>
      </c>
      <c r="W41" s="58">
        <f t="shared" si="1"/>
        <v>10.969696969696969</v>
      </c>
      <c r="AF41" s="48" t="s">
        <v>81</v>
      </c>
      <c r="AG41" s="33">
        <v>29</v>
      </c>
      <c r="AH41" s="67">
        <f t="shared" si="4"/>
        <v>34303</v>
      </c>
    </row>
    <row r="42" spans="1:34" ht="15" thickBot="1">
      <c r="A42" s="65">
        <v>10.303030303030303</v>
      </c>
      <c r="C42" s="33">
        <v>74.2</v>
      </c>
      <c r="D42" s="68">
        <v>19</v>
      </c>
      <c r="E42" s="54">
        <v>9.9920000000000009</v>
      </c>
      <c r="G42" s="1" t="s">
        <v>35</v>
      </c>
      <c r="H42" s="59" t="str" cm="1">
        <f t="array" ref="H42">_xlfn.IFS(J42&lt;$AA$7,$AB$7,J42&lt;$AA$6,$AB$6,J42&lt;$AA$5,$AB$5,J42&lt;$AA$4,$AB$4,J42&lt;$AA$3,$AB$3,J42&gt;$AA$3,$AB$3)</f>
        <v>2k2-22</v>
      </c>
      <c r="I42" s="59" t="str">
        <f t="shared" si="2"/>
        <v>Mikey Campion2k2-22</v>
      </c>
      <c r="J42" s="59">
        <v>44851</v>
      </c>
      <c r="K42" s="47">
        <v>12</v>
      </c>
      <c r="L42" s="47">
        <v>24</v>
      </c>
      <c r="M42" s="64">
        <v>298.89999999999998</v>
      </c>
      <c r="P42" s="4" t="s">
        <v>42</v>
      </c>
      <c r="Q42" s="59" t="str">
        <f t="shared" si="0"/>
        <v>2k1-22</v>
      </c>
      <c r="R42" s="59" t="str">
        <f t="shared" si="3"/>
        <v>Dach Murray2k1-22</v>
      </c>
      <c r="S42" s="59">
        <v>44583</v>
      </c>
      <c r="T42" s="46">
        <v>84.2</v>
      </c>
      <c r="U42" s="46">
        <v>378</v>
      </c>
      <c r="V42" s="46">
        <v>36</v>
      </c>
      <c r="W42" s="58">
        <f t="shared" si="1"/>
        <v>10.5</v>
      </c>
      <c r="AF42" s="48" t="s">
        <v>87</v>
      </c>
      <c r="AG42" s="33">
        <v>25</v>
      </c>
      <c r="AH42" s="67">
        <f t="shared" si="4"/>
        <v>35763</v>
      </c>
    </row>
    <row r="43" spans="1:34" ht="15" thickBot="1">
      <c r="A43" s="65">
        <v>10.376811594202898</v>
      </c>
      <c r="C43" s="33">
        <v>78.2</v>
      </c>
      <c r="D43" s="68">
        <v>23</v>
      </c>
      <c r="E43" s="54">
        <v>10</v>
      </c>
      <c r="G43" s="1" t="s">
        <v>17</v>
      </c>
      <c r="H43" s="59" t="str" cm="1">
        <f t="array" ref="H43">_xlfn.IFS(J43&lt;$AA$7,$AB$7,J43&lt;$AA$6,$AB$6,J43&lt;$AA$5,$AB$5,J43&lt;$AA$4,$AB$4,J43&lt;$AA$3,$AB$3,J43&gt;$AA$3,$AB$3)</f>
        <v>2k2-22</v>
      </c>
      <c r="I43" s="59" t="str">
        <f t="shared" si="2"/>
        <v>Tom Rafter2k2-22</v>
      </c>
      <c r="J43" s="59">
        <v>44851</v>
      </c>
      <c r="K43" s="47">
        <v>8</v>
      </c>
      <c r="L43" s="47">
        <v>23</v>
      </c>
      <c r="M43" s="64">
        <v>264.39999999999998</v>
      </c>
      <c r="P43" s="4" t="s">
        <v>10</v>
      </c>
      <c r="Q43" s="59" t="str">
        <f t="shared" si="0"/>
        <v>2k1-22</v>
      </c>
      <c r="R43" s="59" t="str">
        <f t="shared" si="3"/>
        <v>Calum Nolan2k1-22</v>
      </c>
      <c r="S43" s="59">
        <v>44583</v>
      </c>
      <c r="T43" s="46">
        <v>74.2</v>
      </c>
      <c r="U43" s="46">
        <v>340</v>
      </c>
      <c r="V43" s="46">
        <v>33</v>
      </c>
      <c r="W43" s="58">
        <f t="shared" si="1"/>
        <v>10.303030303030303</v>
      </c>
      <c r="AF43" s="48" t="s">
        <v>90</v>
      </c>
      <c r="AG43" s="33">
        <v>24</v>
      </c>
      <c r="AH43" s="67">
        <f t="shared" si="4"/>
        <v>36128</v>
      </c>
    </row>
    <row r="44" spans="1:34" ht="15" thickBot="1">
      <c r="A44" s="65" t="e">
        <v>#N/A</v>
      </c>
      <c r="C44" s="33" t="e">
        <v>#N/A</v>
      </c>
      <c r="D44" s="68">
        <v>23</v>
      </c>
      <c r="E44" s="54">
        <v>10.025</v>
      </c>
      <c r="G44" s="1" t="s">
        <v>11</v>
      </c>
      <c r="H44" s="59" t="str" cm="1">
        <f t="array" ref="H44">_xlfn.IFS(J44&lt;$AA$7,$AB$7,J44&lt;$AA$6,$AB$6,J44&lt;$AA$5,$AB$5,J44&lt;$AA$4,$AB$4,J44&lt;$AA$3,$AB$3,J44&gt;$AA$3,$AB$3)</f>
        <v>2k2-22</v>
      </c>
      <c r="I44" s="59" t="str">
        <f t="shared" si="2"/>
        <v>Andrew Carroll2k2-22</v>
      </c>
      <c r="J44" s="59">
        <v>44851</v>
      </c>
      <c r="K44" s="47">
        <v>12</v>
      </c>
      <c r="L44" s="47">
        <v>24</v>
      </c>
      <c r="M44" s="64">
        <v>243.2</v>
      </c>
      <c r="P44" s="4" t="s">
        <v>26</v>
      </c>
      <c r="Q44" s="59" t="str">
        <f t="shared" si="0"/>
        <v>2k1-22</v>
      </c>
      <c r="R44" s="59" t="str">
        <f t="shared" si="3"/>
        <v>Ciaran Conway2k1-22</v>
      </c>
      <c r="S44" s="59">
        <v>44583</v>
      </c>
      <c r="T44" s="46">
        <v>78.099999999999994</v>
      </c>
      <c r="U44" s="46">
        <v>342</v>
      </c>
      <c r="V44" s="46">
        <v>34</v>
      </c>
      <c r="W44" s="58">
        <f t="shared" si="1"/>
        <v>10.058823529411764</v>
      </c>
      <c r="AF44" s="47" t="s">
        <v>102</v>
      </c>
      <c r="AG44" s="33">
        <v>26</v>
      </c>
      <c r="AH44" s="67">
        <f t="shared" si="4"/>
        <v>35398</v>
      </c>
    </row>
    <row r="45" spans="1:34" ht="15" thickBot="1">
      <c r="A45" s="65">
        <v>9.8520710059171606</v>
      </c>
      <c r="C45" s="33">
        <v>71.7</v>
      </c>
      <c r="D45" s="68">
        <v>26</v>
      </c>
      <c r="E45" s="54">
        <v>10.037037037037036</v>
      </c>
      <c r="G45" s="1" t="s">
        <v>22</v>
      </c>
      <c r="H45" s="59" t="str" cm="1">
        <f t="array" ref="H45">_xlfn.IFS(J45&lt;$AA$7,$AB$7,J45&lt;$AA$6,$AB$6,J45&lt;$AA$5,$AB$5,J45&lt;$AA$4,$AB$4,J45&lt;$AA$3,$AB$3,J45&gt;$AA$3,$AB$3)</f>
        <v>2k2-22</v>
      </c>
      <c r="I45" s="59" t="str">
        <f t="shared" si="2"/>
        <v>David Kelly2k2-22</v>
      </c>
      <c r="J45" s="59">
        <v>44851</v>
      </c>
      <c r="K45" s="47">
        <v>10</v>
      </c>
      <c r="L45" s="47">
        <v>24</v>
      </c>
      <c r="M45" s="64">
        <v>282.5</v>
      </c>
      <c r="P45" s="4" t="s">
        <v>166</v>
      </c>
      <c r="Q45" s="59" t="str">
        <f t="shared" si="0"/>
        <v>2k1-22</v>
      </c>
      <c r="R45" s="59" t="str">
        <f t="shared" si="3"/>
        <v>Gavin Roche Griffin2k1-22</v>
      </c>
      <c r="S45" s="59">
        <v>44583</v>
      </c>
      <c r="T45" s="46">
        <v>76.599999999999994</v>
      </c>
      <c r="U45" s="46">
        <v>337</v>
      </c>
      <c r="V45" s="46">
        <v>32</v>
      </c>
      <c r="W45" s="58">
        <f t="shared" si="1"/>
        <v>10.53125</v>
      </c>
      <c r="AF45" s="46" t="s">
        <v>128</v>
      </c>
      <c r="AG45" s="33">
        <v>26</v>
      </c>
      <c r="AH45" s="67">
        <f t="shared" si="4"/>
        <v>35398</v>
      </c>
    </row>
    <row r="46" spans="1:34" ht="15" thickBot="1">
      <c r="A46" s="65" t="e">
        <v>#N/A</v>
      </c>
      <c r="C46" s="33" t="e">
        <v>#N/A</v>
      </c>
      <c r="D46" s="68">
        <v>23</v>
      </c>
      <c r="E46" s="54">
        <v>10.043478260869565</v>
      </c>
      <c r="G46" s="1" t="s">
        <v>15</v>
      </c>
      <c r="H46" s="59" t="str" cm="1">
        <f t="array" ref="H46">_xlfn.IFS(J46&lt;$AA$7,$AB$7,J46&lt;$AA$6,$AB$6,J46&lt;$AA$5,$AB$5,J46&lt;$AA$4,$AB$4,J46&lt;$AA$3,$AB$3,J46&gt;$AA$3,$AB$3)</f>
        <v>2k2-22</v>
      </c>
      <c r="I46" s="59" t="str">
        <f t="shared" si="2"/>
        <v>Eoin McGrath2k2-22</v>
      </c>
      <c r="J46" s="59">
        <v>44851</v>
      </c>
      <c r="K46" s="47">
        <v>10</v>
      </c>
      <c r="L46" s="47">
        <v>23</v>
      </c>
      <c r="M46" s="64">
        <v>237.5</v>
      </c>
      <c r="P46" s="4" t="s">
        <v>18</v>
      </c>
      <c r="Q46" s="59" t="str">
        <f t="shared" si="0"/>
        <v>2k1-22</v>
      </c>
      <c r="R46" s="59" t="str">
        <f t="shared" si="3"/>
        <v>Mika Ryan2k1-22</v>
      </c>
      <c r="S46" s="59">
        <v>44583</v>
      </c>
      <c r="T46" s="46">
        <v>90.1</v>
      </c>
      <c r="U46" s="46">
        <v>375</v>
      </c>
      <c r="V46" s="46">
        <v>32</v>
      </c>
      <c r="W46" s="58">
        <f t="shared" si="1"/>
        <v>11.71875</v>
      </c>
      <c r="AF46" s="46" t="s">
        <v>129</v>
      </c>
      <c r="AG46" s="33">
        <v>26</v>
      </c>
      <c r="AH46" s="67">
        <f t="shared" si="4"/>
        <v>35398</v>
      </c>
    </row>
    <row r="47" spans="1:34" ht="15" thickBot="1">
      <c r="A47" s="65">
        <v>9.8611111111111107</v>
      </c>
      <c r="C47" s="33">
        <v>78.599999999999994</v>
      </c>
      <c r="D47" s="68">
        <v>23</v>
      </c>
      <c r="E47" s="54">
        <v>10.111111111111111</v>
      </c>
      <c r="G47" s="1" t="s">
        <v>10</v>
      </c>
      <c r="H47" s="59" t="str" cm="1">
        <f t="array" ref="H47">_xlfn.IFS(J47&lt;$AA$7,$AB$7,J47&lt;$AA$6,$AB$6,J47&lt;$AA$5,$AB$5,J47&lt;$AA$4,$AB$4,J47&lt;$AA$3,$AB$3,J47&gt;$AA$3,$AB$3)</f>
        <v>2k2-22</v>
      </c>
      <c r="I47" s="59" t="str">
        <f t="shared" si="2"/>
        <v>Calum Nolan2k2-22</v>
      </c>
      <c r="J47" s="59">
        <v>44851</v>
      </c>
      <c r="K47" s="47">
        <v>10</v>
      </c>
      <c r="L47" s="47">
        <v>23</v>
      </c>
      <c r="M47" s="64">
        <v>281.7</v>
      </c>
      <c r="P47" s="4" t="s">
        <v>81</v>
      </c>
      <c r="Q47" s="59" t="str">
        <f t="shared" si="0"/>
        <v>2k1-22</v>
      </c>
      <c r="R47" s="59" t="str">
        <f t="shared" si="3"/>
        <v>Coman O'Connell2k1-22</v>
      </c>
      <c r="S47" s="59">
        <v>44583</v>
      </c>
      <c r="T47" s="46">
        <v>73.3</v>
      </c>
      <c r="U47" s="46">
        <v>323</v>
      </c>
      <c r="V47" s="46">
        <v>30</v>
      </c>
      <c r="W47" s="58">
        <f t="shared" si="1"/>
        <v>10.766666666666667</v>
      </c>
      <c r="AF47" s="46" t="s">
        <v>130</v>
      </c>
      <c r="AG47" s="33">
        <v>23</v>
      </c>
      <c r="AH47" s="67">
        <f t="shared" si="4"/>
        <v>36493</v>
      </c>
    </row>
    <row r="48" spans="1:34" ht="15" thickBot="1">
      <c r="A48" s="65" t="e">
        <v>#N/A</v>
      </c>
      <c r="C48" s="33" t="e">
        <v>#N/A</v>
      </c>
      <c r="D48" s="68">
        <v>19</v>
      </c>
      <c r="E48" s="54">
        <v>10.113636363636363</v>
      </c>
      <c r="G48" s="1" t="s">
        <v>39</v>
      </c>
      <c r="H48" s="59" t="str" cm="1">
        <f t="array" ref="H48">_xlfn.IFS(J48&lt;$AA$7,$AB$7,J48&lt;$AA$6,$AB$6,J48&lt;$AA$5,$AB$5,J48&lt;$AA$4,$AB$4,J48&lt;$AA$3,$AB$3,J48&gt;$AA$3,$AB$3)</f>
        <v>2k2-22</v>
      </c>
      <c r="I48" s="59" t="str">
        <f t="shared" si="2"/>
        <v>Jack Stacey2k2-22</v>
      </c>
      <c r="J48" s="59">
        <v>44851</v>
      </c>
      <c r="K48" s="47">
        <v>12</v>
      </c>
      <c r="L48" s="47">
        <v>24</v>
      </c>
      <c r="M48" s="64">
        <v>277.07092999999998</v>
      </c>
      <c r="P48" s="4" t="s">
        <v>102</v>
      </c>
      <c r="Q48" s="59" t="str">
        <f t="shared" si="0"/>
        <v>2k1-22</v>
      </c>
      <c r="R48" s="59" t="str">
        <f t="shared" si="3"/>
        <v>Rob Brown2k1-22</v>
      </c>
      <c r="S48" s="59">
        <v>44583</v>
      </c>
      <c r="T48" s="46">
        <v>78.900000000000006</v>
      </c>
      <c r="U48" s="46">
        <v>320</v>
      </c>
      <c r="V48" s="46">
        <v>31</v>
      </c>
      <c r="W48" s="58">
        <f t="shared" si="1"/>
        <v>10.32258064516129</v>
      </c>
      <c r="AF48" s="46" t="s">
        <v>131</v>
      </c>
      <c r="AG48" s="33">
        <v>22</v>
      </c>
      <c r="AH48" s="67">
        <f t="shared" si="4"/>
        <v>36858</v>
      </c>
    </row>
    <row r="49" spans="1:34" ht="15" thickBot="1">
      <c r="A49" s="65" t="e">
        <v>#N/A</v>
      </c>
      <c r="C49" s="33" t="e">
        <v>#N/A</v>
      </c>
      <c r="D49" s="68">
        <v>23</v>
      </c>
      <c r="E49" s="54">
        <v>10.125</v>
      </c>
      <c r="G49" s="4" t="s">
        <v>14</v>
      </c>
      <c r="H49" s="59" t="str" cm="1">
        <f t="array" ref="H49">_xlfn.IFS(J49&lt;$AA$7,$AB$7,J49&lt;$AA$6,$AB$6,J49&lt;$AA$5,$AB$5,J49&lt;$AA$4,$AB$4,J49&lt;$AA$3,$AB$3,J49&gt;$AA$3,$AB$3)</f>
        <v>2k2-22</v>
      </c>
      <c r="I49" s="59" t="str">
        <f t="shared" si="2"/>
        <v>David Ross-Chu2k2-22</v>
      </c>
      <c r="J49" s="59">
        <v>44851</v>
      </c>
      <c r="K49" s="47">
        <v>10</v>
      </c>
      <c r="L49" s="48">
        <v>23</v>
      </c>
      <c r="M49" s="63">
        <v>251.13574109999999</v>
      </c>
      <c r="P49" s="4" t="s">
        <v>25</v>
      </c>
      <c r="Q49" s="59" t="str">
        <f t="shared" si="0"/>
        <v>2k1-22</v>
      </c>
      <c r="R49" s="59" t="str">
        <f t="shared" si="3"/>
        <v>John Gilhooly2k1-22</v>
      </c>
      <c r="S49" s="59">
        <v>44583</v>
      </c>
      <c r="T49" s="46">
        <v>80.099999999999994</v>
      </c>
      <c r="U49" s="46">
        <v>303</v>
      </c>
      <c r="V49" s="46">
        <v>30</v>
      </c>
      <c r="W49" s="58">
        <f t="shared" si="1"/>
        <v>10.1</v>
      </c>
      <c r="AF49" s="46" t="s">
        <v>132</v>
      </c>
      <c r="AG49" s="33">
        <v>26</v>
      </c>
      <c r="AH49" s="67">
        <f t="shared" si="4"/>
        <v>35398</v>
      </c>
    </row>
    <row r="50" spans="1:34" ht="15" thickBot="1">
      <c r="A50" s="65" t="e">
        <v>#N/A</v>
      </c>
      <c r="C50" s="33" t="e">
        <v>#N/A</v>
      </c>
      <c r="D50" s="68" t="e">
        <v>#N/A</v>
      </c>
      <c r="E50" s="54">
        <v>10.125</v>
      </c>
      <c r="G50" s="10" t="s">
        <v>24</v>
      </c>
      <c r="H50" s="59" t="str" cm="1">
        <f t="array" ref="H50">_xlfn.IFS(J50&lt;$AA$7,$AB$7,J50&lt;$AA$6,$AB$6,J50&lt;$AA$5,$AB$5,J50&lt;$AA$4,$AB$4,J50&lt;$AA$3,$AB$3,J50&gt;$AA$3,$AB$3)</f>
        <v>2k2-22</v>
      </c>
      <c r="I50" s="59" t="str">
        <f t="shared" si="2"/>
        <v>Gavin Griffin2k2-22</v>
      </c>
      <c r="J50" s="59">
        <v>44872</v>
      </c>
      <c r="K50" s="47">
        <v>10</v>
      </c>
      <c r="L50" s="47">
        <v>22</v>
      </c>
      <c r="M50" s="64">
        <v>257.3</v>
      </c>
      <c r="P50" s="4" t="s">
        <v>19</v>
      </c>
      <c r="Q50" s="59" t="str">
        <f t="shared" si="0"/>
        <v>2k1-21</v>
      </c>
      <c r="R50" s="59" t="str">
        <f t="shared" si="3"/>
        <v>Fintan Earley2k1-21</v>
      </c>
      <c r="S50" s="59">
        <v>44371</v>
      </c>
      <c r="T50" s="46">
        <v>82</v>
      </c>
      <c r="U50" s="46">
        <v>425</v>
      </c>
      <c r="V50" s="46">
        <v>36</v>
      </c>
      <c r="W50" s="58">
        <f t="shared" si="1"/>
        <v>11.805555555555555</v>
      </c>
      <c r="AF50" s="46" t="s">
        <v>133</v>
      </c>
      <c r="AG50" s="33">
        <v>25</v>
      </c>
      <c r="AH50" s="67">
        <f t="shared" si="4"/>
        <v>35763</v>
      </c>
    </row>
    <row r="51" spans="1:34" ht="15" thickBot="1">
      <c r="A51" s="65">
        <v>10.376811594202898</v>
      </c>
      <c r="C51" s="33">
        <v>78.2</v>
      </c>
      <c r="D51" s="68">
        <v>23</v>
      </c>
      <c r="E51" s="54">
        <v>10.130434782608695</v>
      </c>
      <c r="G51" s="10" t="s">
        <v>12</v>
      </c>
      <c r="H51" s="59" t="str" cm="1">
        <f t="array" ref="H51">_xlfn.IFS(J51&lt;$AA$7,$AB$7,J51&lt;$AA$6,$AB$6,J51&lt;$AA$5,$AB$5,J51&lt;$AA$4,$AB$4,J51&lt;$AA$3,$AB$3,J51&gt;$AA$3,$AB$3)</f>
        <v>2k2-22</v>
      </c>
      <c r="I51" s="59" t="str">
        <f t="shared" si="2"/>
        <v>Sam Daly2k2-22</v>
      </c>
      <c r="J51" s="59">
        <v>44872</v>
      </c>
      <c r="K51" s="47">
        <v>12</v>
      </c>
      <c r="L51" s="47">
        <v>23</v>
      </c>
      <c r="M51" s="64">
        <v>271</v>
      </c>
      <c r="P51" s="4" t="s">
        <v>27</v>
      </c>
      <c r="Q51" s="59" t="str">
        <f t="shared" si="0"/>
        <v>2k1-21</v>
      </c>
      <c r="R51" s="59" t="str">
        <f t="shared" si="3"/>
        <v>Mark Doyle2k1-21</v>
      </c>
      <c r="S51" s="59">
        <v>44371</v>
      </c>
      <c r="T51" s="46">
        <v>94</v>
      </c>
      <c r="U51" s="46">
        <v>464</v>
      </c>
      <c r="V51" s="46">
        <v>36</v>
      </c>
      <c r="W51" s="58">
        <f t="shared" si="1"/>
        <v>12.888888888888889</v>
      </c>
      <c r="AF51" s="46" t="s">
        <v>134</v>
      </c>
      <c r="AG51" s="33">
        <v>27</v>
      </c>
      <c r="AH51" s="67">
        <f t="shared" si="4"/>
        <v>35033</v>
      </c>
    </row>
    <row r="52" spans="1:34" ht="15" thickBot="1">
      <c r="A52" s="65">
        <v>11.441176470588236</v>
      </c>
      <c r="C52" s="33">
        <v>91.2</v>
      </c>
      <c r="D52" s="68">
        <v>21</v>
      </c>
      <c r="E52" s="54">
        <v>10.133333333333333</v>
      </c>
      <c r="G52" s="10" t="s">
        <v>15</v>
      </c>
      <c r="H52" s="59" t="str" cm="1">
        <f t="array" ref="H52">_xlfn.IFS(J52&lt;$AA$7,$AB$7,J52&lt;$AA$6,$AB$6,J52&lt;$AA$5,$AB$5,J52&lt;$AA$4,$AB$4,J52&lt;$AA$3,$AB$3,J52&gt;$AA$3,$AB$3)</f>
        <v>2k2-22</v>
      </c>
      <c r="I52" s="59" t="str">
        <f t="shared" si="2"/>
        <v>Eoin McGrath2k2-22</v>
      </c>
      <c r="J52" s="59">
        <v>44872</v>
      </c>
      <c r="K52" s="47">
        <v>10</v>
      </c>
      <c r="L52" s="47">
        <v>24</v>
      </c>
      <c r="M52" s="64">
        <v>255.9</v>
      </c>
      <c r="P52" s="4" t="s">
        <v>128</v>
      </c>
      <c r="Q52" s="59" t="str">
        <f t="shared" si="0"/>
        <v>2k1-21</v>
      </c>
      <c r="R52" s="59" t="str">
        <f t="shared" si="3"/>
        <v>Cameron Murphy2k1-21</v>
      </c>
      <c r="S52" s="59">
        <v>44371</v>
      </c>
      <c r="T52" s="46">
        <v>75</v>
      </c>
      <c r="U52" s="46">
        <v>396</v>
      </c>
      <c r="V52" s="46">
        <v>34</v>
      </c>
      <c r="W52" s="58">
        <f t="shared" si="1"/>
        <v>11.647058823529411</v>
      </c>
      <c r="AF52" s="46" t="s">
        <v>135</v>
      </c>
      <c r="AG52" s="33">
        <v>25</v>
      </c>
      <c r="AH52" s="67">
        <f t="shared" si="4"/>
        <v>35763</v>
      </c>
    </row>
    <row r="53" spans="1:34" ht="15" thickBot="1">
      <c r="A53" s="65" t="e">
        <v>#N/A</v>
      </c>
      <c r="C53" s="33" t="e">
        <v>#N/A</v>
      </c>
      <c r="D53" s="68">
        <v>21</v>
      </c>
      <c r="E53" s="54">
        <v>10.166666666666666</v>
      </c>
      <c r="G53" s="1" t="s">
        <v>14</v>
      </c>
      <c r="H53" s="59" t="str" cm="1">
        <f t="array" ref="H53">_xlfn.IFS(J53&lt;$AA$7,$AB$7,J53&lt;$AA$6,$AB$6,J53&lt;$AA$5,$AB$5,J53&lt;$AA$4,$AB$4,J53&lt;$AA$3,$AB$3,J53&gt;$AA$3,$AB$3)</f>
        <v>2k2-22</v>
      </c>
      <c r="I53" s="59" t="str">
        <f t="shared" si="2"/>
        <v>David Ross-Chu2k2-22</v>
      </c>
      <c r="J53" s="59">
        <v>44872</v>
      </c>
      <c r="K53" s="47">
        <v>12</v>
      </c>
      <c r="L53" s="47">
        <v>23</v>
      </c>
      <c r="M53" s="64">
        <v>258</v>
      </c>
      <c r="P53" s="4" t="s">
        <v>31</v>
      </c>
      <c r="Q53" s="59" t="str">
        <f t="shared" si="0"/>
        <v>2k1-21</v>
      </c>
      <c r="R53" s="59" t="str">
        <f t="shared" si="3"/>
        <v>David Somers2k1-21</v>
      </c>
      <c r="S53" s="59">
        <v>44371</v>
      </c>
      <c r="T53" s="46">
        <v>86.6</v>
      </c>
      <c r="U53" s="46">
        <v>429</v>
      </c>
      <c r="V53" s="46">
        <v>34</v>
      </c>
      <c r="W53" s="58">
        <f t="shared" si="1"/>
        <v>12.617647058823529</v>
      </c>
      <c r="AF53" s="46" t="s">
        <v>136</v>
      </c>
      <c r="AG53" s="33">
        <v>26</v>
      </c>
      <c r="AH53" s="67">
        <f t="shared" si="4"/>
        <v>35398</v>
      </c>
    </row>
    <row r="54" spans="1:34" ht="15" thickBot="1">
      <c r="A54" s="65">
        <v>9.2068965517241388</v>
      </c>
      <c r="C54" s="33">
        <v>68.5</v>
      </c>
      <c r="D54" s="68">
        <v>23</v>
      </c>
      <c r="E54" s="54">
        <v>10.173913043478262</v>
      </c>
      <c r="G54" s="10" t="s">
        <v>35</v>
      </c>
      <c r="H54" s="59" t="str" cm="1">
        <f t="array" ref="H54">_xlfn.IFS(J54&lt;$AA$7,$AB$7,J54&lt;$AA$6,$AB$6,J54&lt;$AA$5,$AB$5,J54&lt;$AA$4,$AB$4,J54&lt;$AA$3,$AB$3,J54&gt;$AA$3,$AB$3)</f>
        <v>2k2-22</v>
      </c>
      <c r="I54" s="59" t="str">
        <f t="shared" si="2"/>
        <v>Mikey Campion2k2-22</v>
      </c>
      <c r="J54" s="59">
        <v>44872</v>
      </c>
      <c r="K54" s="47">
        <v>12</v>
      </c>
      <c r="L54" s="47">
        <v>24</v>
      </c>
      <c r="M54" s="64">
        <v>304.10000000000002</v>
      </c>
      <c r="P54" s="4" t="s">
        <v>49</v>
      </c>
      <c r="Q54" s="59" t="str">
        <f t="shared" si="0"/>
        <v>2k1-21</v>
      </c>
      <c r="R54" s="59" t="str">
        <f t="shared" si="3"/>
        <v>Niall Herlihy2k1-21</v>
      </c>
      <c r="S54" s="59">
        <v>44371</v>
      </c>
      <c r="T54" s="46">
        <v>74.3</v>
      </c>
      <c r="U54" s="46">
        <v>377</v>
      </c>
      <c r="V54" s="46">
        <v>38</v>
      </c>
      <c r="W54" s="58">
        <f t="shared" si="1"/>
        <v>9.9210526315789469</v>
      </c>
      <c r="AF54" s="46" t="s">
        <v>138</v>
      </c>
      <c r="AG54" s="33">
        <v>27</v>
      </c>
      <c r="AH54" s="67">
        <f t="shared" si="4"/>
        <v>35033</v>
      </c>
    </row>
    <row r="55" spans="1:34" ht="15" thickBot="1">
      <c r="A55" s="65">
        <v>9.5652173913043477</v>
      </c>
      <c r="C55" s="33">
        <v>76.400000000000006</v>
      </c>
      <c r="D55" s="68">
        <v>24</v>
      </c>
      <c r="E55" s="54">
        <v>10.173913043478262</v>
      </c>
      <c r="G55" s="10" t="s">
        <v>13</v>
      </c>
      <c r="H55" s="59" t="str" cm="1">
        <f t="array" ref="H55">_xlfn.IFS(J55&lt;$AA$7,$AB$7,J55&lt;$AA$6,$AB$6,J55&lt;$AA$5,$AB$5,J55&lt;$AA$4,$AB$4,J55&lt;$AA$3,$AB$3,J55&gt;$AA$3,$AB$3)</f>
        <v>2k2-22</v>
      </c>
      <c r="I55" s="59" t="str">
        <f t="shared" si="2"/>
        <v>Tom Bedford2k2-22</v>
      </c>
      <c r="J55" s="59">
        <v>44872</v>
      </c>
      <c r="K55" s="47">
        <v>12</v>
      </c>
      <c r="L55" s="47">
        <v>23</v>
      </c>
      <c r="M55" s="64">
        <v>332.7</v>
      </c>
      <c r="P55" s="4" t="s">
        <v>43</v>
      </c>
      <c r="Q55" s="59" t="str">
        <f t="shared" si="0"/>
        <v>2k1-21</v>
      </c>
      <c r="R55" s="59" t="str">
        <f t="shared" si="3"/>
        <v>David Crooks2k1-21</v>
      </c>
      <c r="S55" s="59">
        <v>44371</v>
      </c>
      <c r="T55" s="46">
        <v>72.7</v>
      </c>
      <c r="U55" s="46">
        <v>370</v>
      </c>
      <c r="V55" s="46">
        <v>35</v>
      </c>
      <c r="W55" s="58">
        <f t="shared" si="1"/>
        <v>10.571428571428571</v>
      </c>
      <c r="AF55" s="46" t="s">
        <v>143</v>
      </c>
      <c r="AG55" s="33">
        <v>26</v>
      </c>
      <c r="AH55" s="67">
        <f t="shared" si="4"/>
        <v>35398</v>
      </c>
    </row>
    <row r="56" spans="1:34" ht="15" thickBot="1">
      <c r="A56" s="65">
        <v>9.9696969696969688</v>
      </c>
      <c r="C56" s="33">
        <v>79</v>
      </c>
      <c r="D56" s="68">
        <v>21</v>
      </c>
      <c r="E56" s="54">
        <v>10.1879089375</v>
      </c>
      <c r="G56" s="10" t="s">
        <v>31</v>
      </c>
      <c r="H56" s="59" t="str" cm="1">
        <f t="array" ref="H56">_xlfn.IFS(J56&lt;$AA$7,$AB$7,J56&lt;$AA$6,$AB$6,J56&lt;$AA$5,$AB$5,J56&lt;$AA$4,$AB$4,J56&lt;$AA$3,$AB$3,J56&gt;$AA$3,$AB$3)</f>
        <v>2k2-22</v>
      </c>
      <c r="I56" s="59" t="str">
        <f t="shared" si="2"/>
        <v>David Somers2k2-22</v>
      </c>
      <c r="J56" s="59">
        <v>44872</v>
      </c>
      <c r="K56" s="47">
        <v>12</v>
      </c>
      <c r="L56" s="47">
        <v>23</v>
      </c>
      <c r="M56" s="64">
        <v>326.89999999999998</v>
      </c>
      <c r="P56" s="4" t="s">
        <v>132</v>
      </c>
      <c r="Q56" s="59" t="str">
        <f t="shared" si="0"/>
        <v>2k1-21</v>
      </c>
      <c r="R56" s="59" t="str">
        <f t="shared" si="3"/>
        <v>Thomas Earley2k1-21</v>
      </c>
      <c r="S56" s="59">
        <v>44371</v>
      </c>
      <c r="T56" s="46">
        <v>91.6</v>
      </c>
      <c r="U56" s="46">
        <v>428</v>
      </c>
      <c r="V56" s="46">
        <v>36</v>
      </c>
      <c r="W56" s="58">
        <f t="shared" si="1"/>
        <v>11.888888888888889</v>
      </c>
      <c r="AF56" s="46" t="s">
        <v>144</v>
      </c>
      <c r="AG56" s="33">
        <v>26</v>
      </c>
      <c r="AH56" s="67">
        <f t="shared" si="4"/>
        <v>35398</v>
      </c>
    </row>
    <row r="57" spans="1:34" ht="15" thickBot="1">
      <c r="A57" s="65">
        <v>10.766666666666667</v>
      </c>
      <c r="C57" s="33">
        <v>73.3</v>
      </c>
      <c r="D57" s="68">
        <v>28</v>
      </c>
      <c r="E57" s="54">
        <v>10.191304347826087</v>
      </c>
      <c r="G57" s="10" t="s">
        <v>19</v>
      </c>
      <c r="H57" s="59" t="str" cm="1">
        <f t="array" ref="H57">_xlfn.IFS(J57&lt;$AA$7,$AB$7,J57&lt;$AA$6,$AB$6,J57&lt;$AA$5,$AB$5,J57&lt;$AA$4,$AB$4,J57&lt;$AA$3,$AB$3,J57&gt;$AA$3,$AB$3)</f>
        <v>2k2-22</v>
      </c>
      <c r="I57" s="59" t="str">
        <f t="shared" si="2"/>
        <v>Fintan Earley2k2-22</v>
      </c>
      <c r="J57" s="59">
        <v>44872</v>
      </c>
      <c r="K57" s="47">
        <v>12</v>
      </c>
      <c r="L57" s="47">
        <v>24</v>
      </c>
      <c r="M57" s="64">
        <v>319.39999999999998</v>
      </c>
      <c r="P57" s="4" t="s">
        <v>13</v>
      </c>
      <c r="Q57" s="59" t="str">
        <f t="shared" si="0"/>
        <v>2k1-21</v>
      </c>
      <c r="R57" s="59" t="str">
        <f t="shared" si="3"/>
        <v>Tom Bedford2k1-21</v>
      </c>
      <c r="S57" s="59">
        <v>44371</v>
      </c>
      <c r="T57" s="46">
        <v>96.9</v>
      </c>
      <c r="U57" s="46">
        <v>429</v>
      </c>
      <c r="V57" s="46">
        <v>34</v>
      </c>
      <c r="W57" s="58">
        <f t="shared" si="1"/>
        <v>12.617647058823529</v>
      </c>
      <c r="AF57" s="46" t="s">
        <v>145</v>
      </c>
      <c r="AG57" s="33">
        <v>27</v>
      </c>
      <c r="AH57" s="67">
        <f t="shared" si="4"/>
        <v>35033</v>
      </c>
    </row>
    <row r="58" spans="1:34" ht="15" thickBot="1">
      <c r="A58" s="65" t="e">
        <v>#N/A</v>
      </c>
      <c r="C58" s="33" t="e">
        <v>#N/A</v>
      </c>
      <c r="D58" s="68">
        <v>21</v>
      </c>
      <c r="E58" s="54">
        <v>10.192307692307692</v>
      </c>
      <c r="G58" s="10" t="s">
        <v>37</v>
      </c>
      <c r="H58" s="59" t="str" cm="1">
        <f t="array" ref="H58">_xlfn.IFS(J58&lt;$AA$7,$AB$7,J58&lt;$AA$6,$AB$6,J58&lt;$AA$5,$AB$5,J58&lt;$AA$4,$AB$4,J58&lt;$AA$3,$AB$3,J58&gt;$AA$3,$AB$3)</f>
        <v>2k2-22</v>
      </c>
      <c r="I58" s="59" t="str">
        <f t="shared" si="2"/>
        <v>Ella Brogan2k2-22</v>
      </c>
      <c r="J58" s="59">
        <v>44872</v>
      </c>
      <c r="K58" s="47">
        <v>8</v>
      </c>
      <c r="L58" s="47">
        <v>25</v>
      </c>
      <c r="M58" s="64">
        <v>172.5</v>
      </c>
      <c r="P58" s="4" t="s">
        <v>102</v>
      </c>
      <c r="Q58" s="59" t="str">
        <f t="shared" si="0"/>
        <v>2k1-21</v>
      </c>
      <c r="R58" s="59" t="str">
        <f t="shared" si="3"/>
        <v>Rob Brown2k1-21</v>
      </c>
      <c r="S58" s="59">
        <v>44371</v>
      </c>
      <c r="T58" s="46">
        <v>77.599999999999994</v>
      </c>
      <c r="U58" s="46">
        <v>370</v>
      </c>
      <c r="V58" s="46">
        <v>35</v>
      </c>
      <c r="W58" s="58">
        <f t="shared" si="1"/>
        <v>10.571428571428571</v>
      </c>
      <c r="AF58" s="46" t="s">
        <v>146</v>
      </c>
      <c r="AG58" s="33">
        <v>25</v>
      </c>
      <c r="AH58" s="67">
        <f t="shared" si="4"/>
        <v>35763</v>
      </c>
    </row>
    <row r="59" spans="1:34" ht="15" thickBot="1">
      <c r="A59" s="65">
        <v>10.029850746268657</v>
      </c>
      <c r="C59" s="33">
        <v>77.3</v>
      </c>
      <c r="D59" s="68">
        <v>23</v>
      </c>
      <c r="E59" s="54">
        <v>10.199999999999999</v>
      </c>
      <c r="G59" s="10" t="s">
        <v>25</v>
      </c>
      <c r="H59" s="59" t="str" cm="1">
        <f t="array" ref="H59">_xlfn.IFS(J59&lt;$AA$7,$AB$7,J59&lt;$AA$6,$AB$6,J59&lt;$AA$5,$AB$5,J59&lt;$AA$4,$AB$4,J59&lt;$AA$3,$AB$3,J59&gt;$AA$3,$AB$3)</f>
        <v>2k2-22</v>
      </c>
      <c r="I59" s="59" t="str">
        <f t="shared" si="2"/>
        <v>John Gilhooly2k2-22</v>
      </c>
      <c r="J59" s="59">
        <v>44872</v>
      </c>
      <c r="K59" s="47">
        <v>4</v>
      </c>
      <c r="L59" s="47">
        <v>23</v>
      </c>
      <c r="M59" s="64">
        <v>253.2</v>
      </c>
      <c r="P59" s="4" t="s">
        <v>12</v>
      </c>
      <c r="Q59" s="59" t="str">
        <f t="shared" si="0"/>
        <v>2k1-21</v>
      </c>
      <c r="R59" s="59" t="str">
        <f t="shared" si="3"/>
        <v>Sam Daly2k1-21</v>
      </c>
      <c r="S59" s="59">
        <v>44371</v>
      </c>
      <c r="T59" s="46">
        <v>69.900000000000006</v>
      </c>
      <c r="U59" s="46">
        <v>345</v>
      </c>
      <c r="V59" s="46">
        <v>34</v>
      </c>
      <c r="W59" s="58">
        <f t="shared" si="1"/>
        <v>10.147058823529411</v>
      </c>
      <c r="AF59" s="47" t="s">
        <v>147</v>
      </c>
      <c r="AG59" s="33">
        <v>26</v>
      </c>
      <c r="AH59" s="67">
        <f t="shared" si="4"/>
        <v>35398</v>
      </c>
    </row>
    <row r="60" spans="1:34" ht="15" thickBot="1">
      <c r="A60" s="65">
        <v>9.5652173913043477</v>
      </c>
      <c r="C60" s="33">
        <v>76.400000000000006</v>
      </c>
      <c r="D60" s="68">
        <v>24</v>
      </c>
      <c r="E60" s="54">
        <v>10.208333333333334</v>
      </c>
      <c r="G60" s="10" t="s">
        <v>11</v>
      </c>
      <c r="H60" s="59" t="str" cm="1">
        <f t="array" ref="H60">_xlfn.IFS(J60&lt;$AA$7,$AB$7,J60&lt;$AA$6,$AB$6,J60&lt;$AA$5,$AB$5,J60&lt;$AA$4,$AB$4,J60&lt;$AA$3,$AB$3,J60&gt;$AA$3,$AB$3)</f>
        <v>2k2-22</v>
      </c>
      <c r="I60" s="59" t="str">
        <f t="shared" si="2"/>
        <v>Andrew Carroll2k2-22</v>
      </c>
      <c r="J60" s="59">
        <v>44872</v>
      </c>
      <c r="K60" s="47">
        <v>12</v>
      </c>
      <c r="L60" s="47">
        <v>23</v>
      </c>
      <c r="M60" s="64">
        <v>249.8</v>
      </c>
      <c r="P60" s="4" t="s">
        <v>22</v>
      </c>
      <c r="Q60" s="59" t="str">
        <f t="shared" si="0"/>
        <v>2k1-21</v>
      </c>
      <c r="R60" s="59" t="str">
        <f t="shared" si="3"/>
        <v>David Kelly2k1-21</v>
      </c>
      <c r="S60" s="59">
        <v>44371</v>
      </c>
      <c r="T60" s="46">
        <v>79</v>
      </c>
      <c r="U60" s="46">
        <v>373</v>
      </c>
      <c r="V60" s="46">
        <v>35</v>
      </c>
      <c r="W60" s="58">
        <f t="shared" si="1"/>
        <v>10.657142857142857</v>
      </c>
      <c r="AF60" s="47" t="s">
        <v>149</v>
      </c>
      <c r="AG60" s="33">
        <v>26</v>
      </c>
      <c r="AH60" s="67">
        <f t="shared" si="4"/>
        <v>35398</v>
      </c>
    </row>
    <row r="61" spans="1:34" ht="15" thickBot="1">
      <c r="A61" s="65">
        <v>9.2121212121212128</v>
      </c>
      <c r="C61" s="33">
        <v>71.7</v>
      </c>
      <c r="D61" s="68">
        <v>28</v>
      </c>
      <c r="E61" s="54">
        <v>10.236000000000001</v>
      </c>
      <c r="G61" s="10" t="s">
        <v>20</v>
      </c>
      <c r="H61" s="59" t="str" cm="1">
        <f t="array" ref="H61">_xlfn.IFS(J61&lt;$AA$7,$AB$7,J61&lt;$AA$6,$AB$6,J61&lt;$AA$5,$AB$5,J61&lt;$AA$4,$AB$4,J61&lt;$AA$3,$AB$3,J61&gt;$AA$3,$AB$3)</f>
        <v>2k2-22</v>
      </c>
      <c r="I61" s="59" t="str">
        <f t="shared" si="2"/>
        <v>Ken Riordan2k2-22</v>
      </c>
      <c r="J61" s="59">
        <v>44872</v>
      </c>
      <c r="K61" s="47">
        <v>8</v>
      </c>
      <c r="L61" s="47">
        <v>22</v>
      </c>
      <c r="M61" s="64">
        <v>260</v>
      </c>
      <c r="P61" s="4" t="s">
        <v>77</v>
      </c>
      <c r="Q61" s="59" t="str">
        <f t="shared" si="0"/>
        <v>2k1-21</v>
      </c>
      <c r="R61" s="59" t="str">
        <f t="shared" si="3"/>
        <v>Max Browne2k1-21</v>
      </c>
      <c r="S61" s="59">
        <v>44371</v>
      </c>
      <c r="T61" s="46">
        <v>73.599999999999994</v>
      </c>
      <c r="U61" s="46">
        <v>350</v>
      </c>
      <c r="V61" s="46">
        <v>34</v>
      </c>
      <c r="W61" s="58">
        <f t="shared" si="1"/>
        <v>10.294117647058824</v>
      </c>
      <c r="AF61" s="47" t="s">
        <v>139</v>
      </c>
      <c r="AG61" s="33">
        <v>26</v>
      </c>
      <c r="AH61" s="67">
        <f t="shared" si="4"/>
        <v>35398</v>
      </c>
    </row>
    <row r="62" spans="1:34" ht="15" thickBot="1">
      <c r="A62" s="65">
        <v>9.2068965517241388</v>
      </c>
      <c r="C62" s="33">
        <v>68.5</v>
      </c>
      <c r="D62" s="68">
        <v>23</v>
      </c>
      <c r="E62" s="54">
        <v>10.285714285714286</v>
      </c>
      <c r="G62" s="10" t="s">
        <v>27</v>
      </c>
      <c r="H62" s="59" t="str" cm="1">
        <f t="array" ref="H62">_xlfn.IFS(J62&lt;$AA$7,$AB$7,J62&lt;$AA$6,$AB$6,J62&lt;$AA$5,$AB$5,J62&lt;$AA$4,$AB$4,J62&lt;$AA$3,$AB$3,J62&gt;$AA$3,$AB$3)</f>
        <v>2k2-22</v>
      </c>
      <c r="I62" s="59" t="str">
        <f t="shared" si="2"/>
        <v>Mark Doyle2k2-22</v>
      </c>
      <c r="J62" s="59">
        <v>44872</v>
      </c>
      <c r="K62" s="47">
        <v>12</v>
      </c>
      <c r="L62" s="47">
        <v>24</v>
      </c>
      <c r="M62" s="64">
        <v>326.9197388</v>
      </c>
      <c r="P62" s="4" t="s">
        <v>42</v>
      </c>
      <c r="Q62" s="59" t="str">
        <f t="shared" si="0"/>
        <v>2k1-21</v>
      </c>
      <c r="R62" s="59" t="str">
        <f t="shared" si="3"/>
        <v>Dach Murray2k1-21</v>
      </c>
      <c r="S62" s="59">
        <v>44371</v>
      </c>
      <c r="T62" s="46">
        <v>84.7</v>
      </c>
      <c r="U62" s="46">
        <v>380</v>
      </c>
      <c r="V62" s="46">
        <v>38</v>
      </c>
      <c r="W62" s="58">
        <f t="shared" si="1"/>
        <v>10</v>
      </c>
      <c r="AF62" s="47" t="s">
        <v>142</v>
      </c>
      <c r="AG62" s="33">
        <v>25</v>
      </c>
      <c r="AH62" s="67">
        <f t="shared" si="4"/>
        <v>35763</v>
      </c>
    </row>
    <row r="63" spans="1:34" ht="15" thickBot="1">
      <c r="A63" s="65">
        <v>10.787172011661809</v>
      </c>
      <c r="C63" s="33">
        <v>80.099999999999994</v>
      </c>
      <c r="D63" s="68">
        <v>23</v>
      </c>
      <c r="E63" s="54">
        <v>10.318181818181818</v>
      </c>
      <c r="G63" s="1" t="s">
        <v>10</v>
      </c>
      <c r="H63" s="59" t="str" cm="1">
        <f t="array" ref="H63">_xlfn.IFS(J63&lt;$AA$7,$AB$7,J63&lt;$AA$6,$AB$6,J63&lt;$AA$5,$AB$5,J63&lt;$AA$4,$AB$4,J63&lt;$AA$3,$AB$3,J63&gt;$AA$3,$AB$3)</f>
        <v>2k2-22</v>
      </c>
      <c r="I63" s="59" t="str">
        <f t="shared" si="2"/>
        <v>Calum Nolan2k2-22</v>
      </c>
      <c r="J63" s="59">
        <v>44872</v>
      </c>
      <c r="K63" s="47">
        <v>4</v>
      </c>
      <c r="L63" s="47">
        <v>22</v>
      </c>
      <c r="M63" s="64">
        <v>282.52390489999999</v>
      </c>
      <c r="P63" s="4" t="s">
        <v>39</v>
      </c>
      <c r="Q63" s="59" t="str">
        <f t="shared" si="0"/>
        <v>2k1-21</v>
      </c>
      <c r="R63" s="59" t="str">
        <f t="shared" si="3"/>
        <v>Jack Stacey2k1-21</v>
      </c>
      <c r="S63" s="59">
        <v>44371</v>
      </c>
      <c r="T63" s="46">
        <v>79.7</v>
      </c>
      <c r="U63" s="46">
        <v>364</v>
      </c>
      <c r="V63" s="46">
        <v>33</v>
      </c>
      <c r="W63" s="58">
        <f t="shared" si="1"/>
        <v>11.030303030303031</v>
      </c>
      <c r="AF63" s="47" t="s">
        <v>148</v>
      </c>
      <c r="AG63" s="33">
        <v>25</v>
      </c>
      <c r="AH63" s="67">
        <f t="shared" si="4"/>
        <v>35763</v>
      </c>
    </row>
    <row r="64" spans="1:34" ht="15" thickBot="1">
      <c r="A64" s="65" t="e">
        <v>#N/A</v>
      </c>
      <c r="C64" s="33" t="e">
        <v>#N/A</v>
      </c>
      <c r="D64" s="68">
        <v>19</v>
      </c>
      <c r="E64" s="54">
        <v>10.326086956521738</v>
      </c>
      <c r="G64" s="1" t="s">
        <v>21</v>
      </c>
      <c r="H64" s="59" t="str" cm="1">
        <f t="array" ref="H64">_xlfn.IFS(J64&lt;$AA$7,$AB$7,J64&lt;$AA$6,$AB$6,J64&lt;$AA$5,$AB$5,J64&lt;$AA$4,$AB$4,J64&lt;$AA$3,$AB$3,J64&gt;$AA$3,$AB$3)</f>
        <v>2k2-22</v>
      </c>
      <c r="I64" s="59" t="str">
        <f t="shared" si="2"/>
        <v>Eoin McLoughlin2k2-22</v>
      </c>
      <c r="J64" s="59">
        <v>44872</v>
      </c>
      <c r="K64" s="47">
        <v>8</v>
      </c>
      <c r="L64" s="47">
        <v>23</v>
      </c>
      <c r="M64" s="64">
        <v>280.9514193</v>
      </c>
      <c r="P64" s="4" t="s">
        <v>54</v>
      </c>
      <c r="Q64" s="59" t="str">
        <f t="shared" si="0"/>
        <v>2k1-21</v>
      </c>
      <c r="R64" s="59" t="str">
        <f t="shared" si="3"/>
        <v>Alan Kelleher2k1-21</v>
      </c>
      <c r="S64" s="59">
        <v>44371</v>
      </c>
      <c r="T64" s="46">
        <v>78</v>
      </c>
      <c r="U64" s="46">
        <v>354</v>
      </c>
      <c r="V64" s="46">
        <v>35</v>
      </c>
      <c r="W64" s="58">
        <f t="shared" si="1"/>
        <v>10.114285714285714</v>
      </c>
    </row>
    <row r="65" spans="1:23" ht="15" thickBot="1">
      <c r="A65" s="65" t="e">
        <v>#N/A</v>
      </c>
      <c r="C65" s="33" t="e">
        <v>#N/A</v>
      </c>
      <c r="D65" s="68" t="e">
        <v>#N/A</v>
      </c>
      <c r="E65" s="54">
        <v>10.333333333333334</v>
      </c>
      <c r="G65" s="1" t="s">
        <v>26</v>
      </c>
      <c r="H65" s="59" t="str" cm="1">
        <f t="array" ref="H65">_xlfn.IFS(J65&lt;$AA$7,$AB$7,J65&lt;$AA$6,$AB$6,J65&lt;$AA$5,$AB$5,J65&lt;$AA$4,$AB$4,J65&lt;$AA$3,$AB$3,J65&gt;$AA$3,$AB$3)</f>
        <v>2k2-22</v>
      </c>
      <c r="I65" s="59" t="str">
        <f t="shared" si="2"/>
        <v>Ciaran Conway2k2-22</v>
      </c>
      <c r="J65" s="59">
        <v>44872</v>
      </c>
      <c r="K65" s="47">
        <v>10</v>
      </c>
      <c r="L65" s="47">
        <v>23</v>
      </c>
      <c r="M65" s="64">
        <v>300.62204509999998</v>
      </c>
      <c r="P65" s="4" t="s">
        <v>11</v>
      </c>
      <c r="Q65" s="59" t="str">
        <f t="shared" si="0"/>
        <v>2k1-21</v>
      </c>
      <c r="R65" s="59" t="str">
        <f t="shared" si="3"/>
        <v>Andrew Carroll2k1-21</v>
      </c>
      <c r="S65" s="59">
        <v>44371</v>
      </c>
      <c r="T65" s="46">
        <v>90.9</v>
      </c>
      <c r="U65" s="46">
        <v>389</v>
      </c>
      <c r="V65" s="46">
        <v>34</v>
      </c>
      <c r="W65" s="58">
        <f t="shared" si="1"/>
        <v>11.441176470588236</v>
      </c>
    </row>
    <row r="66" spans="1:23" ht="15" thickBot="1">
      <c r="A66" s="65" t="e">
        <v>#N/A</v>
      </c>
      <c r="C66" s="33" t="e">
        <v>#N/A</v>
      </c>
      <c r="D66" s="68">
        <v>25</v>
      </c>
      <c r="E66" s="54">
        <v>10.346428571428572</v>
      </c>
      <c r="G66" s="1" t="s">
        <v>43</v>
      </c>
      <c r="H66" s="59" t="str" cm="1">
        <f t="array" ref="H66">_xlfn.IFS(J66&lt;$AA$7,$AB$7,J66&lt;$AA$6,$AB$6,J66&lt;$AA$5,$AB$5,J66&lt;$AA$4,$AB$4,J66&lt;$AA$3,$AB$3,J66&gt;$AA$3,$AB$3)</f>
        <v>2k2-22</v>
      </c>
      <c r="I66" s="59" t="str">
        <f t="shared" si="2"/>
        <v>David Crooks2k2-22</v>
      </c>
      <c r="J66" s="59">
        <v>44872</v>
      </c>
      <c r="K66" s="46">
        <v>6</v>
      </c>
      <c r="L66" s="46">
        <v>22</v>
      </c>
      <c r="M66" s="62">
        <v>245.2</v>
      </c>
      <c r="P66" s="4" t="s">
        <v>81</v>
      </c>
      <c r="Q66" s="59" t="str">
        <f t="shared" si="0"/>
        <v>2k1-21</v>
      </c>
      <c r="R66" s="59" t="str">
        <f t="shared" si="3"/>
        <v>Coman O'Connell2k1-21</v>
      </c>
      <c r="S66" s="59">
        <v>44371</v>
      </c>
      <c r="T66" s="46">
        <v>80.599999999999994</v>
      </c>
      <c r="U66" s="46">
        <v>318</v>
      </c>
      <c r="V66" s="46">
        <v>34</v>
      </c>
      <c r="W66" s="58">
        <f t="shared" si="1"/>
        <v>9.3529411764705888</v>
      </c>
    </row>
    <row r="67" spans="1:23" ht="15" thickBot="1">
      <c r="A67" s="65" t="e">
        <v>#N/A</v>
      </c>
      <c r="C67" s="33" t="e">
        <v>#N/A</v>
      </c>
      <c r="D67" s="68">
        <v>19</v>
      </c>
      <c r="E67" s="54">
        <v>10.35</v>
      </c>
      <c r="G67" s="1" t="s">
        <v>38</v>
      </c>
      <c r="H67" s="59" t="str" cm="1">
        <f t="array" ref="H67">_xlfn.IFS(J67&lt;$AA$7,$AB$7,J67&lt;$AA$6,$AB$6,J67&lt;$AA$5,$AB$5,J67&lt;$AA$4,$AB$4,J67&lt;$AA$3,$AB$3,J67&gt;$AA$3,$AB$3)</f>
        <v>2k2-22</v>
      </c>
      <c r="I67" s="59" t="str">
        <f t="shared" si="2"/>
        <v>Conor Cook2k2-22</v>
      </c>
      <c r="J67" s="59">
        <v>44872</v>
      </c>
      <c r="K67" s="46">
        <v>8</v>
      </c>
      <c r="L67" s="46">
        <v>23</v>
      </c>
      <c r="M67" s="62">
        <v>264.39999999999998</v>
      </c>
      <c r="P67" s="4" t="s">
        <v>25</v>
      </c>
      <c r="Q67" s="59" t="str">
        <f t="shared" ref="Q67:Q114" si="5">VLOOKUP(S67,$AA$3:$AB$7,2,FALSE)</f>
        <v>2k1-21</v>
      </c>
      <c r="R67" s="59" t="str">
        <f t="shared" si="3"/>
        <v>John Gilhooly2k1-21</v>
      </c>
      <c r="S67" s="59">
        <v>44371</v>
      </c>
      <c r="T67" s="46">
        <v>77</v>
      </c>
      <c r="U67" s="46">
        <v>247</v>
      </c>
      <c r="V67" s="46">
        <v>32</v>
      </c>
      <c r="W67" s="58">
        <f t="shared" ref="W67:W114" si="6">U67/V67</f>
        <v>7.71875</v>
      </c>
    </row>
    <row r="68" spans="1:23" ht="15" thickBot="1">
      <c r="A68" s="65" t="e">
        <v>#N/A</v>
      </c>
      <c r="C68" s="33" t="e">
        <v>#N/A</v>
      </c>
      <c r="D68" s="68">
        <v>21</v>
      </c>
      <c r="E68" s="54">
        <v>10.384615384615385</v>
      </c>
      <c r="G68" s="1" t="s">
        <v>32</v>
      </c>
      <c r="H68" s="59" t="str" cm="1">
        <f t="array" ref="H68">_xlfn.IFS(J68&lt;$AA$7,$AB$7,J68&lt;$AA$6,$AB$6,J68&lt;$AA$5,$AB$5,J68&lt;$AA$4,$AB$4,J68&lt;$AA$3,$AB$3,J68&gt;$AA$3,$AB$3)</f>
        <v>2k2-22</v>
      </c>
      <c r="I68" s="59" t="str">
        <f t="shared" ref="I68:I131" si="7">_xlfn.CONCAT(G68,H68)</f>
        <v>Eoin Browne2k2-22</v>
      </c>
      <c r="J68" s="59">
        <v>44872</v>
      </c>
      <c r="K68" s="46">
        <v>5</v>
      </c>
      <c r="L68" s="46">
        <v>23</v>
      </c>
      <c r="M68" s="62">
        <v>258.7</v>
      </c>
      <c r="P68" s="4" t="s">
        <v>90</v>
      </c>
      <c r="Q68" s="59" t="str">
        <f t="shared" si="5"/>
        <v>2k2-20</v>
      </c>
      <c r="R68" s="59" t="str">
        <f t="shared" ref="R68:R114" si="8">_xlfn.CONCAT(P68,Q68)</f>
        <v>Andrew Kelly2k2-20</v>
      </c>
      <c r="S68" s="59">
        <v>44029</v>
      </c>
      <c r="T68" s="46">
        <v>88.2</v>
      </c>
      <c r="U68" s="46">
        <v>468</v>
      </c>
      <c r="V68" s="46">
        <v>36</v>
      </c>
      <c r="W68" s="58">
        <f t="shared" si="6"/>
        <v>13</v>
      </c>
    </row>
    <row r="69" spans="1:23" ht="15" thickBot="1">
      <c r="A69" s="65">
        <v>9.8520710059171606</v>
      </c>
      <c r="C69" s="33">
        <v>71.7</v>
      </c>
      <c r="D69" s="68">
        <v>26</v>
      </c>
      <c r="E69" s="54">
        <v>10.423076923076923</v>
      </c>
      <c r="G69" s="1" t="s">
        <v>34</v>
      </c>
      <c r="H69" s="59" t="str" cm="1">
        <f t="array" ref="H69">_xlfn.IFS(J69&lt;$AA$7,$AB$7,J69&lt;$AA$6,$AB$6,J69&lt;$AA$5,$AB$5,J69&lt;$AA$4,$AB$4,J69&lt;$AA$3,$AB$3,J69&gt;$AA$3,$AB$3)</f>
        <v>2k2-22</v>
      </c>
      <c r="I69" s="59" t="str">
        <f t="shared" si="7"/>
        <v>Owen Landy2k2-22</v>
      </c>
      <c r="J69" s="59">
        <v>44872</v>
      </c>
      <c r="K69" s="46">
        <v>8</v>
      </c>
      <c r="L69" s="46">
        <v>22</v>
      </c>
      <c r="M69" s="62">
        <v>247.8</v>
      </c>
      <c r="P69" s="4" t="s">
        <v>27</v>
      </c>
      <c r="Q69" s="59" t="str">
        <f t="shared" si="5"/>
        <v>2k2-20</v>
      </c>
      <c r="R69" s="59" t="str">
        <f t="shared" si="8"/>
        <v>Mark Doyle2k2-20</v>
      </c>
      <c r="S69" s="59">
        <v>44029</v>
      </c>
      <c r="T69" s="46">
        <v>95.6</v>
      </c>
      <c r="U69" s="46">
        <v>462</v>
      </c>
      <c r="V69" s="46">
        <v>36</v>
      </c>
      <c r="W69" s="58">
        <f t="shared" si="6"/>
        <v>12.833333333333334</v>
      </c>
    </row>
    <row r="70" spans="1:23" ht="15" thickBot="1">
      <c r="A70" s="65" t="e">
        <v>#N/A</v>
      </c>
      <c r="C70" s="33" t="e">
        <v>#N/A</v>
      </c>
      <c r="D70" s="68">
        <v>24</v>
      </c>
      <c r="E70" s="54">
        <v>10.431818181818182</v>
      </c>
      <c r="G70" s="4" t="s">
        <v>44</v>
      </c>
      <c r="H70" s="59" t="str" cm="1">
        <f t="array" ref="H70">_xlfn.IFS(J70&lt;$AA$7,$AB$7,J70&lt;$AA$6,$AB$6,J70&lt;$AA$5,$AB$5,J70&lt;$AA$4,$AB$4,J70&lt;$AA$3,$AB$3,J70&gt;$AA$3,$AB$3)</f>
        <v>2k1-22</v>
      </c>
      <c r="I70" s="59" t="str">
        <f t="shared" si="7"/>
        <v>Ryan Hynes2k1-22</v>
      </c>
      <c r="J70" s="59">
        <v>44466</v>
      </c>
      <c r="K70" s="46">
        <v>3</v>
      </c>
      <c r="L70" s="46">
        <v>23</v>
      </c>
      <c r="M70" s="62">
        <v>265.8</v>
      </c>
      <c r="P70" s="4" t="s">
        <v>133</v>
      </c>
      <c r="Q70" s="59" t="str">
        <f t="shared" si="5"/>
        <v>2k2-20</v>
      </c>
      <c r="R70" s="59" t="str">
        <f t="shared" si="8"/>
        <v>Joe Kerins2k2-20</v>
      </c>
      <c r="S70" s="59">
        <v>44029</v>
      </c>
      <c r="T70" s="46">
        <v>91</v>
      </c>
      <c r="U70" s="46">
        <v>444</v>
      </c>
      <c r="V70" s="46">
        <v>35</v>
      </c>
      <c r="W70" s="58">
        <f t="shared" si="6"/>
        <v>12.685714285714285</v>
      </c>
    </row>
    <row r="71" spans="1:23" ht="15" thickBot="1">
      <c r="A71" s="65" t="e">
        <v>#N/A</v>
      </c>
      <c r="C71" s="33" t="e">
        <v>#N/A</v>
      </c>
      <c r="D71" s="68">
        <v>25</v>
      </c>
      <c r="E71" s="54">
        <v>10.434674048148148</v>
      </c>
      <c r="G71" s="4" t="s">
        <v>11</v>
      </c>
      <c r="H71" s="59" t="str" cm="1">
        <f t="array" ref="H71">_xlfn.IFS(J71&lt;$AA$7,$AB$7,J71&lt;$AA$6,$AB$6,J71&lt;$AA$5,$AB$5,J71&lt;$AA$4,$AB$4,J71&lt;$AA$3,$AB$3,J71&gt;$AA$3,$AB$3)</f>
        <v>2k1-22</v>
      </c>
      <c r="I71" s="59" t="str">
        <f t="shared" si="7"/>
        <v>Andrew Carroll2k1-22</v>
      </c>
      <c r="J71" s="59">
        <v>44466</v>
      </c>
      <c r="K71" s="46">
        <v>8</v>
      </c>
      <c r="L71" s="46">
        <v>22</v>
      </c>
      <c r="M71" s="62">
        <v>253.9</v>
      </c>
      <c r="P71" s="4" t="s">
        <v>13</v>
      </c>
      <c r="Q71" s="59" t="str">
        <f t="shared" si="5"/>
        <v>2k2-20</v>
      </c>
      <c r="R71" s="59" t="str">
        <f t="shared" si="8"/>
        <v>Tom Bedford2k2-20</v>
      </c>
      <c r="S71" s="59">
        <v>44029</v>
      </c>
      <c r="T71" s="46">
        <v>93.1</v>
      </c>
      <c r="U71" s="46">
        <v>449</v>
      </c>
      <c r="V71" s="46">
        <v>35</v>
      </c>
      <c r="W71" s="58">
        <f t="shared" si="6"/>
        <v>12.828571428571429</v>
      </c>
    </row>
    <row r="72" spans="1:23" ht="15" thickBot="1">
      <c r="A72" s="65">
        <v>10.303030303030303</v>
      </c>
      <c r="C72" s="33">
        <v>74.2</v>
      </c>
      <c r="D72" s="68">
        <v>19</v>
      </c>
      <c r="E72" s="54">
        <v>10.434782608695652</v>
      </c>
      <c r="G72" s="4" t="s">
        <v>43</v>
      </c>
      <c r="H72" s="59" t="str" cm="1">
        <f t="array" ref="H72">_xlfn.IFS(J72&lt;$AA$7,$AB$7,J72&lt;$AA$6,$AB$6,J72&lt;$AA$5,$AB$5,J72&lt;$AA$4,$AB$4,J72&lt;$AA$3,$AB$3,J72&gt;$AA$3,$AB$3)</f>
        <v>2k1-22</v>
      </c>
      <c r="I72" s="59" t="str">
        <f t="shared" si="7"/>
        <v>David Crooks2k1-22</v>
      </c>
      <c r="J72" s="59">
        <v>44466</v>
      </c>
      <c r="K72" s="46">
        <v>8</v>
      </c>
      <c r="L72" s="46">
        <v>22</v>
      </c>
      <c r="M72" s="62">
        <v>259.39999999999998</v>
      </c>
      <c r="P72" s="4" t="s">
        <v>128</v>
      </c>
      <c r="Q72" s="59" t="str">
        <f t="shared" si="5"/>
        <v>2k2-20</v>
      </c>
      <c r="R72" s="59" t="str">
        <f t="shared" si="8"/>
        <v>Cameron Murphy2k2-20</v>
      </c>
      <c r="S72" s="59">
        <v>44029</v>
      </c>
      <c r="T72" s="46">
        <v>77.3</v>
      </c>
      <c r="U72" s="46">
        <v>386</v>
      </c>
      <c r="V72" s="46">
        <v>36.5</v>
      </c>
      <c r="W72" s="58">
        <f t="shared" si="6"/>
        <v>10.575342465753424</v>
      </c>
    </row>
    <row r="73" spans="1:23" ht="15" thickBot="1">
      <c r="A73" s="65" t="e">
        <v>#N/A</v>
      </c>
      <c r="C73" s="33" t="e">
        <v>#N/A</v>
      </c>
      <c r="D73" s="68">
        <v>21</v>
      </c>
      <c r="E73" s="54">
        <v>10.461538461538462</v>
      </c>
      <c r="G73" s="4" t="s">
        <v>35</v>
      </c>
      <c r="H73" s="59" t="str" cm="1">
        <f t="array" ref="H73">_xlfn.IFS(J73&lt;$AA$7,$AB$7,J73&lt;$AA$6,$AB$6,J73&lt;$AA$5,$AB$5,J73&lt;$AA$4,$AB$4,J73&lt;$AA$3,$AB$3,J73&gt;$AA$3,$AB$3)</f>
        <v>2k1-22</v>
      </c>
      <c r="I73" s="59" t="str">
        <f t="shared" si="7"/>
        <v>Mikey Campion2k1-22</v>
      </c>
      <c r="J73" s="59">
        <v>44466</v>
      </c>
      <c r="K73" s="46">
        <v>8</v>
      </c>
      <c r="L73" s="46">
        <v>24</v>
      </c>
      <c r="M73" s="62">
        <v>284.89999999999998</v>
      </c>
      <c r="P73" s="4" t="s">
        <v>77</v>
      </c>
      <c r="Q73" s="59" t="str">
        <f t="shared" si="5"/>
        <v>2k2-20</v>
      </c>
      <c r="R73" s="59" t="str">
        <f t="shared" si="8"/>
        <v>Max Browne2k2-20</v>
      </c>
      <c r="S73" s="59">
        <v>44029</v>
      </c>
      <c r="T73" s="46">
        <v>73.3</v>
      </c>
      <c r="U73" s="46">
        <v>367</v>
      </c>
      <c r="V73" s="46">
        <v>35</v>
      </c>
      <c r="W73" s="58">
        <f t="shared" si="6"/>
        <v>10.485714285714286</v>
      </c>
    </row>
    <row r="74" spans="1:23" ht="15" thickBot="1">
      <c r="A74" s="65">
        <v>8.5285285285285291</v>
      </c>
      <c r="C74" s="33">
        <v>72.099999999999994</v>
      </c>
      <c r="D74" s="68">
        <v>22</v>
      </c>
      <c r="E74" s="54">
        <v>10.48</v>
      </c>
      <c r="G74" s="4" t="s">
        <v>49</v>
      </c>
      <c r="H74" s="59" t="str" cm="1">
        <f t="array" ref="H74">_xlfn.IFS(J74&lt;$AA$7,$AB$7,J74&lt;$AA$6,$AB$6,J74&lt;$AA$5,$AB$5,J74&lt;$AA$4,$AB$4,J74&lt;$AA$3,$AB$3,J74&gt;$AA$3,$AB$3)</f>
        <v>2k1-22</v>
      </c>
      <c r="I74" s="59" t="str">
        <f t="shared" si="7"/>
        <v>Niall Herlihy2k1-22</v>
      </c>
      <c r="J74" s="59">
        <v>44466</v>
      </c>
      <c r="K74" s="46">
        <v>10</v>
      </c>
      <c r="L74" s="48">
        <v>22</v>
      </c>
      <c r="M74" s="63">
        <v>258</v>
      </c>
      <c r="P74" s="4" t="s">
        <v>19</v>
      </c>
      <c r="Q74" s="59" t="str">
        <f t="shared" si="5"/>
        <v>2k2-20</v>
      </c>
      <c r="R74" s="59" t="str">
        <f t="shared" si="8"/>
        <v>Fintan Earley2k2-20</v>
      </c>
      <c r="S74" s="59">
        <v>44029</v>
      </c>
      <c r="T74" s="46">
        <v>82.1</v>
      </c>
      <c r="U74" s="46">
        <v>394</v>
      </c>
      <c r="V74" s="46">
        <v>35</v>
      </c>
      <c r="W74" s="58">
        <f t="shared" si="6"/>
        <v>11.257142857142858</v>
      </c>
    </row>
    <row r="75" spans="1:23" ht="15" thickBot="1">
      <c r="A75" s="65">
        <v>10.766666666666667</v>
      </c>
      <c r="C75" s="33">
        <v>73.3</v>
      </c>
      <c r="D75" s="68">
        <v>28</v>
      </c>
      <c r="E75" s="54">
        <v>10.485714285714286</v>
      </c>
      <c r="G75" s="4" t="s">
        <v>10</v>
      </c>
      <c r="H75" s="59" t="str" cm="1">
        <f t="array" ref="H75">_xlfn.IFS(J75&lt;$AA$7,$AB$7,J75&lt;$AA$6,$AB$6,J75&lt;$AA$5,$AB$5,J75&lt;$AA$4,$AB$4,J75&lt;$AA$3,$AB$3,J75&gt;$AA$3,$AB$3)</f>
        <v>2k1-22</v>
      </c>
      <c r="I75" s="59" t="str">
        <f t="shared" si="7"/>
        <v>Calum Nolan2k1-22</v>
      </c>
      <c r="J75" s="59">
        <v>44466</v>
      </c>
      <c r="K75" s="46">
        <v>8</v>
      </c>
      <c r="L75" s="48">
        <v>25</v>
      </c>
      <c r="M75" s="63">
        <v>249.8</v>
      </c>
      <c r="P75" s="4" t="s">
        <v>76</v>
      </c>
      <c r="Q75" s="59" t="str">
        <f t="shared" si="5"/>
        <v>2k2-20</v>
      </c>
      <c r="R75" s="59" t="str">
        <f t="shared" si="8"/>
        <v>Ewan Jarvis2k2-20</v>
      </c>
      <c r="S75" s="59">
        <v>44029</v>
      </c>
      <c r="T75" s="46">
        <v>74.5</v>
      </c>
      <c r="U75" s="46">
        <v>368</v>
      </c>
      <c r="V75" s="46">
        <v>32.5</v>
      </c>
      <c r="W75" s="58">
        <f t="shared" si="6"/>
        <v>11.323076923076924</v>
      </c>
    </row>
    <row r="76" spans="1:23" ht="15" thickBot="1">
      <c r="A76" s="65">
        <v>11.441176470588236</v>
      </c>
      <c r="C76" s="33">
        <v>91.2</v>
      </c>
      <c r="D76" s="68">
        <v>21</v>
      </c>
      <c r="E76" s="54">
        <v>10.491304347826087</v>
      </c>
      <c r="G76" s="4" t="s">
        <v>12</v>
      </c>
      <c r="H76" s="59" t="str" cm="1">
        <f t="array" ref="H76">_xlfn.IFS(J76&lt;$AA$7,$AB$7,J76&lt;$AA$6,$AB$6,J76&lt;$AA$5,$AB$5,J76&lt;$AA$4,$AB$4,J76&lt;$AA$3,$AB$3,J76&gt;$AA$3,$AB$3)</f>
        <v>2k1-22</v>
      </c>
      <c r="I76" s="59" t="str">
        <f t="shared" si="7"/>
        <v>Sam Daly2k1-22</v>
      </c>
      <c r="J76" s="59">
        <v>44466</v>
      </c>
      <c r="K76" s="46">
        <v>8</v>
      </c>
      <c r="L76" s="48">
        <v>23</v>
      </c>
      <c r="M76" s="63">
        <v>271</v>
      </c>
      <c r="P76" s="4" t="s">
        <v>132</v>
      </c>
      <c r="Q76" s="59" t="str">
        <f t="shared" si="5"/>
        <v>2k2-20</v>
      </c>
      <c r="R76" s="59" t="str">
        <f t="shared" si="8"/>
        <v>Thomas Earley2k2-20</v>
      </c>
      <c r="S76" s="59">
        <v>44029</v>
      </c>
      <c r="T76" s="46">
        <v>90.8</v>
      </c>
      <c r="U76" s="46">
        <v>418</v>
      </c>
      <c r="V76" s="46">
        <v>37</v>
      </c>
      <c r="W76" s="58">
        <f t="shared" si="6"/>
        <v>11.297297297297296</v>
      </c>
    </row>
    <row r="77" spans="1:23" ht="15" thickBot="1">
      <c r="A77" s="65">
        <v>9.8611111111111107</v>
      </c>
      <c r="C77" s="33">
        <v>78.599999999999994</v>
      </c>
      <c r="D77" s="68">
        <v>23</v>
      </c>
      <c r="E77" s="54">
        <v>10.5</v>
      </c>
      <c r="G77" s="4" t="s">
        <v>42</v>
      </c>
      <c r="H77" s="59" t="str" cm="1">
        <f t="array" ref="H77">_xlfn.IFS(J77&lt;$AA$7,$AB$7,J77&lt;$AA$6,$AB$6,J77&lt;$AA$5,$AB$5,J77&lt;$AA$4,$AB$4,J77&lt;$AA$3,$AB$3,J77&gt;$AA$3,$AB$3)</f>
        <v>2k1-22</v>
      </c>
      <c r="I77" s="59" t="str">
        <f t="shared" si="7"/>
        <v>Dach Murray2k1-22</v>
      </c>
      <c r="J77" s="59">
        <v>44466</v>
      </c>
      <c r="K77" s="46">
        <v>8</v>
      </c>
      <c r="L77" s="48">
        <v>24</v>
      </c>
      <c r="M77" s="63">
        <v>292.2</v>
      </c>
      <c r="P77" s="4" t="s">
        <v>49</v>
      </c>
      <c r="Q77" s="59" t="str">
        <f t="shared" si="5"/>
        <v>2k2-20</v>
      </c>
      <c r="R77" s="59" t="str">
        <f t="shared" si="8"/>
        <v>Niall Herlihy2k2-20</v>
      </c>
      <c r="S77" s="59">
        <v>44029</v>
      </c>
      <c r="T77" s="46">
        <v>75.7</v>
      </c>
      <c r="U77" s="46">
        <v>370</v>
      </c>
      <c r="V77" s="46">
        <v>38</v>
      </c>
      <c r="W77" s="58">
        <f t="shared" si="6"/>
        <v>9.7368421052631575</v>
      </c>
    </row>
    <row r="78" spans="1:23" ht="15" thickBot="1">
      <c r="A78" s="65">
        <v>9.96875</v>
      </c>
      <c r="C78" s="33">
        <v>86.8</v>
      </c>
      <c r="D78" s="68">
        <v>21</v>
      </c>
      <c r="E78" s="54">
        <v>10.52</v>
      </c>
      <c r="G78" s="4" t="s">
        <v>54</v>
      </c>
      <c r="H78" s="59" t="str" cm="1">
        <f t="array" ref="H78">_xlfn.IFS(J78&lt;$AA$7,$AB$7,J78&lt;$AA$6,$AB$6,J78&lt;$AA$5,$AB$5,J78&lt;$AA$4,$AB$4,J78&lt;$AA$3,$AB$3,J78&gt;$AA$3,$AB$3)</f>
        <v>2k1-22</v>
      </c>
      <c r="I78" s="59" t="str">
        <f t="shared" si="7"/>
        <v>Alan Kelleher2k1-22</v>
      </c>
      <c r="J78" s="59">
        <v>44466</v>
      </c>
      <c r="K78" s="46">
        <v>2</v>
      </c>
      <c r="L78" s="48">
        <v>22</v>
      </c>
      <c r="M78" s="63">
        <v>260.8</v>
      </c>
      <c r="P78" s="4" t="s">
        <v>31</v>
      </c>
      <c r="Q78" s="59" t="str">
        <f t="shared" si="5"/>
        <v>2k2-20</v>
      </c>
      <c r="R78" s="59" t="str">
        <f t="shared" si="8"/>
        <v>David Somers2k2-20</v>
      </c>
      <c r="S78" s="59">
        <v>44029</v>
      </c>
      <c r="T78" s="46">
        <v>86.6</v>
      </c>
      <c r="U78" s="46">
        <v>400</v>
      </c>
      <c r="V78" s="46">
        <v>32.799999999999997</v>
      </c>
      <c r="W78" s="58">
        <f t="shared" si="6"/>
        <v>12.195121951219512</v>
      </c>
    </row>
    <row r="79" spans="1:23" ht="15" thickBot="1">
      <c r="A79" s="65" t="e">
        <v>#N/A</v>
      </c>
      <c r="C79" s="33" t="e">
        <v>#N/A</v>
      </c>
      <c r="D79" s="68">
        <v>25</v>
      </c>
      <c r="E79" s="54">
        <v>10.538461538461538</v>
      </c>
      <c r="G79" s="1" t="s">
        <v>27</v>
      </c>
      <c r="H79" s="59" t="str" cm="1">
        <f t="array" ref="H79">_xlfn.IFS(J79&lt;$AA$7,$AB$7,J79&lt;$AA$6,$AB$6,J79&lt;$AA$5,$AB$5,J79&lt;$AA$4,$AB$4,J79&lt;$AA$3,$AB$3,J79&gt;$AA$3,$AB$3)</f>
        <v>2k1-22</v>
      </c>
      <c r="I79" s="59" t="str">
        <f t="shared" si="7"/>
        <v>Mark Doyle2k1-22</v>
      </c>
      <c r="J79" s="59">
        <v>44466</v>
      </c>
      <c r="K79" s="46">
        <v>10</v>
      </c>
      <c r="L79" s="48">
        <v>23</v>
      </c>
      <c r="M79" s="63">
        <v>317.5</v>
      </c>
      <c r="P79" s="4" t="s">
        <v>87</v>
      </c>
      <c r="Q79" s="59" t="str">
        <f t="shared" si="5"/>
        <v>2k2-20</v>
      </c>
      <c r="R79" s="59" t="str">
        <f t="shared" si="8"/>
        <v>Cian O'Sullivan2k2-20</v>
      </c>
      <c r="S79" s="59">
        <v>44029</v>
      </c>
      <c r="T79" s="46">
        <v>72.400000000000006</v>
      </c>
      <c r="U79" s="46">
        <v>352</v>
      </c>
      <c r="V79" s="46">
        <v>37</v>
      </c>
      <c r="W79" s="58">
        <f t="shared" si="6"/>
        <v>9.513513513513514</v>
      </c>
    </row>
    <row r="80" spans="1:23" ht="15" thickBot="1">
      <c r="A80" s="65">
        <v>10.376811594202898</v>
      </c>
      <c r="C80" s="33">
        <v>78.2</v>
      </c>
      <c r="D80" s="68">
        <v>23</v>
      </c>
      <c r="E80" s="54">
        <v>10.538461538461538</v>
      </c>
      <c r="G80" s="1" t="s">
        <v>57</v>
      </c>
      <c r="H80" s="59" t="str" cm="1">
        <f t="array" ref="H80">_xlfn.IFS(J80&lt;$AA$7,$AB$7,J80&lt;$AA$6,$AB$6,J80&lt;$AA$5,$AB$5,J80&lt;$AA$4,$AB$4,J80&lt;$AA$3,$AB$3,J80&gt;$AA$3,$AB$3)</f>
        <v>2k1-22</v>
      </c>
      <c r="I80" s="59" t="str">
        <f t="shared" si="7"/>
        <v>David Joyce2k1-22</v>
      </c>
      <c r="J80" s="59">
        <v>44466</v>
      </c>
      <c r="K80" s="46">
        <v>6</v>
      </c>
      <c r="L80" s="48">
        <v>23</v>
      </c>
      <c r="M80" s="63">
        <v>300.60000000000002</v>
      </c>
      <c r="P80" s="4" t="s">
        <v>129</v>
      </c>
      <c r="Q80" s="59" t="str">
        <f t="shared" si="5"/>
        <v>2k2-20</v>
      </c>
      <c r="R80" s="59" t="str">
        <f t="shared" si="8"/>
        <v>Andrew Mays2k2-20</v>
      </c>
      <c r="S80" s="59">
        <v>44029</v>
      </c>
      <c r="T80" s="46">
        <v>97</v>
      </c>
      <c r="U80" s="46">
        <v>422</v>
      </c>
      <c r="V80" s="46">
        <v>35.299999999999997</v>
      </c>
      <c r="W80" s="58">
        <f t="shared" si="6"/>
        <v>11.954674220963174</v>
      </c>
    </row>
    <row r="81" spans="1:23" ht="15" thickBot="1">
      <c r="A81" s="65">
        <v>9.8520710059171606</v>
      </c>
      <c r="C81" s="33">
        <v>71.7</v>
      </c>
      <c r="D81" s="68">
        <v>26</v>
      </c>
      <c r="E81" s="54">
        <v>10.541666666666666</v>
      </c>
      <c r="G81" s="4" t="s">
        <v>27</v>
      </c>
      <c r="H81" s="59" t="str" cm="1">
        <f t="array" ref="H81">_xlfn.IFS(J81&lt;$AA$7,$AB$7,J81&lt;$AA$6,$AB$6,J81&lt;$AA$5,$AB$5,J81&lt;$AA$4,$AB$4,J81&lt;$AA$3,$AB$3,J81&gt;$AA$3,$AB$3)</f>
        <v>2k1-22</v>
      </c>
      <c r="I81" s="59" t="str">
        <f t="shared" si="7"/>
        <v>Mark Doyle2k1-22</v>
      </c>
      <c r="J81" s="59">
        <v>44473</v>
      </c>
      <c r="K81" s="46">
        <v>12</v>
      </c>
      <c r="L81" s="48">
        <v>22</v>
      </c>
      <c r="M81" s="63">
        <v>314.8</v>
      </c>
      <c r="P81" s="4" t="s">
        <v>145</v>
      </c>
      <c r="Q81" s="59" t="str">
        <f t="shared" si="5"/>
        <v>2k2-20</v>
      </c>
      <c r="R81" s="59" t="str">
        <f t="shared" si="8"/>
        <v>Joe Ronaldson2k2-20</v>
      </c>
      <c r="S81" s="59">
        <v>44029</v>
      </c>
      <c r="T81" s="46">
        <v>81.8</v>
      </c>
      <c r="U81" s="46">
        <v>373</v>
      </c>
      <c r="V81" s="46">
        <v>36.5</v>
      </c>
      <c r="W81" s="58">
        <f t="shared" si="6"/>
        <v>10.219178082191782</v>
      </c>
    </row>
    <row r="82" spans="1:23" ht="15" thickBot="1">
      <c r="A82" s="65" t="e">
        <v>#N/A</v>
      </c>
      <c r="C82" s="33" t="e">
        <v>#N/A</v>
      </c>
      <c r="D82" s="68">
        <v>25</v>
      </c>
      <c r="E82" s="54">
        <v>10.568341776923075</v>
      </c>
      <c r="G82" s="4" t="s">
        <v>43</v>
      </c>
      <c r="H82" s="59" t="str" cm="1">
        <f t="array" ref="H82">_xlfn.IFS(J82&lt;$AA$7,$AB$7,J82&lt;$AA$6,$AB$6,J82&lt;$AA$5,$AB$5,J82&lt;$AA$4,$AB$4,J82&lt;$AA$3,$AB$3,J82&gt;$AA$3,$AB$3)</f>
        <v>2k1-22</v>
      </c>
      <c r="I82" s="59" t="str">
        <f t="shared" si="7"/>
        <v>David Crooks2k1-22</v>
      </c>
      <c r="J82" s="59">
        <v>44473</v>
      </c>
      <c r="K82" s="46">
        <v>10</v>
      </c>
      <c r="L82" s="48">
        <v>22</v>
      </c>
      <c r="M82" s="63">
        <v>245.2</v>
      </c>
      <c r="P82" s="4" t="s">
        <v>144</v>
      </c>
      <c r="Q82" s="59" t="str">
        <f t="shared" si="5"/>
        <v>2k2-20</v>
      </c>
      <c r="R82" s="59" t="str">
        <f t="shared" si="8"/>
        <v>Ben Layden2k2-20</v>
      </c>
      <c r="S82" s="59">
        <v>44029</v>
      </c>
      <c r="T82" s="46">
        <v>74</v>
      </c>
      <c r="U82" s="46">
        <v>344</v>
      </c>
      <c r="V82" s="46">
        <v>35.5</v>
      </c>
      <c r="W82" s="58">
        <f t="shared" si="6"/>
        <v>9.6901408450704221</v>
      </c>
    </row>
    <row r="83" spans="1:23" ht="15" thickBot="1">
      <c r="A83" s="65">
        <v>9.8611111111111107</v>
      </c>
      <c r="C83" s="33">
        <v>78.599999999999994</v>
      </c>
      <c r="D83" s="68">
        <v>23</v>
      </c>
      <c r="E83" s="54">
        <v>10.583333333333334</v>
      </c>
      <c r="G83" s="4" t="s">
        <v>11</v>
      </c>
      <c r="H83" s="59" t="str" cm="1">
        <f t="array" ref="H83">_xlfn.IFS(J83&lt;$AA$7,$AB$7,J83&lt;$AA$6,$AB$6,J83&lt;$AA$5,$AB$5,J83&lt;$AA$4,$AB$4,J83&lt;$AA$3,$AB$3,J83&gt;$AA$3,$AB$3)</f>
        <v>2k1-22</v>
      </c>
      <c r="I83" s="59" t="str">
        <f t="shared" si="7"/>
        <v>Andrew Carroll2k1-22</v>
      </c>
      <c r="J83" s="59">
        <v>44473</v>
      </c>
      <c r="K83" s="46">
        <v>10</v>
      </c>
      <c r="L83" s="48">
        <v>22</v>
      </c>
      <c r="M83" s="63">
        <v>258</v>
      </c>
      <c r="P83" s="4" t="s">
        <v>138</v>
      </c>
      <c r="Q83" s="59" t="str">
        <f t="shared" si="5"/>
        <v>2k2-20</v>
      </c>
      <c r="R83" s="59" t="str">
        <f t="shared" si="8"/>
        <v>Max Murphy2k2-20</v>
      </c>
      <c r="S83" s="59">
        <v>44029</v>
      </c>
      <c r="T83" s="46">
        <v>96.6</v>
      </c>
      <c r="U83" s="46">
        <v>408</v>
      </c>
      <c r="V83" s="46">
        <v>31.5</v>
      </c>
      <c r="W83" s="58">
        <f t="shared" si="6"/>
        <v>12.952380952380953</v>
      </c>
    </row>
    <row r="84" spans="1:23" ht="15" thickBot="1">
      <c r="A84" s="65">
        <v>9.8611111111111107</v>
      </c>
      <c r="C84" s="33">
        <v>78.599999999999994</v>
      </c>
      <c r="D84" s="68">
        <v>23</v>
      </c>
      <c r="E84" s="54">
        <v>10.615384615384615</v>
      </c>
      <c r="G84" s="4" t="s">
        <v>49</v>
      </c>
      <c r="H84" s="59" t="str" cm="1">
        <f t="array" ref="H84">_xlfn.IFS(J84&lt;$AA$7,$AB$7,J84&lt;$AA$6,$AB$6,J84&lt;$AA$5,$AB$5,J84&lt;$AA$4,$AB$4,J84&lt;$AA$3,$AB$3,J84&gt;$AA$3,$AB$3)</f>
        <v>2k1-22</v>
      </c>
      <c r="I84" s="59" t="str">
        <f t="shared" si="7"/>
        <v>Niall Herlihy2k1-22</v>
      </c>
      <c r="J84" s="59">
        <v>44473</v>
      </c>
      <c r="K84" s="46">
        <v>12</v>
      </c>
      <c r="L84" s="48">
        <v>22</v>
      </c>
      <c r="M84" s="63">
        <v>253.2</v>
      </c>
      <c r="P84" s="4" t="s">
        <v>44</v>
      </c>
      <c r="Q84" s="59" t="str">
        <f t="shared" si="5"/>
        <v>2k2-20</v>
      </c>
      <c r="R84" s="59" t="str">
        <f t="shared" si="8"/>
        <v>Ryan Hynes2k2-20</v>
      </c>
      <c r="S84" s="59">
        <v>44029</v>
      </c>
      <c r="T84" s="46">
        <v>90.6</v>
      </c>
      <c r="U84" s="46">
        <v>388</v>
      </c>
      <c r="V84" s="46">
        <v>32.299999999999997</v>
      </c>
      <c r="W84" s="58">
        <f t="shared" si="6"/>
        <v>12.012383900928794</v>
      </c>
    </row>
    <row r="85" spans="1:23" ht="15" thickBot="1">
      <c r="A85" s="65">
        <v>9.8520710059171606</v>
      </c>
      <c r="C85" s="33">
        <v>71.7</v>
      </c>
      <c r="D85" s="68">
        <v>26</v>
      </c>
      <c r="E85" s="54">
        <v>10.625</v>
      </c>
      <c r="G85" s="4" t="s">
        <v>35</v>
      </c>
      <c r="H85" s="59" t="str" cm="1">
        <f t="array" ref="H85">_xlfn.IFS(J85&lt;$AA$7,$AB$7,J85&lt;$AA$6,$AB$6,J85&lt;$AA$5,$AB$5,J85&lt;$AA$4,$AB$4,J85&lt;$AA$3,$AB$3,J85&gt;$AA$3,$AB$3)</f>
        <v>2k1-22</v>
      </c>
      <c r="I85" s="59" t="str">
        <f t="shared" si="7"/>
        <v>Mikey Campion2k1-22</v>
      </c>
      <c r="J85" s="59">
        <v>44473</v>
      </c>
      <c r="K85" s="46">
        <v>10</v>
      </c>
      <c r="L85" s="48">
        <v>24</v>
      </c>
      <c r="M85" s="63">
        <v>285.7</v>
      </c>
      <c r="P85" s="4" t="s">
        <v>39</v>
      </c>
      <c r="Q85" s="59" t="str">
        <f t="shared" si="5"/>
        <v>2k2-20</v>
      </c>
      <c r="R85" s="59" t="str">
        <f t="shared" si="8"/>
        <v>Jack Stacey2k2-20</v>
      </c>
      <c r="S85" s="59">
        <v>44029</v>
      </c>
      <c r="T85" s="46">
        <v>80.599999999999994</v>
      </c>
      <c r="U85" s="46">
        <v>355</v>
      </c>
      <c r="V85" s="46">
        <v>32.5</v>
      </c>
      <c r="W85" s="58">
        <f t="shared" si="6"/>
        <v>10.923076923076923</v>
      </c>
    </row>
    <row r="86" spans="1:23" ht="15" thickBot="1">
      <c r="A86" s="65">
        <v>9.5652173913043477</v>
      </c>
      <c r="C86" s="33">
        <v>76.400000000000006</v>
      </c>
      <c r="D86" s="68">
        <v>24</v>
      </c>
      <c r="E86" s="54">
        <v>10.625</v>
      </c>
      <c r="G86" s="4" t="s">
        <v>10</v>
      </c>
      <c r="H86" s="59" t="str" cm="1">
        <f t="array" ref="H86">_xlfn.IFS(J86&lt;$AA$7,$AB$7,J86&lt;$AA$6,$AB$6,J86&lt;$AA$5,$AB$5,J86&lt;$AA$4,$AB$4,J86&lt;$AA$3,$AB$3,J86&gt;$AA$3,$AB$3)</f>
        <v>2k1-22</v>
      </c>
      <c r="I86" s="59" t="str">
        <f t="shared" si="7"/>
        <v>Calum Nolan2k1-22</v>
      </c>
      <c r="J86" s="59">
        <v>44473</v>
      </c>
      <c r="K86" s="46">
        <v>10</v>
      </c>
      <c r="L86" s="48">
        <v>23</v>
      </c>
      <c r="M86" s="63">
        <v>240</v>
      </c>
      <c r="P86" s="4" t="s">
        <v>135</v>
      </c>
      <c r="Q86" s="59" t="str">
        <f t="shared" si="5"/>
        <v>2k2-20</v>
      </c>
      <c r="R86" s="59" t="str">
        <f t="shared" si="8"/>
        <v>Luke Whelan2k2-20</v>
      </c>
      <c r="S86" s="59">
        <v>44029</v>
      </c>
      <c r="T86" s="46">
        <v>72.400000000000006</v>
      </c>
      <c r="U86" s="46">
        <v>323</v>
      </c>
      <c r="V86" s="46">
        <v>29.3</v>
      </c>
      <c r="W86" s="58">
        <f t="shared" si="6"/>
        <v>11.023890784982935</v>
      </c>
    </row>
    <row r="87" spans="1:23" ht="15" thickBot="1">
      <c r="A87" s="65">
        <v>9.2121212121212128</v>
      </c>
      <c r="C87" s="33">
        <v>71.7</v>
      </c>
      <c r="D87" s="68">
        <v>28</v>
      </c>
      <c r="E87" s="54">
        <v>10.633333333333333</v>
      </c>
      <c r="G87" s="4" t="s">
        <v>12</v>
      </c>
      <c r="H87" s="59" t="str" cm="1">
        <f t="array" ref="H87">_xlfn.IFS(J87&lt;$AA$7,$AB$7,J87&lt;$AA$6,$AB$6,J87&lt;$AA$5,$AB$5,J87&lt;$AA$4,$AB$4,J87&lt;$AA$3,$AB$3,J87&gt;$AA$3,$AB$3)</f>
        <v>2k1-22</v>
      </c>
      <c r="I87" s="59" t="str">
        <f t="shared" si="7"/>
        <v>Sam Daly2k1-22</v>
      </c>
      <c r="J87" s="59">
        <v>44473</v>
      </c>
      <c r="K87" s="46">
        <v>10</v>
      </c>
      <c r="L87" s="48">
        <v>22</v>
      </c>
      <c r="M87" s="63">
        <v>266.60000000000002</v>
      </c>
      <c r="P87" s="4" t="s">
        <v>81</v>
      </c>
      <c r="Q87" s="59" t="str">
        <f t="shared" si="5"/>
        <v>2k2-20</v>
      </c>
      <c r="R87" s="59" t="str">
        <f t="shared" si="8"/>
        <v>Coman O'Connell2k2-20</v>
      </c>
      <c r="S87" s="59">
        <v>44029</v>
      </c>
      <c r="T87" s="46">
        <v>71.7</v>
      </c>
      <c r="U87" s="46">
        <v>318</v>
      </c>
      <c r="V87" s="46">
        <v>33.299999999999997</v>
      </c>
      <c r="W87" s="58">
        <f t="shared" si="6"/>
        <v>9.5495495495495497</v>
      </c>
    </row>
    <row r="88" spans="1:23" ht="15" thickBot="1">
      <c r="A88" s="65">
        <v>10.787172011661809</v>
      </c>
      <c r="C88" s="33">
        <v>80.099999999999994</v>
      </c>
      <c r="D88" s="68">
        <v>23</v>
      </c>
      <c r="E88" s="54">
        <v>10.636363636363637</v>
      </c>
      <c r="G88" s="4" t="s">
        <v>22</v>
      </c>
      <c r="H88" s="59" t="str" cm="1">
        <f t="array" ref="H88">_xlfn.IFS(J88&lt;$AA$7,$AB$7,J88&lt;$AA$6,$AB$6,J88&lt;$AA$5,$AB$5,J88&lt;$AA$4,$AB$4,J88&lt;$AA$3,$AB$3,J88&gt;$AA$3,$AB$3)</f>
        <v>2k1-22</v>
      </c>
      <c r="I88" s="59" t="str">
        <f t="shared" si="7"/>
        <v>David Kelly2k1-22</v>
      </c>
      <c r="J88" s="59">
        <v>44473</v>
      </c>
      <c r="K88" s="46">
        <v>10</v>
      </c>
      <c r="L88" s="48">
        <v>24</v>
      </c>
      <c r="M88" s="63">
        <v>270.3</v>
      </c>
      <c r="P88" s="4" t="s">
        <v>102</v>
      </c>
      <c r="Q88" s="59" t="str">
        <f t="shared" si="5"/>
        <v>2k2-20</v>
      </c>
      <c r="R88" s="59" t="str">
        <f t="shared" si="8"/>
        <v>Rob Brown2k2-20</v>
      </c>
      <c r="S88" s="59">
        <v>44029</v>
      </c>
      <c r="T88" s="46">
        <v>77.599999999999994</v>
      </c>
      <c r="U88" s="46">
        <v>313</v>
      </c>
      <c r="V88" s="46">
        <v>30.5</v>
      </c>
      <c r="W88" s="58">
        <f t="shared" si="6"/>
        <v>10.262295081967213</v>
      </c>
    </row>
    <row r="89" spans="1:23" ht="15" thickBot="1">
      <c r="A89" s="65">
        <v>10.787172011661809</v>
      </c>
      <c r="C89" s="33">
        <v>80.099999999999994</v>
      </c>
      <c r="D89" s="68">
        <v>23</v>
      </c>
      <c r="E89" s="54">
        <v>10.642857142857142</v>
      </c>
      <c r="G89" s="4" t="s">
        <v>54</v>
      </c>
      <c r="H89" s="59" t="str" cm="1">
        <f t="array" ref="H89">_xlfn.IFS(J89&lt;$AA$7,$AB$7,J89&lt;$AA$6,$AB$6,J89&lt;$AA$5,$AB$5,J89&lt;$AA$4,$AB$4,J89&lt;$AA$3,$AB$3,J89&gt;$AA$3,$AB$3)</f>
        <v>2k1-22</v>
      </c>
      <c r="I89" s="59" t="str">
        <f t="shared" si="7"/>
        <v>Alan Kelleher2k1-22</v>
      </c>
      <c r="J89" s="59">
        <v>44473</v>
      </c>
      <c r="K89" s="46">
        <v>6</v>
      </c>
      <c r="L89" s="48">
        <v>23</v>
      </c>
      <c r="M89" s="63">
        <v>254.5</v>
      </c>
      <c r="P89" s="4" t="s">
        <v>136</v>
      </c>
      <c r="Q89" s="59" t="str">
        <f t="shared" si="5"/>
        <v>2k2-20</v>
      </c>
      <c r="R89" s="59" t="str">
        <f t="shared" si="8"/>
        <v>Ruairí Browne2k2-20</v>
      </c>
      <c r="S89" s="59">
        <v>44029</v>
      </c>
      <c r="T89" s="46">
        <v>85.9</v>
      </c>
      <c r="U89" s="46">
        <v>334</v>
      </c>
      <c r="V89" s="46">
        <v>33.799999999999997</v>
      </c>
      <c r="W89" s="58">
        <f t="shared" si="6"/>
        <v>9.8816568047337281</v>
      </c>
    </row>
    <row r="90" spans="1:23" ht="15" thickBot="1">
      <c r="A90" s="65">
        <v>10.787172011661809</v>
      </c>
      <c r="C90" s="33">
        <v>80.099999999999994</v>
      </c>
      <c r="D90" s="68">
        <v>23</v>
      </c>
      <c r="E90" s="54">
        <v>10.642857142857142</v>
      </c>
      <c r="G90" s="4" t="s">
        <v>19</v>
      </c>
      <c r="H90" s="59" t="str" cm="1">
        <f t="array" ref="H90">_xlfn.IFS(J90&lt;$AA$7,$AB$7,J90&lt;$AA$6,$AB$6,J90&lt;$AA$5,$AB$5,J90&lt;$AA$4,$AB$4,J90&lt;$AA$3,$AB$3,J90&gt;$AA$3,$AB$3)</f>
        <v>2k1-22</v>
      </c>
      <c r="I90" s="59" t="str">
        <f t="shared" si="7"/>
        <v>Fintan Earley2k1-22</v>
      </c>
      <c r="J90" s="59">
        <v>44473</v>
      </c>
      <c r="K90" s="46">
        <v>5</v>
      </c>
      <c r="L90" s="48">
        <v>22</v>
      </c>
      <c r="M90" s="63">
        <v>298.10000000000002</v>
      </c>
      <c r="P90" s="4" t="s">
        <v>42</v>
      </c>
      <c r="Q90" s="59" t="str">
        <f t="shared" si="5"/>
        <v>2k2-20</v>
      </c>
      <c r="R90" s="59" t="str">
        <f t="shared" si="8"/>
        <v>Dach Murray2k2-20</v>
      </c>
      <c r="S90" s="59">
        <v>44029</v>
      </c>
      <c r="T90" s="46">
        <v>80.599999999999994</v>
      </c>
      <c r="U90" s="46">
        <v>312</v>
      </c>
      <c r="V90" s="46">
        <v>32.799999999999997</v>
      </c>
      <c r="W90" s="58">
        <f t="shared" si="6"/>
        <v>9.5121951219512209</v>
      </c>
    </row>
    <row r="91" spans="1:23" ht="15" thickBot="1">
      <c r="A91" s="65" t="e">
        <v>#N/A</v>
      </c>
      <c r="C91" s="33" t="e">
        <v>#N/A</v>
      </c>
      <c r="D91" s="68" t="e">
        <v>#N/A</v>
      </c>
      <c r="E91" s="54">
        <v>10.652173913043478</v>
      </c>
      <c r="G91" s="4" t="s">
        <v>8</v>
      </c>
      <c r="H91" s="59" t="str" cm="1">
        <f t="array" ref="H91">_xlfn.IFS(J91&lt;$AA$7,$AB$7,J91&lt;$AA$6,$AB$6,J91&lt;$AA$5,$AB$5,J91&lt;$AA$4,$AB$4,J91&lt;$AA$3,$AB$3,J91&gt;$AA$3,$AB$3)</f>
        <v>2k1-22</v>
      </c>
      <c r="I91" s="59" t="str">
        <f t="shared" si="7"/>
        <v>Paul Flood2k1-22</v>
      </c>
      <c r="J91" s="59">
        <v>44473</v>
      </c>
      <c r="K91" s="46">
        <v>10</v>
      </c>
      <c r="L91" s="48">
        <v>22</v>
      </c>
      <c r="M91" s="63">
        <v>280.2</v>
      </c>
      <c r="P91" s="4" t="s">
        <v>27</v>
      </c>
      <c r="Q91" s="59" t="str">
        <f t="shared" si="5"/>
        <v>2k1-20</v>
      </c>
      <c r="R91" s="59" t="str">
        <f t="shared" si="8"/>
        <v>Mark Doyle2k1-20</v>
      </c>
      <c r="S91" s="59">
        <v>43855</v>
      </c>
      <c r="T91" s="46">
        <v>92.1</v>
      </c>
      <c r="U91" s="46">
        <v>461</v>
      </c>
      <c r="V91" s="46">
        <v>37</v>
      </c>
      <c r="W91" s="58">
        <f t="shared" si="6"/>
        <v>12.45945945945946</v>
      </c>
    </row>
    <row r="92" spans="1:23" ht="15" thickBot="1">
      <c r="A92" s="65">
        <v>10.766666666666667</v>
      </c>
      <c r="C92" s="33">
        <v>73.3</v>
      </c>
      <c r="D92" s="68">
        <v>28</v>
      </c>
      <c r="E92" s="54">
        <v>10.654545454545454</v>
      </c>
      <c r="G92" s="4" t="s">
        <v>18</v>
      </c>
      <c r="H92" s="59" t="str" cm="1">
        <f t="array" ref="H92">_xlfn.IFS(J92&lt;$AA$7,$AB$7,J92&lt;$AA$6,$AB$6,J92&lt;$AA$5,$AB$5,J92&lt;$AA$4,$AB$4,J92&lt;$AA$3,$AB$3,J92&gt;$AA$3,$AB$3)</f>
        <v>2k1-22</v>
      </c>
      <c r="I92" s="59" t="str">
        <f t="shared" si="7"/>
        <v>Mika Ryan2k1-22</v>
      </c>
      <c r="J92" s="59">
        <v>44473</v>
      </c>
      <c r="K92" s="46">
        <v>8</v>
      </c>
      <c r="L92" s="48">
        <v>21</v>
      </c>
      <c r="M92" s="63">
        <v>258</v>
      </c>
      <c r="P92" s="4" t="s">
        <v>132</v>
      </c>
      <c r="Q92" s="59" t="str">
        <f t="shared" si="5"/>
        <v>2k1-20</v>
      </c>
      <c r="R92" s="59" t="str">
        <f t="shared" si="8"/>
        <v>Thomas Earley2k1-20</v>
      </c>
      <c r="S92" s="59">
        <v>43855</v>
      </c>
      <c r="T92" s="46">
        <v>89.2</v>
      </c>
      <c r="U92" s="46">
        <v>429</v>
      </c>
      <c r="V92" s="46">
        <v>36</v>
      </c>
      <c r="W92" s="58">
        <f t="shared" si="6"/>
        <v>11.916666666666666</v>
      </c>
    </row>
    <row r="93" spans="1:23" ht="15" thickBot="1">
      <c r="A93" s="65" t="e">
        <v>#N/A</v>
      </c>
      <c r="C93" s="33" t="e">
        <v>#N/A</v>
      </c>
      <c r="D93" s="68">
        <v>19</v>
      </c>
      <c r="E93" s="54">
        <v>10.6625</v>
      </c>
      <c r="G93" s="4" t="s">
        <v>10</v>
      </c>
      <c r="H93" s="59" t="str" cm="1">
        <f t="array" ref="H93">_xlfn.IFS(J93&lt;$AA$7,$AB$7,J93&lt;$AA$6,$AB$6,J93&lt;$AA$5,$AB$5,J93&lt;$AA$4,$AB$4,J93&lt;$AA$3,$AB$3,J93&gt;$AA$3,$AB$3)</f>
        <v>2k1-22</v>
      </c>
      <c r="I93" s="59" t="str">
        <f t="shared" si="7"/>
        <v>Calum Nolan2k1-22</v>
      </c>
      <c r="J93" s="59">
        <v>44480</v>
      </c>
      <c r="K93" s="46">
        <v>10</v>
      </c>
      <c r="L93" s="48">
        <v>23</v>
      </c>
      <c r="M93" s="63">
        <v>257.3</v>
      </c>
      <c r="P93" s="4" t="s">
        <v>49</v>
      </c>
      <c r="Q93" s="59" t="str">
        <f t="shared" si="5"/>
        <v>2k1-20</v>
      </c>
      <c r="R93" s="59" t="str">
        <f t="shared" si="8"/>
        <v>Niall Herlihy2k1-20</v>
      </c>
      <c r="S93" s="59">
        <v>43855</v>
      </c>
      <c r="T93" s="46">
        <v>74.400000000000006</v>
      </c>
      <c r="U93" s="46">
        <v>378</v>
      </c>
      <c r="V93" s="46">
        <v>36.799999999999997</v>
      </c>
      <c r="W93" s="58">
        <f t="shared" si="6"/>
        <v>10.271739130434783</v>
      </c>
    </row>
    <row r="94" spans="1:23" ht="15" thickBot="1">
      <c r="A94" s="65">
        <v>10.32258064516129</v>
      </c>
      <c r="C94" s="33">
        <v>78.900000000000006</v>
      </c>
      <c r="D94" s="68">
        <v>25</v>
      </c>
      <c r="E94" s="54">
        <v>10.664000000000001</v>
      </c>
      <c r="G94" s="4" t="s">
        <v>8</v>
      </c>
      <c r="H94" s="59" t="str" cm="1">
        <f t="array" ref="H94">_xlfn.IFS(J94&lt;$AA$7,$AB$7,J94&lt;$AA$6,$AB$6,J94&lt;$AA$5,$AB$5,J94&lt;$AA$4,$AB$4,J94&lt;$AA$3,$AB$3,J94&gt;$AA$3,$AB$3)</f>
        <v>2k1-22</v>
      </c>
      <c r="I94" s="59" t="str">
        <f t="shared" si="7"/>
        <v>Paul Flood2k1-22</v>
      </c>
      <c r="J94" s="59">
        <v>44480</v>
      </c>
      <c r="K94" s="46">
        <v>10</v>
      </c>
      <c r="L94" s="48">
        <v>22</v>
      </c>
      <c r="M94" s="63">
        <v>287.3</v>
      </c>
      <c r="P94" s="4" t="s">
        <v>90</v>
      </c>
      <c r="Q94" s="59" t="str">
        <f t="shared" si="5"/>
        <v>2k1-20</v>
      </c>
      <c r="R94" s="59" t="str">
        <f t="shared" si="8"/>
        <v>Andrew Kelly2k1-20</v>
      </c>
      <c r="S94" s="59">
        <v>43855</v>
      </c>
      <c r="T94" s="46">
        <v>88.2</v>
      </c>
      <c r="U94" s="46">
        <v>423</v>
      </c>
      <c r="V94" s="46">
        <v>36.299999999999997</v>
      </c>
      <c r="W94" s="58">
        <f t="shared" si="6"/>
        <v>11.652892561983473</v>
      </c>
    </row>
    <row r="95" spans="1:23" ht="15" thickBot="1">
      <c r="A95" s="65">
        <v>10.787172011661809</v>
      </c>
      <c r="C95" s="33">
        <v>80.099999999999994</v>
      </c>
      <c r="D95" s="68">
        <v>23</v>
      </c>
      <c r="E95" s="54">
        <v>10.666666666666666</v>
      </c>
      <c r="G95" s="4" t="s">
        <v>22</v>
      </c>
      <c r="H95" s="59" t="str" cm="1">
        <f t="array" ref="H95">_xlfn.IFS(J95&lt;$AA$7,$AB$7,J95&lt;$AA$6,$AB$6,J95&lt;$AA$5,$AB$5,J95&lt;$AA$4,$AB$4,J95&lt;$AA$3,$AB$3,J95&gt;$AA$3,$AB$3)</f>
        <v>2k1-22</v>
      </c>
      <c r="I95" s="59" t="str">
        <f t="shared" si="7"/>
        <v>David Kelly2k1-22</v>
      </c>
      <c r="J95" s="59">
        <v>44480</v>
      </c>
      <c r="K95" s="46">
        <v>12</v>
      </c>
      <c r="L95" s="48">
        <v>23</v>
      </c>
      <c r="M95" s="63">
        <v>271</v>
      </c>
      <c r="P95" s="4" t="s">
        <v>22</v>
      </c>
      <c r="Q95" s="59" t="str">
        <f t="shared" si="5"/>
        <v>2k1-20</v>
      </c>
      <c r="R95" s="59" t="str">
        <f t="shared" si="8"/>
        <v>David Kelly2k1-20</v>
      </c>
      <c r="S95" s="59">
        <v>43855</v>
      </c>
      <c r="T95" s="46">
        <v>80.2</v>
      </c>
      <c r="U95" s="46">
        <v>383</v>
      </c>
      <c r="V95" s="46">
        <v>37</v>
      </c>
      <c r="W95" s="58">
        <f t="shared" si="6"/>
        <v>10.351351351351351</v>
      </c>
    </row>
    <row r="96" spans="1:23" ht="15" thickBot="1">
      <c r="A96" s="65" t="e">
        <v>#N/A</v>
      </c>
      <c r="C96" s="33" t="e">
        <v>#N/A</v>
      </c>
      <c r="D96" s="68">
        <v>21</v>
      </c>
      <c r="E96" s="54">
        <v>10.68695652173913</v>
      </c>
      <c r="G96" s="4" t="s">
        <v>71</v>
      </c>
      <c r="H96" s="59" t="str" cm="1">
        <f t="array" ref="H96">_xlfn.IFS(J96&lt;$AA$7,$AB$7,J96&lt;$AA$6,$AB$6,J96&lt;$AA$5,$AB$5,J96&lt;$AA$4,$AB$4,J96&lt;$AA$3,$AB$3,J96&gt;$AA$3,$AB$3)</f>
        <v>2k1-22</v>
      </c>
      <c r="I96" s="59" t="str">
        <f t="shared" si="7"/>
        <v>Pearse Woods2k1-22</v>
      </c>
      <c r="J96" s="59">
        <v>44480</v>
      </c>
      <c r="K96" s="46">
        <v>8</v>
      </c>
      <c r="L96" s="48">
        <v>21</v>
      </c>
      <c r="M96" s="63">
        <v>183.6</v>
      </c>
      <c r="P96" s="4" t="s">
        <v>133</v>
      </c>
      <c r="Q96" s="59" t="str">
        <f t="shared" si="5"/>
        <v>2k1-20</v>
      </c>
      <c r="R96" s="59" t="str">
        <f t="shared" si="8"/>
        <v>Joe Kerins2k1-20</v>
      </c>
      <c r="S96" s="59">
        <v>43855</v>
      </c>
      <c r="T96" s="46">
        <v>88</v>
      </c>
      <c r="U96" s="46">
        <v>401</v>
      </c>
      <c r="V96" s="46">
        <v>35.799999999999997</v>
      </c>
      <c r="W96" s="58">
        <f t="shared" si="6"/>
        <v>11.201117318435754</v>
      </c>
    </row>
    <row r="97" spans="1:23" ht="15" thickBot="1">
      <c r="A97" s="65">
        <v>9.5652173913043477</v>
      </c>
      <c r="C97" s="33">
        <v>76.400000000000006</v>
      </c>
      <c r="D97" s="68">
        <v>24</v>
      </c>
      <c r="E97" s="54">
        <v>10.695652173913043</v>
      </c>
      <c r="G97" s="4" t="s">
        <v>73</v>
      </c>
      <c r="H97" s="59" t="str" cm="1">
        <f t="array" ref="H97">_xlfn.IFS(J97&lt;$AA$7,$AB$7,J97&lt;$AA$6,$AB$6,J97&lt;$AA$5,$AB$5,J97&lt;$AA$4,$AB$4,J97&lt;$AA$3,$AB$3,J97&gt;$AA$3,$AB$3)</f>
        <v>2k1-22</v>
      </c>
      <c r="I97" s="59" t="str">
        <f t="shared" si="7"/>
        <v>Ciaran Scanlon2k1-22</v>
      </c>
      <c r="J97" s="59">
        <v>44480</v>
      </c>
      <c r="K97" s="46">
        <v>6</v>
      </c>
      <c r="L97" s="48">
        <v>24</v>
      </c>
      <c r="M97" s="63">
        <v>236.2</v>
      </c>
      <c r="P97" s="4" t="s">
        <v>76</v>
      </c>
      <c r="Q97" s="59" t="str">
        <f t="shared" si="5"/>
        <v>2k1-20</v>
      </c>
      <c r="R97" s="59" t="str">
        <f t="shared" si="8"/>
        <v>Ewan Jarvis2k1-20</v>
      </c>
      <c r="S97" s="59">
        <v>43855</v>
      </c>
      <c r="T97" s="46">
        <v>73.400000000000006</v>
      </c>
      <c r="U97" s="46">
        <v>352</v>
      </c>
      <c r="V97" s="46">
        <v>35.5</v>
      </c>
      <c r="W97" s="58">
        <f t="shared" si="6"/>
        <v>9.9154929577464781</v>
      </c>
    </row>
    <row r="98" spans="1:23" ht="15" thickBot="1">
      <c r="A98" s="65">
        <v>8.5285285285285291</v>
      </c>
      <c r="C98" s="33">
        <v>72.099999999999994</v>
      </c>
      <c r="D98" s="68">
        <v>22</v>
      </c>
      <c r="E98" s="54">
        <v>10.703703703703704</v>
      </c>
      <c r="G98" s="4" t="s">
        <v>75</v>
      </c>
      <c r="H98" s="59" t="str" cm="1">
        <f t="array" ref="H98">_xlfn.IFS(J98&lt;$AA$7,$AB$7,J98&lt;$AA$6,$AB$6,J98&lt;$AA$5,$AB$5,J98&lt;$AA$4,$AB$4,J98&lt;$AA$3,$AB$3,J98&gt;$AA$3,$AB$3)</f>
        <v>2k1-22</v>
      </c>
      <c r="I98" s="59" t="str">
        <f t="shared" si="7"/>
        <v>Frankie Dolphin2k1-22</v>
      </c>
      <c r="J98" s="59">
        <v>44480</v>
      </c>
      <c r="K98" s="46">
        <v>6</v>
      </c>
      <c r="L98" s="48">
        <v>23</v>
      </c>
      <c r="M98" s="63">
        <v>257.3</v>
      </c>
      <c r="P98" s="4" t="s">
        <v>143</v>
      </c>
      <c r="Q98" s="59" t="str">
        <f t="shared" si="5"/>
        <v>2k1-20</v>
      </c>
      <c r="R98" s="59" t="str">
        <f t="shared" si="8"/>
        <v>Josh Gargan2k1-20</v>
      </c>
      <c r="S98" s="59">
        <v>43855</v>
      </c>
      <c r="T98" s="46">
        <v>80.099999999999994</v>
      </c>
      <c r="U98" s="46">
        <v>370</v>
      </c>
      <c r="V98" s="46">
        <v>34.299999999999997</v>
      </c>
      <c r="W98" s="58">
        <f t="shared" si="6"/>
        <v>10.787172011661809</v>
      </c>
    </row>
    <row r="99" spans="1:23" ht="15" thickBot="1">
      <c r="A99" s="65" t="e">
        <v>#N/A</v>
      </c>
      <c r="C99" s="33" t="e">
        <v>#N/A</v>
      </c>
      <c r="D99" s="68">
        <v>23</v>
      </c>
      <c r="E99" s="54">
        <v>10.708333333333334</v>
      </c>
      <c r="G99" s="4" t="s">
        <v>76</v>
      </c>
      <c r="H99" s="59" t="str" cm="1">
        <f t="array" ref="H99">_xlfn.IFS(J99&lt;$AA$7,$AB$7,J99&lt;$AA$6,$AB$6,J99&lt;$AA$5,$AB$5,J99&lt;$AA$4,$AB$4,J99&lt;$AA$3,$AB$3,J99&gt;$AA$3,$AB$3)</f>
        <v>2k1-22</v>
      </c>
      <c r="I99" s="59" t="str">
        <f t="shared" si="7"/>
        <v>Ewan Jarvis2k1-22</v>
      </c>
      <c r="J99" s="59">
        <v>44480</v>
      </c>
      <c r="K99" s="46">
        <v>6</v>
      </c>
      <c r="L99" s="48">
        <v>20</v>
      </c>
      <c r="M99" s="63">
        <v>266.60000000000002</v>
      </c>
      <c r="P99" s="4" t="s">
        <v>19</v>
      </c>
      <c r="Q99" s="59" t="str">
        <f t="shared" si="5"/>
        <v>2k1-20</v>
      </c>
      <c r="R99" s="59" t="str">
        <f t="shared" si="8"/>
        <v>Fintan Earley2k1-20</v>
      </c>
      <c r="S99" s="59">
        <v>43855</v>
      </c>
      <c r="T99" s="46">
        <v>80</v>
      </c>
      <c r="U99" s="46">
        <v>365</v>
      </c>
      <c r="V99" s="46">
        <v>34.799999999999997</v>
      </c>
      <c r="W99" s="58">
        <f t="shared" si="6"/>
        <v>10.488505747126437</v>
      </c>
    </row>
    <row r="100" spans="1:23" ht="15" thickBot="1">
      <c r="A100" s="65">
        <v>9.9696969696969688</v>
      </c>
      <c r="C100" s="33">
        <v>79</v>
      </c>
      <c r="D100" s="68">
        <v>22</v>
      </c>
      <c r="E100" s="54">
        <v>10.709090909090909</v>
      </c>
      <c r="G100" s="4" t="s">
        <v>77</v>
      </c>
      <c r="H100" s="59" t="str" cm="1">
        <f t="array" ref="H100">_xlfn.IFS(J100&lt;$AA$7,$AB$7,J100&lt;$AA$6,$AB$6,J100&lt;$AA$5,$AB$5,J100&lt;$AA$4,$AB$4,J100&lt;$AA$3,$AB$3,J100&gt;$AA$3,$AB$3)</f>
        <v>2k1-22</v>
      </c>
      <c r="I100" s="59" t="str">
        <f t="shared" si="7"/>
        <v>Max Browne2k1-22</v>
      </c>
      <c r="J100" s="59">
        <v>44480</v>
      </c>
      <c r="K100" s="46">
        <v>6</v>
      </c>
      <c r="L100" s="48">
        <v>22</v>
      </c>
      <c r="M100" s="63">
        <v>252.5</v>
      </c>
      <c r="P100" s="4" t="s">
        <v>128</v>
      </c>
      <c r="Q100" s="59" t="str">
        <f t="shared" si="5"/>
        <v>2k1-20</v>
      </c>
      <c r="R100" s="59" t="str">
        <f t="shared" si="8"/>
        <v>Cameron Murphy2k1-20</v>
      </c>
      <c r="S100" s="59">
        <v>43855</v>
      </c>
      <c r="T100" s="46">
        <v>78.2</v>
      </c>
      <c r="U100" s="46">
        <v>358</v>
      </c>
      <c r="V100" s="46">
        <v>34.5</v>
      </c>
      <c r="W100" s="58">
        <f t="shared" si="6"/>
        <v>10.376811594202898</v>
      </c>
    </row>
    <row r="101" spans="1:23" ht="15" thickBot="1">
      <c r="A101" s="65">
        <v>11.03125</v>
      </c>
      <c r="C101" s="33">
        <v>80.400000000000006</v>
      </c>
      <c r="D101" s="68">
        <v>21</v>
      </c>
      <c r="E101" s="54">
        <v>10.72</v>
      </c>
      <c r="G101" s="4" t="s">
        <v>19</v>
      </c>
      <c r="H101" s="59" t="str" cm="1">
        <f t="array" ref="H101">_xlfn.IFS(J101&lt;$AA$7,$AB$7,J101&lt;$AA$6,$AB$6,J101&lt;$AA$5,$AB$5,J101&lt;$AA$4,$AB$4,J101&lt;$AA$3,$AB$3,J101&gt;$AA$3,$AB$3)</f>
        <v>2k1-22</v>
      </c>
      <c r="I101" s="59" t="str">
        <f t="shared" si="7"/>
        <v>Fintan Earley2k1-22</v>
      </c>
      <c r="J101" s="59">
        <v>44480</v>
      </c>
      <c r="K101" s="46">
        <v>10</v>
      </c>
      <c r="L101" s="48">
        <v>22</v>
      </c>
      <c r="M101" s="63">
        <v>299.8</v>
      </c>
      <c r="P101" s="4" t="s">
        <v>81</v>
      </c>
      <c r="Q101" s="59" t="str">
        <f t="shared" si="5"/>
        <v>2k1-20</v>
      </c>
      <c r="R101" s="59" t="str">
        <f t="shared" si="8"/>
        <v>Coman O'Connell2k1-20</v>
      </c>
      <c r="S101" s="59">
        <v>43855</v>
      </c>
      <c r="T101" s="46">
        <v>71.7</v>
      </c>
      <c r="U101" s="46">
        <v>333</v>
      </c>
      <c r="V101" s="46">
        <v>33.799999999999997</v>
      </c>
      <c r="W101" s="58">
        <f t="shared" si="6"/>
        <v>9.8520710059171606</v>
      </c>
    </row>
    <row r="102" spans="1:23" ht="15" thickBot="1">
      <c r="A102" s="65">
        <v>8.5285285285285291</v>
      </c>
      <c r="C102" s="33">
        <v>72.099999999999994</v>
      </c>
      <c r="D102" s="68">
        <v>22</v>
      </c>
      <c r="E102" s="54">
        <v>10.73076923076923</v>
      </c>
      <c r="G102" s="4" t="s">
        <v>42</v>
      </c>
      <c r="H102" s="59" t="str" cm="1">
        <f t="array" ref="H102">_xlfn.IFS(J102&lt;$AA$7,$AB$7,J102&lt;$AA$6,$AB$6,J102&lt;$AA$5,$AB$5,J102&lt;$AA$4,$AB$4,J102&lt;$AA$3,$AB$3,J102&gt;$AA$3,$AB$3)</f>
        <v>2k1-22</v>
      </c>
      <c r="I102" s="59" t="str">
        <f t="shared" si="7"/>
        <v>Dach Murray2k1-22</v>
      </c>
      <c r="J102" s="59">
        <v>44480</v>
      </c>
      <c r="K102" s="46">
        <v>12</v>
      </c>
      <c r="L102" s="48">
        <v>22</v>
      </c>
      <c r="M102" s="63">
        <v>273.3</v>
      </c>
      <c r="P102" s="4" t="s">
        <v>102</v>
      </c>
      <c r="Q102" s="59" t="str">
        <f t="shared" si="5"/>
        <v>2k1-20</v>
      </c>
      <c r="R102" s="59" t="str">
        <f t="shared" si="8"/>
        <v>Rob Brown2k1-20</v>
      </c>
      <c r="S102" s="59">
        <v>43855</v>
      </c>
      <c r="T102" s="46">
        <v>78.599999999999994</v>
      </c>
      <c r="U102" s="46">
        <v>355</v>
      </c>
      <c r="V102" s="46">
        <v>36</v>
      </c>
      <c r="W102" s="58">
        <f t="shared" si="6"/>
        <v>9.8611111111111107</v>
      </c>
    </row>
    <row r="103" spans="1:23" ht="15" thickBot="1">
      <c r="A103" s="65" t="e">
        <v>#N/A</v>
      </c>
      <c r="C103" s="33" t="e">
        <v>#N/A</v>
      </c>
      <c r="D103" s="68">
        <v>19</v>
      </c>
      <c r="E103" s="54">
        <v>10.743478260869566</v>
      </c>
      <c r="G103" s="4" t="s">
        <v>81</v>
      </c>
      <c r="H103" s="59" t="str" cm="1">
        <f t="array" ref="H103">_xlfn.IFS(J103&lt;$AA$7,$AB$7,J103&lt;$AA$6,$AB$6,J103&lt;$AA$5,$AB$5,J103&lt;$AA$4,$AB$4,J103&lt;$AA$3,$AB$3,J103&gt;$AA$3,$AB$3)</f>
        <v>2k1-22</v>
      </c>
      <c r="I103" s="59" t="str">
        <f t="shared" si="7"/>
        <v>Coman O'Connell2k1-22</v>
      </c>
      <c r="J103" s="59">
        <v>44480</v>
      </c>
      <c r="K103" s="46">
        <v>6</v>
      </c>
      <c r="L103" s="48">
        <v>23</v>
      </c>
      <c r="M103" s="63">
        <v>234.4</v>
      </c>
      <c r="P103" s="4" t="s">
        <v>129</v>
      </c>
      <c r="Q103" s="59" t="str">
        <f t="shared" si="5"/>
        <v>2k1-20</v>
      </c>
      <c r="R103" s="59" t="str">
        <f t="shared" si="8"/>
        <v>Andrew Mays2k1-20</v>
      </c>
      <c r="S103" s="59">
        <v>43855</v>
      </c>
      <c r="T103" s="46">
        <v>96.1</v>
      </c>
      <c r="U103" s="46">
        <v>402</v>
      </c>
      <c r="V103" s="46">
        <v>34.5</v>
      </c>
      <c r="W103" s="58">
        <f t="shared" si="6"/>
        <v>11.652173913043478</v>
      </c>
    </row>
    <row r="104" spans="1:23" ht="15" thickBot="1">
      <c r="A104" s="65">
        <v>10.058823529411764</v>
      </c>
      <c r="C104" s="33">
        <v>77.5</v>
      </c>
      <c r="D104" s="68">
        <v>25</v>
      </c>
      <c r="E104" s="54">
        <v>10.76</v>
      </c>
      <c r="G104" s="4" t="s">
        <v>27</v>
      </c>
      <c r="H104" s="59" t="str" cm="1">
        <f t="array" ref="H104">_xlfn.IFS(J104&lt;$AA$7,$AB$7,J104&lt;$AA$6,$AB$6,J104&lt;$AA$5,$AB$5,J104&lt;$AA$4,$AB$4,J104&lt;$AA$3,$AB$3,J104&gt;$AA$3,$AB$3)</f>
        <v>2k1-22</v>
      </c>
      <c r="I104" s="59" t="str">
        <f t="shared" si="7"/>
        <v>Mark Doyle2k1-22</v>
      </c>
      <c r="J104" s="59">
        <v>44480</v>
      </c>
      <c r="K104" s="46">
        <v>14</v>
      </c>
      <c r="L104" s="48">
        <v>23</v>
      </c>
      <c r="M104" s="63">
        <v>313</v>
      </c>
      <c r="P104" s="4" t="s">
        <v>145</v>
      </c>
      <c r="Q104" s="59" t="str">
        <f t="shared" si="5"/>
        <v>2k1-20</v>
      </c>
      <c r="R104" s="59" t="str">
        <f t="shared" si="8"/>
        <v>Joe Ronaldson2k1-20</v>
      </c>
      <c r="S104" s="59">
        <v>43855</v>
      </c>
      <c r="T104" s="46">
        <v>82.3</v>
      </c>
      <c r="U104" s="46">
        <v>362</v>
      </c>
      <c r="V104" s="46">
        <v>34.799999999999997</v>
      </c>
      <c r="W104" s="58">
        <f t="shared" si="6"/>
        <v>10.402298850574713</v>
      </c>
    </row>
    <row r="105" spans="1:23" ht="15" thickBot="1">
      <c r="A105" s="65">
        <v>10.090909090909092</v>
      </c>
      <c r="C105" s="33">
        <v>73.599999999999994</v>
      </c>
      <c r="D105" s="68">
        <v>19</v>
      </c>
      <c r="E105" s="54">
        <v>10.773913043478261</v>
      </c>
      <c r="G105" s="4" t="s">
        <v>49</v>
      </c>
      <c r="H105" s="59" t="str" cm="1">
        <f t="array" ref="H105">_xlfn.IFS(J105&lt;$AA$7,$AB$7,J105&lt;$AA$6,$AB$6,J105&lt;$AA$5,$AB$5,J105&lt;$AA$4,$AB$4,J105&lt;$AA$3,$AB$3,J105&gt;$AA$3,$AB$3)</f>
        <v>2k1-22</v>
      </c>
      <c r="I105" s="59" t="str">
        <f t="shared" si="7"/>
        <v>Niall Herlihy2k1-22</v>
      </c>
      <c r="J105" s="59">
        <v>44480</v>
      </c>
      <c r="K105" s="46">
        <v>14</v>
      </c>
      <c r="L105" s="48">
        <v>22</v>
      </c>
      <c r="M105" s="63">
        <v>263.7</v>
      </c>
      <c r="P105" s="4" t="s">
        <v>13</v>
      </c>
      <c r="Q105" s="59" t="str">
        <f t="shared" si="5"/>
        <v>2k1-20</v>
      </c>
      <c r="R105" s="59" t="str">
        <f t="shared" si="8"/>
        <v>Tom Bedford2k1-20</v>
      </c>
      <c r="S105" s="59">
        <v>43855</v>
      </c>
      <c r="T105" s="46">
        <v>94.1</v>
      </c>
      <c r="U105" s="46">
        <v>392</v>
      </c>
      <c r="V105" s="46">
        <v>33</v>
      </c>
      <c r="W105" s="58">
        <f t="shared" si="6"/>
        <v>11.878787878787879</v>
      </c>
    </row>
    <row r="106" spans="1:23" ht="15" thickBot="1">
      <c r="A106" s="65">
        <v>10.029850746268657</v>
      </c>
      <c r="C106" s="33">
        <v>77.3</v>
      </c>
      <c r="D106" s="68">
        <v>23</v>
      </c>
      <c r="E106" s="54">
        <v>10.782608695652174</v>
      </c>
      <c r="G106" s="4" t="s">
        <v>39</v>
      </c>
      <c r="H106" s="59" t="str" cm="1">
        <f t="array" ref="H106">_xlfn.IFS(J106&lt;$AA$7,$AB$7,J106&lt;$AA$6,$AB$6,J106&lt;$AA$5,$AB$5,J106&lt;$AA$4,$AB$4,J106&lt;$AA$3,$AB$3,J106&gt;$AA$3,$AB$3)</f>
        <v>2k1-22</v>
      </c>
      <c r="I106" s="59" t="str">
        <f t="shared" si="7"/>
        <v>Jack Stacey2k1-22</v>
      </c>
      <c r="J106" s="59">
        <v>44480</v>
      </c>
      <c r="K106" s="46">
        <v>10</v>
      </c>
      <c r="L106" s="48">
        <v>23</v>
      </c>
      <c r="M106" s="63">
        <v>293.89999999999998</v>
      </c>
      <c r="P106" s="4" t="s">
        <v>135</v>
      </c>
      <c r="Q106" s="59" t="str">
        <f t="shared" si="5"/>
        <v>2k1-20</v>
      </c>
      <c r="R106" s="59" t="str">
        <f t="shared" si="8"/>
        <v>Luke Whelan2k1-20</v>
      </c>
      <c r="S106" s="59">
        <v>43855</v>
      </c>
      <c r="T106" s="46">
        <v>72.400000000000006</v>
      </c>
      <c r="U106" s="46">
        <v>323</v>
      </c>
      <c r="V106" s="46">
        <v>30.3</v>
      </c>
      <c r="W106" s="58">
        <f t="shared" si="6"/>
        <v>10.66006600660066</v>
      </c>
    </row>
    <row r="107" spans="1:23" ht="15" thickBot="1">
      <c r="A107" s="65" t="e">
        <v>#N/A</v>
      </c>
      <c r="C107" s="33" t="e">
        <v>#N/A</v>
      </c>
      <c r="D107" s="68">
        <v>23</v>
      </c>
      <c r="E107" s="54">
        <v>10.791666666666666</v>
      </c>
      <c r="G107" s="4" t="s">
        <v>12</v>
      </c>
      <c r="H107" s="59" t="str" cm="1">
        <f t="array" ref="H107">_xlfn.IFS(J107&lt;$AA$7,$AB$7,J107&lt;$AA$6,$AB$6,J107&lt;$AA$5,$AB$5,J107&lt;$AA$4,$AB$4,J107&lt;$AA$3,$AB$3,J107&gt;$AA$3,$AB$3)</f>
        <v>2k1-22</v>
      </c>
      <c r="I107" s="59" t="str">
        <f t="shared" si="7"/>
        <v>Sam Daly2k1-22</v>
      </c>
      <c r="J107" s="59">
        <v>44480</v>
      </c>
      <c r="K107" s="46">
        <v>12</v>
      </c>
      <c r="L107" s="48">
        <v>22</v>
      </c>
      <c r="M107" s="63">
        <v>262.2</v>
      </c>
      <c r="P107" s="4" t="s">
        <v>136</v>
      </c>
      <c r="Q107" s="59" t="str">
        <f t="shared" si="5"/>
        <v>2k1-20</v>
      </c>
      <c r="R107" s="59" t="str">
        <f t="shared" si="8"/>
        <v>Ruairí Browne2k1-20</v>
      </c>
      <c r="S107" s="59">
        <v>43855</v>
      </c>
      <c r="T107" s="46">
        <v>77.3</v>
      </c>
      <c r="U107" s="46">
        <v>336</v>
      </c>
      <c r="V107" s="46">
        <v>33.5</v>
      </c>
      <c r="W107" s="58">
        <f t="shared" si="6"/>
        <v>10.029850746268657</v>
      </c>
    </row>
    <row r="108" spans="1:23" ht="15" thickBot="1">
      <c r="A108" s="65" t="e">
        <v>#N/A</v>
      </c>
      <c r="C108" s="33" t="e">
        <v>#N/A</v>
      </c>
      <c r="D108" s="68">
        <v>21</v>
      </c>
      <c r="E108" s="54">
        <v>10.8</v>
      </c>
      <c r="G108" s="4" t="s">
        <v>87</v>
      </c>
      <c r="H108" s="59" t="str" cm="1">
        <f t="array" ref="H108">_xlfn.IFS(J108&lt;$AA$7,$AB$7,J108&lt;$AA$6,$AB$6,J108&lt;$AA$5,$AB$5,J108&lt;$AA$4,$AB$4,J108&lt;$AA$3,$AB$3,J108&gt;$AA$3,$AB$3)</f>
        <v>2k1-22</v>
      </c>
      <c r="I108" s="59" t="str">
        <f t="shared" si="7"/>
        <v>Cian O'Sullivan2k1-22</v>
      </c>
      <c r="J108" s="59">
        <v>44480</v>
      </c>
      <c r="K108" s="46">
        <v>8</v>
      </c>
      <c r="L108" s="48">
        <v>22</v>
      </c>
      <c r="M108" s="63">
        <v>229.5</v>
      </c>
      <c r="P108" s="4" t="s">
        <v>42</v>
      </c>
      <c r="Q108" s="59" t="str">
        <f t="shared" si="5"/>
        <v>2k1-20</v>
      </c>
      <c r="R108" s="59" t="str">
        <f t="shared" si="8"/>
        <v>Dach Murray2k1-20</v>
      </c>
      <c r="S108" s="59">
        <v>43855</v>
      </c>
      <c r="T108" s="46">
        <v>80.599999999999994</v>
      </c>
      <c r="U108" s="46">
        <v>344</v>
      </c>
      <c r="V108" s="46">
        <v>35.5</v>
      </c>
      <c r="W108" s="58">
        <f t="shared" si="6"/>
        <v>9.6901408450704221</v>
      </c>
    </row>
    <row r="109" spans="1:23" ht="15" thickBot="1">
      <c r="A109" s="65" t="e">
        <v>#N/A</v>
      </c>
      <c r="C109" s="33" t="e">
        <v>#N/A</v>
      </c>
      <c r="D109" s="68">
        <v>22</v>
      </c>
      <c r="E109" s="54">
        <v>10.807692307692308</v>
      </c>
      <c r="G109" s="4" t="s">
        <v>31</v>
      </c>
      <c r="H109" s="59" t="str" cm="1">
        <f t="array" ref="H109">_xlfn.IFS(J109&lt;$AA$7,$AB$7,J109&lt;$AA$6,$AB$6,J109&lt;$AA$5,$AB$5,J109&lt;$AA$4,$AB$4,J109&lt;$AA$3,$AB$3,J109&gt;$AA$3,$AB$3)</f>
        <v>2k1-22</v>
      </c>
      <c r="I109" s="59" t="str">
        <f t="shared" si="7"/>
        <v>David Somers2k1-22</v>
      </c>
      <c r="J109" s="59">
        <v>44480</v>
      </c>
      <c r="K109" s="46">
        <v>14</v>
      </c>
      <c r="L109" s="48">
        <v>22</v>
      </c>
      <c r="M109" s="63">
        <v>302.3</v>
      </c>
      <c r="P109" s="4" t="s">
        <v>134</v>
      </c>
      <c r="Q109" s="59" t="str">
        <f t="shared" si="5"/>
        <v>2k1-20</v>
      </c>
      <c r="R109" s="59" t="str">
        <f t="shared" si="8"/>
        <v>Sam Bolger2k1-20</v>
      </c>
      <c r="S109" s="59">
        <v>43855</v>
      </c>
      <c r="T109" s="46">
        <v>76.400000000000006</v>
      </c>
      <c r="U109" s="46">
        <v>330</v>
      </c>
      <c r="V109" s="46">
        <v>34.5</v>
      </c>
      <c r="W109" s="58">
        <f t="shared" si="6"/>
        <v>9.5652173913043477</v>
      </c>
    </row>
    <row r="110" spans="1:23" ht="15" thickBot="1">
      <c r="A110" s="65" t="e">
        <v>#N/A</v>
      </c>
      <c r="C110" s="33" t="e">
        <v>#N/A</v>
      </c>
      <c r="D110" s="68">
        <v>22</v>
      </c>
      <c r="E110" s="54">
        <v>10.807692307692308</v>
      </c>
      <c r="G110" s="4" t="s">
        <v>90</v>
      </c>
      <c r="H110" s="59" t="str" cm="1">
        <f t="array" ref="H110">_xlfn.IFS(J110&lt;$AA$7,$AB$7,J110&lt;$AA$6,$AB$6,J110&lt;$AA$5,$AB$5,J110&lt;$AA$4,$AB$4,J110&lt;$AA$3,$AB$3,J110&gt;$AA$3,$AB$3)</f>
        <v>2k1-22</v>
      </c>
      <c r="I110" s="59" t="str">
        <f t="shared" si="7"/>
        <v>Andrew Kelly2k1-22</v>
      </c>
      <c r="J110" s="59">
        <v>44480</v>
      </c>
      <c r="K110" s="46">
        <v>12</v>
      </c>
      <c r="L110" s="48">
        <v>22</v>
      </c>
      <c r="M110" s="63">
        <v>346.9</v>
      </c>
      <c r="P110" s="4" t="s">
        <v>197</v>
      </c>
      <c r="Q110" s="59" t="str">
        <f t="shared" si="5"/>
        <v>2k1-20</v>
      </c>
      <c r="R110" s="59" t="str">
        <f t="shared" si="8"/>
        <v>Kenneth Riordan2k1-20</v>
      </c>
      <c r="S110" s="59">
        <v>43855</v>
      </c>
      <c r="T110" s="46">
        <v>97.7</v>
      </c>
      <c r="U110" s="46">
        <v>376</v>
      </c>
      <c r="V110" s="46">
        <v>30.8</v>
      </c>
      <c r="W110" s="58">
        <f t="shared" si="6"/>
        <v>12.207792207792208</v>
      </c>
    </row>
    <row r="111" spans="1:23" ht="15" thickBot="1">
      <c r="A111" s="65" t="e">
        <v>#N/A</v>
      </c>
      <c r="C111" s="33" t="e">
        <v>#N/A</v>
      </c>
      <c r="D111" s="68">
        <v>21</v>
      </c>
      <c r="E111" s="54">
        <v>10.807692307692308</v>
      </c>
      <c r="G111" s="4" t="s">
        <v>35</v>
      </c>
      <c r="H111" s="59" t="str" cm="1">
        <f t="array" ref="H111">_xlfn.IFS(J111&lt;$AA$7,$AB$7,J111&lt;$AA$6,$AB$6,J111&lt;$AA$5,$AB$5,J111&lt;$AA$4,$AB$4,J111&lt;$AA$3,$AB$3,J111&gt;$AA$3,$AB$3)</f>
        <v>2k1-22</v>
      </c>
      <c r="I111" s="59" t="str">
        <f t="shared" si="7"/>
        <v>Mikey Campion2k1-22</v>
      </c>
      <c r="J111" s="59">
        <v>44480</v>
      </c>
      <c r="K111" s="46">
        <v>12</v>
      </c>
      <c r="L111" s="48">
        <v>24</v>
      </c>
      <c r="M111" s="63">
        <v>270.3</v>
      </c>
      <c r="P111" s="4" t="s">
        <v>148</v>
      </c>
      <c r="Q111" s="59" t="str">
        <f t="shared" si="5"/>
        <v>2k1-20</v>
      </c>
      <c r="R111" s="59" t="str">
        <f t="shared" si="8"/>
        <v>Sean O'Connor2k1-20</v>
      </c>
      <c r="S111" s="59">
        <v>43855</v>
      </c>
      <c r="T111" s="46">
        <v>95.2</v>
      </c>
      <c r="U111" s="46">
        <v>361</v>
      </c>
      <c r="V111" s="46">
        <v>29.8</v>
      </c>
      <c r="W111" s="58">
        <f t="shared" si="6"/>
        <v>12.114093959731543</v>
      </c>
    </row>
    <row r="112" spans="1:23" ht="15" thickBot="1">
      <c r="A112" s="65">
        <v>9.7027027027027035</v>
      </c>
      <c r="C112" s="33">
        <v>78.3</v>
      </c>
      <c r="D112" s="68">
        <v>21</v>
      </c>
      <c r="E112" s="54">
        <v>10.812000000000001</v>
      </c>
      <c r="G112" s="4" t="s">
        <v>13</v>
      </c>
      <c r="H112" s="59" t="str" cm="1">
        <f t="array" ref="H112">_xlfn.IFS(J112&lt;$AA$7,$AB$7,J112&lt;$AA$6,$AB$6,J112&lt;$AA$5,$AB$5,J112&lt;$AA$4,$AB$4,J112&lt;$AA$3,$AB$3,J112&gt;$AA$3,$AB$3)</f>
        <v>2k1-22</v>
      </c>
      <c r="I112" s="59" t="str">
        <f t="shared" si="7"/>
        <v>Tom Bedford2k1-22</v>
      </c>
      <c r="J112" s="59">
        <v>44480</v>
      </c>
      <c r="K112" s="46">
        <v>6</v>
      </c>
      <c r="L112" s="48">
        <v>22</v>
      </c>
      <c r="M112" s="63">
        <v>309.39999999999998</v>
      </c>
      <c r="P112" s="4" t="s">
        <v>87</v>
      </c>
      <c r="Q112" s="59" t="str">
        <f t="shared" si="5"/>
        <v>2k1-20</v>
      </c>
      <c r="R112" s="59" t="str">
        <f t="shared" si="8"/>
        <v>Cian O'Sullivan2k1-20</v>
      </c>
      <c r="S112" s="59">
        <v>43855</v>
      </c>
      <c r="T112" s="46">
        <v>72.099999999999994</v>
      </c>
      <c r="U112" s="46">
        <v>284</v>
      </c>
      <c r="V112" s="46">
        <v>33.299999999999997</v>
      </c>
      <c r="W112" s="58">
        <f t="shared" si="6"/>
        <v>8.5285285285285291</v>
      </c>
    </row>
    <row r="113" spans="1:23" ht="15" thickBot="1">
      <c r="A113" s="65">
        <v>11.03125</v>
      </c>
      <c r="C113" s="33">
        <v>80.400000000000006</v>
      </c>
      <c r="D113" s="68">
        <v>21</v>
      </c>
      <c r="E113" s="54">
        <v>10.812000000000001</v>
      </c>
      <c r="G113" s="4" t="s">
        <v>54</v>
      </c>
      <c r="H113" s="59" t="str" cm="1">
        <f t="array" ref="H113">_xlfn.IFS(J113&lt;$AA$7,$AB$7,J113&lt;$AA$6,$AB$6,J113&lt;$AA$5,$AB$5,J113&lt;$AA$4,$AB$4,J113&lt;$AA$3,$AB$3,J113&gt;$AA$3,$AB$3)</f>
        <v>2k1-22</v>
      </c>
      <c r="I113" s="59" t="str">
        <f t="shared" si="7"/>
        <v>Alan Kelleher2k1-22</v>
      </c>
      <c r="J113" s="59">
        <v>44480</v>
      </c>
      <c r="K113" s="46">
        <v>6</v>
      </c>
      <c r="L113" s="48">
        <v>22</v>
      </c>
      <c r="M113" s="63">
        <v>266.60000000000002</v>
      </c>
      <c r="P113" s="4" t="s">
        <v>139</v>
      </c>
      <c r="Q113" s="59" t="str">
        <f t="shared" si="5"/>
        <v>2k1-20</v>
      </c>
      <c r="R113" s="59" t="str">
        <f t="shared" si="8"/>
        <v>Ian Jennings2k1-20</v>
      </c>
      <c r="S113" s="59">
        <v>43855</v>
      </c>
      <c r="T113" s="46">
        <v>68.5</v>
      </c>
      <c r="U113" s="46">
        <v>267</v>
      </c>
      <c r="V113" s="46">
        <v>29</v>
      </c>
      <c r="W113" s="58">
        <f t="shared" si="6"/>
        <v>9.2068965517241388</v>
      </c>
    </row>
    <row r="114" spans="1:23" ht="15" thickBot="1">
      <c r="A114" s="65">
        <v>9.8333333333333339</v>
      </c>
      <c r="C114" s="33">
        <v>76.2</v>
      </c>
      <c r="D114" s="68">
        <v>24</v>
      </c>
      <c r="E114" s="54">
        <v>10.830434782608695</v>
      </c>
      <c r="G114" s="4" t="s">
        <v>43</v>
      </c>
      <c r="H114" s="59" t="str" cm="1">
        <f t="array" ref="H114">_xlfn.IFS(J114&lt;$AA$7,$AB$7,J114&lt;$AA$6,$AB$6,J114&lt;$AA$5,$AB$5,J114&lt;$AA$4,$AB$4,J114&lt;$AA$3,$AB$3,J114&gt;$AA$3,$AB$3)</f>
        <v>2k1-22</v>
      </c>
      <c r="I114" s="59" t="str">
        <f t="shared" si="7"/>
        <v>David Crooks2k1-22</v>
      </c>
      <c r="J114" s="59">
        <v>44480</v>
      </c>
      <c r="K114" s="46">
        <v>12</v>
      </c>
      <c r="L114" s="48">
        <v>22</v>
      </c>
      <c r="M114" s="63">
        <v>267.3</v>
      </c>
      <c r="P114" s="4" t="s">
        <v>142</v>
      </c>
      <c r="Q114" s="59" t="str">
        <f t="shared" si="5"/>
        <v>2k1-20</v>
      </c>
      <c r="R114" s="59" t="str">
        <f t="shared" si="8"/>
        <v>Nathan Mulvaney2k1-20</v>
      </c>
      <c r="S114" s="59">
        <v>43855</v>
      </c>
      <c r="T114" s="46">
        <v>82.4</v>
      </c>
      <c r="U114" s="46">
        <v>265</v>
      </c>
      <c r="V114" s="46">
        <v>29.8</v>
      </c>
      <c r="W114" s="58">
        <f t="shared" si="6"/>
        <v>8.8926174496644297</v>
      </c>
    </row>
    <row r="115" spans="1:23" ht="15" thickBot="1">
      <c r="A115" s="65" t="e">
        <v>#N/A</v>
      </c>
      <c r="C115" s="33" t="e">
        <v>#N/A</v>
      </c>
      <c r="D115" s="68">
        <v>21</v>
      </c>
      <c r="E115" s="54">
        <v>10.84</v>
      </c>
      <c r="G115" s="10" t="s">
        <v>75</v>
      </c>
      <c r="H115" s="59" t="str" cm="1">
        <f t="array" ref="H115">_xlfn.IFS(J115&lt;$AA$7,$AB$7,J115&lt;$AA$6,$AB$6,J115&lt;$AA$5,$AB$5,J115&lt;$AA$4,$AB$4,J115&lt;$AA$3,$AB$3,J115&gt;$AA$3,$AB$3)</f>
        <v>2k1-22</v>
      </c>
      <c r="I115" s="59" t="str">
        <f t="shared" si="7"/>
        <v>Frankie Dolphin2k1-22</v>
      </c>
      <c r="J115" s="59">
        <v>44508</v>
      </c>
      <c r="K115" s="47">
        <v>10</v>
      </c>
      <c r="L115" s="47">
        <v>24</v>
      </c>
      <c r="M115" s="64">
        <v>274.8</v>
      </c>
    </row>
    <row r="116" spans="1:23" ht="15" thickBot="1">
      <c r="A116" s="65">
        <v>10.787172011661809</v>
      </c>
      <c r="C116" s="33">
        <v>80.099999999999994</v>
      </c>
      <c r="D116" s="68">
        <v>23</v>
      </c>
      <c r="E116" s="54">
        <v>10.851851851851851</v>
      </c>
      <c r="G116" s="10" t="s">
        <v>81</v>
      </c>
      <c r="H116" s="59" t="str" cm="1">
        <f t="array" ref="H116">_xlfn.IFS(J116&lt;$AA$7,$AB$7,J116&lt;$AA$6,$AB$6,J116&lt;$AA$5,$AB$5,J116&lt;$AA$4,$AB$4,J116&lt;$AA$3,$AB$3,J116&gt;$AA$3,$AB$3)</f>
        <v>2k1-22</v>
      </c>
      <c r="I116" s="59" t="str">
        <f t="shared" si="7"/>
        <v>Coman O'Connell2k1-22</v>
      </c>
      <c r="J116" s="59">
        <v>44508</v>
      </c>
      <c r="K116" s="47">
        <v>6</v>
      </c>
      <c r="L116" s="47">
        <v>22</v>
      </c>
      <c r="M116" s="64">
        <v>252.5</v>
      </c>
    </row>
    <row r="117" spans="1:23" ht="15" thickBot="1">
      <c r="A117" s="65">
        <v>11.441176470588236</v>
      </c>
      <c r="C117" s="33">
        <v>91.2</v>
      </c>
      <c r="D117" s="68">
        <v>21</v>
      </c>
      <c r="E117" s="54">
        <v>10.860869565217392</v>
      </c>
      <c r="G117" s="10" t="s">
        <v>27</v>
      </c>
      <c r="H117" s="59" t="str" cm="1">
        <f t="array" ref="H117">_xlfn.IFS(J117&lt;$AA$7,$AB$7,J117&lt;$AA$6,$AB$6,J117&lt;$AA$5,$AB$5,J117&lt;$AA$4,$AB$4,J117&lt;$AA$3,$AB$3,J117&gt;$AA$3,$AB$3)</f>
        <v>2k1-22</v>
      </c>
      <c r="I117" s="59" t="str">
        <f t="shared" si="7"/>
        <v>Mark Doyle2k1-22</v>
      </c>
      <c r="J117" s="59">
        <v>44522</v>
      </c>
      <c r="K117" s="47">
        <v>14</v>
      </c>
      <c r="L117" s="47">
        <v>24</v>
      </c>
      <c r="M117" s="64">
        <v>326</v>
      </c>
    </row>
    <row r="118" spans="1:23" ht="15" thickBot="1">
      <c r="A118" s="65">
        <v>9.6901408450704221</v>
      </c>
      <c r="C118" s="33">
        <v>80.599999999999994</v>
      </c>
      <c r="D118" s="68">
        <v>20</v>
      </c>
      <c r="E118" s="54">
        <v>10.869565217391305</v>
      </c>
      <c r="G118" s="1" t="s">
        <v>19</v>
      </c>
      <c r="H118" s="59" t="str" cm="1">
        <f t="array" ref="H118">_xlfn.IFS(J118&lt;$AA$7,$AB$7,J118&lt;$AA$6,$AB$6,J118&lt;$AA$5,$AB$5,J118&lt;$AA$4,$AB$4,J118&lt;$AA$3,$AB$3,J118&gt;$AA$3,$AB$3)</f>
        <v>2k1-22</v>
      </c>
      <c r="I118" s="59" t="str">
        <f t="shared" si="7"/>
        <v>Fintan Earley2k1-22</v>
      </c>
      <c r="J118" s="59">
        <v>44522</v>
      </c>
      <c r="K118" s="47">
        <v>14</v>
      </c>
      <c r="L118" s="47">
        <v>24</v>
      </c>
      <c r="M118" s="64">
        <v>310.3</v>
      </c>
    </row>
    <row r="119" spans="1:23" ht="15" thickBot="1">
      <c r="A119" s="65">
        <v>11.03125</v>
      </c>
      <c r="C119" s="33">
        <v>80.400000000000006</v>
      </c>
      <c r="D119" s="68">
        <v>21</v>
      </c>
      <c r="E119" s="54">
        <v>10.895833333333334</v>
      </c>
      <c r="G119" s="10" t="s">
        <v>42</v>
      </c>
      <c r="H119" s="59" t="str" cm="1">
        <f t="array" ref="H119">_xlfn.IFS(J119&lt;$AA$7,$AB$7,J119&lt;$AA$6,$AB$6,J119&lt;$AA$5,$AB$5,J119&lt;$AA$4,$AB$4,J119&lt;$AA$3,$AB$3,J119&gt;$AA$3,$AB$3)</f>
        <v>2k1-22</v>
      </c>
      <c r="I119" s="59" t="str">
        <f t="shared" si="7"/>
        <v>Dach Murray2k1-22</v>
      </c>
      <c r="J119" s="59">
        <v>44522</v>
      </c>
      <c r="K119" s="47">
        <v>12</v>
      </c>
      <c r="L119" s="47">
        <v>23</v>
      </c>
      <c r="M119" s="64">
        <v>292.2</v>
      </c>
    </row>
    <row r="120" spans="1:23" ht="15" thickBot="1">
      <c r="A120" s="65" t="e">
        <v>#N/A</v>
      </c>
      <c r="C120" s="33" t="e">
        <v>#N/A</v>
      </c>
      <c r="D120" s="68">
        <v>22</v>
      </c>
      <c r="E120" s="54">
        <v>10.9</v>
      </c>
      <c r="G120" s="1" t="s">
        <v>10</v>
      </c>
      <c r="H120" s="59" t="str" cm="1">
        <f t="array" ref="H120">_xlfn.IFS(J120&lt;$AA$7,$AB$7,J120&lt;$AA$6,$AB$6,J120&lt;$AA$5,$AB$5,J120&lt;$AA$4,$AB$4,J120&lt;$AA$3,$AB$3,J120&gt;$AA$3,$AB$3)</f>
        <v>2k1-22</v>
      </c>
      <c r="I120" s="59" t="str">
        <f t="shared" si="7"/>
        <v>Calum Nolan2k1-22</v>
      </c>
      <c r="J120" s="59">
        <v>44522</v>
      </c>
      <c r="K120" s="47">
        <v>12</v>
      </c>
      <c r="L120" s="47">
        <v>23</v>
      </c>
      <c r="M120" s="64">
        <v>251.8</v>
      </c>
    </row>
    <row r="121" spans="1:23" ht="15" thickBot="1">
      <c r="A121" s="65">
        <v>9.9696969696969688</v>
      </c>
      <c r="C121" s="33">
        <v>79</v>
      </c>
      <c r="D121" s="68">
        <v>21</v>
      </c>
      <c r="E121" s="54">
        <v>10.909090909090908</v>
      </c>
      <c r="G121" s="10" t="s">
        <v>12</v>
      </c>
      <c r="H121" s="59" t="str" cm="1">
        <f t="array" ref="H121">_xlfn.IFS(J121&lt;$AA$7,$AB$7,J121&lt;$AA$6,$AB$6,J121&lt;$AA$5,$AB$5,J121&lt;$AA$4,$AB$4,J121&lt;$AA$3,$AB$3,J121&gt;$AA$3,$AB$3)</f>
        <v>2k1-22</v>
      </c>
      <c r="I121" s="59" t="str">
        <f t="shared" si="7"/>
        <v>Sam Daly2k1-22</v>
      </c>
      <c r="J121" s="59">
        <v>44522</v>
      </c>
      <c r="K121" s="47">
        <v>12</v>
      </c>
      <c r="L121" s="47">
        <v>23</v>
      </c>
      <c r="M121" s="64">
        <v>284.10000000000002</v>
      </c>
    </row>
    <row r="122" spans="1:23" ht="15" thickBot="1">
      <c r="A122" s="65">
        <v>9.6901408450704221</v>
      </c>
      <c r="C122" s="33">
        <v>80.599999999999994</v>
      </c>
      <c r="D122" s="68">
        <v>20</v>
      </c>
      <c r="E122" s="54">
        <v>10.913043478260869</v>
      </c>
      <c r="G122" s="10" t="s">
        <v>18</v>
      </c>
      <c r="H122" s="59" t="str" cm="1">
        <f t="array" ref="H122">_xlfn.IFS(J122&lt;$AA$7,$AB$7,J122&lt;$AA$6,$AB$6,J122&lt;$AA$5,$AB$5,J122&lt;$AA$4,$AB$4,J122&lt;$AA$3,$AB$3,J122&gt;$AA$3,$AB$3)</f>
        <v>2k1-22</v>
      </c>
      <c r="I122" s="59" t="str">
        <f t="shared" si="7"/>
        <v>Mika Ryan2k1-22</v>
      </c>
      <c r="J122" s="59">
        <v>44522</v>
      </c>
      <c r="K122" s="47">
        <v>10</v>
      </c>
      <c r="L122" s="47">
        <v>22</v>
      </c>
      <c r="M122" s="64">
        <v>271.8</v>
      </c>
    </row>
    <row r="123" spans="1:23" ht="15" thickBot="1">
      <c r="A123" s="65">
        <v>10.66006600660066</v>
      </c>
      <c r="C123" s="33">
        <v>72.400000000000006</v>
      </c>
      <c r="D123" s="68">
        <v>22</v>
      </c>
      <c r="E123" s="54">
        <v>10.913043478260869</v>
      </c>
      <c r="G123" s="10" t="s">
        <v>24</v>
      </c>
      <c r="H123" s="59" t="str" cm="1">
        <f t="array" ref="H123">_xlfn.IFS(J123&lt;$AA$7,$AB$7,J123&lt;$AA$6,$AB$6,J123&lt;$AA$5,$AB$5,J123&lt;$AA$4,$AB$4,J123&lt;$AA$3,$AB$3,J123&gt;$AA$3,$AB$3)</f>
        <v>2k1-22</v>
      </c>
      <c r="I123" s="59" t="str">
        <f t="shared" si="7"/>
        <v>Gavin Griffin2k1-22</v>
      </c>
      <c r="J123" s="59">
        <v>44522</v>
      </c>
      <c r="K123" s="47">
        <v>10</v>
      </c>
      <c r="L123" s="47">
        <v>23</v>
      </c>
      <c r="M123" s="64">
        <v>253.2</v>
      </c>
    </row>
    <row r="124" spans="1:23" ht="15" thickBot="1">
      <c r="A124" s="65" t="e">
        <v>#N/A</v>
      </c>
      <c r="C124" s="33" t="e">
        <v>#N/A</v>
      </c>
      <c r="D124" s="68">
        <v>19</v>
      </c>
      <c r="E124" s="54">
        <v>10.91894526521739</v>
      </c>
      <c r="G124" s="10" t="s">
        <v>49</v>
      </c>
      <c r="H124" s="59" t="str" cm="1">
        <f t="array" ref="H124">_xlfn.IFS(J124&lt;$AA$7,$AB$7,J124&lt;$AA$6,$AB$6,J124&lt;$AA$5,$AB$5,J124&lt;$AA$4,$AB$4,J124&lt;$AA$3,$AB$3,J124&gt;$AA$3,$AB$3)</f>
        <v>2k1-22</v>
      </c>
      <c r="I124" s="59" t="str">
        <f t="shared" si="7"/>
        <v>Niall Herlihy2k1-22</v>
      </c>
      <c r="J124" s="59">
        <v>44522</v>
      </c>
      <c r="K124" s="47">
        <v>6</v>
      </c>
      <c r="L124" s="47">
        <v>23</v>
      </c>
      <c r="M124" s="64">
        <v>256.60000000000002</v>
      </c>
    </row>
    <row r="125" spans="1:23" ht="15" thickBot="1">
      <c r="A125" s="65">
        <v>9.8333333333333339</v>
      </c>
      <c r="C125" s="33">
        <v>76.2</v>
      </c>
      <c r="D125" s="68">
        <v>24</v>
      </c>
      <c r="E125" s="54">
        <v>10.924999999999999</v>
      </c>
      <c r="G125" s="10" t="s">
        <v>26</v>
      </c>
      <c r="H125" s="59" t="str" cm="1">
        <f t="array" ref="H125">_xlfn.IFS(J125&lt;$AA$7,$AB$7,J125&lt;$AA$6,$AB$6,J125&lt;$AA$5,$AB$5,J125&lt;$AA$4,$AB$4,J125&lt;$AA$3,$AB$3,J125&gt;$AA$3,$AB$3)</f>
        <v>2k1-22</v>
      </c>
      <c r="I125" s="59" t="str">
        <f t="shared" si="7"/>
        <v>Ciaran Conway2k1-22</v>
      </c>
      <c r="J125" s="59">
        <v>44522</v>
      </c>
      <c r="K125" s="47">
        <v>8</v>
      </c>
      <c r="L125" s="47">
        <v>22</v>
      </c>
      <c r="M125" s="64">
        <v>249.8</v>
      </c>
    </row>
    <row r="126" spans="1:23" ht="15" thickBot="1">
      <c r="A126" s="65">
        <v>10.303030303030303</v>
      </c>
      <c r="C126" s="33">
        <v>74.2</v>
      </c>
      <c r="D126" s="68">
        <v>19</v>
      </c>
      <c r="E126" s="54">
        <v>10.947826086956523</v>
      </c>
      <c r="G126" s="10" t="s">
        <v>11</v>
      </c>
      <c r="H126" s="59" t="str" cm="1">
        <f t="array" ref="H126">_xlfn.IFS(J126&lt;$AA$7,$AB$7,J126&lt;$AA$6,$AB$6,J126&lt;$AA$5,$AB$5,J126&lt;$AA$4,$AB$4,J126&lt;$AA$3,$AB$3,J126&gt;$AA$3,$AB$3)</f>
        <v>2k1-22</v>
      </c>
      <c r="I126" s="59" t="str">
        <f t="shared" si="7"/>
        <v>Andrew Carroll2k1-22</v>
      </c>
      <c r="J126" s="59">
        <v>44522</v>
      </c>
      <c r="K126" s="47">
        <v>12</v>
      </c>
      <c r="L126" s="47">
        <v>23</v>
      </c>
      <c r="M126" s="64">
        <v>278.60000000000002</v>
      </c>
    </row>
    <row r="127" spans="1:23" ht="15" thickBot="1">
      <c r="A127" s="65">
        <v>8.5285285285285291</v>
      </c>
      <c r="C127" s="33">
        <v>72.099999999999994</v>
      </c>
      <c r="D127" s="68">
        <v>22</v>
      </c>
      <c r="E127" s="54">
        <v>10.956521739130435</v>
      </c>
      <c r="G127" s="10" t="s">
        <v>102</v>
      </c>
      <c r="H127" s="59" t="str" cm="1">
        <f t="array" ref="H127">_xlfn.IFS(J127&lt;$AA$7,$AB$7,J127&lt;$AA$6,$AB$6,J127&lt;$AA$5,$AB$5,J127&lt;$AA$4,$AB$4,J127&lt;$AA$3,$AB$3,J127&gt;$AA$3,$AB$3)</f>
        <v>2k1-22</v>
      </c>
      <c r="I127" s="59" t="str">
        <f t="shared" si="7"/>
        <v>Rob Brown2k1-22</v>
      </c>
      <c r="J127" s="59">
        <v>44522</v>
      </c>
      <c r="K127" s="47">
        <v>2</v>
      </c>
      <c r="L127" s="47">
        <v>25</v>
      </c>
      <c r="M127" s="64">
        <v>266.60000000000002</v>
      </c>
    </row>
    <row r="128" spans="1:23" ht="15" thickBot="1">
      <c r="A128" s="65">
        <v>8.5285285285285291</v>
      </c>
      <c r="C128" s="33">
        <v>72.099999999999994</v>
      </c>
      <c r="D128" s="68">
        <v>22</v>
      </c>
      <c r="E128" s="54">
        <v>10.96</v>
      </c>
      <c r="G128" s="10" t="s">
        <v>43</v>
      </c>
      <c r="H128" s="59" t="str" cm="1">
        <f t="array" ref="H128">_xlfn.IFS(J128&lt;$AA$7,$AB$7,J128&lt;$AA$6,$AB$6,J128&lt;$AA$5,$AB$5,J128&lt;$AA$4,$AB$4,J128&lt;$AA$3,$AB$3,J128&gt;$AA$3,$AB$3)</f>
        <v>2k1-22</v>
      </c>
      <c r="I128" s="59" t="str">
        <f t="shared" si="7"/>
        <v>David Crooks2k1-22</v>
      </c>
      <c r="J128" s="59">
        <v>44522</v>
      </c>
      <c r="K128" s="47">
        <v>12</v>
      </c>
      <c r="L128" s="47">
        <v>23</v>
      </c>
      <c r="M128" s="64">
        <v>283.3</v>
      </c>
    </row>
    <row r="129" spans="1:13" ht="15" thickBot="1">
      <c r="A129" s="65" t="e">
        <v>#N/A</v>
      </c>
      <c r="C129" s="33" t="e">
        <v>#N/A</v>
      </c>
      <c r="D129" s="68">
        <v>22</v>
      </c>
      <c r="E129" s="54">
        <v>10.962962962962964</v>
      </c>
      <c r="G129" s="10" t="s">
        <v>75</v>
      </c>
      <c r="H129" s="59" t="str" cm="1">
        <f t="array" ref="H129">_xlfn.IFS(J129&lt;$AA$7,$AB$7,J129&lt;$AA$6,$AB$6,J129&lt;$AA$5,$AB$5,J129&lt;$AA$4,$AB$4,J129&lt;$AA$3,$AB$3,J129&gt;$AA$3,$AB$3)</f>
        <v>2k1-22</v>
      </c>
      <c r="I129" s="59" t="str">
        <f t="shared" si="7"/>
        <v>Frankie Dolphin2k1-22</v>
      </c>
      <c r="J129" s="59">
        <v>44522</v>
      </c>
      <c r="K129" s="47">
        <v>12</v>
      </c>
      <c r="L129" s="47">
        <v>22</v>
      </c>
      <c r="M129" s="64">
        <v>284.10000000000002</v>
      </c>
    </row>
    <row r="130" spans="1:13" ht="15" thickBot="1">
      <c r="A130" s="65">
        <v>9.6901408450704221</v>
      </c>
      <c r="C130" s="33">
        <v>80.599999999999994</v>
      </c>
      <c r="D130" s="68">
        <v>20</v>
      </c>
      <c r="E130" s="54">
        <v>11</v>
      </c>
      <c r="G130" s="10" t="s">
        <v>35</v>
      </c>
      <c r="H130" s="59" t="str" cm="1">
        <f t="array" ref="H130">_xlfn.IFS(J130&lt;$AA$7,$AB$7,J130&lt;$AA$6,$AB$6,J130&lt;$AA$5,$AB$5,J130&lt;$AA$4,$AB$4,J130&lt;$AA$3,$AB$3,J130&gt;$AA$3,$AB$3)</f>
        <v>2k1-22</v>
      </c>
      <c r="I130" s="59" t="str">
        <f t="shared" si="7"/>
        <v>Mikey Campion2k1-22</v>
      </c>
      <c r="J130" s="59">
        <v>44522</v>
      </c>
      <c r="K130" s="47">
        <v>12</v>
      </c>
      <c r="L130" s="47">
        <v>24</v>
      </c>
      <c r="M130" s="64">
        <v>299.8</v>
      </c>
    </row>
    <row r="131" spans="1:13" ht="15" thickBot="1">
      <c r="A131" s="65">
        <v>10.787172011661809</v>
      </c>
      <c r="C131" s="33">
        <v>80.099999999999994</v>
      </c>
      <c r="D131" s="68">
        <v>23</v>
      </c>
      <c r="E131" s="54">
        <v>11</v>
      </c>
      <c r="G131" s="10" t="s">
        <v>81</v>
      </c>
      <c r="H131" s="59" t="str" cm="1">
        <f t="array" ref="H131">_xlfn.IFS(J131&lt;$AA$7,$AB$7,J131&lt;$AA$6,$AB$6,J131&lt;$AA$5,$AB$5,J131&lt;$AA$4,$AB$4,J131&lt;$AA$3,$AB$3,J131&gt;$AA$3,$AB$3)</f>
        <v>2k1-22</v>
      </c>
      <c r="I131" s="59" t="str">
        <f t="shared" si="7"/>
        <v>Coman O'Connell2k1-22</v>
      </c>
      <c r="J131" s="59">
        <v>44522</v>
      </c>
      <c r="K131" s="47">
        <v>10</v>
      </c>
      <c r="L131" s="47">
        <v>22</v>
      </c>
      <c r="M131" s="64">
        <v>234.4</v>
      </c>
    </row>
    <row r="132" spans="1:13" ht="15" thickBot="1">
      <c r="A132" s="65">
        <v>9.9696969696969688</v>
      </c>
      <c r="C132" s="33">
        <v>79</v>
      </c>
      <c r="D132" s="68">
        <v>22</v>
      </c>
      <c r="E132" s="54">
        <v>11.008695652173913</v>
      </c>
      <c r="G132" s="1" t="s">
        <v>31</v>
      </c>
      <c r="H132" s="59" t="str" cm="1">
        <f t="array" ref="H132">_xlfn.IFS(J132&lt;$AA$7,$AB$7,J132&lt;$AA$6,$AB$6,J132&lt;$AA$5,$AB$5,J132&lt;$AA$4,$AB$4,J132&lt;$AA$3,$AB$3,J132&gt;$AA$3,$AB$3)</f>
        <v>2k1-22</v>
      </c>
      <c r="I132" s="59" t="str">
        <f t="shared" ref="I132:I195" si="9">_xlfn.CONCAT(G132,H132)</f>
        <v>David Somers2k1-22</v>
      </c>
      <c r="J132" s="59">
        <v>44522</v>
      </c>
      <c r="K132" s="47">
        <v>14</v>
      </c>
      <c r="L132" s="47">
        <v>22</v>
      </c>
      <c r="M132" s="64">
        <v>293</v>
      </c>
    </row>
    <row r="133" spans="1:13" ht="15" thickBot="1">
      <c r="A133" s="65" t="e">
        <v>#N/A</v>
      </c>
      <c r="C133" s="33" t="e">
        <v>#N/A</v>
      </c>
      <c r="D133" s="68">
        <v>21</v>
      </c>
      <c r="E133" s="54">
        <v>11.008695652173913</v>
      </c>
      <c r="G133" s="1" t="s">
        <v>22</v>
      </c>
      <c r="H133" s="59" t="str" cm="1">
        <f t="array" ref="H133">_xlfn.IFS(J133&lt;$AA$7,$AB$7,J133&lt;$AA$6,$AB$6,J133&lt;$AA$5,$AB$5,J133&lt;$AA$4,$AB$4,J133&lt;$AA$3,$AB$3,J133&gt;$AA$3,$AB$3)</f>
        <v>2k1-22</v>
      </c>
      <c r="I133" s="59" t="str">
        <f t="shared" si="9"/>
        <v>David Kelly2k1-22</v>
      </c>
      <c r="J133" s="59">
        <v>44522</v>
      </c>
      <c r="K133" s="47">
        <v>12</v>
      </c>
      <c r="L133" s="47">
        <v>24</v>
      </c>
      <c r="M133" s="64">
        <v>288.10000000000002</v>
      </c>
    </row>
    <row r="134" spans="1:13" ht="15" thickBot="1">
      <c r="A134" s="65" t="e">
        <v>#N/A</v>
      </c>
      <c r="C134" s="33" t="e">
        <v>#N/A</v>
      </c>
      <c r="D134" s="68">
        <v>22</v>
      </c>
      <c r="E134" s="54">
        <v>11.02</v>
      </c>
      <c r="G134" s="1" t="s">
        <v>90</v>
      </c>
      <c r="H134" s="59" t="str" cm="1">
        <f t="array" ref="H134">_xlfn.IFS(J134&lt;$AA$7,$AB$7,J134&lt;$AA$6,$AB$6,J134&lt;$AA$5,$AB$5,J134&lt;$AA$4,$AB$4,J134&lt;$AA$3,$AB$3,J134&gt;$AA$3,$AB$3)</f>
        <v>2k1-22</v>
      </c>
      <c r="I134" s="59" t="str">
        <f t="shared" si="9"/>
        <v>Andrew Kelly2k1-22</v>
      </c>
      <c r="J134" s="59">
        <v>44522</v>
      </c>
      <c r="K134" s="47">
        <v>11</v>
      </c>
      <c r="L134" s="47">
        <v>23</v>
      </c>
      <c r="M134" s="64">
        <v>357.5</v>
      </c>
    </row>
    <row r="135" spans="1:13" ht="13" thickBot="1">
      <c r="A135" s="65">
        <v>11.03125</v>
      </c>
      <c r="C135" s="33">
        <v>80.400000000000006</v>
      </c>
      <c r="D135" s="68">
        <v>21</v>
      </c>
      <c r="E135" s="54">
        <v>11.02</v>
      </c>
      <c r="G135" s="1" t="s">
        <v>35</v>
      </c>
      <c r="H135" s="59" t="str" cm="1">
        <f t="array" ref="H135">_xlfn.IFS(J135&lt;$AA$7,$AB$7,J135&lt;$AA$6,$AB$6,J135&lt;$AA$5,$AB$5,J135&lt;$AA$4,$AB$4,J135&lt;$AA$3,$AB$3,J135&gt;$AA$3,$AB$3)</f>
        <v>2k1-22</v>
      </c>
      <c r="I135" s="59" t="str">
        <f t="shared" si="9"/>
        <v>Mikey Campion2k1-22</v>
      </c>
      <c r="J135" s="59">
        <v>44536</v>
      </c>
      <c r="K135" s="46">
        <v>12</v>
      </c>
      <c r="L135" s="46">
        <v>24</v>
      </c>
      <c r="M135" s="62">
        <v>281.7</v>
      </c>
    </row>
    <row r="136" spans="1:13" ht="13" thickBot="1">
      <c r="A136" s="65">
        <v>10.303030303030303</v>
      </c>
      <c r="C136" s="33">
        <v>74.2</v>
      </c>
      <c r="D136" s="68">
        <v>19</v>
      </c>
      <c r="E136" s="54">
        <v>11.027272727272727</v>
      </c>
      <c r="G136" s="1" t="s">
        <v>54</v>
      </c>
      <c r="H136" s="59" t="str" cm="1">
        <f t="array" ref="H136">_xlfn.IFS(J136&lt;$AA$7,$AB$7,J136&lt;$AA$6,$AB$6,J136&lt;$AA$5,$AB$5,J136&lt;$AA$4,$AB$4,J136&lt;$AA$3,$AB$3,J136&gt;$AA$3,$AB$3)</f>
        <v>2k1-22</v>
      </c>
      <c r="I136" s="59" t="str">
        <f t="shared" si="9"/>
        <v>Alan Kelleher2k1-22</v>
      </c>
      <c r="J136" s="59">
        <v>44536</v>
      </c>
      <c r="K136" s="46">
        <v>8</v>
      </c>
      <c r="L136" s="46">
        <v>22</v>
      </c>
      <c r="M136" s="62">
        <v>263</v>
      </c>
    </row>
    <row r="137" spans="1:13" ht="13" thickBot="1">
      <c r="A137" s="65">
        <v>10.303030303030303</v>
      </c>
      <c r="C137" s="33">
        <v>74.2</v>
      </c>
      <c r="D137" s="68">
        <v>19</v>
      </c>
      <c r="E137" s="54">
        <v>11.039130434782608</v>
      </c>
      <c r="G137" s="1" t="s">
        <v>19</v>
      </c>
      <c r="H137" s="59" t="str" cm="1">
        <f t="array" ref="H137">_xlfn.IFS(J137&lt;$AA$7,$AB$7,J137&lt;$AA$6,$AB$6,J137&lt;$AA$5,$AB$5,J137&lt;$AA$4,$AB$4,J137&lt;$AA$3,$AB$3,J137&gt;$AA$3,$AB$3)</f>
        <v>2k1-22</v>
      </c>
      <c r="I137" s="59" t="str">
        <f t="shared" si="9"/>
        <v>Fintan Earley2k1-22</v>
      </c>
      <c r="J137" s="59">
        <v>44536</v>
      </c>
      <c r="K137" s="46">
        <v>10</v>
      </c>
      <c r="L137" s="46">
        <v>23</v>
      </c>
      <c r="M137" s="62">
        <v>297.2</v>
      </c>
    </row>
    <row r="138" spans="1:13" ht="13" thickBot="1">
      <c r="A138" s="65" t="e">
        <v>#N/A</v>
      </c>
      <c r="C138" s="33" t="e">
        <v>#N/A</v>
      </c>
      <c r="D138" s="68">
        <v>25</v>
      </c>
      <c r="E138" s="54">
        <v>11.039130434782608</v>
      </c>
      <c r="G138" s="1" t="s">
        <v>90</v>
      </c>
      <c r="H138" s="59" t="str" cm="1">
        <f t="array" ref="H138">_xlfn.IFS(J138&lt;$AA$7,$AB$7,J138&lt;$AA$6,$AB$6,J138&lt;$AA$5,$AB$5,J138&lt;$AA$4,$AB$4,J138&lt;$AA$3,$AB$3,J138&gt;$AA$3,$AB$3)</f>
        <v>2k1-22</v>
      </c>
      <c r="I138" s="59" t="str">
        <f t="shared" si="9"/>
        <v>Andrew Kelly2k1-22</v>
      </c>
      <c r="J138" s="59">
        <v>44536</v>
      </c>
      <c r="K138" s="46">
        <v>14</v>
      </c>
      <c r="L138" s="46">
        <v>24</v>
      </c>
      <c r="M138" s="62">
        <v>367.4</v>
      </c>
    </row>
    <row r="139" spans="1:13" ht="13" thickBot="1">
      <c r="A139" s="65">
        <v>9.5652173913043477</v>
      </c>
      <c r="C139" s="33">
        <v>76.400000000000006</v>
      </c>
      <c r="D139" s="68">
        <v>24</v>
      </c>
      <c r="E139" s="54">
        <v>11.043478260869565</v>
      </c>
      <c r="G139" s="1" t="s">
        <v>128</v>
      </c>
      <c r="H139" s="59" t="str" cm="1">
        <f t="array" ref="H139">_xlfn.IFS(J139&lt;$AA$7,$AB$7,J139&lt;$AA$6,$AB$6,J139&lt;$AA$5,$AB$5,J139&lt;$AA$4,$AB$4,J139&lt;$AA$3,$AB$3,J139&gt;$AA$3,$AB$3)</f>
        <v>2k1-22</v>
      </c>
      <c r="I139" s="59" t="str">
        <f t="shared" si="9"/>
        <v>Cameron Murphy2k1-22</v>
      </c>
      <c r="J139" s="59">
        <v>44536</v>
      </c>
      <c r="K139" s="46">
        <v>8</v>
      </c>
      <c r="L139" s="46">
        <v>24</v>
      </c>
      <c r="M139" s="62">
        <v>278.60000000000002</v>
      </c>
    </row>
    <row r="140" spans="1:13" ht="13" thickBot="1">
      <c r="A140" s="65">
        <v>9.8520710059171606</v>
      </c>
      <c r="C140" s="33">
        <v>71.7</v>
      </c>
      <c r="D140" s="68">
        <v>26</v>
      </c>
      <c r="E140" s="54">
        <v>11.047619047619047</v>
      </c>
      <c r="G140" s="1" t="s">
        <v>24</v>
      </c>
      <c r="H140" s="59" t="str" cm="1">
        <f t="array" ref="H140">_xlfn.IFS(J140&lt;$AA$7,$AB$7,J140&lt;$AA$6,$AB$6,J140&lt;$AA$5,$AB$5,J140&lt;$AA$4,$AB$4,J140&lt;$AA$3,$AB$3,J140&gt;$AA$3,$AB$3)</f>
        <v>2k1-22</v>
      </c>
      <c r="I140" s="59" t="str">
        <f t="shared" si="9"/>
        <v>Gavin Griffin2k1-22</v>
      </c>
      <c r="J140" s="59">
        <v>44536</v>
      </c>
      <c r="K140" s="46">
        <v>10</v>
      </c>
      <c r="L140" s="46">
        <v>23</v>
      </c>
      <c r="M140" s="62">
        <v>245.8</v>
      </c>
    </row>
    <row r="141" spans="1:13" ht="13" thickBot="1">
      <c r="A141" s="65" t="e">
        <v>#N/A</v>
      </c>
      <c r="C141" s="33" t="e">
        <v>#N/A</v>
      </c>
      <c r="D141" s="68">
        <v>23</v>
      </c>
      <c r="E141" s="54">
        <v>11.052</v>
      </c>
      <c r="G141" s="1" t="s">
        <v>10</v>
      </c>
      <c r="H141" s="59" t="str" cm="1">
        <f t="array" ref="H141">_xlfn.IFS(J141&lt;$AA$7,$AB$7,J141&lt;$AA$6,$AB$6,J141&lt;$AA$5,$AB$5,J141&lt;$AA$4,$AB$4,J141&lt;$AA$3,$AB$3,J141&gt;$AA$3,$AB$3)</f>
        <v>2k1-22</v>
      </c>
      <c r="I141" s="59" t="str">
        <f t="shared" si="9"/>
        <v>Calum Nolan2k1-22</v>
      </c>
      <c r="J141" s="59">
        <v>44536</v>
      </c>
      <c r="K141" s="46">
        <v>12</v>
      </c>
      <c r="L141" s="46">
        <v>23</v>
      </c>
      <c r="M141" s="62">
        <v>253.9</v>
      </c>
    </row>
    <row r="142" spans="1:13" ht="13" thickBot="1">
      <c r="A142" s="65" t="e">
        <v>#N/A</v>
      </c>
      <c r="C142" s="33" t="e">
        <v>#N/A</v>
      </c>
      <c r="D142" s="68">
        <v>22</v>
      </c>
      <c r="E142" s="54">
        <v>11.065217391304348</v>
      </c>
      <c r="G142" s="1" t="s">
        <v>11</v>
      </c>
      <c r="H142" s="59" t="str" cm="1">
        <f t="array" ref="H142">_xlfn.IFS(J142&lt;$AA$7,$AB$7,J142&lt;$AA$6,$AB$6,J142&lt;$AA$5,$AB$5,J142&lt;$AA$4,$AB$4,J142&lt;$AA$3,$AB$3,J142&gt;$AA$3,$AB$3)</f>
        <v>2k1-22</v>
      </c>
      <c r="I142" s="59" t="str">
        <f t="shared" si="9"/>
        <v>Andrew Carroll2k1-22</v>
      </c>
      <c r="J142" s="59">
        <v>44536</v>
      </c>
      <c r="K142" s="46">
        <v>12</v>
      </c>
      <c r="L142" s="46">
        <v>24</v>
      </c>
      <c r="M142" s="62">
        <v>288.89999999999998</v>
      </c>
    </row>
    <row r="143" spans="1:13" ht="13" thickBot="1">
      <c r="A143" s="65">
        <v>10.969696969696969</v>
      </c>
      <c r="C143" s="33">
        <v>78.8</v>
      </c>
      <c r="D143" s="68">
        <v>22</v>
      </c>
      <c r="E143" s="54">
        <v>11.065217391304348</v>
      </c>
      <c r="G143" s="1" t="s">
        <v>108</v>
      </c>
      <c r="H143" s="59" t="str" cm="1">
        <f t="array" ref="H143">_xlfn.IFS(J143&lt;$AA$7,$AB$7,J143&lt;$AA$6,$AB$6,J143&lt;$AA$5,$AB$5,J143&lt;$AA$4,$AB$4,J143&lt;$AA$3,$AB$3,J143&gt;$AA$3,$AB$3)</f>
        <v>2k1-22</v>
      </c>
      <c r="I143" s="59" t="str">
        <f t="shared" si="9"/>
        <v>Dante Scalfi2k1-22</v>
      </c>
      <c r="J143" s="59">
        <v>44536</v>
      </c>
      <c r="K143" s="46">
        <v>12</v>
      </c>
      <c r="L143" s="46">
        <v>21</v>
      </c>
      <c r="M143" s="62">
        <v>250.5</v>
      </c>
    </row>
    <row r="144" spans="1:13" ht="13" thickBot="1">
      <c r="A144" s="65">
        <v>9.8333333333333339</v>
      </c>
      <c r="C144" s="33">
        <v>76.2</v>
      </c>
      <c r="D144" s="68">
        <v>24</v>
      </c>
      <c r="E144" s="54">
        <v>11.075000000000001</v>
      </c>
      <c r="G144" s="1" t="s">
        <v>12</v>
      </c>
      <c r="H144" s="59" t="str" cm="1">
        <f t="array" ref="H144">_xlfn.IFS(J144&lt;$AA$7,$AB$7,J144&lt;$AA$6,$AB$6,J144&lt;$AA$5,$AB$5,J144&lt;$AA$4,$AB$4,J144&lt;$AA$3,$AB$3,J144&gt;$AA$3,$AB$3)</f>
        <v>2k1-22</v>
      </c>
      <c r="I144" s="59" t="str">
        <f t="shared" si="9"/>
        <v>Sam Daly2k1-22</v>
      </c>
      <c r="J144" s="59">
        <v>44536</v>
      </c>
      <c r="K144" s="46">
        <v>12</v>
      </c>
      <c r="L144" s="46">
        <v>23</v>
      </c>
      <c r="M144" s="62">
        <v>288.10000000000002</v>
      </c>
    </row>
    <row r="145" spans="1:13" ht="13" thickBot="1">
      <c r="A145" s="65" t="e">
        <v>#N/A</v>
      </c>
      <c r="C145" s="33" t="e">
        <v>#N/A</v>
      </c>
      <c r="D145" s="68">
        <v>22</v>
      </c>
      <c r="E145" s="54">
        <v>11.084000000000001</v>
      </c>
      <c r="G145" s="1" t="s">
        <v>49</v>
      </c>
      <c r="H145" s="59" t="str" cm="1">
        <f t="array" ref="H145">_xlfn.IFS(J145&lt;$AA$7,$AB$7,J145&lt;$AA$6,$AB$6,J145&lt;$AA$5,$AB$5,J145&lt;$AA$4,$AB$4,J145&lt;$AA$3,$AB$3,J145&gt;$AA$3,$AB$3)</f>
        <v>2k1-22</v>
      </c>
      <c r="I145" s="59" t="str">
        <f t="shared" si="9"/>
        <v>Niall Herlihy2k1-22</v>
      </c>
      <c r="J145" s="59">
        <v>44536</v>
      </c>
      <c r="K145" s="46">
        <v>12</v>
      </c>
      <c r="L145" s="46">
        <v>23</v>
      </c>
      <c r="M145" s="62">
        <v>253.9</v>
      </c>
    </row>
    <row r="146" spans="1:13" ht="13" thickBot="1">
      <c r="A146" s="65">
        <v>10.805555555555555</v>
      </c>
      <c r="C146" s="33">
        <v>82.8</v>
      </c>
      <c r="D146" s="68">
        <v>22</v>
      </c>
      <c r="E146" s="54">
        <v>11.084000000000001</v>
      </c>
      <c r="G146" s="1" t="s">
        <v>43</v>
      </c>
      <c r="H146" s="59" t="str" cm="1">
        <f t="array" ref="H146">_xlfn.IFS(J146&lt;$AA$7,$AB$7,J146&lt;$AA$6,$AB$6,J146&lt;$AA$5,$AB$5,J146&lt;$AA$4,$AB$4,J146&lt;$AA$3,$AB$3,J146&gt;$AA$3,$AB$3)</f>
        <v>2k1-22</v>
      </c>
      <c r="I146" s="59" t="str">
        <f t="shared" si="9"/>
        <v>David Crooks2k1-22</v>
      </c>
      <c r="J146" s="59">
        <v>44536</v>
      </c>
      <c r="K146" s="46">
        <v>12</v>
      </c>
      <c r="L146" s="46">
        <v>23</v>
      </c>
      <c r="M146" s="62">
        <v>278.60000000000002</v>
      </c>
    </row>
    <row r="147" spans="1:13" ht="13" thickBot="1">
      <c r="A147" s="65">
        <v>8.5285285285285291</v>
      </c>
      <c r="C147" s="33">
        <v>72.099999999999994</v>
      </c>
      <c r="D147" s="68">
        <v>22</v>
      </c>
      <c r="E147" s="54">
        <v>11.086956521739131</v>
      </c>
      <c r="G147" s="1" t="s">
        <v>31</v>
      </c>
      <c r="H147" s="59" t="str" cm="1">
        <f t="array" ref="H147">_xlfn.IFS(J147&lt;$AA$7,$AB$7,J147&lt;$AA$6,$AB$6,J147&lt;$AA$5,$AB$5,J147&lt;$AA$4,$AB$4,J147&lt;$AA$3,$AB$3,J147&gt;$AA$3,$AB$3)</f>
        <v>2k1-22</v>
      </c>
      <c r="I147" s="59" t="str">
        <f t="shared" si="9"/>
        <v>David Somers2k1-22</v>
      </c>
      <c r="J147" s="59">
        <v>44536</v>
      </c>
      <c r="K147" s="46">
        <v>14</v>
      </c>
      <c r="L147" s="46">
        <v>23</v>
      </c>
      <c r="M147" s="62">
        <v>314.8</v>
      </c>
    </row>
    <row r="148" spans="1:13" ht="13" thickBot="1">
      <c r="A148" s="65">
        <v>8.5285285285285291</v>
      </c>
      <c r="C148" s="33">
        <v>72.099999999999994</v>
      </c>
      <c r="D148" s="68">
        <v>22</v>
      </c>
      <c r="E148" s="54">
        <v>11.086956521739131</v>
      </c>
      <c r="G148" s="1" t="s">
        <v>27</v>
      </c>
      <c r="H148" s="59" t="str" cm="1">
        <f t="array" ref="H148">_xlfn.IFS(J148&lt;$AA$7,$AB$7,J148&lt;$AA$6,$AB$6,J148&lt;$AA$5,$AB$5,J148&lt;$AA$4,$AB$4,J148&lt;$AA$3,$AB$3,J148&gt;$AA$3,$AB$3)</f>
        <v>2k1-22</v>
      </c>
      <c r="I148" s="59" t="str">
        <f t="shared" si="9"/>
        <v>Mark Doyle2k1-22</v>
      </c>
      <c r="J148" s="59">
        <v>44536</v>
      </c>
      <c r="K148" s="46">
        <v>14</v>
      </c>
      <c r="L148" s="46">
        <v>25</v>
      </c>
      <c r="M148" s="62">
        <v>334.7</v>
      </c>
    </row>
    <row r="149" spans="1:13" ht="13" thickBot="1">
      <c r="A149" s="65">
        <v>9.5652173913043477</v>
      </c>
      <c r="C149" s="33">
        <v>76.400000000000006</v>
      </c>
      <c r="D149" s="68">
        <v>24</v>
      </c>
      <c r="E149" s="54">
        <v>11.086956521739131</v>
      </c>
      <c r="G149" s="1" t="s">
        <v>81</v>
      </c>
      <c r="H149" s="59" t="str" cm="1">
        <f t="array" ref="H149">_xlfn.IFS(J149&lt;$AA$7,$AB$7,J149&lt;$AA$6,$AB$6,J149&lt;$AA$5,$AB$5,J149&lt;$AA$4,$AB$4,J149&lt;$AA$3,$AB$3,J149&gt;$AA$3,$AB$3)</f>
        <v>2k1-22</v>
      </c>
      <c r="I149" s="59" t="str">
        <f t="shared" si="9"/>
        <v>Coman O'Connell2k1-22</v>
      </c>
      <c r="J149" s="59">
        <v>44536</v>
      </c>
      <c r="K149" s="46">
        <v>5</v>
      </c>
      <c r="L149" s="46">
        <v>21</v>
      </c>
      <c r="M149" s="62">
        <v>220.2</v>
      </c>
    </row>
    <row r="150" spans="1:13" ht="13" thickBot="1">
      <c r="A150" s="65">
        <v>10.090909090909092</v>
      </c>
      <c r="C150" s="33">
        <v>73.599999999999994</v>
      </c>
      <c r="D150" s="68">
        <v>19</v>
      </c>
      <c r="E150" s="54">
        <v>11.108333333333334</v>
      </c>
      <c r="G150" s="1" t="s">
        <v>22</v>
      </c>
      <c r="H150" s="59" t="str" cm="1">
        <f t="array" ref="H150">_xlfn.IFS(J150&lt;$AA$7,$AB$7,J150&lt;$AA$6,$AB$6,J150&lt;$AA$5,$AB$5,J150&lt;$AA$4,$AB$4,J150&lt;$AA$3,$AB$3,J150&gt;$AA$3,$AB$3)</f>
        <v>2k1-22</v>
      </c>
      <c r="I150" s="59" t="str">
        <f t="shared" si="9"/>
        <v>David Kelly2k1-22</v>
      </c>
      <c r="J150" s="59">
        <v>44536</v>
      </c>
      <c r="K150" s="46">
        <v>12</v>
      </c>
      <c r="L150" s="46">
        <v>24</v>
      </c>
      <c r="M150" s="62">
        <v>294.7</v>
      </c>
    </row>
    <row r="151" spans="1:13" ht="13" thickBot="1">
      <c r="A151" s="65">
        <v>10.090909090909092</v>
      </c>
      <c r="C151" s="33">
        <v>73.599999999999994</v>
      </c>
      <c r="D151" s="68">
        <v>19</v>
      </c>
      <c r="E151" s="54">
        <v>11.112</v>
      </c>
      <c r="G151" s="1" t="s">
        <v>77</v>
      </c>
      <c r="H151" s="59" t="str" cm="1">
        <f t="array" ref="H151">_xlfn.IFS(J151&lt;$AA$7,$AB$7,J151&lt;$AA$6,$AB$6,J151&lt;$AA$5,$AB$5,J151&lt;$AA$4,$AB$4,J151&lt;$AA$3,$AB$3,J151&gt;$AA$3,$AB$3)</f>
        <v>2k1-22</v>
      </c>
      <c r="I151" s="59" t="str">
        <f t="shared" si="9"/>
        <v>Max Browne2k1-22</v>
      </c>
      <c r="J151" s="59">
        <v>44536</v>
      </c>
      <c r="K151" s="46">
        <v>6</v>
      </c>
      <c r="L151" s="46">
        <v>22</v>
      </c>
      <c r="M151" s="62">
        <v>268</v>
      </c>
    </row>
    <row r="152" spans="1:13" ht="13" thickBot="1">
      <c r="A152" s="65" t="e">
        <v>#N/A</v>
      </c>
      <c r="C152" s="33" t="e">
        <v>#N/A</v>
      </c>
      <c r="D152" s="68">
        <v>21</v>
      </c>
      <c r="E152" s="54">
        <v>11.115384615384615</v>
      </c>
      <c r="G152" s="1" t="s">
        <v>39</v>
      </c>
      <c r="H152" s="59" t="str" cm="1">
        <f t="array" ref="H152">_xlfn.IFS(J152&lt;$AA$7,$AB$7,J152&lt;$AA$6,$AB$6,J152&lt;$AA$5,$AB$5,J152&lt;$AA$4,$AB$4,J152&lt;$AA$3,$AB$3,J152&gt;$AA$3,$AB$3)</f>
        <v>2k1-22</v>
      </c>
      <c r="I152" s="59" t="str">
        <f t="shared" si="9"/>
        <v>Jack Stacey2k1-22</v>
      </c>
      <c r="J152" s="59">
        <v>44536</v>
      </c>
      <c r="K152" s="46">
        <v>12</v>
      </c>
      <c r="L152" s="46">
        <v>24</v>
      </c>
      <c r="M152" s="62">
        <v>276.3</v>
      </c>
    </row>
    <row r="153" spans="1:13" ht="15" thickBot="1">
      <c r="A153" s="65" t="e">
        <v>#N/A</v>
      </c>
      <c r="C153" s="33" t="e">
        <v>#N/A</v>
      </c>
      <c r="D153" s="68">
        <v>23</v>
      </c>
      <c r="E153" s="54">
        <v>11.12</v>
      </c>
      <c r="G153" s="1" t="s">
        <v>22</v>
      </c>
      <c r="H153" s="59" t="str" cm="1">
        <f t="array" ref="H153">_xlfn.IFS(J153&lt;$AA$7,$AB$7,J153&lt;$AA$6,$AB$6,J153&lt;$AA$5,$AB$5,J153&lt;$AA$4,$AB$4,J153&lt;$AA$3,$AB$3,J153&gt;$AA$3,$AB$3)</f>
        <v>2k1-22</v>
      </c>
      <c r="I153" s="59" t="str">
        <f t="shared" si="9"/>
        <v>David Kelly2k1-22</v>
      </c>
      <c r="J153" s="59">
        <v>44543</v>
      </c>
      <c r="K153" s="47">
        <v>5</v>
      </c>
      <c r="L153" s="47">
        <v>23</v>
      </c>
      <c r="M153" s="64">
        <v>296.39999999999998</v>
      </c>
    </row>
    <row r="154" spans="1:13" ht="15" thickBot="1">
      <c r="A154" s="65" t="e">
        <v>#N/A</v>
      </c>
      <c r="C154" s="33" t="e">
        <v>#N/A</v>
      </c>
      <c r="D154" s="68">
        <v>23</v>
      </c>
      <c r="E154" s="54">
        <v>11.125</v>
      </c>
      <c r="G154" s="1" t="s">
        <v>87</v>
      </c>
      <c r="H154" s="59" t="str" cm="1">
        <f t="array" ref="H154">_xlfn.IFS(J154&lt;$AA$7,$AB$7,J154&lt;$AA$6,$AB$6,J154&lt;$AA$5,$AB$5,J154&lt;$AA$4,$AB$4,J154&lt;$AA$3,$AB$3,J154&gt;$AA$3,$AB$3)</f>
        <v>2k1-22</v>
      </c>
      <c r="I154" s="59" t="str">
        <f t="shared" si="9"/>
        <v>Cian O'Sullivan2k1-22</v>
      </c>
      <c r="J154" s="59">
        <v>44543</v>
      </c>
      <c r="K154" s="47">
        <v>8</v>
      </c>
      <c r="L154" s="47">
        <v>23</v>
      </c>
      <c r="M154" s="64">
        <v>256.60000000000002</v>
      </c>
    </row>
    <row r="155" spans="1:13" ht="15" thickBot="1">
      <c r="A155" s="65" t="e">
        <v>#N/A</v>
      </c>
      <c r="C155" s="33" t="e">
        <v>#N/A</v>
      </c>
      <c r="D155" s="68">
        <v>23</v>
      </c>
      <c r="E155" s="54">
        <v>11.137500000000001</v>
      </c>
      <c r="G155" s="1" t="s">
        <v>76</v>
      </c>
      <c r="H155" s="59" t="str" cm="1">
        <f t="array" ref="H155">_xlfn.IFS(J155&lt;$AA$7,$AB$7,J155&lt;$AA$6,$AB$6,J155&lt;$AA$5,$AB$5,J155&lt;$AA$4,$AB$4,J155&lt;$AA$3,$AB$3,J155&gt;$AA$3,$AB$3)</f>
        <v>2k1-22</v>
      </c>
      <c r="I155" s="59" t="str">
        <f t="shared" si="9"/>
        <v>Ewan Jarvis2k1-22</v>
      </c>
      <c r="J155" s="59">
        <v>44543</v>
      </c>
      <c r="K155" s="47">
        <v>8</v>
      </c>
      <c r="L155" s="47">
        <v>23</v>
      </c>
      <c r="M155" s="64">
        <v>262.2</v>
      </c>
    </row>
    <row r="156" spans="1:13" ht="15" thickBot="1">
      <c r="A156" s="65">
        <v>12.193548387096774</v>
      </c>
      <c r="C156" s="33">
        <v>74</v>
      </c>
      <c r="D156" s="68">
        <v>22</v>
      </c>
      <c r="E156" s="54">
        <v>11.145454545454545</v>
      </c>
      <c r="G156" s="1" t="s">
        <v>54</v>
      </c>
      <c r="H156" s="59" t="str" cm="1">
        <f t="array" ref="H156">_xlfn.IFS(J156&lt;$AA$7,$AB$7,J156&lt;$AA$6,$AB$6,J156&lt;$AA$5,$AB$5,J156&lt;$AA$4,$AB$4,J156&lt;$AA$3,$AB$3,J156&gt;$AA$3,$AB$3)</f>
        <v>2k1-22</v>
      </c>
      <c r="I156" s="59" t="str">
        <f t="shared" si="9"/>
        <v>Alan Kelleher2k1-22</v>
      </c>
      <c r="J156" s="59">
        <v>44543</v>
      </c>
      <c r="K156" s="47">
        <v>8</v>
      </c>
      <c r="L156" s="47">
        <v>23</v>
      </c>
      <c r="M156" s="64">
        <v>268</v>
      </c>
    </row>
    <row r="157" spans="1:13" ht="15" thickBot="1">
      <c r="A157" s="65">
        <v>10.5</v>
      </c>
      <c r="C157" s="33">
        <v>73.2</v>
      </c>
      <c r="D157" s="68">
        <v>21</v>
      </c>
      <c r="E157" s="54">
        <v>11.145454545454545</v>
      </c>
      <c r="G157" s="1" t="s">
        <v>12</v>
      </c>
      <c r="H157" s="59" t="str" cm="1">
        <f t="array" ref="H157">_xlfn.IFS(J157&lt;$AA$7,$AB$7,J157&lt;$AA$6,$AB$6,J157&lt;$AA$5,$AB$5,J157&lt;$AA$4,$AB$4,J157&lt;$AA$3,$AB$3,J157&gt;$AA$3,$AB$3)</f>
        <v>2k1-22</v>
      </c>
      <c r="I157" s="59" t="str">
        <f t="shared" si="9"/>
        <v>Sam Daly2k1-22</v>
      </c>
      <c r="J157" s="59">
        <v>44543</v>
      </c>
      <c r="K157" s="47">
        <v>5</v>
      </c>
      <c r="L157" s="47">
        <v>22</v>
      </c>
      <c r="M157" s="64">
        <v>294.7</v>
      </c>
    </row>
    <row r="158" spans="1:13" ht="15" thickBot="1">
      <c r="A158" s="65" t="e">
        <v>#N/A</v>
      </c>
      <c r="C158" s="33" t="e">
        <v>#N/A</v>
      </c>
      <c r="D158" s="68">
        <v>25</v>
      </c>
      <c r="E158" s="54">
        <v>11.156521739130437</v>
      </c>
      <c r="G158" s="1" t="s">
        <v>35</v>
      </c>
      <c r="H158" s="59" t="str" cm="1">
        <f t="array" ref="H158">_xlfn.IFS(J158&lt;$AA$7,$AB$7,J158&lt;$AA$6,$AB$6,J158&lt;$AA$5,$AB$5,J158&lt;$AA$4,$AB$4,J158&lt;$AA$3,$AB$3,J158&gt;$AA$3,$AB$3)</f>
        <v>2k1-22</v>
      </c>
      <c r="I158" s="59" t="str">
        <f t="shared" si="9"/>
        <v>Mikey Campion2k1-22</v>
      </c>
      <c r="J158" s="59">
        <v>44543</v>
      </c>
      <c r="K158" s="47">
        <v>10</v>
      </c>
      <c r="L158" s="47">
        <v>24</v>
      </c>
      <c r="M158" s="64">
        <v>304.10000000000002</v>
      </c>
    </row>
    <row r="159" spans="1:13" ht="15" thickBot="1">
      <c r="A159" s="65" t="e">
        <v>#N/A</v>
      </c>
      <c r="C159" s="33" t="e">
        <v>#N/A</v>
      </c>
      <c r="D159" s="68">
        <v>24</v>
      </c>
      <c r="E159" s="54">
        <v>11.156521739130437</v>
      </c>
      <c r="G159" s="1" t="s">
        <v>24</v>
      </c>
      <c r="H159" s="59" t="str" cm="1">
        <f t="array" ref="H159">_xlfn.IFS(J159&lt;$AA$7,$AB$7,J159&lt;$AA$6,$AB$6,J159&lt;$AA$5,$AB$5,J159&lt;$AA$4,$AB$4,J159&lt;$AA$3,$AB$3,J159&gt;$AA$3,$AB$3)</f>
        <v>2k1-22</v>
      </c>
      <c r="I159" s="59" t="str">
        <f t="shared" si="9"/>
        <v>Gavin Griffin2k1-22</v>
      </c>
      <c r="J159" s="59">
        <v>44543</v>
      </c>
      <c r="K159" s="47">
        <v>10</v>
      </c>
      <c r="L159" s="47">
        <v>23</v>
      </c>
      <c r="M159" s="64">
        <v>262.2</v>
      </c>
    </row>
    <row r="160" spans="1:13" ht="15" thickBot="1">
      <c r="A160" s="65" t="e">
        <v>#N/A</v>
      </c>
      <c r="C160" s="33" t="e">
        <v>#N/A</v>
      </c>
      <c r="D160" s="68">
        <v>23</v>
      </c>
      <c r="E160" s="54">
        <v>11.16</v>
      </c>
      <c r="G160" s="1" t="s">
        <v>42</v>
      </c>
      <c r="H160" s="59" t="str" cm="1">
        <f t="array" ref="H160">_xlfn.IFS(J160&lt;$AA$7,$AB$7,J160&lt;$AA$6,$AB$6,J160&lt;$AA$5,$AB$5,J160&lt;$AA$4,$AB$4,J160&lt;$AA$3,$AB$3,J160&gt;$AA$3,$AB$3)</f>
        <v>2k1-22</v>
      </c>
      <c r="I160" s="59" t="str">
        <f t="shared" si="9"/>
        <v>Dach Murray2k1-22</v>
      </c>
      <c r="J160" s="59">
        <v>44543</v>
      </c>
      <c r="K160" s="47">
        <v>8</v>
      </c>
      <c r="L160" s="47">
        <v>24</v>
      </c>
      <c r="M160" s="64">
        <v>286.5</v>
      </c>
    </row>
    <row r="161" spans="1:13" ht="15" thickBot="1">
      <c r="A161" s="65">
        <v>10.090909090909092</v>
      </c>
      <c r="C161" s="33">
        <v>73.599999999999994</v>
      </c>
      <c r="D161" s="68">
        <v>19</v>
      </c>
      <c r="E161" s="54">
        <v>11.166666666666666</v>
      </c>
      <c r="G161" s="1" t="s">
        <v>10</v>
      </c>
      <c r="H161" s="59" t="str" cm="1">
        <f t="array" ref="H161">_xlfn.IFS(J161&lt;$AA$7,$AB$7,J161&lt;$AA$6,$AB$6,J161&lt;$AA$5,$AB$5,J161&lt;$AA$4,$AB$4,J161&lt;$AA$3,$AB$3,J161&gt;$AA$3,$AB$3)</f>
        <v>2k1-22</v>
      </c>
      <c r="I161" s="59" t="str">
        <f t="shared" si="9"/>
        <v>Calum Nolan2k1-22</v>
      </c>
      <c r="J161" s="59">
        <v>44543</v>
      </c>
      <c r="K161" s="47">
        <v>10</v>
      </c>
      <c r="L161" s="47">
        <v>22</v>
      </c>
      <c r="M161" s="64">
        <v>242.6</v>
      </c>
    </row>
    <row r="162" spans="1:13" ht="15" thickBot="1">
      <c r="A162" s="65">
        <v>10.303030303030303</v>
      </c>
      <c r="C162" s="33">
        <v>74.2</v>
      </c>
      <c r="D162" s="68">
        <v>19</v>
      </c>
      <c r="E162" s="54">
        <v>11.18695652173913</v>
      </c>
      <c r="G162" s="1" t="s">
        <v>43</v>
      </c>
      <c r="H162" s="59" t="str" cm="1">
        <f t="array" ref="H162">_xlfn.IFS(J162&lt;$AA$7,$AB$7,J162&lt;$AA$6,$AB$6,J162&lt;$AA$5,$AB$5,J162&lt;$AA$4,$AB$4,J162&lt;$AA$3,$AB$3,J162&gt;$AA$3,$AB$3)</f>
        <v>2k1-22</v>
      </c>
      <c r="I162" s="59" t="str">
        <f t="shared" si="9"/>
        <v>David Crooks2k1-22</v>
      </c>
      <c r="J162" s="59">
        <v>44543</v>
      </c>
      <c r="K162" s="47">
        <v>10</v>
      </c>
      <c r="L162" s="47">
        <v>23</v>
      </c>
      <c r="M162" s="64">
        <v>286.5</v>
      </c>
    </row>
    <row r="163" spans="1:13" ht="15" thickBot="1">
      <c r="A163" s="65">
        <v>10.828571428571429</v>
      </c>
      <c r="C163" s="33">
        <v>76.599999999999994</v>
      </c>
      <c r="D163" s="68">
        <v>24</v>
      </c>
      <c r="E163" s="54">
        <v>11.18695652173913</v>
      </c>
      <c r="G163" s="1" t="s">
        <v>11</v>
      </c>
      <c r="H163" s="59" t="str" cm="1">
        <f t="array" ref="H163">_xlfn.IFS(J163&lt;$AA$7,$AB$7,J163&lt;$AA$6,$AB$6,J163&lt;$AA$5,$AB$5,J163&lt;$AA$4,$AB$4,J163&lt;$AA$3,$AB$3,J163&gt;$AA$3,$AB$3)</f>
        <v>2k1-22</v>
      </c>
      <c r="I163" s="59" t="str">
        <f t="shared" si="9"/>
        <v>Andrew Carroll2k1-22</v>
      </c>
      <c r="J163" s="59">
        <v>44543</v>
      </c>
      <c r="K163" s="47">
        <v>10</v>
      </c>
      <c r="L163" s="47">
        <v>23</v>
      </c>
      <c r="M163" s="64">
        <v>264.39999999999998</v>
      </c>
    </row>
    <row r="164" spans="1:13" ht="15" thickBot="1">
      <c r="A164" s="65">
        <v>9.8611111111111107</v>
      </c>
      <c r="C164" s="33">
        <v>78.599999999999994</v>
      </c>
      <c r="D164" s="68">
        <v>23</v>
      </c>
      <c r="E164" s="54">
        <v>11.192307692307692</v>
      </c>
      <c r="G164" s="1" t="s">
        <v>19</v>
      </c>
      <c r="H164" s="59" t="str" cm="1">
        <f t="array" ref="H164">_xlfn.IFS(J164&lt;$AA$7,$AB$7,J164&lt;$AA$6,$AB$6,J164&lt;$AA$5,$AB$5,J164&lt;$AA$4,$AB$4,J164&lt;$AA$3,$AB$3,J164&gt;$AA$3,$AB$3)</f>
        <v>2k1-22</v>
      </c>
      <c r="I164" s="59" t="str">
        <f t="shared" si="9"/>
        <v>Fintan Earley2k1-22</v>
      </c>
      <c r="J164" s="59">
        <v>44543</v>
      </c>
      <c r="K164" s="47">
        <v>10</v>
      </c>
      <c r="L164" s="47">
        <v>24</v>
      </c>
      <c r="M164" s="64">
        <v>313</v>
      </c>
    </row>
    <row r="165" spans="1:13" ht="15" thickBot="1">
      <c r="A165" s="65">
        <v>9.9154929577464781</v>
      </c>
      <c r="C165" s="33">
        <v>73.400000000000006</v>
      </c>
      <c r="D165" s="68">
        <v>21</v>
      </c>
      <c r="E165" s="54">
        <v>11.2</v>
      </c>
      <c r="G165" s="1" t="s">
        <v>13</v>
      </c>
      <c r="H165" s="59" t="str" cm="1">
        <f t="array" ref="H165">_xlfn.IFS(J165&lt;$AA$7,$AB$7,J165&lt;$AA$6,$AB$6,J165&lt;$AA$5,$AB$5,J165&lt;$AA$4,$AB$4,J165&lt;$AA$3,$AB$3,J165&gt;$AA$3,$AB$3)</f>
        <v>2k1-22</v>
      </c>
      <c r="I165" s="59" t="str">
        <f t="shared" si="9"/>
        <v>Tom Bedford2k1-22</v>
      </c>
      <c r="J165" s="59">
        <v>44543</v>
      </c>
      <c r="K165" s="47">
        <v>4</v>
      </c>
      <c r="L165" s="47">
        <v>24</v>
      </c>
      <c r="M165" s="64">
        <v>329.8</v>
      </c>
    </row>
    <row r="166" spans="1:13" ht="15" thickBot="1">
      <c r="A166" s="65" t="e">
        <v>#N/A</v>
      </c>
      <c r="C166" s="33" t="e">
        <v>#N/A</v>
      </c>
      <c r="D166" s="68">
        <v>19</v>
      </c>
      <c r="E166" s="54">
        <v>11.217391304347826</v>
      </c>
      <c r="G166" s="1" t="s">
        <v>49</v>
      </c>
      <c r="H166" s="59" t="str" cm="1">
        <f t="array" ref="H166">_xlfn.IFS(J166&lt;$AA$7,$AB$7,J166&lt;$AA$6,$AB$6,J166&lt;$AA$5,$AB$5,J166&lt;$AA$4,$AB$4,J166&lt;$AA$3,$AB$3,J166&gt;$AA$3,$AB$3)</f>
        <v>2k1-22</v>
      </c>
      <c r="I166" s="59" t="str">
        <f t="shared" si="9"/>
        <v>Niall Herlihy2k1-22</v>
      </c>
      <c r="J166" s="59">
        <v>44543</v>
      </c>
      <c r="K166" s="47">
        <v>12</v>
      </c>
      <c r="L166" s="47">
        <v>23</v>
      </c>
      <c r="M166" s="64">
        <v>278.60000000000002</v>
      </c>
    </row>
    <row r="167" spans="1:13" ht="15" thickBot="1">
      <c r="A167" s="65">
        <v>10.029850746268657</v>
      </c>
      <c r="C167" s="33">
        <v>77.3</v>
      </c>
      <c r="D167" s="68">
        <v>23</v>
      </c>
      <c r="E167" s="54">
        <v>11.217391304347826</v>
      </c>
      <c r="G167" s="1" t="s">
        <v>31</v>
      </c>
      <c r="H167" s="59" t="str" cm="1">
        <f t="array" ref="H167">_xlfn.IFS(J167&lt;$AA$7,$AB$7,J167&lt;$AA$6,$AB$6,J167&lt;$AA$5,$AB$5,J167&lt;$AA$4,$AB$4,J167&lt;$AA$3,$AB$3,J167&gt;$AA$3,$AB$3)</f>
        <v>2k1-22</v>
      </c>
      <c r="I167" s="59" t="str">
        <f t="shared" si="9"/>
        <v>David Somers2k1-22</v>
      </c>
      <c r="J167" s="59">
        <v>44543</v>
      </c>
      <c r="K167" s="47">
        <v>12</v>
      </c>
      <c r="L167" s="47">
        <v>23</v>
      </c>
      <c r="M167" s="64">
        <v>323.10000000000002</v>
      </c>
    </row>
    <row r="168" spans="1:13" ht="15" thickBot="1">
      <c r="A168" s="65">
        <v>10.029850746268657</v>
      </c>
      <c r="C168" s="33">
        <v>77.3</v>
      </c>
      <c r="D168" s="68">
        <v>23</v>
      </c>
      <c r="E168" s="54">
        <v>11.217391304347826</v>
      </c>
      <c r="G168" s="1" t="s">
        <v>90</v>
      </c>
      <c r="H168" s="59" t="str" cm="1">
        <f t="array" ref="H168">_xlfn.IFS(J168&lt;$AA$7,$AB$7,J168&lt;$AA$6,$AB$6,J168&lt;$AA$5,$AB$5,J168&lt;$AA$4,$AB$4,J168&lt;$AA$3,$AB$3,J168&gt;$AA$3,$AB$3)</f>
        <v>2k1-22</v>
      </c>
      <c r="I168" s="59" t="str">
        <f t="shared" si="9"/>
        <v>Andrew Kelly2k1-22</v>
      </c>
      <c r="J168" s="59">
        <v>44543</v>
      </c>
      <c r="K168" s="47">
        <v>12</v>
      </c>
      <c r="L168" s="47">
        <v>24</v>
      </c>
      <c r="M168" s="64">
        <v>359.6</v>
      </c>
    </row>
    <row r="169" spans="1:13" ht="15" thickBot="1">
      <c r="A169" s="65">
        <v>9.8611111111111107</v>
      </c>
      <c r="C169" s="33">
        <v>78.599999999999994</v>
      </c>
      <c r="D169" s="68">
        <v>23</v>
      </c>
      <c r="E169" s="54">
        <v>11.217391304347826</v>
      </c>
      <c r="G169" s="1" t="s">
        <v>18</v>
      </c>
      <c r="H169" s="59" t="str" cm="1">
        <f t="array" ref="H169">_xlfn.IFS(J169&lt;$AA$7,$AB$7,J169&lt;$AA$6,$AB$6,J169&lt;$AA$5,$AB$5,J169&lt;$AA$4,$AB$4,J169&lt;$AA$3,$AB$3,J169&gt;$AA$3,$AB$3)</f>
        <v>2k2-22</v>
      </c>
      <c r="I169" s="59" t="str">
        <f t="shared" si="9"/>
        <v>Mika Ryan2k2-22</v>
      </c>
      <c r="J169" s="59">
        <v>44585</v>
      </c>
      <c r="K169" s="47">
        <v>12</v>
      </c>
      <c r="L169" s="47">
        <v>24</v>
      </c>
      <c r="M169" s="64">
        <v>284.89999999999998</v>
      </c>
    </row>
    <row r="170" spans="1:13" ht="15" thickBot="1">
      <c r="A170" s="65" t="e">
        <v>#N/A</v>
      </c>
      <c r="C170" s="33" t="e">
        <v>#N/A</v>
      </c>
      <c r="D170" s="68">
        <v>23</v>
      </c>
      <c r="E170" s="54">
        <v>11.24</v>
      </c>
      <c r="G170" s="1" t="s">
        <v>10</v>
      </c>
      <c r="H170" s="59" t="str" cm="1">
        <f t="array" ref="H170">_xlfn.IFS(J170&lt;$AA$7,$AB$7,J170&lt;$AA$6,$AB$6,J170&lt;$AA$5,$AB$5,J170&lt;$AA$4,$AB$4,J170&lt;$AA$3,$AB$3,J170&gt;$AA$3,$AB$3)</f>
        <v>2k2-22</v>
      </c>
      <c r="I170" s="59" t="str">
        <f t="shared" si="9"/>
        <v>Calum Nolan2k2-22</v>
      </c>
      <c r="J170" s="59">
        <v>44585</v>
      </c>
      <c r="K170" s="47">
        <v>12</v>
      </c>
      <c r="L170" s="47">
        <v>24</v>
      </c>
      <c r="M170" s="64">
        <v>268</v>
      </c>
    </row>
    <row r="171" spans="1:13" ht="15" thickBot="1">
      <c r="A171" s="65">
        <v>9.8520710059171606</v>
      </c>
      <c r="C171" s="33">
        <v>71.7</v>
      </c>
      <c r="D171" s="68">
        <v>26</v>
      </c>
      <c r="E171" s="54">
        <v>11.24</v>
      </c>
      <c r="G171" s="1" t="s">
        <v>49</v>
      </c>
      <c r="H171" s="59" t="str" cm="1">
        <f t="array" ref="H171">_xlfn.IFS(J171&lt;$AA$7,$AB$7,J171&lt;$AA$6,$AB$6,J171&lt;$AA$5,$AB$5,J171&lt;$AA$4,$AB$4,J171&lt;$AA$3,$AB$3,J171&gt;$AA$3,$AB$3)</f>
        <v>2k2-22</v>
      </c>
      <c r="I171" s="59" t="str">
        <f t="shared" si="9"/>
        <v>Niall Herlihy2k2-22</v>
      </c>
      <c r="J171" s="59">
        <v>44585</v>
      </c>
      <c r="K171" s="47">
        <v>14</v>
      </c>
      <c r="L171" s="47">
        <v>24</v>
      </c>
      <c r="M171" s="64">
        <v>277.10000000000002</v>
      </c>
    </row>
    <row r="172" spans="1:13" ht="15" thickBot="1">
      <c r="A172" s="65" t="e">
        <v>#N/A</v>
      </c>
      <c r="C172" s="33" t="e">
        <v>#N/A</v>
      </c>
      <c r="D172" s="68">
        <v>22</v>
      </c>
      <c r="E172" s="54">
        <v>11.247826086956522</v>
      </c>
      <c r="G172" s="1" t="s">
        <v>31</v>
      </c>
      <c r="H172" s="59" t="str" cm="1">
        <f t="array" ref="H172">_xlfn.IFS(J172&lt;$AA$7,$AB$7,J172&lt;$AA$6,$AB$6,J172&lt;$AA$5,$AB$5,J172&lt;$AA$4,$AB$4,J172&lt;$AA$3,$AB$3,J172&gt;$AA$3,$AB$3)</f>
        <v>2k2-22</v>
      </c>
      <c r="I172" s="59" t="str">
        <f t="shared" si="9"/>
        <v>David Somers2k2-22</v>
      </c>
      <c r="J172" s="59">
        <v>44585</v>
      </c>
      <c r="K172" s="47">
        <v>14</v>
      </c>
      <c r="L172" s="47">
        <v>25</v>
      </c>
      <c r="M172" s="64">
        <v>328.8</v>
      </c>
    </row>
    <row r="173" spans="1:13" ht="15" thickBot="1">
      <c r="A173" s="65">
        <v>11.878787878787879</v>
      </c>
      <c r="C173" s="33">
        <v>94.1</v>
      </c>
      <c r="D173" s="68">
        <v>21</v>
      </c>
      <c r="E173" s="54">
        <v>11.260869565217391</v>
      </c>
      <c r="G173" s="1" t="s">
        <v>90</v>
      </c>
      <c r="H173" s="59" t="str" cm="1">
        <f t="array" ref="H173">_xlfn.IFS(J173&lt;$AA$7,$AB$7,J173&lt;$AA$6,$AB$6,J173&lt;$AA$5,$AB$5,J173&lt;$AA$4,$AB$4,J173&lt;$AA$3,$AB$3,J173&gt;$AA$3,$AB$3)</f>
        <v>2k2-22</v>
      </c>
      <c r="I173" s="59" t="str">
        <f t="shared" si="9"/>
        <v>Andrew Kelly2k2-22</v>
      </c>
      <c r="J173" s="59">
        <v>44585</v>
      </c>
      <c r="K173" s="47">
        <v>14</v>
      </c>
      <c r="L173" s="47">
        <v>25</v>
      </c>
      <c r="M173" s="64">
        <v>374.2</v>
      </c>
    </row>
    <row r="174" spans="1:13" ht="15" thickBot="1">
      <c r="A174" s="65">
        <v>11.028571428571428</v>
      </c>
      <c r="C174" s="33">
        <v>79.7</v>
      </c>
      <c r="D174" s="68">
        <v>22</v>
      </c>
      <c r="E174" s="54">
        <v>11.262500000000001</v>
      </c>
      <c r="G174" s="1" t="s">
        <v>81</v>
      </c>
      <c r="H174" s="59" t="str" cm="1">
        <f t="array" ref="H174">_xlfn.IFS(J174&lt;$AA$7,$AB$7,J174&lt;$AA$6,$AB$6,J174&lt;$AA$5,$AB$5,J174&lt;$AA$4,$AB$4,J174&lt;$AA$3,$AB$3,J174&gt;$AA$3,$AB$3)</f>
        <v>2k2-22</v>
      </c>
      <c r="I174" s="59" t="str">
        <f t="shared" si="9"/>
        <v>Coman O'Connell2k2-22</v>
      </c>
      <c r="J174" s="59">
        <v>44585</v>
      </c>
      <c r="K174" s="47">
        <v>3</v>
      </c>
      <c r="L174" s="47">
        <v>24</v>
      </c>
      <c r="M174" s="64">
        <v>255.2</v>
      </c>
    </row>
    <row r="175" spans="1:13" ht="15" thickBot="1">
      <c r="A175" s="65">
        <v>11.058823529411764</v>
      </c>
      <c r="C175" s="33">
        <v>72.3</v>
      </c>
      <c r="D175" s="68">
        <v>20</v>
      </c>
      <c r="E175" s="54">
        <v>11.262500000000001</v>
      </c>
      <c r="G175" s="1" t="s">
        <v>35</v>
      </c>
      <c r="H175" s="59" t="str" cm="1">
        <f t="array" ref="H175">_xlfn.IFS(J175&lt;$AA$7,$AB$7,J175&lt;$AA$6,$AB$6,J175&lt;$AA$5,$AB$5,J175&lt;$AA$4,$AB$4,J175&lt;$AA$3,$AB$3,J175&gt;$AA$3,$AB$3)</f>
        <v>2k2-22</v>
      </c>
      <c r="I175" s="59" t="str">
        <f t="shared" si="9"/>
        <v>Mikey Campion2k2-22</v>
      </c>
      <c r="J175" s="59">
        <v>44585</v>
      </c>
      <c r="K175" s="47">
        <v>12</v>
      </c>
      <c r="L175" s="47">
        <v>25</v>
      </c>
      <c r="M175" s="64">
        <v>287.3</v>
      </c>
    </row>
    <row r="176" spans="1:13" ht="15" thickBot="1">
      <c r="A176" s="65" t="e">
        <v>#N/A</v>
      </c>
      <c r="C176" s="33" t="e">
        <v>#N/A</v>
      </c>
      <c r="D176" s="68" t="e">
        <v>#N/A</v>
      </c>
      <c r="E176" s="54">
        <v>11.263636363636364</v>
      </c>
      <c r="G176" s="1" t="s">
        <v>76</v>
      </c>
      <c r="H176" s="59" t="str" cm="1">
        <f t="array" ref="H176">_xlfn.IFS(J176&lt;$AA$7,$AB$7,J176&lt;$AA$6,$AB$6,J176&lt;$AA$5,$AB$5,J176&lt;$AA$4,$AB$4,J176&lt;$AA$3,$AB$3,J176&gt;$AA$3,$AB$3)</f>
        <v>2k2-22</v>
      </c>
      <c r="I176" s="59" t="str">
        <f t="shared" si="9"/>
        <v>Ewan Jarvis2k2-22</v>
      </c>
      <c r="J176" s="59">
        <v>44585</v>
      </c>
      <c r="K176" s="47">
        <v>10</v>
      </c>
      <c r="L176" s="47">
        <v>24</v>
      </c>
      <c r="M176" s="64">
        <v>283.3</v>
      </c>
    </row>
    <row r="177" spans="1:13" ht="15" thickBot="1">
      <c r="A177" s="65">
        <v>10.376811594202898</v>
      </c>
      <c r="C177" s="33">
        <v>78.2</v>
      </c>
      <c r="D177" s="68">
        <v>23</v>
      </c>
      <c r="E177" s="54">
        <v>11.28</v>
      </c>
      <c r="G177" s="1" t="s">
        <v>22</v>
      </c>
      <c r="H177" s="59" t="str" cm="1">
        <f t="array" ref="H177">_xlfn.IFS(J177&lt;$AA$7,$AB$7,J177&lt;$AA$6,$AB$6,J177&lt;$AA$5,$AB$5,J177&lt;$AA$4,$AB$4,J177&lt;$AA$3,$AB$3,J177&gt;$AA$3,$AB$3)</f>
        <v>2k2-22</v>
      </c>
      <c r="I177" s="59" t="str">
        <f t="shared" si="9"/>
        <v>David Kelly2k2-22</v>
      </c>
      <c r="J177" s="59">
        <v>44585</v>
      </c>
      <c r="K177" s="47">
        <v>12</v>
      </c>
      <c r="L177" s="47">
        <v>25</v>
      </c>
      <c r="M177" s="64">
        <v>305.8</v>
      </c>
    </row>
    <row r="178" spans="1:13" ht="15" thickBot="1">
      <c r="A178" s="65" t="e">
        <v>#N/A</v>
      </c>
      <c r="C178" s="33" t="e">
        <v>#N/A</v>
      </c>
      <c r="D178" s="68">
        <v>23</v>
      </c>
      <c r="E178" s="54">
        <v>11.291666666666666</v>
      </c>
      <c r="G178" s="1" t="s">
        <v>26</v>
      </c>
      <c r="H178" s="59" t="str" cm="1">
        <f t="array" ref="H178">_xlfn.IFS(J178&lt;$AA$7,$AB$7,J178&lt;$AA$6,$AB$6,J178&lt;$AA$5,$AB$5,J178&lt;$AA$4,$AB$4,J178&lt;$AA$3,$AB$3,J178&gt;$AA$3,$AB$3)</f>
        <v>2k2-22</v>
      </c>
      <c r="I178" s="59" t="str">
        <f t="shared" si="9"/>
        <v>Ciaran Conway2k2-22</v>
      </c>
      <c r="J178" s="59">
        <v>44585</v>
      </c>
      <c r="K178" s="47">
        <v>12</v>
      </c>
      <c r="L178" s="47">
        <v>25</v>
      </c>
      <c r="M178" s="64">
        <v>270.3</v>
      </c>
    </row>
    <row r="179" spans="1:13" ht="15" thickBot="1">
      <c r="A179" s="65">
        <v>11.201117318435754</v>
      </c>
      <c r="C179" s="33">
        <v>88</v>
      </c>
      <c r="D179" s="68">
        <v>22</v>
      </c>
      <c r="E179" s="54">
        <v>11.318181818181818</v>
      </c>
      <c r="G179" s="1" t="s">
        <v>39</v>
      </c>
      <c r="H179" s="59" t="str" cm="1">
        <f t="array" ref="H179">_xlfn.IFS(J179&lt;$AA$7,$AB$7,J179&lt;$AA$6,$AB$6,J179&lt;$AA$5,$AB$5,J179&lt;$AA$4,$AB$4,J179&lt;$AA$3,$AB$3,J179&gt;$AA$3,$AB$3)</f>
        <v>2k2-22</v>
      </c>
      <c r="I179" s="59" t="str">
        <f t="shared" si="9"/>
        <v>Jack Stacey2k2-22</v>
      </c>
      <c r="J179" s="59">
        <v>44585</v>
      </c>
      <c r="K179" s="47">
        <v>14</v>
      </c>
      <c r="L179" s="47">
        <v>25</v>
      </c>
      <c r="M179" s="64">
        <v>304.10000000000002</v>
      </c>
    </row>
    <row r="180" spans="1:13" ht="15" thickBot="1">
      <c r="A180" s="65">
        <v>10.376811594202898</v>
      </c>
      <c r="C180" s="33">
        <v>78.2</v>
      </c>
      <c r="D180" s="68">
        <v>23</v>
      </c>
      <c r="E180" s="54">
        <v>11.32</v>
      </c>
      <c r="G180" s="1" t="s">
        <v>87</v>
      </c>
      <c r="H180" s="59" t="str" cm="1">
        <f t="array" ref="H180">_xlfn.IFS(J180&lt;$AA$7,$AB$7,J180&lt;$AA$6,$AB$6,J180&lt;$AA$5,$AB$5,J180&lt;$AA$4,$AB$4,J180&lt;$AA$3,$AB$3,J180&gt;$AA$3,$AB$3)</f>
        <v>2k2-22</v>
      </c>
      <c r="I180" s="59" t="str">
        <f t="shared" si="9"/>
        <v>Cian O'Sullivan2k2-22</v>
      </c>
      <c r="J180" s="59">
        <v>44585</v>
      </c>
      <c r="K180" s="47">
        <v>10</v>
      </c>
      <c r="L180" s="47">
        <v>23</v>
      </c>
      <c r="M180" s="64">
        <v>249.1</v>
      </c>
    </row>
    <row r="181" spans="1:13" ht="15" thickBot="1">
      <c r="A181" s="65" t="e">
        <v>#N/A</v>
      </c>
      <c r="C181" s="33" t="e">
        <v>#N/A</v>
      </c>
      <c r="D181" s="68">
        <v>21</v>
      </c>
      <c r="E181" s="54">
        <v>11.32</v>
      </c>
      <c r="G181" s="1" t="s">
        <v>77</v>
      </c>
      <c r="H181" s="59" t="str" cm="1">
        <f t="array" ref="H181">_xlfn.IFS(J181&lt;$AA$7,$AB$7,J181&lt;$AA$6,$AB$6,J181&lt;$AA$5,$AB$5,J181&lt;$AA$4,$AB$4,J181&lt;$AA$3,$AB$3,J181&gt;$AA$3,$AB$3)</f>
        <v>2k2-22</v>
      </c>
      <c r="I181" s="59" t="str">
        <f t="shared" si="9"/>
        <v>Max Browne2k2-22</v>
      </c>
      <c r="J181" s="59">
        <v>44585</v>
      </c>
      <c r="K181" s="47">
        <v>10</v>
      </c>
      <c r="L181" s="47">
        <v>25</v>
      </c>
      <c r="M181" s="64">
        <v>276.3</v>
      </c>
    </row>
    <row r="182" spans="1:13" ht="15" thickBot="1">
      <c r="A182" s="65">
        <v>10.058823529411764</v>
      </c>
      <c r="C182" s="33">
        <v>78.099999999999994</v>
      </c>
      <c r="D182" s="68">
        <v>21</v>
      </c>
      <c r="E182" s="54">
        <v>11.354545454545455</v>
      </c>
      <c r="G182" s="1" t="s">
        <v>54</v>
      </c>
      <c r="H182" s="59" t="str" cm="1">
        <f t="array" ref="H182">_xlfn.IFS(J182&lt;$AA$7,$AB$7,J182&lt;$AA$6,$AB$6,J182&lt;$AA$5,$AB$5,J182&lt;$AA$4,$AB$4,J182&lt;$AA$3,$AB$3,J182&gt;$AA$3,$AB$3)</f>
        <v>2k2-22</v>
      </c>
      <c r="I182" s="59" t="str">
        <f t="shared" si="9"/>
        <v>Alan Kelleher2k2-22</v>
      </c>
      <c r="J182" s="59">
        <v>44585</v>
      </c>
      <c r="K182" s="47">
        <v>10</v>
      </c>
      <c r="L182" s="47">
        <v>25</v>
      </c>
      <c r="M182" s="64">
        <v>272.5</v>
      </c>
    </row>
    <row r="183" spans="1:13" ht="15" thickBot="1">
      <c r="A183" s="65">
        <v>10.488505747126437</v>
      </c>
      <c r="C183" s="33">
        <v>80</v>
      </c>
      <c r="D183" s="68">
        <v>20</v>
      </c>
      <c r="E183" s="54">
        <v>11.36</v>
      </c>
      <c r="G183" s="1" t="s">
        <v>12</v>
      </c>
      <c r="H183" s="59" t="str" cm="1">
        <f t="array" ref="H183">_xlfn.IFS(J183&lt;$AA$7,$AB$7,J183&lt;$AA$6,$AB$6,J183&lt;$AA$5,$AB$5,J183&lt;$AA$4,$AB$4,J183&lt;$AA$3,$AB$3,J183&gt;$AA$3,$AB$3)</f>
        <v>2k2-22</v>
      </c>
      <c r="I183" s="59" t="str">
        <f t="shared" si="9"/>
        <v>Sam Daly2k2-22</v>
      </c>
      <c r="J183" s="59">
        <v>44585</v>
      </c>
      <c r="K183" s="47">
        <v>12</v>
      </c>
      <c r="L183" s="47">
        <v>24</v>
      </c>
      <c r="M183" s="64">
        <v>295.5</v>
      </c>
    </row>
    <row r="184" spans="1:13" ht="15" thickBot="1">
      <c r="A184" s="65" t="e">
        <v>#N/A</v>
      </c>
      <c r="C184" s="33" t="e">
        <v>#N/A</v>
      </c>
      <c r="D184" s="68">
        <v>21</v>
      </c>
      <c r="E184" s="54">
        <v>11.375</v>
      </c>
      <c r="G184" s="1" t="s">
        <v>19</v>
      </c>
      <c r="H184" s="59" t="str" cm="1">
        <f t="array" ref="H184">_xlfn.IFS(J184&lt;$AA$7,$AB$7,J184&lt;$AA$6,$AB$6,J184&lt;$AA$5,$AB$5,J184&lt;$AA$4,$AB$4,J184&lt;$AA$3,$AB$3,J184&gt;$AA$3,$AB$3)</f>
        <v>2k2-22</v>
      </c>
      <c r="I184" s="59" t="str">
        <f t="shared" si="9"/>
        <v>Fintan Earley2k2-22</v>
      </c>
      <c r="J184" s="59">
        <v>44585</v>
      </c>
      <c r="K184" s="47">
        <v>10</v>
      </c>
      <c r="L184" s="47">
        <v>26</v>
      </c>
      <c r="M184" s="64">
        <v>305.8</v>
      </c>
    </row>
    <row r="185" spans="1:13" ht="15" thickBot="1">
      <c r="A185" s="65">
        <v>10.029850746268657</v>
      </c>
      <c r="C185" s="33">
        <v>77.3</v>
      </c>
      <c r="D185" s="68">
        <v>23</v>
      </c>
      <c r="E185" s="54">
        <v>11.375</v>
      </c>
      <c r="G185" s="1" t="s">
        <v>24</v>
      </c>
      <c r="H185" s="59" t="str" cm="1">
        <f t="array" ref="H185">_xlfn.IFS(J185&lt;$AA$7,$AB$7,J185&lt;$AA$6,$AB$6,J185&lt;$AA$5,$AB$5,J185&lt;$AA$4,$AB$4,J185&lt;$AA$3,$AB$3,J185&gt;$AA$3,$AB$3)</f>
        <v>2k2-22</v>
      </c>
      <c r="I185" s="59" t="str">
        <f t="shared" si="9"/>
        <v>Gavin Griffin2k2-22</v>
      </c>
      <c r="J185" s="59">
        <v>44585</v>
      </c>
      <c r="K185" s="47">
        <v>10</v>
      </c>
      <c r="L185" s="47">
        <v>25</v>
      </c>
      <c r="M185" s="64">
        <v>268</v>
      </c>
    </row>
    <row r="186" spans="1:13" ht="15" thickBot="1">
      <c r="A186" s="65">
        <v>8.5285285285285291</v>
      </c>
      <c r="C186" s="33">
        <v>72.099999999999994</v>
      </c>
      <c r="D186" s="68">
        <v>22</v>
      </c>
      <c r="E186" s="54">
        <v>11.375</v>
      </c>
      <c r="G186" s="1" t="s">
        <v>27</v>
      </c>
      <c r="H186" s="59" t="str" cm="1">
        <f t="array" ref="H186">_xlfn.IFS(J186&lt;$AA$7,$AB$7,J186&lt;$AA$6,$AB$6,J186&lt;$AA$5,$AB$5,J186&lt;$AA$4,$AB$4,J186&lt;$AA$3,$AB$3,J186&gt;$AA$3,$AB$3)</f>
        <v>2k2-22</v>
      </c>
      <c r="I186" s="59" t="str">
        <f t="shared" si="9"/>
        <v>Mark Doyle2k2-22</v>
      </c>
      <c r="J186" s="59">
        <v>44585</v>
      </c>
      <c r="K186" s="47">
        <v>14</v>
      </c>
      <c r="L186" s="47">
        <v>26</v>
      </c>
      <c r="M186" s="64">
        <v>346.86880589999998</v>
      </c>
    </row>
    <row r="187" spans="1:13" ht="15" thickBot="1">
      <c r="A187" s="65">
        <v>9.6901408450704221</v>
      </c>
      <c r="C187" s="33">
        <v>80.599999999999994</v>
      </c>
      <c r="D187" s="68">
        <v>20</v>
      </c>
      <c r="E187" s="54">
        <v>11.375</v>
      </c>
      <c r="G187" s="1" t="s">
        <v>42</v>
      </c>
      <c r="H187" s="59" t="str" cm="1">
        <f t="array" ref="H187">_xlfn.IFS(J187&lt;$AA$7,$AB$7,J187&lt;$AA$6,$AB$6,J187&lt;$AA$5,$AB$5,J187&lt;$AA$4,$AB$4,J187&lt;$AA$3,$AB$3,J187&gt;$AA$3,$AB$3)</f>
        <v>2k2-22</v>
      </c>
      <c r="I187" s="59" t="str">
        <f t="shared" si="9"/>
        <v>Dach Murray2k2-22</v>
      </c>
      <c r="J187" s="59">
        <v>44585</v>
      </c>
      <c r="K187" s="47">
        <v>12</v>
      </c>
      <c r="L187" s="47">
        <v>24</v>
      </c>
      <c r="M187" s="64">
        <v>298.06478249999998</v>
      </c>
    </row>
    <row r="188" spans="1:13" ht="15" thickBot="1">
      <c r="A188" s="65">
        <v>9.8520710059171606</v>
      </c>
      <c r="C188" s="33">
        <v>71.7</v>
      </c>
      <c r="D188" s="68">
        <v>26</v>
      </c>
      <c r="E188" s="54">
        <v>11.384615384615385</v>
      </c>
      <c r="G188" s="1" t="s">
        <v>43</v>
      </c>
      <c r="H188" s="59" t="str" cm="1">
        <f t="array" ref="H188">_xlfn.IFS(J188&lt;$AA$7,$AB$7,J188&lt;$AA$6,$AB$6,J188&lt;$AA$5,$AB$5,J188&lt;$AA$4,$AB$4,J188&lt;$AA$3,$AB$3,J188&gt;$AA$3,$AB$3)</f>
        <v>2k2-22</v>
      </c>
      <c r="I188" s="59" t="str">
        <f t="shared" si="9"/>
        <v>David Crooks2k2-22</v>
      </c>
      <c r="J188" s="59">
        <v>44585</v>
      </c>
      <c r="K188" s="47">
        <v>12</v>
      </c>
      <c r="L188" s="47">
        <v>24</v>
      </c>
      <c r="M188" s="64">
        <v>288.12091550000002</v>
      </c>
    </row>
    <row r="189" spans="1:13" ht="15" thickBot="1">
      <c r="A189" s="65">
        <v>10.909090909090908</v>
      </c>
      <c r="C189" s="33">
        <v>76.3</v>
      </c>
      <c r="D189" s="68">
        <v>23</v>
      </c>
      <c r="E189" s="54">
        <v>11.4</v>
      </c>
      <c r="G189" s="1" t="s">
        <v>13</v>
      </c>
      <c r="H189" s="59" t="str" cm="1">
        <f t="array" ref="H189">_xlfn.IFS(J189&lt;$AA$7,$AB$7,J189&lt;$AA$6,$AB$6,J189&lt;$AA$5,$AB$5,J189&lt;$AA$4,$AB$4,J189&lt;$AA$3,$AB$3,J189&gt;$AA$3,$AB$3)</f>
        <v>2k2-22</v>
      </c>
      <c r="I189" s="59" t="str">
        <f t="shared" si="9"/>
        <v>Tom Bedford2k2-22</v>
      </c>
      <c r="J189" s="59">
        <v>44585</v>
      </c>
      <c r="K189" s="47">
        <v>8</v>
      </c>
      <c r="L189" s="47">
        <v>22</v>
      </c>
      <c r="M189" s="64">
        <v>280.1695512</v>
      </c>
    </row>
    <row r="190" spans="1:13" ht="15" thickBot="1">
      <c r="A190" s="65" t="e">
        <v>#N/A</v>
      </c>
      <c r="C190" s="33" t="e">
        <v>#N/A</v>
      </c>
      <c r="D190" s="68">
        <v>21</v>
      </c>
      <c r="E190" s="54">
        <v>11.4</v>
      </c>
      <c r="G190" s="1" t="s">
        <v>11</v>
      </c>
      <c r="H190" s="59" t="str" cm="1">
        <f t="array" ref="H190">_xlfn.IFS(J190&lt;$AA$7,$AB$7,J190&lt;$AA$6,$AB$6,J190&lt;$AA$5,$AB$5,J190&lt;$AA$4,$AB$4,J190&lt;$AA$3,$AB$3,J190&gt;$AA$3,$AB$3)</f>
        <v>2k2-22</v>
      </c>
      <c r="I190" s="59" t="str">
        <f t="shared" si="9"/>
        <v>Andrew Carroll2k2-22</v>
      </c>
      <c r="J190" s="59">
        <v>44585</v>
      </c>
      <c r="K190" s="47">
        <v>12</v>
      </c>
      <c r="L190" s="47">
        <v>24</v>
      </c>
      <c r="M190" s="64">
        <v>284.9047119</v>
      </c>
    </row>
    <row r="191" spans="1:13" ht="15" thickBot="1">
      <c r="A191" s="65" t="e">
        <v>#N/A</v>
      </c>
      <c r="C191" s="33" t="e">
        <v>#N/A</v>
      </c>
      <c r="D191" s="68">
        <v>21</v>
      </c>
      <c r="E191" s="54">
        <v>11.4</v>
      </c>
      <c r="G191" s="1" t="s">
        <v>102</v>
      </c>
      <c r="H191" s="59" t="str" cm="1">
        <f t="array" ref="H191">_xlfn.IFS(J191&lt;$AA$7,$AB$7,J191&lt;$AA$6,$AB$6,J191&lt;$AA$5,$AB$5,J191&lt;$AA$4,$AB$4,J191&lt;$AA$3,$AB$3,J191&gt;$AA$3,$AB$3)</f>
        <v>2k2-22</v>
      </c>
      <c r="I191" s="59" t="str">
        <f t="shared" si="9"/>
        <v>Rob Brown2k2-22</v>
      </c>
      <c r="J191" s="59">
        <v>44585</v>
      </c>
      <c r="K191" s="47">
        <v>10</v>
      </c>
      <c r="L191" s="47">
        <v>26</v>
      </c>
      <c r="M191" s="64">
        <v>274.77688619999998</v>
      </c>
    </row>
    <row r="192" spans="1:13" ht="15" thickBot="1">
      <c r="A192" s="65">
        <v>9.8611111111111107</v>
      </c>
      <c r="C192" s="33">
        <v>78.599999999999994</v>
      </c>
      <c r="D192" s="68">
        <v>23</v>
      </c>
      <c r="E192" s="54">
        <v>11.416666666666666</v>
      </c>
      <c r="G192" s="1" t="s">
        <v>129</v>
      </c>
      <c r="H192" s="59" t="str" cm="1">
        <f t="array" ref="H192">_xlfn.IFS(J192&lt;$AA$7,$AB$7,J192&lt;$AA$6,$AB$6,J192&lt;$AA$5,$AB$5,J192&lt;$AA$4,$AB$4,J192&lt;$AA$3,$AB$3,J192&gt;$AA$3,$AB$3)</f>
        <v>2k2-22</v>
      </c>
      <c r="I192" s="59" t="str">
        <f t="shared" si="9"/>
        <v>Andrew Mays2k2-22</v>
      </c>
      <c r="J192" s="59">
        <v>44585</v>
      </c>
      <c r="K192" s="47">
        <v>8</v>
      </c>
      <c r="L192" s="47">
        <v>23</v>
      </c>
      <c r="M192" s="64">
        <v>267.31053700000001</v>
      </c>
    </row>
    <row r="193" spans="1:13" ht="15" thickBot="1">
      <c r="A193" s="65">
        <v>11.805555555555555</v>
      </c>
      <c r="C193" s="33">
        <v>88.2</v>
      </c>
      <c r="D193" s="68">
        <v>25</v>
      </c>
      <c r="E193" s="54">
        <v>11.427999999999999</v>
      </c>
      <c r="G193" s="1" t="s">
        <v>25</v>
      </c>
      <c r="H193" s="59" t="str" cm="1">
        <f t="array" ref="H193">_xlfn.IFS(J193&lt;$AA$7,$AB$7,J193&lt;$AA$6,$AB$6,J193&lt;$AA$5,$AB$5,J193&lt;$AA$4,$AB$4,J193&lt;$AA$3,$AB$3,J193&gt;$AA$3,$AB$3)</f>
        <v>2k2-22</v>
      </c>
      <c r="I193" s="59" t="str">
        <f t="shared" si="9"/>
        <v>John Gilhooly2k2-22</v>
      </c>
      <c r="J193" s="59">
        <v>44585</v>
      </c>
      <c r="K193" s="47">
        <v>10</v>
      </c>
      <c r="L193" s="47">
        <v>24</v>
      </c>
      <c r="M193" s="64">
        <v>244.5098145</v>
      </c>
    </row>
    <row r="194" spans="1:13" ht="15" thickBot="1">
      <c r="A194" s="65">
        <v>11.342857142857143</v>
      </c>
      <c r="C194" s="33">
        <v>77.8</v>
      </c>
      <c r="D194" s="68">
        <v>25</v>
      </c>
      <c r="E194" s="54">
        <v>11.427999999999999</v>
      </c>
      <c r="G194" s="1" t="s">
        <v>102</v>
      </c>
      <c r="H194" s="59" t="str" cm="1">
        <f t="array" ref="H194">_xlfn.IFS(J194&lt;$AA$7,$AB$7,J194&lt;$AA$6,$AB$6,J194&lt;$AA$5,$AB$5,J194&lt;$AA$4,$AB$4,J194&lt;$AA$3,$AB$3,J194&gt;$AA$3,$AB$3)</f>
        <v>2k2-22</v>
      </c>
      <c r="I194" s="59" t="str">
        <f t="shared" si="9"/>
        <v>Rob Brown2k2-22</v>
      </c>
      <c r="J194" s="59">
        <v>44592</v>
      </c>
      <c r="K194" s="47">
        <v>2</v>
      </c>
      <c r="L194" s="47">
        <v>26</v>
      </c>
      <c r="M194" s="64">
        <v>274</v>
      </c>
    </row>
    <row r="195" spans="1:13" ht="15" thickBot="1">
      <c r="A195" s="65" t="e">
        <v>#N/A</v>
      </c>
      <c r="C195" s="33" t="e">
        <v>#N/A</v>
      </c>
      <c r="D195" s="68">
        <v>19</v>
      </c>
      <c r="E195" s="54">
        <v>11.445454545454545</v>
      </c>
      <c r="G195" s="1" t="s">
        <v>130</v>
      </c>
      <c r="H195" s="59" t="str" cm="1">
        <f t="array" ref="H195">_xlfn.IFS(J195&lt;$AA$7,$AB$7,J195&lt;$AA$6,$AB$6,J195&lt;$AA$5,$AB$5,J195&lt;$AA$4,$AB$4,J195&lt;$AA$3,$AB$3,J195&gt;$AA$3,$AB$3)</f>
        <v>2k2-22</v>
      </c>
      <c r="I195" s="59" t="str">
        <f t="shared" si="9"/>
        <v>Alex Usovich2k2-22</v>
      </c>
      <c r="J195" s="59">
        <v>44592</v>
      </c>
      <c r="K195" s="47">
        <v>5</v>
      </c>
      <c r="L195" s="47">
        <v>24</v>
      </c>
      <c r="M195" s="64">
        <v>318.39999999999998</v>
      </c>
    </row>
    <row r="196" spans="1:13" ht="15" thickBot="1">
      <c r="A196" s="65">
        <v>10.828571428571429</v>
      </c>
      <c r="C196" s="33">
        <v>76.599999999999994</v>
      </c>
      <c r="D196" s="68">
        <v>24</v>
      </c>
      <c r="E196" s="54">
        <v>11.450000000000001</v>
      </c>
      <c r="G196" s="1" t="s">
        <v>31</v>
      </c>
      <c r="H196" s="59" t="str" cm="1">
        <f t="array" ref="H196">_xlfn.IFS(J196&lt;$AA$7,$AB$7,J196&lt;$AA$6,$AB$6,J196&lt;$AA$5,$AB$5,J196&lt;$AA$4,$AB$4,J196&lt;$AA$3,$AB$3,J196&gt;$AA$3,$AB$3)</f>
        <v>2k2-22</v>
      </c>
      <c r="I196" s="59" t="str">
        <f t="shared" ref="I196:I259" si="10">_xlfn.CONCAT(G196,H196)</f>
        <v>David Somers2k2-22</v>
      </c>
      <c r="J196" s="59">
        <v>44592</v>
      </c>
      <c r="K196" s="47">
        <v>14</v>
      </c>
      <c r="L196" s="47">
        <v>24</v>
      </c>
      <c r="M196" s="64">
        <v>335.7</v>
      </c>
    </row>
    <row r="197" spans="1:13" ht="15" thickBot="1">
      <c r="A197" s="65">
        <v>10.271739130434783</v>
      </c>
      <c r="C197" s="33">
        <v>74.400000000000006</v>
      </c>
      <c r="D197" s="68">
        <v>23</v>
      </c>
      <c r="E197" s="54">
        <v>11.458333333333334</v>
      </c>
      <c r="G197" s="1" t="s">
        <v>8</v>
      </c>
      <c r="H197" s="59" t="str" cm="1">
        <f t="array" ref="H197">_xlfn.IFS(J197&lt;$AA$7,$AB$7,J197&lt;$AA$6,$AB$6,J197&lt;$AA$5,$AB$5,J197&lt;$AA$4,$AB$4,J197&lt;$AA$3,$AB$3,J197&gt;$AA$3,$AB$3)</f>
        <v>2k2-22</v>
      </c>
      <c r="I197" s="59" t="str">
        <f t="shared" si="10"/>
        <v>Paul Flood2k2-22</v>
      </c>
      <c r="J197" s="59">
        <v>44592</v>
      </c>
      <c r="K197" s="47">
        <v>6</v>
      </c>
      <c r="L197" s="47">
        <v>24</v>
      </c>
      <c r="M197" s="64">
        <v>313.89999999999998</v>
      </c>
    </row>
    <row r="198" spans="1:13" ht="15" thickBot="1">
      <c r="A198" s="65">
        <v>9.8611111111111107</v>
      </c>
      <c r="C198" s="33">
        <v>72.400000000000006</v>
      </c>
      <c r="D198" s="68">
        <v>20</v>
      </c>
      <c r="E198" s="54">
        <v>11.46</v>
      </c>
      <c r="G198" s="1" t="s">
        <v>22</v>
      </c>
      <c r="H198" s="59" t="str" cm="1">
        <f t="array" ref="H198">_xlfn.IFS(J198&lt;$AA$7,$AB$7,J198&lt;$AA$6,$AB$6,J198&lt;$AA$5,$AB$5,J198&lt;$AA$4,$AB$4,J198&lt;$AA$3,$AB$3,J198&gt;$AA$3,$AB$3)</f>
        <v>2k2-22</v>
      </c>
      <c r="I198" s="59" t="str">
        <f t="shared" si="10"/>
        <v>David Kelly2k2-22</v>
      </c>
      <c r="J198" s="59">
        <v>44592</v>
      </c>
      <c r="K198" s="47">
        <v>10</v>
      </c>
      <c r="L198" s="47">
        <v>26</v>
      </c>
      <c r="M198" s="64">
        <v>304.10000000000002</v>
      </c>
    </row>
    <row r="199" spans="1:13" ht="15" thickBot="1">
      <c r="A199" s="65">
        <v>10.228571428571428</v>
      </c>
      <c r="C199" s="33">
        <v>75.8</v>
      </c>
      <c r="D199" s="68">
        <v>23</v>
      </c>
      <c r="E199" s="54">
        <v>11.477272727272727</v>
      </c>
      <c r="G199" s="1" t="s">
        <v>87</v>
      </c>
      <c r="H199" s="59" t="str" cm="1">
        <f t="array" ref="H199">_xlfn.IFS(J199&lt;$AA$7,$AB$7,J199&lt;$AA$6,$AB$6,J199&lt;$AA$5,$AB$5,J199&lt;$AA$4,$AB$4,J199&lt;$AA$3,$AB$3,J199&gt;$AA$3,$AB$3)</f>
        <v>2k2-22</v>
      </c>
      <c r="I199" s="59" t="str">
        <f t="shared" si="10"/>
        <v>Cian O'Sullivan2k2-22</v>
      </c>
      <c r="J199" s="59">
        <v>44592</v>
      </c>
      <c r="K199" s="47">
        <v>12</v>
      </c>
      <c r="L199" s="47">
        <v>24</v>
      </c>
      <c r="M199" s="64">
        <v>265.8</v>
      </c>
    </row>
    <row r="200" spans="1:13" ht="15" thickBot="1">
      <c r="A200" s="65">
        <v>10.766666666666667</v>
      </c>
      <c r="C200" s="33">
        <v>73.3</v>
      </c>
      <c r="D200" s="68">
        <v>28</v>
      </c>
      <c r="E200" s="54">
        <v>11.477272727272727</v>
      </c>
      <c r="G200" s="1" t="s">
        <v>76</v>
      </c>
      <c r="H200" s="59" t="str" cm="1">
        <f t="array" ref="H200">_xlfn.IFS(J200&lt;$AA$7,$AB$7,J200&lt;$AA$6,$AB$6,J200&lt;$AA$5,$AB$5,J200&lt;$AA$4,$AB$4,J200&lt;$AA$3,$AB$3,J200&gt;$AA$3,$AB$3)</f>
        <v>2k2-22</v>
      </c>
      <c r="I200" s="59" t="str">
        <f t="shared" si="10"/>
        <v>Ewan Jarvis2k2-22</v>
      </c>
      <c r="J200" s="59">
        <v>44592</v>
      </c>
      <c r="K200" s="47">
        <v>14</v>
      </c>
      <c r="L200" s="47">
        <v>25</v>
      </c>
      <c r="M200" s="64">
        <v>297.2</v>
      </c>
    </row>
    <row r="201" spans="1:13" ht="15" thickBot="1">
      <c r="A201" s="65">
        <v>9.5652173913043477</v>
      </c>
      <c r="C201" s="33">
        <v>76.400000000000006</v>
      </c>
      <c r="D201" s="68">
        <v>24</v>
      </c>
      <c r="E201" s="54">
        <v>11.478260869565217</v>
      </c>
      <c r="G201" s="1" t="s">
        <v>81</v>
      </c>
      <c r="H201" s="59" t="str" cm="1">
        <f t="array" ref="H201">_xlfn.IFS(J201&lt;$AA$7,$AB$7,J201&lt;$AA$6,$AB$6,J201&lt;$AA$5,$AB$5,J201&lt;$AA$4,$AB$4,J201&lt;$AA$3,$AB$3,J201&gt;$AA$3,$AB$3)</f>
        <v>2k2-22</v>
      </c>
      <c r="I201" s="59" t="str">
        <f t="shared" si="10"/>
        <v>Coman O'Connell2k2-22</v>
      </c>
      <c r="J201" s="59">
        <v>44592</v>
      </c>
      <c r="K201" s="47">
        <v>6</v>
      </c>
      <c r="L201" s="47">
        <v>25</v>
      </c>
      <c r="M201" s="64">
        <v>255.9</v>
      </c>
    </row>
    <row r="202" spans="1:13" ht="15" thickBot="1">
      <c r="A202" s="65">
        <v>10.527777777777779</v>
      </c>
      <c r="C202" s="33">
        <v>79.900000000000006</v>
      </c>
      <c r="D202" s="68">
        <v>23</v>
      </c>
      <c r="E202" s="54">
        <v>11.479166666666666</v>
      </c>
      <c r="G202" s="1" t="s">
        <v>24</v>
      </c>
      <c r="H202" s="59" t="str" cm="1">
        <f t="array" ref="H202">_xlfn.IFS(J202&lt;$AA$7,$AB$7,J202&lt;$AA$6,$AB$6,J202&lt;$AA$5,$AB$5,J202&lt;$AA$4,$AB$4,J202&lt;$AA$3,$AB$3,J202&gt;$AA$3,$AB$3)</f>
        <v>2k2-22</v>
      </c>
      <c r="I202" s="59" t="str">
        <f t="shared" si="10"/>
        <v>Gavin Griffin2k2-22</v>
      </c>
      <c r="J202" s="59">
        <v>44592</v>
      </c>
      <c r="K202" s="47">
        <v>10</v>
      </c>
      <c r="L202" s="47">
        <v>24</v>
      </c>
      <c r="M202" s="64">
        <v>261.5</v>
      </c>
    </row>
    <row r="203" spans="1:13" ht="15" thickBot="1">
      <c r="A203" s="65">
        <v>9.8611111111111107</v>
      </c>
      <c r="C203" s="33">
        <v>78.599999999999994</v>
      </c>
      <c r="D203" s="68">
        <v>23</v>
      </c>
      <c r="E203" s="54">
        <v>11.48</v>
      </c>
      <c r="G203" s="1" t="s">
        <v>10</v>
      </c>
      <c r="H203" s="59" t="str" cm="1">
        <f t="array" ref="H203">_xlfn.IFS(J203&lt;$AA$7,$AB$7,J203&lt;$AA$6,$AB$6,J203&lt;$AA$5,$AB$5,J203&lt;$AA$4,$AB$4,J203&lt;$AA$3,$AB$3,J203&gt;$AA$3,$AB$3)</f>
        <v>2k2-22</v>
      </c>
      <c r="I203" s="59" t="str">
        <f t="shared" si="10"/>
        <v>Calum Nolan2k2-22</v>
      </c>
      <c r="J203" s="59">
        <v>44592</v>
      </c>
      <c r="K203" s="47">
        <v>12</v>
      </c>
      <c r="L203" s="47">
        <v>24</v>
      </c>
      <c r="M203" s="64">
        <v>266.60000000000002</v>
      </c>
    </row>
    <row r="204" spans="1:13" ht="15" thickBot="1">
      <c r="A204" s="65">
        <v>9.8611111111111107</v>
      </c>
      <c r="C204" s="33">
        <v>72.400000000000006</v>
      </c>
      <c r="D204" s="68">
        <v>20</v>
      </c>
      <c r="E204" s="54">
        <v>11.492000000000001</v>
      </c>
      <c r="G204" s="1" t="s">
        <v>12</v>
      </c>
      <c r="H204" s="59" t="str" cm="1">
        <f t="array" ref="H204">_xlfn.IFS(J204&lt;$AA$7,$AB$7,J204&lt;$AA$6,$AB$6,J204&lt;$AA$5,$AB$5,J204&lt;$AA$4,$AB$4,J204&lt;$AA$3,$AB$3,J204&gt;$AA$3,$AB$3)</f>
        <v>2k2-22</v>
      </c>
      <c r="I204" s="59" t="str">
        <f t="shared" si="10"/>
        <v>Sam Daly2k2-22</v>
      </c>
      <c r="J204" s="59">
        <v>44592</v>
      </c>
      <c r="K204" s="47">
        <v>7</v>
      </c>
      <c r="L204" s="47">
        <v>25</v>
      </c>
      <c r="M204" s="64">
        <v>295.5</v>
      </c>
    </row>
    <row r="205" spans="1:13" ht="15" thickBot="1">
      <c r="A205" s="65" t="e">
        <v>#N/A</v>
      </c>
      <c r="C205" s="33" t="e">
        <v>#N/A</v>
      </c>
      <c r="D205" s="68">
        <v>22</v>
      </c>
      <c r="E205" s="54">
        <v>11.495652173913042</v>
      </c>
      <c r="G205" s="1" t="s">
        <v>26</v>
      </c>
      <c r="H205" s="59" t="str" cm="1">
        <f t="array" ref="H205">_xlfn.IFS(J205&lt;$AA$7,$AB$7,J205&lt;$AA$6,$AB$6,J205&lt;$AA$5,$AB$5,J205&lt;$AA$4,$AB$4,J205&lt;$AA$3,$AB$3,J205&gt;$AA$3,$AB$3)</f>
        <v>2k2-22</v>
      </c>
      <c r="I205" s="59" t="str">
        <f t="shared" si="10"/>
        <v>Ciaran Conway2k2-22</v>
      </c>
      <c r="J205" s="59">
        <v>44592</v>
      </c>
      <c r="K205" s="47">
        <v>2</v>
      </c>
      <c r="L205" s="47">
        <v>25</v>
      </c>
      <c r="M205" s="64">
        <v>236.9</v>
      </c>
    </row>
    <row r="206" spans="1:13" ht="15" thickBot="1">
      <c r="A206" s="65" t="e">
        <v>#N/A</v>
      </c>
      <c r="C206" s="33" t="e">
        <v>#N/A</v>
      </c>
      <c r="D206" s="68">
        <v>23</v>
      </c>
      <c r="E206" s="54">
        <v>11.495652173913042</v>
      </c>
      <c r="G206" s="1" t="s">
        <v>42</v>
      </c>
      <c r="H206" s="59" t="str" cm="1">
        <f t="array" ref="H206">_xlfn.IFS(J206&lt;$AA$7,$AB$7,J206&lt;$AA$6,$AB$6,J206&lt;$AA$5,$AB$5,J206&lt;$AA$4,$AB$4,J206&lt;$AA$3,$AB$3,J206&gt;$AA$3,$AB$3)</f>
        <v>2k2-22</v>
      </c>
      <c r="I206" s="59" t="str">
        <f t="shared" si="10"/>
        <v>Dach Murray2k2-22</v>
      </c>
      <c r="J206" s="59">
        <v>44592</v>
      </c>
      <c r="K206" s="47">
        <v>7</v>
      </c>
      <c r="L206" s="47">
        <v>25</v>
      </c>
      <c r="M206" s="64">
        <v>292.2</v>
      </c>
    </row>
    <row r="207" spans="1:13" ht="15" thickBot="1">
      <c r="A207" s="65">
        <v>11.852941176470589</v>
      </c>
      <c r="C207" s="33">
        <v>91.3</v>
      </c>
      <c r="D207" s="68">
        <v>20</v>
      </c>
      <c r="E207" s="54">
        <v>11.495652173913042</v>
      </c>
      <c r="G207" s="1" t="s">
        <v>43</v>
      </c>
      <c r="H207" s="59" t="str" cm="1">
        <f t="array" ref="H207">_xlfn.IFS(J207&lt;$AA$7,$AB$7,J207&lt;$AA$6,$AB$6,J207&lt;$AA$5,$AB$5,J207&lt;$AA$4,$AB$4,J207&lt;$AA$3,$AB$3,J207&gt;$AA$3,$AB$3)</f>
        <v>2k2-22</v>
      </c>
      <c r="I207" s="59" t="str">
        <f t="shared" si="10"/>
        <v>David Crooks2k2-22</v>
      </c>
      <c r="J207" s="59">
        <v>44592</v>
      </c>
      <c r="K207" s="47">
        <v>12</v>
      </c>
      <c r="L207" s="47">
        <v>25</v>
      </c>
      <c r="M207" s="64">
        <v>293.89999999999998</v>
      </c>
    </row>
    <row r="208" spans="1:13" ht="15" thickBot="1">
      <c r="A208" s="65">
        <v>10.66006600660066</v>
      </c>
      <c r="C208" s="33">
        <v>72.400000000000006</v>
      </c>
      <c r="D208" s="68">
        <v>22</v>
      </c>
      <c r="E208" s="54">
        <v>11.5</v>
      </c>
      <c r="G208" s="1" t="s">
        <v>54</v>
      </c>
      <c r="H208" s="59" t="str" cm="1">
        <f t="array" ref="H208">_xlfn.IFS(J208&lt;$AA$7,$AB$7,J208&lt;$AA$6,$AB$6,J208&lt;$AA$5,$AB$5,J208&lt;$AA$4,$AB$4,J208&lt;$AA$3,$AB$3,J208&gt;$AA$3,$AB$3)</f>
        <v>2k2-22</v>
      </c>
      <c r="I208" s="59" t="str">
        <f t="shared" si="10"/>
        <v>Alan Kelleher2k2-22</v>
      </c>
      <c r="J208" s="59">
        <v>44592</v>
      </c>
      <c r="K208" s="47">
        <v>10</v>
      </c>
      <c r="L208" s="47">
        <v>25</v>
      </c>
      <c r="M208" s="64">
        <v>277.10000000000002</v>
      </c>
    </row>
    <row r="209" spans="1:13" ht="15" thickBot="1">
      <c r="A209" s="65">
        <v>9.6901408450704221</v>
      </c>
      <c r="C209" s="33">
        <v>80.599999999999994</v>
      </c>
      <c r="D209" s="68">
        <v>20</v>
      </c>
      <c r="E209" s="54">
        <v>11.5</v>
      </c>
      <c r="G209" s="1" t="s">
        <v>25</v>
      </c>
      <c r="H209" s="59" t="str" cm="1">
        <f t="array" ref="H209">_xlfn.IFS(J209&lt;$AA$7,$AB$7,J209&lt;$AA$6,$AB$6,J209&lt;$AA$5,$AB$5,J209&lt;$AA$4,$AB$4,J209&lt;$AA$3,$AB$3,J209&gt;$AA$3,$AB$3)</f>
        <v>2k2-22</v>
      </c>
      <c r="I209" s="59" t="str">
        <f t="shared" si="10"/>
        <v>John Gilhooly2k2-22</v>
      </c>
      <c r="J209" s="59">
        <v>44592</v>
      </c>
      <c r="K209" s="47">
        <v>1</v>
      </c>
      <c r="L209" s="47">
        <v>22</v>
      </c>
      <c r="M209" s="64">
        <v>240</v>
      </c>
    </row>
    <row r="210" spans="1:13" ht="15" thickBot="1">
      <c r="A210" s="65">
        <v>9.6901408450704221</v>
      </c>
      <c r="C210" s="33">
        <v>80.599999999999994</v>
      </c>
      <c r="D210" s="68">
        <v>20</v>
      </c>
      <c r="E210" s="54">
        <v>11.5</v>
      </c>
      <c r="G210" s="1" t="s">
        <v>129</v>
      </c>
      <c r="H210" s="59" t="str" cm="1">
        <f t="array" ref="H210">_xlfn.IFS(J210&lt;$AA$7,$AB$7,J210&lt;$AA$6,$AB$6,J210&lt;$AA$5,$AB$5,J210&lt;$AA$4,$AB$4,J210&lt;$AA$3,$AB$3,J210&gt;$AA$3,$AB$3)</f>
        <v>2k2-22</v>
      </c>
      <c r="I210" s="59" t="str">
        <f t="shared" si="10"/>
        <v>Andrew Mays2k2-22</v>
      </c>
      <c r="J210" s="59">
        <v>44592</v>
      </c>
      <c r="K210" s="47">
        <v>8</v>
      </c>
      <c r="L210" s="47">
        <v>23</v>
      </c>
      <c r="M210" s="64">
        <v>283.3</v>
      </c>
    </row>
    <row r="211" spans="1:13" ht="15" thickBot="1">
      <c r="A211" s="65" t="e">
        <v>#N/A</v>
      </c>
      <c r="C211" s="33" t="e">
        <v>#N/A</v>
      </c>
      <c r="D211" s="68">
        <v>25</v>
      </c>
      <c r="E211" s="54">
        <v>11.509090909090908</v>
      </c>
      <c r="G211" s="1" t="s">
        <v>11</v>
      </c>
      <c r="H211" s="59" t="str" cm="1">
        <f t="array" ref="H211">_xlfn.IFS(J211&lt;$AA$7,$AB$7,J211&lt;$AA$6,$AB$6,J211&lt;$AA$5,$AB$5,J211&lt;$AA$4,$AB$4,J211&lt;$AA$3,$AB$3,J211&gt;$AA$3,$AB$3)</f>
        <v>2k2-22</v>
      </c>
      <c r="I211" s="59" t="str">
        <f t="shared" si="10"/>
        <v>Andrew Carroll2k2-22</v>
      </c>
      <c r="J211" s="59">
        <v>44592</v>
      </c>
      <c r="K211" s="47">
        <v>12</v>
      </c>
      <c r="L211" s="47">
        <v>25</v>
      </c>
      <c r="M211" s="64">
        <v>290.60000000000002</v>
      </c>
    </row>
    <row r="212" spans="1:13" ht="15" thickBot="1">
      <c r="A212" s="65">
        <v>11.472222222222221</v>
      </c>
      <c r="C212" s="33">
        <v>80.099999999999994</v>
      </c>
      <c r="D212" s="68">
        <v>24</v>
      </c>
      <c r="E212" s="54">
        <v>11.512500000000001</v>
      </c>
      <c r="G212" s="1" t="s">
        <v>35</v>
      </c>
      <c r="H212" s="59" t="str" cm="1">
        <f t="array" ref="H212">_xlfn.IFS(J212&lt;$AA$7,$AB$7,J212&lt;$AA$6,$AB$6,J212&lt;$AA$5,$AB$5,J212&lt;$AA$4,$AB$4,J212&lt;$AA$3,$AB$3,J212&gt;$AA$3,$AB$3)</f>
        <v>2k2-22</v>
      </c>
      <c r="I212" s="59" t="str">
        <f t="shared" si="10"/>
        <v>Mikey Campion2k2-22</v>
      </c>
      <c r="J212" s="59">
        <v>44592</v>
      </c>
      <c r="K212" s="47">
        <v>8</v>
      </c>
      <c r="L212" s="47">
        <v>25</v>
      </c>
      <c r="M212" s="64">
        <v>293</v>
      </c>
    </row>
    <row r="213" spans="1:13" ht="15" thickBot="1">
      <c r="A213" s="65">
        <v>10.488505747126437</v>
      </c>
      <c r="C213" s="33">
        <v>80</v>
      </c>
      <c r="D213" s="68">
        <v>20</v>
      </c>
      <c r="E213" s="54">
        <v>11.521739130434783</v>
      </c>
      <c r="G213" s="1" t="s">
        <v>49</v>
      </c>
      <c r="H213" s="59" t="str" cm="1">
        <f t="array" ref="H213">_xlfn.IFS(J213&lt;$AA$7,$AB$7,J213&lt;$AA$6,$AB$6,J213&lt;$AA$5,$AB$5,J213&lt;$AA$4,$AB$4,J213&lt;$AA$3,$AB$3,J213&gt;$AA$3,$AB$3)</f>
        <v>2k2-22</v>
      </c>
      <c r="I213" s="59" t="str">
        <f t="shared" si="10"/>
        <v>Niall Herlihy2k2-22</v>
      </c>
      <c r="J213" s="59">
        <v>44592</v>
      </c>
      <c r="K213" s="47">
        <v>8</v>
      </c>
      <c r="L213" s="47">
        <v>25</v>
      </c>
      <c r="M213" s="64">
        <v>269</v>
      </c>
    </row>
    <row r="214" spans="1:13" ht="15" thickBot="1">
      <c r="A214" s="65">
        <v>8.5285285285285291</v>
      </c>
      <c r="C214" s="33">
        <v>72.099999999999994</v>
      </c>
      <c r="D214" s="68">
        <v>22</v>
      </c>
      <c r="E214" s="54">
        <v>11.521739130434783</v>
      </c>
      <c r="G214" s="1" t="s">
        <v>77</v>
      </c>
      <c r="H214" s="59" t="str" cm="1">
        <f t="array" ref="H214">_xlfn.IFS(J214&lt;$AA$7,$AB$7,J214&lt;$AA$6,$AB$6,J214&lt;$AA$5,$AB$5,J214&lt;$AA$4,$AB$4,J214&lt;$AA$3,$AB$3,J214&gt;$AA$3,$AB$3)</f>
        <v>2k2-22</v>
      </c>
      <c r="I214" s="59" t="str">
        <f t="shared" si="10"/>
        <v>Max Browne2k2-22</v>
      </c>
      <c r="J214" s="59">
        <v>44592</v>
      </c>
      <c r="K214" s="47">
        <v>12</v>
      </c>
      <c r="L214" s="47">
        <v>25</v>
      </c>
      <c r="M214" s="64">
        <v>278</v>
      </c>
    </row>
    <row r="215" spans="1:13" ht="15" thickBot="1">
      <c r="A215" s="65">
        <v>11.852941176470589</v>
      </c>
      <c r="C215" s="33">
        <v>91.3</v>
      </c>
      <c r="D215" s="68">
        <v>20</v>
      </c>
      <c r="E215" s="54">
        <v>11.540909090909091</v>
      </c>
      <c r="G215" s="1" t="s">
        <v>39</v>
      </c>
      <c r="H215" s="59" t="str" cm="1">
        <f t="array" ref="H215">_xlfn.IFS(J215&lt;$AA$7,$AB$7,J215&lt;$AA$6,$AB$6,J215&lt;$AA$5,$AB$5,J215&lt;$AA$4,$AB$4,J215&lt;$AA$3,$AB$3,J215&gt;$AA$3,$AB$3)</f>
        <v>2k2-22</v>
      </c>
      <c r="I215" s="59" t="str">
        <f t="shared" si="10"/>
        <v>Jack Stacey2k2-22</v>
      </c>
      <c r="J215" s="59">
        <v>44592</v>
      </c>
      <c r="K215" s="47">
        <v>14</v>
      </c>
      <c r="L215" s="47">
        <v>26</v>
      </c>
      <c r="M215" s="64">
        <v>315</v>
      </c>
    </row>
    <row r="216" spans="1:13" ht="15" thickBot="1">
      <c r="A216" s="65">
        <v>10.882352941176471</v>
      </c>
      <c r="C216" s="33">
        <v>79.2</v>
      </c>
      <c r="D216" s="68">
        <v>25</v>
      </c>
      <c r="E216" s="54">
        <v>11.544622083333332</v>
      </c>
      <c r="G216" s="1" t="s">
        <v>43</v>
      </c>
      <c r="H216" s="59" t="str" cm="1">
        <f t="array" ref="H216">_xlfn.IFS(J216&lt;$AA$7,$AB$7,J216&lt;$AA$6,$AB$6,J216&lt;$AA$5,$AB$5,J216&lt;$AA$4,$AB$4,J216&lt;$AA$3,$AB$3,J216&gt;$AA$3,$AB$3)</f>
        <v>2k2-22</v>
      </c>
      <c r="I216" s="59" t="str">
        <f t="shared" si="10"/>
        <v>David Crooks2k2-22</v>
      </c>
      <c r="J216" s="59">
        <v>44613</v>
      </c>
      <c r="K216" s="47">
        <v>12</v>
      </c>
      <c r="L216" s="47">
        <v>25</v>
      </c>
      <c r="M216" s="64">
        <v>298.10000000000002</v>
      </c>
    </row>
    <row r="217" spans="1:13" ht="15" thickBot="1">
      <c r="A217" s="65">
        <v>10.058823529411764</v>
      </c>
      <c r="C217" s="33">
        <v>77.5</v>
      </c>
      <c r="D217" s="68">
        <v>25</v>
      </c>
      <c r="E217" s="54">
        <v>11.545833333333334</v>
      </c>
      <c r="G217" s="1" t="s">
        <v>8</v>
      </c>
      <c r="H217" s="59" t="str" cm="1">
        <f t="array" ref="H217">_xlfn.IFS(J217&lt;$AA$7,$AB$7,J217&lt;$AA$6,$AB$6,J217&lt;$AA$5,$AB$5,J217&lt;$AA$4,$AB$4,J217&lt;$AA$3,$AB$3,J217&gt;$AA$3,$AB$3)</f>
        <v>2k2-22</v>
      </c>
      <c r="I217" s="59" t="str">
        <f t="shared" si="10"/>
        <v>Paul Flood2k2-22</v>
      </c>
      <c r="J217" s="59">
        <v>44613</v>
      </c>
      <c r="K217" s="47">
        <v>12</v>
      </c>
      <c r="L217" s="47">
        <v>24</v>
      </c>
      <c r="M217" s="64">
        <v>316.60000000000002</v>
      </c>
    </row>
    <row r="218" spans="1:13" ht="15" thickBot="1">
      <c r="A218" s="65" t="e">
        <v>#N/A</v>
      </c>
      <c r="C218" s="33" t="e">
        <v>#N/A</v>
      </c>
      <c r="D218" s="68">
        <v>25</v>
      </c>
      <c r="E218" s="54">
        <v>11.556521739130435</v>
      </c>
      <c r="G218" s="1" t="s">
        <v>10</v>
      </c>
      <c r="H218" s="59" t="str" cm="1">
        <f t="array" ref="H218">_xlfn.IFS(J218&lt;$AA$7,$AB$7,J218&lt;$AA$6,$AB$6,J218&lt;$AA$5,$AB$5,J218&lt;$AA$4,$AB$4,J218&lt;$AA$3,$AB$3,J218&gt;$AA$3,$AB$3)</f>
        <v>2k2-22</v>
      </c>
      <c r="I218" s="59" t="str">
        <f t="shared" si="10"/>
        <v>Calum Nolan2k2-22</v>
      </c>
      <c r="J218" s="59">
        <v>44613</v>
      </c>
      <c r="K218" s="47">
        <v>12</v>
      </c>
      <c r="L218" s="47">
        <v>23</v>
      </c>
      <c r="M218" s="64">
        <v>247.8</v>
      </c>
    </row>
    <row r="219" spans="1:13" ht="15" thickBot="1">
      <c r="A219" s="65" t="e">
        <v>#N/A</v>
      </c>
      <c r="C219" s="33" t="e">
        <v>#N/A</v>
      </c>
      <c r="D219" s="68">
        <v>23</v>
      </c>
      <c r="E219" s="54">
        <v>11.56</v>
      </c>
      <c r="G219" s="1" t="s">
        <v>12</v>
      </c>
      <c r="H219" s="59" t="str" cm="1">
        <f t="array" ref="H219">_xlfn.IFS(J219&lt;$AA$7,$AB$7,J219&lt;$AA$6,$AB$6,J219&lt;$AA$5,$AB$5,J219&lt;$AA$4,$AB$4,J219&lt;$AA$3,$AB$3,J219&gt;$AA$3,$AB$3)</f>
        <v>2k2-22</v>
      </c>
      <c r="I219" s="59" t="str">
        <f t="shared" si="10"/>
        <v>Sam Daly2k2-22</v>
      </c>
      <c r="J219" s="59">
        <v>44613</v>
      </c>
      <c r="K219" s="47">
        <v>12</v>
      </c>
      <c r="L219" s="47">
        <v>24</v>
      </c>
      <c r="M219" s="64">
        <v>295.5</v>
      </c>
    </row>
    <row r="220" spans="1:13" ht="15" thickBot="1">
      <c r="A220" s="65">
        <v>12.193548387096774</v>
      </c>
      <c r="C220" s="33">
        <v>74</v>
      </c>
      <c r="D220" s="68">
        <v>21</v>
      </c>
      <c r="E220" s="54">
        <v>11.587999999999999</v>
      </c>
      <c r="G220" s="1" t="s">
        <v>54</v>
      </c>
      <c r="H220" s="59" t="str" cm="1">
        <f t="array" ref="H220">_xlfn.IFS(J220&lt;$AA$7,$AB$7,J220&lt;$AA$6,$AB$6,J220&lt;$AA$5,$AB$5,J220&lt;$AA$4,$AB$4,J220&lt;$AA$3,$AB$3,J220&gt;$AA$3,$AB$3)</f>
        <v>2k2-22</v>
      </c>
      <c r="I220" s="59" t="str">
        <f t="shared" si="10"/>
        <v>Alan Kelleher2k2-22</v>
      </c>
      <c r="J220" s="59">
        <v>44613</v>
      </c>
      <c r="K220" s="47">
        <v>8</v>
      </c>
      <c r="L220" s="47">
        <v>25</v>
      </c>
      <c r="M220" s="64">
        <v>275.5</v>
      </c>
    </row>
    <row r="221" spans="1:13" ht="15" thickBot="1">
      <c r="A221" s="65" t="e">
        <v>#N/A</v>
      </c>
      <c r="C221" s="33" t="e">
        <v>#N/A</v>
      </c>
      <c r="D221" s="68">
        <v>22</v>
      </c>
      <c r="E221" s="54">
        <v>11.591304347826087</v>
      </c>
      <c r="G221" s="1" t="s">
        <v>35</v>
      </c>
      <c r="H221" s="59" t="str" cm="1">
        <f t="array" ref="H221">_xlfn.IFS(J221&lt;$AA$7,$AB$7,J221&lt;$AA$6,$AB$6,J221&lt;$AA$5,$AB$5,J221&lt;$AA$4,$AB$4,J221&lt;$AA$3,$AB$3,J221&gt;$AA$3,$AB$3)</f>
        <v>2k2-22</v>
      </c>
      <c r="I221" s="59" t="str">
        <f t="shared" si="10"/>
        <v>Mikey Campion2k2-22</v>
      </c>
      <c r="J221" s="59">
        <v>44613</v>
      </c>
      <c r="K221" s="47">
        <v>12</v>
      </c>
      <c r="L221" s="47">
        <v>25</v>
      </c>
      <c r="M221" s="64">
        <v>286.5</v>
      </c>
    </row>
    <row r="222" spans="1:13" ht="15" thickBot="1">
      <c r="A222" s="65">
        <v>9.3076923076923084</v>
      </c>
      <c r="C222" s="33">
        <v>77.599999999999994</v>
      </c>
      <c r="D222" s="68">
        <v>25</v>
      </c>
      <c r="E222" s="54">
        <v>11.608333333333334</v>
      </c>
      <c r="G222" s="1" t="s">
        <v>24</v>
      </c>
      <c r="H222" s="59" t="str" cm="1">
        <f t="array" ref="H222">_xlfn.IFS(J222&lt;$AA$7,$AB$7,J222&lt;$AA$6,$AB$6,J222&lt;$AA$5,$AB$5,J222&lt;$AA$4,$AB$4,J222&lt;$AA$3,$AB$3,J222&gt;$AA$3,$AB$3)</f>
        <v>2k2-22</v>
      </c>
      <c r="I222" s="59" t="str">
        <f t="shared" si="10"/>
        <v>Gavin Griffin2k2-22</v>
      </c>
      <c r="J222" s="59">
        <v>44613</v>
      </c>
      <c r="K222" s="47">
        <v>10</v>
      </c>
      <c r="L222" s="47">
        <v>25</v>
      </c>
      <c r="M222" s="64">
        <v>270.3</v>
      </c>
    </row>
    <row r="223" spans="1:13" ht="15" thickBot="1">
      <c r="A223" s="65">
        <v>9.8611111111111107</v>
      </c>
      <c r="C223" s="33">
        <v>78.599999999999994</v>
      </c>
      <c r="D223" s="68">
        <v>23</v>
      </c>
      <c r="E223" s="54">
        <v>11.608695652173912</v>
      </c>
      <c r="G223" s="1" t="s">
        <v>131</v>
      </c>
      <c r="H223" s="59" t="str" cm="1">
        <f t="array" ref="H223">_xlfn.IFS(J223&lt;$AA$7,$AB$7,J223&lt;$AA$6,$AB$6,J223&lt;$AA$5,$AB$5,J223&lt;$AA$4,$AB$4,J223&lt;$AA$3,$AB$3,J223&gt;$AA$3,$AB$3)</f>
        <v>2k2-22</v>
      </c>
      <c r="I223" s="59" t="str">
        <f t="shared" si="10"/>
        <v>Liam Kiser2k2-22</v>
      </c>
      <c r="J223" s="59">
        <v>44613</v>
      </c>
      <c r="K223" s="47">
        <v>8</v>
      </c>
      <c r="L223" s="47">
        <v>25</v>
      </c>
      <c r="M223" s="64">
        <v>237.5</v>
      </c>
    </row>
    <row r="224" spans="1:13" ht="15" thickBot="1">
      <c r="A224" s="65" t="e">
        <v>#N/A</v>
      </c>
      <c r="C224" s="33" t="e">
        <v>#N/A</v>
      </c>
      <c r="D224" s="68">
        <v>25</v>
      </c>
      <c r="E224" s="54">
        <v>11.622197260869566</v>
      </c>
      <c r="G224" s="1" t="s">
        <v>42</v>
      </c>
      <c r="H224" s="59" t="str" cm="1">
        <f t="array" ref="H224">_xlfn.IFS(J224&lt;$AA$7,$AB$7,J224&lt;$AA$6,$AB$6,J224&lt;$AA$5,$AB$5,J224&lt;$AA$4,$AB$4,J224&lt;$AA$3,$AB$3,J224&gt;$AA$3,$AB$3)</f>
        <v>2k2-22</v>
      </c>
      <c r="I224" s="59" t="str">
        <f t="shared" si="10"/>
        <v>Dach Murray2k2-22</v>
      </c>
      <c r="J224" s="59">
        <v>44613</v>
      </c>
      <c r="K224" s="47">
        <v>12</v>
      </c>
      <c r="L224" s="47">
        <v>25</v>
      </c>
      <c r="M224" s="64">
        <v>277.10000000000002</v>
      </c>
    </row>
    <row r="225" spans="1:13" ht="15" thickBot="1">
      <c r="A225" s="65">
        <v>11.441176470588236</v>
      </c>
      <c r="C225" s="33">
        <v>91.2</v>
      </c>
      <c r="D225" s="68">
        <v>20</v>
      </c>
      <c r="E225" s="54">
        <v>11.624000000000001</v>
      </c>
      <c r="G225" s="1" t="s">
        <v>13</v>
      </c>
      <c r="H225" s="59" t="str" cm="1">
        <f t="array" ref="H225">_xlfn.IFS(J225&lt;$AA$7,$AB$7,J225&lt;$AA$6,$AB$6,J225&lt;$AA$5,$AB$5,J225&lt;$AA$4,$AB$4,J225&lt;$AA$3,$AB$3,J225&gt;$AA$3,$AB$3)</f>
        <v>2k2-22</v>
      </c>
      <c r="I225" s="59" t="str">
        <f t="shared" si="10"/>
        <v>Tom Bedford2k2-22</v>
      </c>
      <c r="J225" s="59">
        <v>44613</v>
      </c>
      <c r="K225" s="47">
        <v>11</v>
      </c>
      <c r="L225" s="47">
        <v>24</v>
      </c>
      <c r="M225" s="64">
        <v>325</v>
      </c>
    </row>
    <row r="226" spans="1:13" ht="15" thickBot="1">
      <c r="A226" s="65">
        <v>9.9154929577464781</v>
      </c>
      <c r="C226" s="33">
        <v>73.400000000000006</v>
      </c>
      <c r="D226" s="68">
        <v>21</v>
      </c>
      <c r="E226" s="54">
        <v>11.64</v>
      </c>
      <c r="G226" s="1" t="s">
        <v>27</v>
      </c>
      <c r="H226" s="59" t="str" cm="1">
        <f t="array" ref="H226">_xlfn.IFS(J226&lt;$AA$7,$AB$7,J226&lt;$AA$6,$AB$6,J226&lt;$AA$5,$AB$5,J226&lt;$AA$4,$AB$4,J226&lt;$AA$3,$AB$3,J226&gt;$AA$3,$AB$3)</f>
        <v>2k2-22</v>
      </c>
      <c r="I226" s="59" t="str">
        <f t="shared" si="10"/>
        <v>Mark Doyle2k2-22</v>
      </c>
      <c r="J226" s="59">
        <v>44613</v>
      </c>
      <c r="K226" s="47">
        <v>10</v>
      </c>
      <c r="L226" s="47">
        <v>26</v>
      </c>
      <c r="M226" s="64">
        <v>349</v>
      </c>
    </row>
    <row r="227" spans="1:13" ht="15" thickBot="1">
      <c r="A227" s="65" t="e">
        <v>#N/A</v>
      </c>
      <c r="C227" s="33" t="e">
        <v>#N/A</v>
      </c>
      <c r="D227" s="68">
        <v>21</v>
      </c>
      <c r="E227" s="54">
        <v>11.64</v>
      </c>
      <c r="G227" s="1" t="s">
        <v>11</v>
      </c>
      <c r="H227" s="59" t="str" cm="1">
        <f t="array" ref="H227">_xlfn.IFS(J227&lt;$AA$7,$AB$7,J227&lt;$AA$6,$AB$6,J227&lt;$AA$5,$AB$5,J227&lt;$AA$4,$AB$4,J227&lt;$AA$3,$AB$3,J227&gt;$AA$3,$AB$3)</f>
        <v>2k2-22</v>
      </c>
      <c r="I227" s="59" t="str">
        <f t="shared" si="10"/>
        <v>Andrew Carroll2k2-22</v>
      </c>
      <c r="J227" s="59">
        <v>44613</v>
      </c>
      <c r="K227" s="47">
        <v>14</v>
      </c>
      <c r="L227" s="47">
        <v>25</v>
      </c>
      <c r="M227" s="64">
        <v>295.5</v>
      </c>
    </row>
    <row r="228" spans="1:13" ht="15" thickBot="1">
      <c r="A228" s="65">
        <v>11.201117318435754</v>
      </c>
      <c r="C228" s="33">
        <v>88</v>
      </c>
      <c r="D228" s="68">
        <v>22</v>
      </c>
      <c r="E228" s="54">
        <v>11.64</v>
      </c>
      <c r="G228" s="1" t="s">
        <v>22</v>
      </c>
      <c r="H228" s="59" t="str" cm="1">
        <f t="array" ref="H228">_xlfn.IFS(J228&lt;$AA$7,$AB$7,J228&lt;$AA$6,$AB$6,J228&lt;$AA$5,$AB$5,J228&lt;$AA$4,$AB$4,J228&lt;$AA$3,$AB$3,J228&gt;$AA$3,$AB$3)</f>
        <v>2k2-22</v>
      </c>
      <c r="I228" s="59" t="str">
        <f t="shared" si="10"/>
        <v>David Kelly2k2-22</v>
      </c>
      <c r="J228" s="59">
        <v>44613</v>
      </c>
      <c r="K228" s="47">
        <v>12</v>
      </c>
      <c r="L228" s="47">
        <v>25</v>
      </c>
      <c r="M228" s="64">
        <v>298.89999999999998</v>
      </c>
    </row>
    <row r="229" spans="1:13" ht="15" thickBot="1">
      <c r="A229" s="65" t="e">
        <v>#N/A</v>
      </c>
      <c r="C229" s="33" t="e">
        <v>#N/A</v>
      </c>
      <c r="D229" s="68">
        <v>23</v>
      </c>
      <c r="E229" s="54">
        <v>11.64</v>
      </c>
      <c r="G229" s="1" t="s">
        <v>19</v>
      </c>
      <c r="H229" s="59" t="str" cm="1">
        <f t="array" ref="H229">_xlfn.IFS(J229&lt;$AA$7,$AB$7,J229&lt;$AA$6,$AB$6,J229&lt;$AA$5,$AB$5,J229&lt;$AA$4,$AB$4,J229&lt;$AA$3,$AB$3,J229&gt;$AA$3,$AB$3)</f>
        <v>2k2-22</v>
      </c>
      <c r="I229" s="59" t="str">
        <f t="shared" si="10"/>
        <v>Fintan Earley2k2-22</v>
      </c>
      <c r="J229" s="59">
        <v>44613</v>
      </c>
      <c r="K229" s="47">
        <v>14</v>
      </c>
      <c r="L229" s="47">
        <v>25</v>
      </c>
      <c r="M229" s="64">
        <v>321.2</v>
      </c>
    </row>
    <row r="230" spans="1:13" ht="15" thickBot="1">
      <c r="A230" s="65">
        <v>10.969696969696969</v>
      </c>
      <c r="C230" s="33">
        <v>78.8</v>
      </c>
      <c r="D230" s="68">
        <v>22</v>
      </c>
      <c r="E230" s="54">
        <v>11.652173913043478</v>
      </c>
      <c r="G230" s="1" t="s">
        <v>31</v>
      </c>
      <c r="H230" s="59" t="str" cm="1">
        <f t="array" ref="H230">_xlfn.IFS(J230&lt;$AA$7,$AB$7,J230&lt;$AA$6,$AB$6,J230&lt;$AA$5,$AB$5,J230&lt;$AA$4,$AB$4,J230&lt;$AA$3,$AB$3,J230&gt;$AA$3,$AB$3)</f>
        <v>2k2-22</v>
      </c>
      <c r="I230" s="59" t="str">
        <f t="shared" si="10"/>
        <v>David Somers2k2-22</v>
      </c>
      <c r="J230" s="59">
        <v>44613</v>
      </c>
      <c r="K230" s="47">
        <v>14</v>
      </c>
      <c r="L230" s="47">
        <v>24</v>
      </c>
      <c r="M230" s="64">
        <v>325</v>
      </c>
    </row>
    <row r="231" spans="1:13" ht="15" thickBot="1">
      <c r="A231" s="65">
        <v>10.029850746268657</v>
      </c>
      <c r="C231" s="33">
        <v>77.3</v>
      </c>
      <c r="D231" s="68">
        <v>23</v>
      </c>
      <c r="E231" s="54">
        <v>11.652173913043478</v>
      </c>
      <c r="G231" s="1" t="s">
        <v>77</v>
      </c>
      <c r="H231" s="59" t="str" cm="1">
        <f t="array" ref="H231">_xlfn.IFS(J231&lt;$AA$7,$AB$7,J231&lt;$AA$6,$AB$6,J231&lt;$AA$5,$AB$5,J231&lt;$AA$4,$AB$4,J231&lt;$AA$3,$AB$3,J231&gt;$AA$3,$AB$3)</f>
        <v>2k2-22</v>
      </c>
      <c r="I231" s="59" t="str">
        <f t="shared" si="10"/>
        <v>Max Browne2k2-22</v>
      </c>
      <c r="J231" s="59">
        <v>44613</v>
      </c>
      <c r="K231" s="47">
        <v>12</v>
      </c>
      <c r="L231" s="47">
        <v>24</v>
      </c>
      <c r="M231" s="64">
        <v>267.3</v>
      </c>
    </row>
    <row r="232" spans="1:13" ht="15" thickBot="1">
      <c r="A232" s="65">
        <v>9.9154929577464781</v>
      </c>
      <c r="C232" s="33">
        <v>73.400000000000006</v>
      </c>
      <c r="D232" s="68">
        <v>21</v>
      </c>
      <c r="E232" s="54">
        <v>11.652173913043478</v>
      </c>
      <c r="G232" s="1" t="s">
        <v>132</v>
      </c>
      <c r="H232" s="59" t="str" cm="1">
        <f t="array" ref="H232">_xlfn.IFS(J232&lt;$AA$7,$AB$7,J232&lt;$AA$6,$AB$6,J232&lt;$AA$5,$AB$5,J232&lt;$AA$4,$AB$4,J232&lt;$AA$3,$AB$3,J232&gt;$AA$3,$AB$3)</f>
        <v>2k2-22</v>
      </c>
      <c r="I232" s="59" t="str">
        <f t="shared" si="10"/>
        <v>Thomas Earley2k2-22</v>
      </c>
      <c r="J232" s="59">
        <v>44613</v>
      </c>
      <c r="K232" s="47">
        <v>10</v>
      </c>
      <c r="L232" s="47">
        <v>25</v>
      </c>
      <c r="M232" s="64">
        <v>285.7</v>
      </c>
    </row>
    <row r="233" spans="1:13" ht="15" thickBot="1">
      <c r="A233" s="65">
        <v>11.03125</v>
      </c>
      <c r="C233" s="33">
        <v>80.400000000000006</v>
      </c>
      <c r="D233" s="68">
        <v>22</v>
      </c>
      <c r="E233" s="54">
        <v>11.663636363636364</v>
      </c>
      <c r="G233" s="1" t="s">
        <v>102</v>
      </c>
      <c r="H233" s="59" t="str" cm="1">
        <f t="array" ref="H233">_xlfn.IFS(J233&lt;$AA$7,$AB$7,J233&lt;$AA$6,$AB$6,J233&lt;$AA$5,$AB$5,J233&lt;$AA$4,$AB$4,J233&lt;$AA$3,$AB$3,J233&gt;$AA$3,$AB$3)</f>
        <v>2k2-22</v>
      </c>
      <c r="I233" s="59" t="str">
        <f t="shared" si="10"/>
        <v>Rob Brown2k2-22</v>
      </c>
      <c r="J233" s="59">
        <v>44613</v>
      </c>
      <c r="K233" s="47">
        <v>8</v>
      </c>
      <c r="L233" s="47">
        <v>27</v>
      </c>
      <c r="M233" s="64">
        <v>281.73619930000001</v>
      </c>
    </row>
    <row r="234" spans="1:13" ht="15" thickBot="1">
      <c r="A234" s="65">
        <v>10.376811594202898</v>
      </c>
      <c r="C234" s="33">
        <v>78.2</v>
      </c>
      <c r="D234" s="68">
        <v>23</v>
      </c>
      <c r="E234" s="54">
        <v>11.68</v>
      </c>
      <c r="G234" s="1" t="s">
        <v>76</v>
      </c>
      <c r="H234" s="59" t="str" cm="1">
        <f t="array" ref="H234">_xlfn.IFS(J234&lt;$AA$7,$AB$7,J234&lt;$AA$6,$AB$6,J234&lt;$AA$5,$AB$5,J234&lt;$AA$4,$AB$4,J234&lt;$AA$3,$AB$3,J234&gt;$AA$3,$AB$3)</f>
        <v>2k2-22</v>
      </c>
      <c r="I234" s="59" t="str">
        <f t="shared" si="10"/>
        <v>Ewan Jarvis2k2-22</v>
      </c>
      <c r="J234" s="59">
        <v>44620</v>
      </c>
      <c r="K234" s="47">
        <v>10</v>
      </c>
      <c r="L234" s="47">
        <v>24</v>
      </c>
      <c r="M234" s="64">
        <v>283.3</v>
      </c>
    </row>
    <row r="235" spans="1:13" ht="15" thickBot="1">
      <c r="A235" s="65">
        <v>10.090909090909092</v>
      </c>
      <c r="C235" s="33">
        <v>73.599999999999994</v>
      </c>
      <c r="D235" s="68">
        <v>20</v>
      </c>
      <c r="E235" s="54">
        <v>11.68695652173913</v>
      </c>
      <c r="G235" s="1" t="s">
        <v>10</v>
      </c>
      <c r="H235" s="59" t="str" cm="1">
        <f t="array" ref="H235">_xlfn.IFS(J235&lt;$AA$7,$AB$7,J235&lt;$AA$6,$AB$6,J235&lt;$AA$5,$AB$5,J235&lt;$AA$4,$AB$4,J235&lt;$AA$3,$AB$3,J235&gt;$AA$3,$AB$3)</f>
        <v>2k2-22</v>
      </c>
      <c r="I235" s="59" t="str">
        <f t="shared" si="10"/>
        <v>Calum Nolan2k2-22</v>
      </c>
      <c r="J235" s="59">
        <v>44620</v>
      </c>
      <c r="K235" s="47">
        <v>8</v>
      </c>
      <c r="L235" s="47">
        <v>25</v>
      </c>
      <c r="M235" s="64">
        <v>277.8</v>
      </c>
    </row>
    <row r="236" spans="1:13" ht="15" thickBot="1">
      <c r="A236" s="65">
        <v>10.805555555555555</v>
      </c>
      <c r="C236" s="33">
        <v>82.8</v>
      </c>
      <c r="D236" s="68">
        <v>22</v>
      </c>
      <c r="E236" s="54">
        <v>11.687999999999999</v>
      </c>
      <c r="G236" s="1" t="s">
        <v>87</v>
      </c>
      <c r="H236" s="59" t="str" cm="1">
        <f t="array" ref="H236">_xlfn.IFS(J236&lt;$AA$7,$AB$7,J236&lt;$AA$6,$AB$6,J236&lt;$AA$5,$AB$5,J236&lt;$AA$4,$AB$4,J236&lt;$AA$3,$AB$3,J236&gt;$AA$3,$AB$3)</f>
        <v>2k2-22</v>
      </c>
      <c r="I236" s="59" t="str">
        <f t="shared" si="10"/>
        <v>Cian O'Sullivan2k2-22</v>
      </c>
      <c r="J236" s="59">
        <v>44620</v>
      </c>
      <c r="K236" s="47">
        <v>8</v>
      </c>
      <c r="L236" s="47">
        <v>24</v>
      </c>
      <c r="M236" s="64">
        <v>262.2</v>
      </c>
    </row>
    <row r="237" spans="1:13" ht="15" thickBot="1">
      <c r="A237" s="65" t="e">
        <v>#N/A</v>
      </c>
      <c r="C237" s="33" t="e">
        <v>#N/A</v>
      </c>
      <c r="D237" s="68">
        <v>22</v>
      </c>
      <c r="E237" s="54">
        <v>11.692307692307692</v>
      </c>
      <c r="G237" s="1" t="s">
        <v>8</v>
      </c>
      <c r="H237" s="59" t="str" cm="1">
        <f t="array" ref="H237">_xlfn.IFS(J237&lt;$AA$7,$AB$7,J237&lt;$AA$6,$AB$6,J237&lt;$AA$5,$AB$5,J237&lt;$AA$4,$AB$4,J237&lt;$AA$3,$AB$3,J237&gt;$AA$3,$AB$3)</f>
        <v>2k2-22</v>
      </c>
      <c r="I237" s="59" t="str">
        <f t="shared" si="10"/>
        <v>Paul Flood2k2-22</v>
      </c>
      <c r="J237" s="59">
        <v>44620</v>
      </c>
      <c r="K237" s="47">
        <v>8</v>
      </c>
      <c r="L237" s="47">
        <v>24</v>
      </c>
      <c r="M237" s="64">
        <v>320.3</v>
      </c>
    </row>
    <row r="238" spans="1:13" ht="15" thickBot="1">
      <c r="A238" s="65">
        <v>11.03125</v>
      </c>
      <c r="C238" s="33">
        <v>80.400000000000006</v>
      </c>
      <c r="D238" s="68">
        <v>22</v>
      </c>
      <c r="E238" s="54">
        <v>11.695454545454545</v>
      </c>
      <c r="G238" s="1" t="s">
        <v>75</v>
      </c>
      <c r="H238" s="59" t="str" cm="1">
        <f t="array" ref="H238">_xlfn.IFS(J238&lt;$AA$7,$AB$7,J238&lt;$AA$6,$AB$6,J238&lt;$AA$5,$AB$5,J238&lt;$AA$4,$AB$4,J238&lt;$AA$3,$AB$3,J238&gt;$AA$3,$AB$3)</f>
        <v>2k2-22</v>
      </c>
      <c r="I238" s="59" t="str">
        <f t="shared" si="10"/>
        <v>Frankie Dolphin2k2-22</v>
      </c>
      <c r="J238" s="59">
        <v>44620</v>
      </c>
      <c r="K238" s="47">
        <v>8</v>
      </c>
      <c r="L238" s="47">
        <v>24</v>
      </c>
      <c r="M238" s="64">
        <v>294.7</v>
      </c>
    </row>
    <row r="239" spans="1:13" ht="15" thickBot="1">
      <c r="A239" s="65">
        <v>10.527777777777779</v>
      </c>
      <c r="C239" s="33">
        <v>79.900000000000006</v>
      </c>
      <c r="D239" s="68">
        <v>22</v>
      </c>
      <c r="E239" s="54">
        <v>11.696153846153846</v>
      </c>
      <c r="G239" s="1" t="s">
        <v>42</v>
      </c>
      <c r="H239" s="59" t="str" cm="1">
        <f t="array" ref="H239">_xlfn.IFS(J239&lt;$AA$7,$AB$7,J239&lt;$AA$6,$AB$6,J239&lt;$AA$5,$AB$5,J239&lt;$AA$4,$AB$4,J239&lt;$AA$3,$AB$3,J239&gt;$AA$3,$AB$3)</f>
        <v>2k2-22</v>
      </c>
      <c r="I239" s="59" t="str">
        <f t="shared" si="10"/>
        <v>Dach Murray2k2-22</v>
      </c>
      <c r="J239" s="59">
        <v>44620</v>
      </c>
      <c r="K239" s="47">
        <v>8</v>
      </c>
      <c r="L239" s="47">
        <v>25</v>
      </c>
      <c r="M239" s="64">
        <v>298.10000000000002</v>
      </c>
    </row>
    <row r="240" spans="1:13" ht="15" thickBot="1">
      <c r="A240" s="65">
        <v>9.8611111111111107</v>
      </c>
      <c r="C240" s="33">
        <v>72.400000000000006</v>
      </c>
      <c r="D240" s="68">
        <v>20</v>
      </c>
      <c r="E240" s="54">
        <v>11.72</v>
      </c>
      <c r="G240" s="1" t="s">
        <v>27</v>
      </c>
      <c r="H240" s="59" t="str" cm="1">
        <f t="array" ref="H240">_xlfn.IFS(J240&lt;$AA$7,$AB$7,J240&lt;$AA$6,$AB$6,J240&lt;$AA$5,$AB$5,J240&lt;$AA$4,$AB$4,J240&lt;$AA$3,$AB$3,J240&gt;$AA$3,$AB$3)</f>
        <v>2k2-22</v>
      </c>
      <c r="I240" s="59" t="str">
        <f t="shared" si="10"/>
        <v>Mark Doyle2k2-22</v>
      </c>
      <c r="J240" s="59">
        <v>44620</v>
      </c>
      <c r="K240" s="47">
        <v>10</v>
      </c>
      <c r="L240" s="47">
        <v>25</v>
      </c>
      <c r="M240" s="64">
        <v>353.2</v>
      </c>
    </row>
    <row r="241" spans="1:13" ht="15" thickBot="1">
      <c r="A241" s="65" t="e">
        <v>#N/A</v>
      </c>
      <c r="C241" s="33" t="e">
        <v>#N/A</v>
      </c>
      <c r="D241" s="68">
        <v>23</v>
      </c>
      <c r="E241" s="54">
        <v>11.72</v>
      </c>
      <c r="G241" s="1" t="s">
        <v>22</v>
      </c>
      <c r="H241" s="59" t="str" cm="1">
        <f t="array" ref="H241">_xlfn.IFS(J241&lt;$AA$7,$AB$7,J241&lt;$AA$6,$AB$6,J241&lt;$AA$5,$AB$5,J241&lt;$AA$4,$AB$4,J241&lt;$AA$3,$AB$3,J241&gt;$AA$3,$AB$3)</f>
        <v>2k2-22</v>
      </c>
      <c r="I241" s="59" t="str">
        <f t="shared" si="10"/>
        <v>David Kelly2k2-22</v>
      </c>
      <c r="J241" s="59">
        <v>44620</v>
      </c>
      <c r="K241" s="47">
        <v>8</v>
      </c>
      <c r="L241" s="47">
        <v>26</v>
      </c>
      <c r="M241" s="64">
        <v>308.5</v>
      </c>
    </row>
    <row r="242" spans="1:13" ht="15" thickBot="1">
      <c r="A242" s="65" t="e">
        <v>#N/A</v>
      </c>
      <c r="C242" s="33" t="e">
        <v>#N/A</v>
      </c>
      <c r="D242" s="68">
        <v>25</v>
      </c>
      <c r="E242" s="54">
        <v>11.727272727272727</v>
      </c>
      <c r="G242" s="1" t="s">
        <v>18</v>
      </c>
      <c r="H242" s="59" t="str" cm="1">
        <f t="array" ref="H242">_xlfn.IFS(J242&lt;$AA$7,$AB$7,J242&lt;$AA$6,$AB$6,J242&lt;$AA$5,$AB$5,J242&lt;$AA$4,$AB$4,J242&lt;$AA$3,$AB$3,J242&gt;$AA$3,$AB$3)</f>
        <v>2k2-22</v>
      </c>
      <c r="I242" s="59" t="str">
        <f t="shared" si="10"/>
        <v>Mika Ryan2k2-22</v>
      </c>
      <c r="J242" s="59">
        <v>44620</v>
      </c>
      <c r="K242" s="47">
        <v>8</v>
      </c>
      <c r="L242" s="47">
        <v>24</v>
      </c>
      <c r="M242" s="64">
        <v>296.39999999999998</v>
      </c>
    </row>
    <row r="243" spans="1:13" ht="15" thickBot="1">
      <c r="A243" s="65">
        <v>11.852941176470589</v>
      </c>
      <c r="C243" s="33">
        <v>91.3</v>
      </c>
      <c r="D243" s="68">
        <v>20</v>
      </c>
      <c r="E243" s="54">
        <v>11.727272727272727</v>
      </c>
      <c r="G243" s="1" t="s">
        <v>102</v>
      </c>
      <c r="H243" s="59" t="str" cm="1">
        <f t="array" ref="H243">_xlfn.IFS(J243&lt;$AA$7,$AB$7,J243&lt;$AA$6,$AB$6,J243&lt;$AA$5,$AB$5,J243&lt;$AA$4,$AB$4,J243&lt;$AA$3,$AB$3,J243&gt;$AA$3,$AB$3)</f>
        <v>2k2-22</v>
      </c>
      <c r="I243" s="59" t="str">
        <f t="shared" si="10"/>
        <v>Rob Brown2k2-22</v>
      </c>
      <c r="J243" s="59">
        <v>44620</v>
      </c>
      <c r="K243" s="47">
        <v>8</v>
      </c>
      <c r="L243" s="47">
        <v>28</v>
      </c>
      <c r="M243" s="64">
        <v>289.7</v>
      </c>
    </row>
    <row r="244" spans="1:13" ht="15" thickBot="1">
      <c r="A244" s="65">
        <v>11.058823529411764</v>
      </c>
      <c r="C244" s="33">
        <v>72.3</v>
      </c>
      <c r="D244" s="68">
        <v>20</v>
      </c>
      <c r="E244" s="54">
        <v>11.737499999999999</v>
      </c>
      <c r="G244" s="1" t="s">
        <v>132</v>
      </c>
      <c r="H244" s="59" t="str" cm="1">
        <f t="array" ref="H244">_xlfn.IFS(J244&lt;$AA$7,$AB$7,J244&lt;$AA$6,$AB$6,J244&lt;$AA$5,$AB$5,J244&lt;$AA$4,$AB$4,J244&lt;$AA$3,$AB$3,J244&gt;$AA$3,$AB$3)</f>
        <v>2k2-22</v>
      </c>
      <c r="I244" s="59" t="str">
        <f t="shared" si="10"/>
        <v>Thomas Earley2k2-22</v>
      </c>
      <c r="J244" s="59">
        <v>44620</v>
      </c>
      <c r="K244" s="47">
        <v>10</v>
      </c>
      <c r="L244" s="47">
        <v>25</v>
      </c>
      <c r="M244" s="64">
        <v>301.5</v>
      </c>
    </row>
    <row r="245" spans="1:13" ht="15" thickBot="1">
      <c r="A245" s="65">
        <v>10.271739130434783</v>
      </c>
      <c r="C245" s="33">
        <v>74.400000000000006</v>
      </c>
      <c r="D245" s="68">
        <v>23</v>
      </c>
      <c r="E245" s="54">
        <v>11.739130434782609</v>
      </c>
      <c r="G245" s="1" t="s">
        <v>128</v>
      </c>
      <c r="H245" s="59" t="str" cm="1">
        <f t="array" ref="H245">_xlfn.IFS(J245&lt;$AA$7,$AB$7,J245&lt;$AA$6,$AB$6,J245&lt;$AA$5,$AB$5,J245&lt;$AA$4,$AB$4,J245&lt;$AA$3,$AB$3,J245&gt;$AA$3,$AB$3)</f>
        <v>2k2-22</v>
      </c>
      <c r="I245" s="59" t="str">
        <f t="shared" si="10"/>
        <v>Cameron Murphy2k2-22</v>
      </c>
      <c r="J245" s="59">
        <v>44620</v>
      </c>
      <c r="K245" s="47">
        <v>10</v>
      </c>
      <c r="L245" s="47">
        <v>25</v>
      </c>
      <c r="M245" s="64">
        <v>285.7</v>
      </c>
    </row>
    <row r="246" spans="1:13" ht="15" thickBot="1">
      <c r="A246" s="65">
        <v>10.271739130434783</v>
      </c>
      <c r="C246" s="33">
        <v>74.400000000000006</v>
      </c>
      <c r="D246" s="68">
        <v>23</v>
      </c>
      <c r="E246" s="54">
        <v>11.739130434782609</v>
      </c>
      <c r="G246" s="1" t="s">
        <v>24</v>
      </c>
      <c r="H246" s="59" t="str" cm="1">
        <f t="array" ref="H246">_xlfn.IFS(J246&lt;$AA$7,$AB$7,J246&lt;$AA$6,$AB$6,J246&lt;$AA$5,$AB$5,J246&lt;$AA$4,$AB$4,J246&lt;$AA$3,$AB$3,J246&gt;$AA$3,$AB$3)</f>
        <v>2k2-22</v>
      </c>
      <c r="I246" s="59" t="str">
        <f t="shared" si="10"/>
        <v>Gavin Griffin2k2-22</v>
      </c>
      <c r="J246" s="59">
        <v>44620</v>
      </c>
      <c r="K246" s="47">
        <v>8</v>
      </c>
      <c r="L246" s="47">
        <v>25</v>
      </c>
      <c r="M246" s="64">
        <v>275.5</v>
      </c>
    </row>
    <row r="247" spans="1:13" ht="15" thickBot="1">
      <c r="A247" s="65">
        <v>10.376811594202898</v>
      </c>
      <c r="C247" s="33">
        <v>78.2</v>
      </c>
      <c r="D247" s="68">
        <v>23</v>
      </c>
      <c r="E247" s="54">
        <v>11.75</v>
      </c>
      <c r="G247" s="1" t="s">
        <v>54</v>
      </c>
      <c r="H247" s="59" t="str" cm="1">
        <f t="array" ref="H247">_xlfn.IFS(J247&lt;$AA$7,$AB$7,J247&lt;$AA$6,$AB$6,J247&lt;$AA$5,$AB$5,J247&lt;$AA$4,$AB$4,J247&lt;$AA$3,$AB$3,J247&gt;$AA$3,$AB$3)</f>
        <v>2k2-22</v>
      </c>
      <c r="I247" s="59" t="str">
        <f t="shared" si="10"/>
        <v>Alan Kelleher2k2-22</v>
      </c>
      <c r="J247" s="59">
        <v>44620</v>
      </c>
      <c r="K247" s="47">
        <v>8</v>
      </c>
      <c r="L247" s="47">
        <v>26</v>
      </c>
      <c r="M247" s="64">
        <v>281</v>
      </c>
    </row>
    <row r="248" spans="1:13" ht="15" thickBot="1">
      <c r="A248" s="65">
        <v>12.193548387096774</v>
      </c>
      <c r="C248" s="33">
        <v>74</v>
      </c>
      <c r="D248" s="68">
        <v>21</v>
      </c>
      <c r="E248" s="54">
        <v>11.755999999999998</v>
      </c>
      <c r="G248" s="1" t="s">
        <v>39</v>
      </c>
      <c r="H248" s="59" t="str" cm="1">
        <f t="array" ref="H248">_xlfn.IFS(J248&lt;$AA$7,$AB$7,J248&lt;$AA$6,$AB$6,J248&lt;$AA$5,$AB$5,J248&lt;$AA$4,$AB$4,J248&lt;$AA$3,$AB$3,J248&gt;$AA$3,$AB$3)</f>
        <v>2k2-22</v>
      </c>
      <c r="I248" s="59" t="str">
        <f t="shared" si="10"/>
        <v>Jack Stacey2k2-22</v>
      </c>
      <c r="J248" s="59">
        <v>44620</v>
      </c>
      <c r="K248" s="47">
        <v>10</v>
      </c>
      <c r="L248" s="47">
        <v>25</v>
      </c>
      <c r="M248" s="64">
        <v>313</v>
      </c>
    </row>
    <row r="249" spans="1:13" ht="15" thickBot="1">
      <c r="A249" s="65">
        <v>11.702702702702704</v>
      </c>
      <c r="C249" s="33">
        <v>82.9</v>
      </c>
      <c r="D249" s="68">
        <v>22</v>
      </c>
      <c r="E249" s="54">
        <v>11.761538461538462</v>
      </c>
      <c r="G249" s="1" t="s">
        <v>131</v>
      </c>
      <c r="H249" s="59" t="str" cm="1">
        <f t="array" ref="H249">_xlfn.IFS(J249&lt;$AA$7,$AB$7,J249&lt;$AA$6,$AB$6,J249&lt;$AA$5,$AB$5,J249&lt;$AA$4,$AB$4,J249&lt;$AA$3,$AB$3,J249&gt;$AA$3,$AB$3)</f>
        <v>2k2-22</v>
      </c>
      <c r="I249" s="59" t="str">
        <f t="shared" si="10"/>
        <v>Liam Kiser2k2-22</v>
      </c>
      <c r="J249" s="59">
        <v>44620</v>
      </c>
      <c r="K249" s="47">
        <v>8</v>
      </c>
      <c r="L249" s="47">
        <v>25</v>
      </c>
      <c r="M249" s="64">
        <v>263</v>
      </c>
    </row>
    <row r="250" spans="1:13" ht="15" thickBot="1">
      <c r="A250" s="65">
        <v>10.527777777777779</v>
      </c>
      <c r="C250" s="33">
        <v>79.900000000000006</v>
      </c>
      <c r="D250" s="68">
        <v>23</v>
      </c>
      <c r="E250" s="54">
        <v>11.770833333333334</v>
      </c>
      <c r="G250" s="1" t="s">
        <v>43</v>
      </c>
      <c r="H250" s="59" t="str" cm="1">
        <f t="array" ref="H250">_xlfn.IFS(J250&lt;$AA$7,$AB$7,J250&lt;$AA$6,$AB$6,J250&lt;$AA$5,$AB$5,J250&lt;$AA$4,$AB$4,J250&lt;$AA$3,$AB$3,J250&gt;$AA$3,$AB$3)</f>
        <v>2k2-22</v>
      </c>
      <c r="I250" s="59" t="str">
        <f t="shared" si="10"/>
        <v>David Crooks2k2-22</v>
      </c>
      <c r="J250" s="59">
        <v>44620</v>
      </c>
      <c r="K250" s="47">
        <v>8</v>
      </c>
      <c r="L250" s="47">
        <v>25</v>
      </c>
      <c r="M250" s="64">
        <v>289.7</v>
      </c>
    </row>
    <row r="251" spans="1:13" ht="15" thickBot="1">
      <c r="A251" s="65" t="e">
        <v>#N/A</v>
      </c>
      <c r="C251" s="33" t="e">
        <v>#N/A</v>
      </c>
      <c r="D251" s="68">
        <v>23</v>
      </c>
      <c r="E251" s="54">
        <v>11.772727272727273</v>
      </c>
      <c r="G251" s="1" t="s">
        <v>25</v>
      </c>
      <c r="H251" s="59" t="str" cm="1">
        <f t="array" ref="H251">_xlfn.IFS(J251&lt;$AA$7,$AB$7,J251&lt;$AA$6,$AB$6,J251&lt;$AA$5,$AB$5,J251&lt;$AA$4,$AB$4,J251&lt;$AA$3,$AB$3,J251&gt;$AA$3,$AB$3)</f>
        <v>2k2-22</v>
      </c>
      <c r="I251" s="59" t="str">
        <f t="shared" si="10"/>
        <v>John Gilhooly2k2-22</v>
      </c>
      <c r="J251" s="59">
        <v>44620</v>
      </c>
      <c r="K251" s="47">
        <v>8</v>
      </c>
      <c r="L251" s="47">
        <v>25</v>
      </c>
      <c r="M251" s="64">
        <v>241.9</v>
      </c>
    </row>
    <row r="252" spans="1:13" ht="13" thickBot="1">
      <c r="A252" s="65" t="e">
        <v>#N/A</v>
      </c>
      <c r="C252" s="33" t="e">
        <v>#N/A</v>
      </c>
      <c r="D252" s="68">
        <v>21</v>
      </c>
      <c r="E252" s="54">
        <v>11.782608695652174</v>
      </c>
      <c r="G252" s="1" t="s">
        <v>27</v>
      </c>
      <c r="H252" s="59" t="str" cm="1">
        <f t="array" ref="H252">_xlfn.IFS(J252&lt;$AA$7,$AB$7,J252&lt;$AA$6,$AB$6,J252&lt;$AA$5,$AB$5,J252&lt;$AA$4,$AB$4,J252&lt;$AA$3,$AB$3,J252&gt;$AA$3,$AB$3)</f>
        <v>2k1-20</v>
      </c>
      <c r="I252" s="59" t="str">
        <f t="shared" si="10"/>
        <v>Mark Doyle2k1-20</v>
      </c>
      <c r="J252" s="59">
        <v>43734</v>
      </c>
      <c r="K252" s="46">
        <v>8</v>
      </c>
      <c r="L252" s="46">
        <v>24</v>
      </c>
      <c r="M252" s="62">
        <v>326</v>
      </c>
    </row>
    <row r="253" spans="1:13" ht="13" thickBot="1">
      <c r="A253" s="65" t="e">
        <v>#N/A</v>
      </c>
      <c r="C253" s="33" t="e">
        <v>#N/A</v>
      </c>
      <c r="D253" s="68">
        <v>21</v>
      </c>
      <c r="E253" s="54">
        <v>11.782608695652174</v>
      </c>
      <c r="G253" s="1" t="s">
        <v>132</v>
      </c>
      <c r="H253" s="59" t="str" cm="1">
        <f t="array" ref="H253">_xlfn.IFS(J253&lt;$AA$7,$AB$7,J253&lt;$AA$6,$AB$6,J253&lt;$AA$5,$AB$5,J253&lt;$AA$4,$AB$4,J253&lt;$AA$3,$AB$3,J253&gt;$AA$3,$AB$3)</f>
        <v>2k1-20</v>
      </c>
      <c r="I253" s="59" t="str">
        <f t="shared" si="10"/>
        <v>Thomas Earley2k1-20</v>
      </c>
      <c r="J253" s="59">
        <v>43734</v>
      </c>
      <c r="K253" s="46">
        <v>8</v>
      </c>
      <c r="L253" s="46">
        <v>24</v>
      </c>
      <c r="M253" s="62">
        <v>303</v>
      </c>
    </row>
    <row r="254" spans="1:13" ht="13" thickBot="1">
      <c r="A254" s="65" t="e">
        <v>#N/A</v>
      </c>
      <c r="C254" s="33" t="e">
        <v>#N/A</v>
      </c>
      <c r="D254" s="68">
        <v>21</v>
      </c>
      <c r="E254" s="54">
        <v>11.782608695652174</v>
      </c>
      <c r="G254" s="1" t="s">
        <v>13</v>
      </c>
      <c r="H254" s="59" t="str" cm="1">
        <f t="array" ref="H254">_xlfn.IFS(J254&lt;$AA$7,$AB$7,J254&lt;$AA$6,$AB$6,J254&lt;$AA$5,$AB$5,J254&lt;$AA$4,$AB$4,J254&lt;$AA$3,$AB$3,J254&gt;$AA$3,$AB$3)</f>
        <v>2k1-20</v>
      </c>
      <c r="I254" s="59" t="str">
        <f t="shared" si="10"/>
        <v>Tom Bedford2k1-20</v>
      </c>
      <c r="J254" s="59">
        <v>43734</v>
      </c>
      <c r="K254" s="46">
        <v>8</v>
      </c>
      <c r="L254" s="46">
        <v>24</v>
      </c>
      <c r="M254" s="62">
        <v>302</v>
      </c>
    </row>
    <row r="255" spans="1:13" ht="13" thickBot="1">
      <c r="A255" s="65">
        <v>11.15625</v>
      </c>
      <c r="C255" s="33">
        <v>72.2</v>
      </c>
      <c r="D255" s="68">
        <v>20</v>
      </c>
      <c r="E255" s="54">
        <v>11.782608695652174</v>
      </c>
      <c r="G255" s="1" t="s">
        <v>31</v>
      </c>
      <c r="H255" s="59" t="str" cm="1">
        <f t="array" ref="H255">_xlfn.IFS(J255&lt;$AA$7,$AB$7,J255&lt;$AA$6,$AB$6,J255&lt;$AA$5,$AB$5,J255&lt;$AA$4,$AB$4,J255&lt;$AA$3,$AB$3,J255&gt;$AA$3,$AB$3)</f>
        <v>2k1-20</v>
      </c>
      <c r="I255" s="59" t="str">
        <f t="shared" si="10"/>
        <v>David Somers2k1-20</v>
      </c>
      <c r="J255" s="59">
        <v>43734</v>
      </c>
      <c r="K255" s="46">
        <v>8</v>
      </c>
      <c r="L255" s="46">
        <v>24</v>
      </c>
      <c r="M255" s="62">
        <v>296</v>
      </c>
    </row>
    <row r="256" spans="1:13" ht="13" thickBot="1">
      <c r="A256" s="65">
        <v>11.028571428571428</v>
      </c>
      <c r="C256" s="33">
        <v>79.7</v>
      </c>
      <c r="D256" s="68">
        <v>22</v>
      </c>
      <c r="E256" s="54">
        <v>11.782608695652174</v>
      </c>
      <c r="G256" s="1" t="s">
        <v>129</v>
      </c>
      <c r="H256" s="59" t="str" cm="1">
        <f t="array" ref="H256">_xlfn.IFS(J256&lt;$AA$7,$AB$7,J256&lt;$AA$6,$AB$6,J256&lt;$AA$5,$AB$5,J256&lt;$AA$4,$AB$4,J256&lt;$AA$3,$AB$3,J256&gt;$AA$3,$AB$3)</f>
        <v>2k1-20</v>
      </c>
      <c r="I256" s="59" t="str">
        <f t="shared" si="10"/>
        <v>Andrew Mays2k1-20</v>
      </c>
      <c r="J256" s="59">
        <v>43734</v>
      </c>
      <c r="K256" s="46">
        <v>8</v>
      </c>
      <c r="L256" s="46">
        <v>24</v>
      </c>
      <c r="M256" s="62">
        <v>308</v>
      </c>
    </row>
    <row r="257" spans="1:13" ht="13" thickBot="1">
      <c r="A257" s="65">
        <v>10.402298850574713</v>
      </c>
      <c r="C257" s="33">
        <v>82.3</v>
      </c>
      <c r="D257" s="68">
        <v>24</v>
      </c>
      <c r="E257" s="54">
        <v>11.782608695652174</v>
      </c>
      <c r="G257" s="1" t="s">
        <v>76</v>
      </c>
      <c r="H257" s="59" t="str" cm="1">
        <f t="array" ref="H257">_xlfn.IFS(J257&lt;$AA$7,$AB$7,J257&lt;$AA$6,$AB$6,J257&lt;$AA$5,$AB$5,J257&lt;$AA$4,$AB$4,J257&lt;$AA$3,$AB$3,J257&gt;$AA$3,$AB$3)</f>
        <v>2k1-20</v>
      </c>
      <c r="I257" s="59" t="str">
        <f t="shared" si="10"/>
        <v>Ewan Jarvis2k1-20</v>
      </c>
      <c r="J257" s="59">
        <v>43734</v>
      </c>
      <c r="K257" s="46">
        <v>8</v>
      </c>
      <c r="L257" s="46">
        <v>25</v>
      </c>
      <c r="M257" s="62">
        <v>291</v>
      </c>
    </row>
    <row r="258" spans="1:13" ht="13" thickBot="1">
      <c r="A258" s="65">
        <v>10.5</v>
      </c>
      <c r="C258" s="33">
        <v>73.2</v>
      </c>
      <c r="D258" s="68">
        <v>21</v>
      </c>
      <c r="E258" s="54">
        <v>11.790909090909089</v>
      </c>
      <c r="G258" s="1" t="s">
        <v>133</v>
      </c>
      <c r="H258" s="59" t="str" cm="1">
        <f t="array" ref="H258">_xlfn.IFS(J258&lt;$AA$7,$AB$7,J258&lt;$AA$6,$AB$6,J258&lt;$AA$5,$AB$5,J258&lt;$AA$4,$AB$4,J258&lt;$AA$3,$AB$3,J258&gt;$AA$3,$AB$3)</f>
        <v>2k1-20</v>
      </c>
      <c r="I258" s="59" t="str">
        <f t="shared" si="10"/>
        <v>Joe Kerins2k1-20</v>
      </c>
      <c r="J258" s="59">
        <v>43734</v>
      </c>
      <c r="K258" s="46">
        <v>8</v>
      </c>
      <c r="L258" s="46">
        <v>22</v>
      </c>
      <c r="M258" s="62">
        <v>286</v>
      </c>
    </row>
    <row r="259" spans="1:13" ht="13" thickBot="1">
      <c r="A259" s="65">
        <v>10.271739130434783</v>
      </c>
      <c r="C259" s="33">
        <v>74.400000000000006</v>
      </c>
      <c r="D259" s="68">
        <v>23</v>
      </c>
      <c r="E259" s="54">
        <v>11.791666666666666</v>
      </c>
      <c r="G259" s="1" t="s">
        <v>39</v>
      </c>
      <c r="H259" s="59" t="str" cm="1">
        <f t="array" ref="H259">_xlfn.IFS(J259&lt;$AA$7,$AB$7,J259&lt;$AA$6,$AB$6,J259&lt;$AA$5,$AB$5,J259&lt;$AA$4,$AB$4,J259&lt;$AA$3,$AB$3,J259&gt;$AA$3,$AB$3)</f>
        <v>2k1-20</v>
      </c>
      <c r="I259" s="59" t="str">
        <f t="shared" si="10"/>
        <v>Jack Stacey2k1-20</v>
      </c>
      <c r="J259" s="59">
        <v>43734</v>
      </c>
      <c r="K259" s="46">
        <v>8</v>
      </c>
      <c r="L259" s="46">
        <v>26</v>
      </c>
      <c r="M259" s="62">
        <v>281</v>
      </c>
    </row>
    <row r="260" spans="1:13" ht="13" thickBot="1">
      <c r="A260" s="65">
        <v>10.271739130434783</v>
      </c>
      <c r="C260" s="33">
        <v>74.400000000000006</v>
      </c>
      <c r="D260" s="68">
        <v>23</v>
      </c>
      <c r="E260" s="54">
        <v>11.791666666666666</v>
      </c>
      <c r="G260" s="1" t="s">
        <v>73</v>
      </c>
      <c r="H260" s="59" t="str" cm="1">
        <f t="array" ref="H260">_xlfn.IFS(J260&lt;$AA$7,$AB$7,J260&lt;$AA$6,$AB$6,J260&lt;$AA$5,$AB$5,J260&lt;$AA$4,$AB$4,J260&lt;$AA$3,$AB$3,J260&gt;$AA$3,$AB$3)</f>
        <v>2k1-20</v>
      </c>
      <c r="I260" s="59" t="str">
        <f t="shared" ref="I260:I323" si="11">_xlfn.CONCAT(G260,H260)</f>
        <v>Ciaran Scanlon2k1-20</v>
      </c>
      <c r="J260" s="59">
        <v>43734</v>
      </c>
      <c r="K260" s="46">
        <v>8</v>
      </c>
      <c r="L260" s="46">
        <v>26</v>
      </c>
      <c r="M260" s="62">
        <v>265</v>
      </c>
    </row>
    <row r="261" spans="1:13" ht="13" thickBot="1">
      <c r="A261" s="65" t="e">
        <v>#N/A</v>
      </c>
      <c r="C261" s="33" t="e">
        <v>#N/A</v>
      </c>
      <c r="D261" s="68">
        <v>23</v>
      </c>
      <c r="E261" s="54">
        <v>11.8</v>
      </c>
      <c r="G261" s="1" t="s">
        <v>102</v>
      </c>
      <c r="H261" s="59" t="str" cm="1">
        <f t="array" ref="H261">_xlfn.IFS(J261&lt;$AA$7,$AB$7,J261&lt;$AA$6,$AB$6,J261&lt;$AA$5,$AB$5,J261&lt;$AA$4,$AB$4,J261&lt;$AA$3,$AB$3,J261&gt;$AA$3,$AB$3)</f>
        <v>2k1-20</v>
      </c>
      <c r="I261" s="59" t="str">
        <f t="shared" si="11"/>
        <v>Rob Brown2k1-20</v>
      </c>
      <c r="J261" s="59">
        <v>43734</v>
      </c>
      <c r="K261" s="46">
        <v>8</v>
      </c>
      <c r="L261" s="46">
        <v>27</v>
      </c>
      <c r="M261" s="62">
        <v>273</v>
      </c>
    </row>
    <row r="262" spans="1:13" ht="13" thickBot="1">
      <c r="A262" s="65">
        <v>10.376811594202898</v>
      </c>
      <c r="C262" s="33">
        <v>78.2</v>
      </c>
      <c r="D262" s="68">
        <v>23</v>
      </c>
      <c r="E262" s="54">
        <v>11.8</v>
      </c>
      <c r="G262" s="1" t="s">
        <v>128</v>
      </c>
      <c r="H262" s="59" t="str" cm="1">
        <f t="array" ref="H262">_xlfn.IFS(J262&lt;$AA$7,$AB$7,J262&lt;$AA$6,$AB$6,J262&lt;$AA$5,$AB$5,J262&lt;$AA$4,$AB$4,J262&lt;$AA$3,$AB$3,J262&gt;$AA$3,$AB$3)</f>
        <v>2k1-20</v>
      </c>
      <c r="I262" s="59" t="str">
        <f t="shared" si="11"/>
        <v>Cameron Murphy2k1-20</v>
      </c>
      <c r="J262" s="59">
        <v>43734</v>
      </c>
      <c r="K262" s="46">
        <v>8</v>
      </c>
      <c r="L262" s="46">
        <v>25</v>
      </c>
      <c r="M262" s="62">
        <v>250</v>
      </c>
    </row>
    <row r="263" spans="1:13" ht="13" thickBot="1">
      <c r="A263" s="65" t="e">
        <v>#N/A</v>
      </c>
      <c r="C263" s="33" t="e">
        <v>#N/A</v>
      </c>
      <c r="D263" s="68">
        <v>23</v>
      </c>
      <c r="E263" s="54">
        <v>11.804166666666667</v>
      </c>
      <c r="G263" s="1" t="s">
        <v>134</v>
      </c>
      <c r="H263" s="59" t="str" cm="1">
        <f t="array" ref="H263">_xlfn.IFS(J263&lt;$AA$7,$AB$7,J263&lt;$AA$6,$AB$6,J263&lt;$AA$5,$AB$5,J263&lt;$AA$4,$AB$4,J263&lt;$AA$3,$AB$3,J263&gt;$AA$3,$AB$3)</f>
        <v>2k1-20</v>
      </c>
      <c r="I263" s="59" t="str">
        <f t="shared" si="11"/>
        <v>Sam Bolger2k1-20</v>
      </c>
      <c r="J263" s="59">
        <v>43734</v>
      </c>
      <c r="K263" s="46">
        <v>8</v>
      </c>
      <c r="L263" s="46">
        <v>28</v>
      </c>
      <c r="M263" s="62">
        <v>265</v>
      </c>
    </row>
    <row r="264" spans="1:13" ht="13" thickBot="1">
      <c r="A264" s="65" t="e">
        <v>#N/A</v>
      </c>
      <c r="C264" s="33" t="e">
        <v>#N/A</v>
      </c>
      <c r="D264" s="68">
        <v>23</v>
      </c>
      <c r="E264" s="54">
        <v>11.804166666666667</v>
      </c>
      <c r="G264" s="1" t="s">
        <v>81</v>
      </c>
      <c r="H264" s="59" t="str" cm="1">
        <f t="array" ref="H264">_xlfn.IFS(J264&lt;$AA$7,$AB$7,J264&lt;$AA$6,$AB$6,J264&lt;$AA$5,$AB$5,J264&lt;$AA$4,$AB$4,J264&lt;$AA$3,$AB$3,J264&gt;$AA$3,$AB$3)</f>
        <v>2k1-20</v>
      </c>
      <c r="I264" s="59" t="str">
        <f t="shared" si="11"/>
        <v>Coman O'Connell2k1-20</v>
      </c>
      <c r="J264" s="59">
        <v>43734</v>
      </c>
      <c r="K264" s="46">
        <v>8</v>
      </c>
      <c r="L264" s="46">
        <v>26</v>
      </c>
      <c r="M264" s="62">
        <v>245</v>
      </c>
    </row>
    <row r="265" spans="1:13" ht="13" thickBot="1">
      <c r="A265" s="65" t="e">
        <v>#N/A</v>
      </c>
      <c r="C265" s="33" t="e">
        <v>#N/A</v>
      </c>
      <c r="D265" s="68">
        <v>24</v>
      </c>
      <c r="E265" s="54">
        <v>11.818181818181818</v>
      </c>
      <c r="G265" s="1" t="s">
        <v>49</v>
      </c>
      <c r="H265" s="59" t="str" cm="1">
        <f t="array" ref="H265">_xlfn.IFS(J265&lt;$AA$7,$AB$7,J265&lt;$AA$6,$AB$6,J265&lt;$AA$5,$AB$5,J265&lt;$AA$4,$AB$4,J265&lt;$AA$3,$AB$3,J265&gt;$AA$3,$AB$3)</f>
        <v>2k1-20</v>
      </c>
      <c r="I265" s="59" t="str">
        <f t="shared" si="11"/>
        <v>Niall Herlihy2k1-20</v>
      </c>
      <c r="J265" s="59">
        <v>43734</v>
      </c>
      <c r="K265" s="46">
        <v>6</v>
      </c>
      <c r="L265" s="46">
        <v>24</v>
      </c>
      <c r="M265" s="62">
        <v>283</v>
      </c>
    </row>
    <row r="266" spans="1:13" ht="13" thickBot="1">
      <c r="A266" s="65" t="e">
        <v>#N/A</v>
      </c>
      <c r="C266" s="33" t="e">
        <v>#N/A</v>
      </c>
      <c r="D266" s="68">
        <v>20</v>
      </c>
      <c r="E266" s="54">
        <v>11.82</v>
      </c>
      <c r="G266" s="1" t="s">
        <v>22</v>
      </c>
      <c r="H266" s="59" t="str" cm="1">
        <f t="array" ref="H266">_xlfn.IFS(J266&lt;$AA$7,$AB$7,J266&lt;$AA$6,$AB$6,J266&lt;$AA$5,$AB$5,J266&lt;$AA$4,$AB$4,J266&lt;$AA$3,$AB$3,J266&gt;$AA$3,$AB$3)</f>
        <v>2k1-20</v>
      </c>
      <c r="I266" s="59" t="str">
        <f t="shared" si="11"/>
        <v>David Kelly2k1-20</v>
      </c>
      <c r="J266" s="59">
        <v>43734</v>
      </c>
      <c r="K266" s="46">
        <v>6</v>
      </c>
      <c r="L266" s="46">
        <v>23</v>
      </c>
      <c r="M266" s="62">
        <v>287</v>
      </c>
    </row>
    <row r="267" spans="1:13" ht="13" thickBot="1">
      <c r="A267" s="65">
        <v>11.441176470588236</v>
      </c>
      <c r="C267" s="33">
        <v>91.2</v>
      </c>
      <c r="D267" s="68">
        <v>20</v>
      </c>
      <c r="E267" s="54">
        <v>11.82</v>
      </c>
      <c r="G267" s="1" t="s">
        <v>135</v>
      </c>
      <c r="H267" s="59" t="str" cm="1">
        <f t="array" ref="H267">_xlfn.IFS(J267&lt;$AA$7,$AB$7,J267&lt;$AA$6,$AB$6,J267&lt;$AA$5,$AB$5,J267&lt;$AA$4,$AB$4,J267&lt;$AA$3,$AB$3,J267&gt;$AA$3,$AB$3)</f>
        <v>2k1-20</v>
      </c>
      <c r="I267" s="59" t="str">
        <f t="shared" si="11"/>
        <v>Luke Whelan2k1-20</v>
      </c>
      <c r="J267" s="59">
        <v>43734</v>
      </c>
      <c r="K267" s="46">
        <v>6</v>
      </c>
      <c r="L267" s="46">
        <v>22</v>
      </c>
      <c r="M267" s="62">
        <v>253</v>
      </c>
    </row>
    <row r="268" spans="1:13" ht="13" thickBot="1">
      <c r="A268" s="65">
        <v>9.9154929577464781</v>
      </c>
      <c r="C268" s="33">
        <v>73.400000000000006</v>
      </c>
      <c r="D268" s="68">
        <v>21</v>
      </c>
      <c r="E268" s="54">
        <v>11.84</v>
      </c>
      <c r="G268" s="1" t="s">
        <v>136</v>
      </c>
      <c r="H268" s="59" t="str" cm="1">
        <f t="array" ref="H268">_xlfn.IFS(J268&lt;$AA$7,$AB$7,J268&lt;$AA$6,$AB$6,J268&lt;$AA$5,$AB$5,J268&lt;$AA$4,$AB$4,J268&lt;$AA$3,$AB$3,J268&gt;$AA$3,$AB$3)</f>
        <v>2k1-20</v>
      </c>
      <c r="I268" s="59" t="str">
        <f t="shared" si="11"/>
        <v>Ruairí Browne2k1-20</v>
      </c>
      <c r="J268" s="59">
        <v>43734</v>
      </c>
      <c r="K268" s="46">
        <v>6</v>
      </c>
      <c r="L268" s="46">
        <v>23</v>
      </c>
      <c r="M268" s="62">
        <v>258</v>
      </c>
    </row>
    <row r="269" spans="1:13" ht="13" thickBot="1">
      <c r="A269" s="65">
        <v>10.376811594202898</v>
      </c>
      <c r="C269" s="33">
        <v>78.2</v>
      </c>
      <c r="D269" s="68">
        <v>23</v>
      </c>
      <c r="E269" s="54">
        <v>11.84</v>
      </c>
      <c r="G269" s="1" t="s">
        <v>42</v>
      </c>
      <c r="H269" s="59" t="str" cm="1">
        <f t="array" ref="H269">_xlfn.IFS(J269&lt;$AA$7,$AB$7,J269&lt;$AA$6,$AB$6,J269&lt;$AA$5,$AB$5,J269&lt;$AA$4,$AB$4,J269&lt;$AA$3,$AB$3,J269&gt;$AA$3,$AB$3)</f>
        <v>2k1-20</v>
      </c>
      <c r="I269" s="59" t="str">
        <f t="shared" si="11"/>
        <v>Dach Murray2k1-20</v>
      </c>
      <c r="J269" s="59">
        <v>43734</v>
      </c>
      <c r="K269" s="46">
        <v>6</v>
      </c>
      <c r="L269" s="46">
        <v>23</v>
      </c>
      <c r="M269" s="62">
        <v>251</v>
      </c>
    </row>
    <row r="270" spans="1:13" ht="13" thickBot="1">
      <c r="A270" s="65">
        <v>10.969696969696969</v>
      </c>
      <c r="C270" s="33">
        <v>78.8</v>
      </c>
      <c r="D270" s="68">
        <v>22</v>
      </c>
      <c r="E270" s="54">
        <v>11.854545454545455</v>
      </c>
      <c r="G270" s="1" t="s">
        <v>137</v>
      </c>
      <c r="H270" s="59" t="str" cm="1">
        <f t="array" ref="H270">_xlfn.IFS(J270&lt;$AA$7,$AB$7,J270&lt;$AA$6,$AB$6,J270&lt;$AA$5,$AB$5,J270&lt;$AA$4,$AB$4,J270&lt;$AA$3,$AB$3,J270&gt;$AA$3,$AB$3)</f>
        <v>2k1-20</v>
      </c>
      <c r="I270" s="59" t="str">
        <f t="shared" si="11"/>
        <v>Jacob Kuhn2k1-20</v>
      </c>
      <c r="J270" s="59">
        <v>43734</v>
      </c>
      <c r="K270" s="46">
        <v>6</v>
      </c>
      <c r="L270" s="46">
        <v>26</v>
      </c>
      <c r="M270" s="62">
        <v>207</v>
      </c>
    </row>
    <row r="271" spans="1:13" ht="13" thickBot="1">
      <c r="A271" s="65">
        <v>10.527777777777779</v>
      </c>
      <c r="C271" s="33">
        <v>79.900000000000006</v>
      </c>
      <c r="D271" s="68">
        <v>22</v>
      </c>
      <c r="E271" s="54">
        <v>11.865384615384615</v>
      </c>
      <c r="G271" s="1" t="s">
        <v>138</v>
      </c>
      <c r="H271" s="59" t="str" cm="1">
        <f t="array" ref="H271">_xlfn.IFS(J271&lt;$AA$7,$AB$7,J271&lt;$AA$6,$AB$6,J271&lt;$AA$5,$AB$5,J271&lt;$AA$4,$AB$4,J271&lt;$AA$3,$AB$3,J271&gt;$AA$3,$AB$3)</f>
        <v>2k1-20</v>
      </c>
      <c r="I271" s="59" t="str">
        <f t="shared" si="11"/>
        <v>Max Murphy2k1-20</v>
      </c>
      <c r="J271" s="59">
        <v>43734</v>
      </c>
      <c r="K271" s="46">
        <v>4</v>
      </c>
      <c r="L271" s="46">
        <v>22</v>
      </c>
      <c r="M271" s="62">
        <v>303</v>
      </c>
    </row>
    <row r="272" spans="1:13" ht="13" thickBot="1">
      <c r="A272" s="65">
        <v>10.66006600660066</v>
      </c>
      <c r="C272" s="33">
        <v>72.400000000000006</v>
      </c>
      <c r="D272" s="68">
        <v>22</v>
      </c>
      <c r="E272" s="54">
        <v>11.869565217391305</v>
      </c>
      <c r="G272" s="1" t="s">
        <v>139</v>
      </c>
      <c r="H272" s="59" t="str" cm="1">
        <f t="array" ref="H272">_xlfn.IFS(J272&lt;$AA$7,$AB$7,J272&lt;$AA$6,$AB$6,J272&lt;$AA$5,$AB$5,J272&lt;$AA$4,$AB$4,J272&lt;$AA$3,$AB$3,J272&gt;$AA$3,$AB$3)</f>
        <v>2k1-20</v>
      </c>
      <c r="I272" s="59" t="str">
        <f t="shared" si="11"/>
        <v>Ian Jennings2k1-20</v>
      </c>
      <c r="J272" s="59">
        <v>43734</v>
      </c>
      <c r="K272" s="46">
        <v>4</v>
      </c>
      <c r="L272" s="46">
        <v>21</v>
      </c>
      <c r="M272" s="62">
        <v>216</v>
      </c>
    </row>
    <row r="273" spans="1:13" ht="13" thickBot="1">
      <c r="A273" s="65">
        <v>11.058823529411764</v>
      </c>
      <c r="C273" s="33">
        <v>72.3</v>
      </c>
      <c r="D273" s="68">
        <v>20</v>
      </c>
      <c r="E273" s="54">
        <v>11.870833333333332</v>
      </c>
      <c r="G273" s="1" t="s">
        <v>140</v>
      </c>
      <c r="H273" s="59" t="str" cm="1">
        <f t="array" ref="H273">_xlfn.IFS(J273&lt;$AA$7,$AB$7,J273&lt;$AA$6,$AB$6,J273&lt;$AA$5,$AB$5,J273&lt;$AA$4,$AB$4,J273&lt;$AA$3,$AB$3,J273&gt;$AA$3,$AB$3)</f>
        <v>2k1-20</v>
      </c>
      <c r="I273" s="59" t="str">
        <f t="shared" si="11"/>
        <v>Wyatt Dougherty2k1-20</v>
      </c>
      <c r="J273" s="59">
        <v>43734</v>
      </c>
      <c r="K273" s="46">
        <v>4</v>
      </c>
      <c r="L273" s="46">
        <v>22</v>
      </c>
      <c r="M273" s="62">
        <v>211</v>
      </c>
    </row>
    <row r="274" spans="1:13" ht="13" thickBot="1">
      <c r="A274" s="65">
        <v>12.090909090909092</v>
      </c>
      <c r="C274" s="33">
        <v>89.6</v>
      </c>
      <c r="D274" s="68">
        <v>21</v>
      </c>
      <c r="E274" s="54">
        <v>11.870833333333332</v>
      </c>
      <c r="G274" s="1" t="s">
        <v>141</v>
      </c>
      <c r="H274" s="59" t="str" cm="1">
        <f t="array" ref="H274">_xlfn.IFS(J274&lt;$AA$7,$AB$7,J274&lt;$AA$6,$AB$6,J274&lt;$AA$5,$AB$5,J274&lt;$AA$4,$AB$4,J274&lt;$AA$3,$AB$3,J274&gt;$AA$3,$AB$3)</f>
        <v>2k1-20</v>
      </c>
      <c r="I274" s="59" t="str">
        <f t="shared" si="11"/>
        <v>Mark O'Meara2k1-20</v>
      </c>
      <c r="J274" s="59">
        <v>43734</v>
      </c>
      <c r="K274" s="46">
        <v>4</v>
      </c>
      <c r="L274" s="46">
        <v>22</v>
      </c>
      <c r="M274" s="62">
        <v>212</v>
      </c>
    </row>
    <row r="275" spans="1:13" ht="13" thickBot="1">
      <c r="A275" s="65">
        <v>11.441176470588236</v>
      </c>
      <c r="C275" s="33">
        <v>91.2</v>
      </c>
      <c r="D275" s="68">
        <v>20</v>
      </c>
      <c r="E275" s="54">
        <v>11.8710296625</v>
      </c>
      <c r="G275" s="1" t="s">
        <v>142</v>
      </c>
      <c r="H275" s="59" t="str" cm="1">
        <f t="array" ref="H275">_xlfn.IFS(J275&lt;$AA$7,$AB$7,J275&lt;$AA$6,$AB$6,J275&lt;$AA$5,$AB$5,J275&lt;$AA$4,$AB$4,J275&lt;$AA$3,$AB$3,J275&gt;$AA$3,$AB$3)</f>
        <v>2k1-20</v>
      </c>
      <c r="I275" s="59" t="str">
        <f t="shared" si="11"/>
        <v>Nathan Mulvaney2k1-20</v>
      </c>
      <c r="J275" s="59">
        <v>43734</v>
      </c>
      <c r="K275" s="46">
        <v>4</v>
      </c>
      <c r="L275" s="46">
        <v>24</v>
      </c>
      <c r="M275" s="62">
        <v>168</v>
      </c>
    </row>
    <row r="276" spans="1:13" ht="13" thickBot="1">
      <c r="A276" s="65" t="e">
        <v>#N/A</v>
      </c>
      <c r="C276" s="33" t="e">
        <v>#N/A</v>
      </c>
      <c r="D276" s="68">
        <v>23</v>
      </c>
      <c r="E276" s="54">
        <v>11.888</v>
      </c>
      <c r="G276" s="1" t="s">
        <v>136</v>
      </c>
      <c r="H276" s="59" t="str" cm="1">
        <f t="array" ref="H276">_xlfn.IFS(J276&lt;$AA$7,$AB$7,J276&lt;$AA$6,$AB$6,J276&lt;$AA$5,$AB$5,J276&lt;$AA$4,$AB$4,J276&lt;$AA$3,$AB$3,J276&gt;$AA$3,$AB$3)</f>
        <v>2k1-20</v>
      </c>
      <c r="I276" s="59" t="str">
        <f t="shared" si="11"/>
        <v>Ruairí Browne2k1-20</v>
      </c>
      <c r="J276" s="59">
        <v>43734</v>
      </c>
      <c r="K276" s="46">
        <v>6</v>
      </c>
      <c r="L276" s="46">
        <v>23</v>
      </c>
      <c r="M276" s="62">
        <v>258</v>
      </c>
    </row>
    <row r="277" spans="1:13" ht="13" thickBot="1">
      <c r="A277" s="65">
        <v>11.058823529411764</v>
      </c>
      <c r="C277" s="33">
        <v>72.3</v>
      </c>
      <c r="D277" s="68">
        <v>20</v>
      </c>
      <c r="E277" s="54">
        <v>11.904166666666667</v>
      </c>
      <c r="G277" s="1" t="s">
        <v>143</v>
      </c>
      <c r="H277" s="59" t="str" cm="1">
        <f t="array" ref="H277">_xlfn.IFS(J277&lt;$AA$7,$AB$7,J277&lt;$AA$6,$AB$6,J277&lt;$AA$5,$AB$5,J277&lt;$AA$4,$AB$4,J277&lt;$AA$3,$AB$3,J277&gt;$AA$3,$AB$3)</f>
        <v>2k1-20</v>
      </c>
      <c r="I277" s="59" t="str">
        <f t="shared" si="11"/>
        <v>Josh Gargan2k1-20</v>
      </c>
      <c r="J277" s="59">
        <v>43734</v>
      </c>
      <c r="K277" s="46">
        <v>8</v>
      </c>
      <c r="L277" s="46">
        <v>24</v>
      </c>
      <c r="M277" s="62">
        <v>256</v>
      </c>
    </row>
    <row r="278" spans="1:13" ht="13" thickBot="1">
      <c r="A278" s="65">
        <v>11.15625</v>
      </c>
      <c r="C278" s="33">
        <v>72.2</v>
      </c>
      <c r="D278" s="68">
        <v>20</v>
      </c>
      <c r="E278" s="54">
        <v>11.918181818181818</v>
      </c>
      <c r="G278" s="1" t="s">
        <v>27</v>
      </c>
      <c r="H278" s="59" t="str" cm="1">
        <f t="array" ref="H278">_xlfn.IFS(J278&lt;$AA$7,$AB$7,J278&lt;$AA$6,$AB$6,J278&lt;$AA$5,$AB$5,J278&lt;$AA$4,$AB$4,J278&lt;$AA$3,$AB$3,J278&gt;$AA$3,$AB$3)</f>
        <v>2k1-20</v>
      </c>
      <c r="I278" s="59" t="str">
        <f t="shared" si="11"/>
        <v>Mark Doyle2k1-20</v>
      </c>
      <c r="J278" s="59">
        <v>43741</v>
      </c>
      <c r="K278" s="46">
        <v>10</v>
      </c>
      <c r="L278" s="46">
        <v>25</v>
      </c>
      <c r="M278" s="62">
        <v>321</v>
      </c>
    </row>
    <row r="279" spans="1:13" ht="13" thickBot="1">
      <c r="A279" s="65">
        <v>12.193548387096774</v>
      </c>
      <c r="C279" s="33">
        <v>74</v>
      </c>
      <c r="D279" s="68">
        <v>21</v>
      </c>
      <c r="E279" s="54">
        <v>11.924000000000001</v>
      </c>
      <c r="G279" s="1" t="s">
        <v>132</v>
      </c>
      <c r="H279" s="59" t="str" cm="1">
        <f t="array" ref="H279">_xlfn.IFS(J279&lt;$AA$7,$AB$7,J279&lt;$AA$6,$AB$6,J279&lt;$AA$5,$AB$5,J279&lt;$AA$4,$AB$4,J279&lt;$AA$3,$AB$3,J279&gt;$AA$3,$AB$3)</f>
        <v>2k1-20</v>
      </c>
      <c r="I279" s="59" t="str">
        <f t="shared" si="11"/>
        <v>Thomas Earley2k1-20</v>
      </c>
      <c r="J279" s="59">
        <v>43741</v>
      </c>
      <c r="K279" s="46">
        <v>10</v>
      </c>
      <c r="L279" s="46">
        <v>23</v>
      </c>
      <c r="M279" s="62">
        <v>314</v>
      </c>
    </row>
    <row r="280" spans="1:13" ht="13" thickBot="1">
      <c r="A280" s="65">
        <v>10.805555555555555</v>
      </c>
      <c r="C280" s="33">
        <v>82.8</v>
      </c>
      <c r="D280" s="68">
        <v>22</v>
      </c>
      <c r="E280" s="54">
        <v>11.924000000000001</v>
      </c>
      <c r="G280" s="1" t="s">
        <v>129</v>
      </c>
      <c r="H280" s="59" t="str" cm="1">
        <f t="array" ref="H280">_xlfn.IFS(J280&lt;$AA$7,$AB$7,J280&lt;$AA$6,$AB$6,J280&lt;$AA$5,$AB$5,J280&lt;$AA$4,$AB$4,J280&lt;$AA$3,$AB$3,J280&gt;$AA$3,$AB$3)</f>
        <v>2k1-20</v>
      </c>
      <c r="I280" s="59" t="str">
        <f t="shared" si="11"/>
        <v>Andrew Mays2k1-20</v>
      </c>
      <c r="J280" s="59">
        <v>43741</v>
      </c>
      <c r="K280" s="46">
        <v>10</v>
      </c>
      <c r="L280" s="46">
        <v>23</v>
      </c>
      <c r="M280" s="62">
        <v>296</v>
      </c>
    </row>
    <row r="281" spans="1:13" ht="13" thickBot="1">
      <c r="A281" s="65" t="e">
        <v>#N/A</v>
      </c>
      <c r="C281" s="33" t="e">
        <v>#N/A</v>
      </c>
      <c r="D281" s="68" t="e">
        <v>#N/A</v>
      </c>
      <c r="E281" s="54">
        <v>11.928571428571429</v>
      </c>
      <c r="G281" s="1" t="s">
        <v>76</v>
      </c>
      <c r="H281" s="59" t="str" cm="1">
        <f t="array" ref="H281">_xlfn.IFS(J281&lt;$AA$7,$AB$7,J281&lt;$AA$6,$AB$6,J281&lt;$AA$5,$AB$5,J281&lt;$AA$4,$AB$4,J281&lt;$AA$3,$AB$3,J281&gt;$AA$3,$AB$3)</f>
        <v>2k1-20</v>
      </c>
      <c r="I281" s="59" t="str">
        <f t="shared" si="11"/>
        <v>Ewan Jarvis2k1-20</v>
      </c>
      <c r="J281" s="59">
        <v>43741</v>
      </c>
      <c r="K281" s="46">
        <v>10</v>
      </c>
      <c r="L281" s="46">
        <v>24</v>
      </c>
      <c r="M281" s="62">
        <v>290</v>
      </c>
    </row>
    <row r="282" spans="1:13" ht="13" thickBot="1">
      <c r="A282" s="65">
        <v>10.5</v>
      </c>
      <c r="C282" s="33">
        <v>84.2</v>
      </c>
      <c r="D282" s="68">
        <v>22</v>
      </c>
      <c r="E282" s="54">
        <v>11.9375</v>
      </c>
      <c r="G282" s="1" t="s">
        <v>133</v>
      </c>
      <c r="H282" s="59" t="str" cm="1">
        <f t="array" ref="H282">_xlfn.IFS(J282&lt;$AA$7,$AB$7,J282&lt;$AA$6,$AB$6,J282&lt;$AA$5,$AB$5,J282&lt;$AA$4,$AB$4,J282&lt;$AA$3,$AB$3,J282&gt;$AA$3,$AB$3)</f>
        <v>2k1-20</v>
      </c>
      <c r="I282" s="59" t="str">
        <f t="shared" si="11"/>
        <v>Joe Kerins2k1-20</v>
      </c>
      <c r="J282" s="59">
        <v>43741</v>
      </c>
      <c r="K282" s="46">
        <v>10</v>
      </c>
      <c r="L282" s="46">
        <v>22</v>
      </c>
      <c r="M282" s="62">
        <v>274</v>
      </c>
    </row>
    <row r="283" spans="1:13" ht="13" thickBot="1">
      <c r="A283" s="65" t="e">
        <v>#N/A</v>
      </c>
      <c r="C283" s="33" t="e">
        <v>#N/A</v>
      </c>
      <c r="D283" s="68">
        <v>24</v>
      </c>
      <c r="E283" s="54">
        <v>11.954545454545455</v>
      </c>
      <c r="G283" s="1" t="s">
        <v>73</v>
      </c>
      <c r="H283" s="59" t="str" cm="1">
        <f t="array" ref="H283">_xlfn.IFS(J283&lt;$AA$7,$AB$7,J283&lt;$AA$6,$AB$6,J283&lt;$AA$5,$AB$5,J283&lt;$AA$4,$AB$4,J283&lt;$AA$3,$AB$3,J283&gt;$AA$3,$AB$3)</f>
        <v>2k1-20</v>
      </c>
      <c r="I283" s="59" t="str">
        <f t="shared" si="11"/>
        <v>Ciaran Scanlon2k1-20</v>
      </c>
      <c r="J283" s="59">
        <v>43741</v>
      </c>
      <c r="K283" s="46">
        <v>10</v>
      </c>
      <c r="L283" s="46">
        <v>26</v>
      </c>
      <c r="M283" s="62">
        <v>272</v>
      </c>
    </row>
    <row r="284" spans="1:13" ht="13" thickBot="1">
      <c r="A284" s="65">
        <v>9.7027027027027035</v>
      </c>
      <c r="C284" s="33">
        <v>78.3</v>
      </c>
      <c r="D284" s="68">
        <v>22</v>
      </c>
      <c r="E284" s="54">
        <v>11.954545454545455</v>
      </c>
      <c r="G284" s="1" t="s">
        <v>128</v>
      </c>
      <c r="H284" s="59" t="str" cm="1">
        <f t="array" ref="H284">_xlfn.IFS(J284&lt;$AA$7,$AB$7,J284&lt;$AA$6,$AB$6,J284&lt;$AA$5,$AB$5,J284&lt;$AA$4,$AB$4,J284&lt;$AA$3,$AB$3,J284&gt;$AA$3,$AB$3)</f>
        <v>2k1-20</v>
      </c>
      <c r="I284" s="59" t="str">
        <f t="shared" si="11"/>
        <v>Cameron Murphy2k1-20</v>
      </c>
      <c r="J284" s="59">
        <v>43741</v>
      </c>
      <c r="K284" s="46">
        <v>10</v>
      </c>
      <c r="L284" s="46">
        <v>25</v>
      </c>
      <c r="M284" s="62">
        <v>283</v>
      </c>
    </row>
    <row r="285" spans="1:13" ht="13" thickBot="1">
      <c r="A285" s="65">
        <v>10.969696969696969</v>
      </c>
      <c r="C285" s="33">
        <v>78.8</v>
      </c>
      <c r="D285" s="68">
        <v>22</v>
      </c>
      <c r="E285" s="54">
        <v>11.954545454545455</v>
      </c>
      <c r="G285" s="1" t="s">
        <v>134</v>
      </c>
      <c r="H285" s="59" t="str" cm="1">
        <f t="array" ref="H285">_xlfn.IFS(J285&lt;$AA$7,$AB$7,J285&lt;$AA$6,$AB$6,J285&lt;$AA$5,$AB$5,J285&lt;$AA$4,$AB$4,J285&lt;$AA$3,$AB$3,J285&gt;$AA$3,$AB$3)</f>
        <v>2k1-20</v>
      </c>
      <c r="I285" s="59" t="str">
        <f t="shared" si="11"/>
        <v>Sam Bolger2k1-20</v>
      </c>
      <c r="J285" s="59">
        <v>43741</v>
      </c>
      <c r="K285" s="46">
        <v>10</v>
      </c>
      <c r="L285" s="46">
        <v>24</v>
      </c>
      <c r="M285" s="62">
        <v>245</v>
      </c>
    </row>
    <row r="286" spans="1:13" ht="13" thickBot="1">
      <c r="A286" s="65">
        <v>10.527777777777779</v>
      </c>
      <c r="C286" s="33">
        <v>79.900000000000006</v>
      </c>
      <c r="D286" s="68">
        <v>22</v>
      </c>
      <c r="E286" s="54">
        <v>11.956</v>
      </c>
      <c r="G286" s="1" t="s">
        <v>19</v>
      </c>
      <c r="H286" s="59" t="str" cm="1">
        <f t="array" ref="H286">_xlfn.IFS(J286&lt;$AA$7,$AB$7,J286&lt;$AA$6,$AB$6,J286&lt;$AA$5,$AB$5,J286&lt;$AA$4,$AB$4,J286&lt;$AA$3,$AB$3,J286&gt;$AA$3,$AB$3)</f>
        <v>2k1-20</v>
      </c>
      <c r="I286" s="59" t="str">
        <f t="shared" si="11"/>
        <v>Fintan Earley2k1-20</v>
      </c>
      <c r="J286" s="59">
        <v>43741</v>
      </c>
      <c r="K286" s="46">
        <v>8</v>
      </c>
      <c r="L286" s="46">
        <v>24</v>
      </c>
      <c r="M286" s="62">
        <v>293</v>
      </c>
    </row>
    <row r="287" spans="1:13" ht="13" thickBot="1">
      <c r="A287" s="65" t="e">
        <v>#N/A</v>
      </c>
      <c r="C287" s="33" t="e">
        <v>#N/A</v>
      </c>
      <c r="D287" s="68">
        <v>22</v>
      </c>
      <c r="E287" s="54">
        <v>11.958333333333334</v>
      </c>
      <c r="G287" s="1" t="s">
        <v>44</v>
      </c>
      <c r="H287" s="59" t="str" cm="1">
        <f t="array" ref="H287">_xlfn.IFS(J287&lt;$AA$7,$AB$7,J287&lt;$AA$6,$AB$6,J287&lt;$AA$5,$AB$5,J287&lt;$AA$4,$AB$4,J287&lt;$AA$3,$AB$3,J287&gt;$AA$3,$AB$3)</f>
        <v>2k1-20</v>
      </c>
      <c r="I287" s="59" t="str">
        <f t="shared" si="11"/>
        <v>Ryan Hynes2k1-20</v>
      </c>
      <c r="J287" s="59">
        <v>43741</v>
      </c>
      <c r="K287" s="46">
        <v>8</v>
      </c>
      <c r="L287" s="46">
        <v>25</v>
      </c>
      <c r="M287" s="62">
        <v>304</v>
      </c>
    </row>
    <row r="288" spans="1:13" ht="13" thickBot="1">
      <c r="A288" s="65">
        <v>9.6901408450704221</v>
      </c>
      <c r="C288" s="33">
        <v>80.599999999999994</v>
      </c>
      <c r="D288" s="68">
        <v>20</v>
      </c>
      <c r="E288" s="54">
        <v>11.958333333333334</v>
      </c>
      <c r="G288" s="1" t="s">
        <v>49</v>
      </c>
      <c r="H288" s="59" t="str" cm="1">
        <f t="array" ref="H288">_xlfn.IFS(J288&lt;$AA$7,$AB$7,J288&lt;$AA$6,$AB$6,J288&lt;$AA$5,$AB$5,J288&lt;$AA$4,$AB$4,J288&lt;$AA$3,$AB$3,J288&gt;$AA$3,$AB$3)</f>
        <v>2k1-20</v>
      </c>
      <c r="I288" s="59" t="str">
        <f t="shared" si="11"/>
        <v>Niall Herlihy2k1-20</v>
      </c>
      <c r="J288" s="59">
        <v>43741</v>
      </c>
      <c r="K288" s="46">
        <v>8</v>
      </c>
      <c r="L288" s="46">
        <v>23</v>
      </c>
      <c r="M288" s="62">
        <v>270</v>
      </c>
    </row>
    <row r="289" spans="1:14" ht="13" thickBot="1">
      <c r="A289" s="65" t="e">
        <v>#N/A</v>
      </c>
      <c r="C289" s="33" t="e">
        <v>#N/A</v>
      </c>
      <c r="D289" s="68">
        <v>25</v>
      </c>
      <c r="E289" s="54">
        <v>11.986363636363636</v>
      </c>
      <c r="G289" s="1" t="s">
        <v>135</v>
      </c>
      <c r="H289" s="59" t="str" cm="1">
        <f t="array" ref="H289">_xlfn.IFS(J289&lt;$AA$7,$AB$7,J289&lt;$AA$6,$AB$6,J289&lt;$AA$5,$AB$5,J289&lt;$AA$4,$AB$4,J289&lt;$AA$3,$AB$3,J289&gt;$AA$3,$AB$3)</f>
        <v>2k1-20</v>
      </c>
      <c r="I289" s="59" t="str">
        <f t="shared" si="11"/>
        <v>Luke Whelan2k1-20</v>
      </c>
      <c r="J289" s="59">
        <v>43741</v>
      </c>
      <c r="K289" s="46">
        <v>8</v>
      </c>
      <c r="L289" s="46">
        <v>23</v>
      </c>
      <c r="M289" s="62">
        <v>251</v>
      </c>
    </row>
    <row r="290" spans="1:14" ht="13" thickBot="1">
      <c r="A290" s="65">
        <v>10.271739130434783</v>
      </c>
      <c r="C290" s="33">
        <v>74.400000000000006</v>
      </c>
      <c r="D290" s="68">
        <v>23</v>
      </c>
      <c r="E290" s="54">
        <v>12</v>
      </c>
      <c r="G290" s="1" t="s">
        <v>144</v>
      </c>
      <c r="H290" s="59" t="str" cm="1">
        <f t="array" ref="H290">_xlfn.IFS(J290&lt;$AA$7,$AB$7,J290&lt;$AA$6,$AB$6,J290&lt;$AA$5,$AB$5,J290&lt;$AA$4,$AB$4,J290&lt;$AA$3,$AB$3,J290&gt;$AA$3,$AB$3)</f>
        <v>2k1-20</v>
      </c>
      <c r="I290" s="59" t="str">
        <f t="shared" si="11"/>
        <v>Ben Layden2k1-20</v>
      </c>
      <c r="J290" s="59">
        <v>43741</v>
      </c>
      <c r="K290" s="46">
        <v>8</v>
      </c>
      <c r="L290" s="46">
        <v>24</v>
      </c>
      <c r="M290" s="62">
        <v>243</v>
      </c>
    </row>
    <row r="291" spans="1:14" ht="13" thickBot="1">
      <c r="A291" s="65">
        <v>10.66006600660066</v>
      </c>
      <c r="C291" s="33">
        <v>72.400000000000006</v>
      </c>
      <c r="D291" s="68">
        <v>22</v>
      </c>
      <c r="E291" s="54">
        <v>12</v>
      </c>
      <c r="G291" s="1" t="s">
        <v>42</v>
      </c>
      <c r="H291" s="59" t="str" cm="1">
        <f t="array" ref="H291">_xlfn.IFS(J291&lt;$AA$7,$AB$7,J291&lt;$AA$6,$AB$6,J291&lt;$AA$5,$AB$5,J291&lt;$AA$4,$AB$4,J291&lt;$AA$3,$AB$3,J291&gt;$AA$3,$AB$3)</f>
        <v>2k1-20</v>
      </c>
      <c r="I291" s="59" t="str">
        <f t="shared" si="11"/>
        <v>Dach Murray2k1-20</v>
      </c>
      <c r="J291" s="59">
        <v>43741</v>
      </c>
      <c r="K291" s="46">
        <v>8</v>
      </c>
      <c r="L291" s="46">
        <v>23</v>
      </c>
      <c r="M291" s="62">
        <v>250</v>
      </c>
    </row>
    <row r="292" spans="1:14" ht="13" thickBot="1">
      <c r="A292" s="65" t="e">
        <v>#N/A</v>
      </c>
      <c r="C292" s="33" t="e">
        <v>#N/A</v>
      </c>
      <c r="D292" s="68">
        <v>25</v>
      </c>
      <c r="E292" s="54">
        <v>12</v>
      </c>
      <c r="G292" s="1" t="s">
        <v>87</v>
      </c>
      <c r="H292" s="59" t="str" cm="1">
        <f t="array" ref="H292">_xlfn.IFS(J292&lt;$AA$7,$AB$7,J292&lt;$AA$6,$AB$6,J292&lt;$AA$5,$AB$5,J292&lt;$AA$4,$AB$4,J292&lt;$AA$3,$AB$3,J292&gt;$AA$3,$AB$3)</f>
        <v>2k1-20</v>
      </c>
      <c r="I292" s="59" t="str">
        <f t="shared" si="11"/>
        <v>Cian O'Sullivan2k1-20</v>
      </c>
      <c r="J292" s="59">
        <v>43741</v>
      </c>
      <c r="K292" s="46">
        <v>8</v>
      </c>
      <c r="L292" s="46">
        <v>23</v>
      </c>
      <c r="M292" s="62">
        <v>252</v>
      </c>
    </row>
    <row r="293" spans="1:14" ht="13" thickBot="1">
      <c r="A293" s="65">
        <v>11.028571428571428</v>
      </c>
      <c r="C293" s="33">
        <v>79.7</v>
      </c>
      <c r="D293" s="68">
        <v>22</v>
      </c>
      <c r="E293" s="54">
        <v>12.004166666666668</v>
      </c>
      <c r="G293" s="1" t="s">
        <v>90</v>
      </c>
      <c r="H293" s="59" t="str" cm="1">
        <f t="array" ref="H293">_xlfn.IFS(J293&lt;$AA$7,$AB$7,J293&lt;$AA$6,$AB$6,J293&lt;$AA$5,$AB$5,J293&lt;$AA$4,$AB$4,J293&lt;$AA$3,$AB$3,J293&gt;$AA$3,$AB$3)</f>
        <v>2k1-20</v>
      </c>
      <c r="I293" s="59" t="str">
        <f t="shared" si="11"/>
        <v>Andrew Kelly2k1-20</v>
      </c>
      <c r="J293" s="59">
        <v>43741</v>
      </c>
      <c r="K293" s="46">
        <v>6</v>
      </c>
      <c r="L293" s="46">
        <v>23</v>
      </c>
      <c r="M293" s="62">
        <v>314</v>
      </c>
    </row>
    <row r="294" spans="1:14" ht="13" thickBot="1">
      <c r="A294" s="65">
        <v>12.193548387096774</v>
      </c>
      <c r="C294" s="33">
        <v>74</v>
      </c>
      <c r="D294" s="68">
        <v>21</v>
      </c>
      <c r="E294" s="54">
        <v>12.005038145833334</v>
      </c>
      <c r="G294" s="1" t="s">
        <v>22</v>
      </c>
      <c r="H294" s="59" t="str" cm="1">
        <f t="array" ref="H294">_xlfn.IFS(J294&lt;$AA$7,$AB$7,J294&lt;$AA$6,$AB$6,J294&lt;$AA$5,$AB$5,J294&lt;$AA$4,$AB$4,J294&lt;$AA$3,$AB$3,J294&gt;$AA$3,$AB$3)</f>
        <v>2k1-20</v>
      </c>
      <c r="I294" s="59" t="str">
        <f t="shared" si="11"/>
        <v>David Kelly2k1-20</v>
      </c>
      <c r="J294" s="59">
        <v>43741</v>
      </c>
      <c r="K294" s="46">
        <v>6</v>
      </c>
      <c r="L294" s="46">
        <v>24</v>
      </c>
      <c r="M294" s="62">
        <v>304</v>
      </c>
    </row>
    <row r="295" spans="1:14" ht="13" thickBot="1">
      <c r="A295" s="65">
        <v>11.852941176470589</v>
      </c>
      <c r="C295" s="33">
        <v>91.3</v>
      </c>
      <c r="D295" s="68">
        <v>20</v>
      </c>
      <c r="E295" s="54">
        <v>12.0375</v>
      </c>
      <c r="G295" s="1" t="s">
        <v>13</v>
      </c>
      <c r="H295" s="59" t="str" cm="1">
        <f t="array" ref="H295">_xlfn.IFS(J295&lt;$AA$7,$AB$7,J295&lt;$AA$6,$AB$6,J295&lt;$AA$5,$AB$5,J295&lt;$AA$4,$AB$4,J295&lt;$AA$3,$AB$3,J295&gt;$AA$3,$AB$3)</f>
        <v>2k1-20</v>
      </c>
      <c r="I295" s="59" t="str">
        <f t="shared" si="11"/>
        <v>Tom Bedford2k1-20</v>
      </c>
      <c r="J295" s="59">
        <v>43741</v>
      </c>
      <c r="K295" s="46">
        <v>6</v>
      </c>
      <c r="L295" s="46">
        <v>23</v>
      </c>
      <c r="M295" s="62">
        <v>259</v>
      </c>
    </row>
    <row r="296" spans="1:14" ht="13" thickBot="1">
      <c r="A296" s="65">
        <v>10.029850746268657</v>
      </c>
      <c r="C296" s="33">
        <v>77.3</v>
      </c>
      <c r="D296" s="68">
        <v>23</v>
      </c>
      <c r="E296" s="54">
        <v>12.043478260869565</v>
      </c>
      <c r="G296" s="1" t="s">
        <v>102</v>
      </c>
      <c r="H296" s="59" t="str" cm="1">
        <f t="array" ref="H296">_xlfn.IFS(J296&lt;$AA$7,$AB$7,J296&lt;$AA$6,$AB$6,J296&lt;$AA$5,$AB$5,J296&lt;$AA$4,$AB$4,J296&lt;$AA$3,$AB$3,J296&gt;$AA$3,$AB$3)</f>
        <v>2k1-20</v>
      </c>
      <c r="I296" s="59" t="str">
        <f t="shared" si="11"/>
        <v>Rob Brown2k1-20</v>
      </c>
      <c r="J296" s="59">
        <v>43741</v>
      </c>
      <c r="K296" s="46">
        <v>6</v>
      </c>
      <c r="L296" s="46">
        <v>24</v>
      </c>
      <c r="M296" s="62">
        <v>254</v>
      </c>
    </row>
    <row r="297" spans="1:14" ht="13" thickBot="1">
      <c r="A297" s="65">
        <v>11.805555555555555</v>
      </c>
      <c r="C297" s="33">
        <v>88.2</v>
      </c>
      <c r="D297" s="68">
        <v>25</v>
      </c>
      <c r="E297" s="54">
        <v>12.06</v>
      </c>
      <c r="G297" s="1" t="s">
        <v>139</v>
      </c>
      <c r="H297" s="59" t="str" cm="1">
        <f t="array" ref="H297">_xlfn.IFS(J297&lt;$AA$7,$AB$7,J297&lt;$AA$6,$AB$6,J297&lt;$AA$5,$AB$5,J297&lt;$AA$4,$AB$4,J297&lt;$AA$3,$AB$3,J297&gt;$AA$3,$AB$3)</f>
        <v>2k1-20</v>
      </c>
      <c r="I297" s="59" t="str">
        <f t="shared" si="11"/>
        <v>Ian Jennings2k1-20</v>
      </c>
      <c r="J297" s="59">
        <v>43741</v>
      </c>
      <c r="K297" s="46">
        <v>6</v>
      </c>
      <c r="L297" s="46">
        <v>23</v>
      </c>
      <c r="M297" s="62">
        <v>234</v>
      </c>
    </row>
    <row r="298" spans="1:14" ht="13" thickBot="1">
      <c r="A298" s="65">
        <v>9.9154929577464781</v>
      </c>
      <c r="C298" s="33">
        <v>73.400000000000006</v>
      </c>
      <c r="D298" s="68">
        <v>21</v>
      </c>
      <c r="E298" s="54">
        <v>12.083333333333334</v>
      </c>
      <c r="G298" s="1" t="s">
        <v>142</v>
      </c>
      <c r="H298" s="59" t="str" cm="1">
        <f t="array" ref="H298">_xlfn.IFS(J298&lt;$AA$7,$AB$7,J298&lt;$AA$6,$AB$6,J298&lt;$AA$5,$AB$5,J298&lt;$AA$4,$AB$4,J298&lt;$AA$3,$AB$3,J298&gt;$AA$3,$AB$3)</f>
        <v>2k1-20</v>
      </c>
      <c r="I298" s="59" t="str">
        <f t="shared" si="11"/>
        <v>Nathan Mulvaney2k1-20</v>
      </c>
      <c r="J298" s="59">
        <v>43741</v>
      </c>
      <c r="K298" s="46">
        <v>6</v>
      </c>
      <c r="L298" s="46">
        <v>24</v>
      </c>
      <c r="M298" s="62">
        <v>196</v>
      </c>
    </row>
    <row r="299" spans="1:14" ht="13" thickBot="1">
      <c r="A299" s="65">
        <v>11.852941176470589</v>
      </c>
      <c r="C299" s="33">
        <v>91.3</v>
      </c>
      <c r="D299" s="68">
        <v>20</v>
      </c>
      <c r="E299" s="54">
        <v>12.11304347826087</v>
      </c>
      <c r="G299" s="1" t="s">
        <v>81</v>
      </c>
      <c r="H299" s="59" t="str" cm="1">
        <f t="array" ref="H299">_xlfn.IFS(J299&lt;$AA$7,$AB$7,J299&lt;$AA$6,$AB$6,J299&lt;$AA$5,$AB$5,J299&lt;$AA$4,$AB$4,J299&lt;$AA$3,$AB$3,J299&gt;$AA$3,$AB$3)</f>
        <v>2k1-20</v>
      </c>
      <c r="I299" s="59" t="str">
        <f t="shared" si="11"/>
        <v>Coman O'Connell2k1-20</v>
      </c>
      <c r="J299" s="59">
        <v>43741</v>
      </c>
      <c r="K299" s="46">
        <v>5</v>
      </c>
      <c r="L299" s="46">
        <v>21</v>
      </c>
      <c r="M299" s="62">
        <v>232</v>
      </c>
    </row>
    <row r="300" spans="1:14" ht="13" thickBot="1">
      <c r="A300" s="65">
        <v>10.5</v>
      </c>
      <c r="C300" s="33">
        <v>73.2</v>
      </c>
      <c r="D300" s="68">
        <v>21</v>
      </c>
      <c r="E300" s="54">
        <v>12.11304347826087</v>
      </c>
      <c r="G300" s="1" t="s">
        <v>137</v>
      </c>
      <c r="H300" s="59" t="str" cm="1">
        <f t="array" ref="H300">_xlfn.IFS(J300&lt;$AA$7,$AB$7,J300&lt;$AA$6,$AB$6,J300&lt;$AA$5,$AB$5,J300&lt;$AA$4,$AB$4,J300&lt;$AA$3,$AB$3,J300&gt;$AA$3,$AB$3)</f>
        <v>2k1-20</v>
      </c>
      <c r="I300" s="59" t="str">
        <f t="shared" si="11"/>
        <v>Jacob Kuhn2k1-20</v>
      </c>
      <c r="J300" s="59">
        <v>43741</v>
      </c>
      <c r="K300" s="46">
        <v>5</v>
      </c>
      <c r="L300" s="46">
        <v>25</v>
      </c>
      <c r="M300" s="62">
        <v>211</v>
      </c>
    </row>
    <row r="301" spans="1:14" ht="13" thickBot="1">
      <c r="A301" s="65" t="e">
        <v>#N/A</v>
      </c>
      <c r="C301" s="33" t="e">
        <v>#N/A</v>
      </c>
      <c r="D301" s="68">
        <v>25</v>
      </c>
      <c r="E301" s="54">
        <v>12.11304347826087</v>
      </c>
      <c r="G301" s="1" t="s">
        <v>145</v>
      </c>
      <c r="H301" s="59" t="str" cm="1">
        <f t="array" ref="H301">_xlfn.IFS(J301&lt;$AA$7,$AB$7,J301&lt;$AA$6,$AB$6,J301&lt;$AA$5,$AB$5,J301&lt;$AA$4,$AB$4,J301&lt;$AA$3,$AB$3,J301&gt;$AA$3,$AB$3)</f>
        <v>2k1-20</v>
      </c>
      <c r="I301" s="59" t="str">
        <f t="shared" si="11"/>
        <v>Joe Ronaldson2k1-20</v>
      </c>
      <c r="J301" s="59">
        <v>43741</v>
      </c>
      <c r="K301" s="46">
        <v>4</v>
      </c>
      <c r="L301" s="46">
        <v>22</v>
      </c>
      <c r="M301" s="62">
        <v>268</v>
      </c>
    </row>
    <row r="302" spans="1:14" ht="13" thickBot="1">
      <c r="A302" s="65">
        <v>10.882352941176471</v>
      </c>
      <c r="C302" s="33">
        <v>79.2</v>
      </c>
      <c r="D302" s="68">
        <v>24</v>
      </c>
      <c r="E302" s="54">
        <v>12.115384615384615</v>
      </c>
      <c r="G302" s="1" t="s">
        <v>27</v>
      </c>
      <c r="H302" s="59" t="str" cm="1">
        <f t="array" ref="H302">_xlfn.IFS(J302&lt;$AA$7,$AB$7,J302&lt;$AA$6,$AB$6,J302&lt;$AA$5,$AB$5,J302&lt;$AA$4,$AB$4,J302&lt;$AA$3,$AB$3,J302&gt;$AA$3,$AB$3)</f>
        <v>2k1-20</v>
      </c>
      <c r="I302" s="59" t="str">
        <f t="shared" si="11"/>
        <v>Mark Doyle2k1-20</v>
      </c>
      <c r="J302" s="59">
        <v>43748</v>
      </c>
      <c r="K302" s="46">
        <v>12</v>
      </c>
      <c r="L302" s="46">
        <v>24</v>
      </c>
      <c r="M302" s="62">
        <v>330.8</v>
      </c>
      <c r="N302" s="8"/>
    </row>
    <row r="303" spans="1:14" ht="13" thickBot="1">
      <c r="A303" s="65">
        <v>11.15625</v>
      </c>
      <c r="C303" s="33">
        <v>72.2</v>
      </c>
      <c r="D303" s="68">
        <v>20</v>
      </c>
      <c r="E303" s="54">
        <v>12.118181818181819</v>
      </c>
      <c r="G303" s="1" t="s">
        <v>132</v>
      </c>
      <c r="H303" s="59" t="str" cm="1">
        <f t="array" ref="H303">_xlfn.IFS(J303&lt;$AA$7,$AB$7,J303&lt;$AA$6,$AB$6,J303&lt;$AA$5,$AB$5,J303&lt;$AA$4,$AB$4,J303&lt;$AA$3,$AB$3,J303&gt;$AA$3,$AB$3)</f>
        <v>2k1-20</v>
      </c>
      <c r="I303" s="59" t="str">
        <f t="shared" si="11"/>
        <v>Thomas Earley2k1-20</v>
      </c>
      <c r="J303" s="59">
        <v>43748</v>
      </c>
      <c r="K303" s="46">
        <v>12</v>
      </c>
      <c r="L303" s="46">
        <v>24</v>
      </c>
      <c r="M303" s="62">
        <v>311</v>
      </c>
      <c r="N303" s="8"/>
    </row>
    <row r="304" spans="1:14" ht="13" thickBot="1">
      <c r="A304" s="65">
        <v>10.969696969696969</v>
      </c>
      <c r="C304" s="33">
        <v>78.8</v>
      </c>
      <c r="D304" s="68">
        <v>22</v>
      </c>
      <c r="E304" s="54">
        <v>12.118181818181819</v>
      </c>
      <c r="G304" s="1" t="s">
        <v>76</v>
      </c>
      <c r="H304" s="59" t="str" cm="1">
        <f t="array" ref="H304">_xlfn.IFS(J304&lt;$AA$7,$AB$7,J304&lt;$AA$6,$AB$6,J304&lt;$AA$5,$AB$5,J304&lt;$AA$4,$AB$4,J304&lt;$AA$3,$AB$3,J304&gt;$AA$3,$AB$3)</f>
        <v>2k1-20</v>
      </c>
      <c r="I304" s="59" t="str">
        <f t="shared" si="11"/>
        <v>Ewan Jarvis2k1-20</v>
      </c>
      <c r="J304" s="59">
        <v>43748</v>
      </c>
      <c r="K304" s="46">
        <v>12</v>
      </c>
      <c r="L304" s="46">
        <v>25</v>
      </c>
      <c r="M304" s="62">
        <v>280</v>
      </c>
      <c r="N304" s="8"/>
    </row>
    <row r="305" spans="1:14" ht="13" thickBot="1">
      <c r="A305" s="65">
        <v>10.5</v>
      </c>
      <c r="C305" s="33">
        <v>73.2</v>
      </c>
      <c r="D305" s="68">
        <v>21</v>
      </c>
      <c r="E305" s="54">
        <v>12.15</v>
      </c>
      <c r="G305" s="1" t="s">
        <v>133</v>
      </c>
      <c r="H305" s="59" t="str" cm="1">
        <f t="array" ref="H305">_xlfn.IFS(J305&lt;$AA$7,$AB$7,J305&lt;$AA$6,$AB$6,J305&lt;$AA$5,$AB$5,J305&lt;$AA$4,$AB$4,J305&lt;$AA$3,$AB$3,J305&gt;$AA$3,$AB$3)</f>
        <v>2k1-20</v>
      </c>
      <c r="I305" s="59" t="str">
        <f t="shared" si="11"/>
        <v>Joe Kerins2k1-20</v>
      </c>
      <c r="J305" s="59">
        <v>43748</v>
      </c>
      <c r="K305" s="46">
        <v>12</v>
      </c>
      <c r="L305" s="46">
        <v>23</v>
      </c>
      <c r="M305" s="62">
        <v>305.8</v>
      </c>
      <c r="N305" s="8"/>
    </row>
    <row r="306" spans="1:14" ht="13" thickBot="1">
      <c r="A306" s="65" t="e">
        <v>#N/A</v>
      </c>
      <c r="C306" s="33" t="e">
        <v>#N/A</v>
      </c>
      <c r="D306" s="68">
        <v>23</v>
      </c>
      <c r="E306" s="54">
        <v>12.16</v>
      </c>
      <c r="G306" s="1" t="s">
        <v>31</v>
      </c>
      <c r="H306" s="59" t="str" cm="1">
        <f t="array" ref="H306">_xlfn.IFS(J306&lt;$AA$7,$AB$7,J306&lt;$AA$6,$AB$6,J306&lt;$AA$5,$AB$5,J306&lt;$AA$4,$AB$4,J306&lt;$AA$3,$AB$3,J306&gt;$AA$3,$AB$3)</f>
        <v>2k1-20</v>
      </c>
      <c r="I306" s="59" t="str">
        <f t="shared" si="11"/>
        <v>David Somers2k1-20</v>
      </c>
      <c r="J306" s="59">
        <v>43748</v>
      </c>
      <c r="K306" s="46">
        <v>11</v>
      </c>
      <c r="L306" s="46">
        <v>21</v>
      </c>
      <c r="M306" s="62">
        <v>277</v>
      </c>
      <c r="N306" s="8"/>
    </row>
    <row r="307" spans="1:14" ht="13" thickBot="1">
      <c r="A307" s="65">
        <v>10.882352941176471</v>
      </c>
      <c r="C307" s="33">
        <v>79.2</v>
      </c>
      <c r="D307" s="68">
        <v>24</v>
      </c>
      <c r="E307" s="54">
        <v>12.164000000000001</v>
      </c>
      <c r="G307" s="1" t="s">
        <v>129</v>
      </c>
      <c r="H307" s="59" t="str" cm="1">
        <f t="array" ref="H307">_xlfn.IFS(J307&lt;$AA$7,$AB$7,J307&lt;$AA$6,$AB$6,J307&lt;$AA$5,$AB$5,J307&lt;$AA$4,$AB$4,J307&lt;$AA$3,$AB$3,J307&gt;$AA$3,$AB$3)</f>
        <v>2k1-20</v>
      </c>
      <c r="I307" s="59" t="str">
        <f t="shared" si="11"/>
        <v>Andrew Mays2k1-20</v>
      </c>
      <c r="J307" s="59">
        <v>43748</v>
      </c>
      <c r="K307" s="46">
        <v>12</v>
      </c>
      <c r="L307" s="46">
        <v>23</v>
      </c>
      <c r="M307" s="62">
        <v>291.39999999999998</v>
      </c>
      <c r="N307" s="8"/>
    </row>
    <row r="308" spans="1:14" ht="13" thickBot="1">
      <c r="A308" s="65">
        <v>9.9154929577464781</v>
      </c>
      <c r="C308" s="33">
        <v>73.400000000000006</v>
      </c>
      <c r="D308" s="68">
        <v>21</v>
      </c>
      <c r="E308" s="54">
        <v>12.166666666666666</v>
      </c>
      <c r="G308" s="1" t="s">
        <v>128</v>
      </c>
      <c r="H308" s="59" t="str" cm="1">
        <f t="array" ref="H308">_xlfn.IFS(J308&lt;$AA$7,$AB$7,J308&lt;$AA$6,$AB$6,J308&lt;$AA$5,$AB$5,J308&lt;$AA$4,$AB$4,J308&lt;$AA$3,$AB$3,J308&gt;$AA$3,$AB$3)</f>
        <v>2k1-20</v>
      </c>
      <c r="I308" s="59" t="str">
        <f t="shared" si="11"/>
        <v>Cameron Murphy2k1-20</v>
      </c>
      <c r="J308" s="59">
        <v>43748</v>
      </c>
      <c r="K308" s="46">
        <v>12</v>
      </c>
      <c r="L308" s="46">
        <v>26</v>
      </c>
      <c r="M308" s="62">
        <v>274</v>
      </c>
      <c r="N308" s="8"/>
    </row>
    <row r="309" spans="1:14" ht="13" thickBot="1">
      <c r="A309" s="65">
        <v>9.6901408450704221</v>
      </c>
      <c r="C309" s="33">
        <v>80.599999999999994</v>
      </c>
      <c r="D309" s="68">
        <v>20</v>
      </c>
      <c r="E309" s="54">
        <v>12.166666666666666</v>
      </c>
      <c r="G309" s="1" t="s">
        <v>73</v>
      </c>
      <c r="H309" s="59" t="str" cm="1">
        <f t="array" ref="H309">_xlfn.IFS(J309&lt;$AA$7,$AB$7,J309&lt;$AA$6,$AB$6,J309&lt;$AA$5,$AB$5,J309&lt;$AA$4,$AB$4,J309&lt;$AA$3,$AB$3,J309&gt;$AA$3,$AB$3)</f>
        <v>2k1-20</v>
      </c>
      <c r="I309" s="59" t="str">
        <f t="shared" si="11"/>
        <v>Ciaran Scanlon2k1-20</v>
      </c>
      <c r="J309" s="59">
        <v>43748</v>
      </c>
      <c r="K309" s="46">
        <v>12</v>
      </c>
      <c r="L309" s="46">
        <v>26</v>
      </c>
      <c r="M309" s="62">
        <v>289</v>
      </c>
      <c r="N309" s="8"/>
    </row>
    <row r="310" spans="1:14" ht="13" thickBot="1">
      <c r="A310" s="65">
        <v>10.271739130434783</v>
      </c>
      <c r="C310" s="33">
        <v>74.400000000000006</v>
      </c>
      <c r="D310" s="68">
        <v>23</v>
      </c>
      <c r="E310" s="54">
        <v>12.173913043478262</v>
      </c>
      <c r="G310" s="1" t="s">
        <v>144</v>
      </c>
      <c r="H310" s="59" t="str" cm="1">
        <f t="array" ref="H310">_xlfn.IFS(J310&lt;$AA$7,$AB$7,J310&lt;$AA$6,$AB$6,J310&lt;$AA$5,$AB$5,J310&lt;$AA$4,$AB$4,J310&lt;$AA$3,$AB$3,J310&gt;$AA$3,$AB$3)</f>
        <v>2k1-20</v>
      </c>
      <c r="I310" s="59" t="str">
        <f t="shared" si="11"/>
        <v>Ben Layden2k1-20</v>
      </c>
      <c r="J310" s="59">
        <v>43748</v>
      </c>
      <c r="K310" s="46">
        <v>10</v>
      </c>
      <c r="L310" s="46">
        <v>24</v>
      </c>
      <c r="M310" s="62">
        <v>271</v>
      </c>
      <c r="N310" s="8"/>
    </row>
    <row r="311" spans="1:14" ht="13" thickBot="1">
      <c r="A311" s="65">
        <v>10.5</v>
      </c>
      <c r="C311" s="33">
        <v>84.2</v>
      </c>
      <c r="D311" s="68">
        <v>22</v>
      </c>
      <c r="E311" s="54">
        <v>12.174999999999999</v>
      </c>
      <c r="G311" s="1" t="s">
        <v>143</v>
      </c>
      <c r="H311" s="59" t="str" cm="1">
        <f t="array" ref="H311">_xlfn.IFS(J311&lt;$AA$7,$AB$7,J311&lt;$AA$6,$AB$6,J311&lt;$AA$5,$AB$5,J311&lt;$AA$4,$AB$4,J311&lt;$AA$3,$AB$3,J311&gt;$AA$3,$AB$3)</f>
        <v>2k1-20</v>
      </c>
      <c r="I311" s="59" t="str">
        <f t="shared" si="11"/>
        <v>Josh Gargan2k1-20</v>
      </c>
      <c r="J311" s="59">
        <v>43748</v>
      </c>
      <c r="K311" s="46">
        <v>12</v>
      </c>
      <c r="L311" s="46">
        <v>27</v>
      </c>
      <c r="M311" s="62">
        <v>293</v>
      </c>
      <c r="N311" s="8"/>
    </row>
    <row r="312" spans="1:14" ht="13" thickBot="1">
      <c r="A312" s="65">
        <v>10.228571428571428</v>
      </c>
      <c r="C312" s="33">
        <v>75.8</v>
      </c>
      <c r="D312" s="68">
        <v>23</v>
      </c>
      <c r="E312" s="54">
        <v>12.181818181818182</v>
      </c>
      <c r="G312" s="1" t="s">
        <v>81</v>
      </c>
      <c r="H312" s="59" t="str" cm="1">
        <f t="array" ref="H312">_xlfn.IFS(J312&lt;$AA$7,$AB$7,J312&lt;$AA$6,$AB$6,J312&lt;$AA$5,$AB$5,J312&lt;$AA$4,$AB$4,J312&lt;$AA$3,$AB$3,J312&gt;$AA$3,$AB$3)</f>
        <v>2k1-20</v>
      </c>
      <c r="I312" s="59" t="str">
        <f t="shared" si="11"/>
        <v>Coman O'Connell2k1-20</v>
      </c>
      <c r="J312" s="59">
        <v>43748</v>
      </c>
      <c r="K312" s="46">
        <v>12</v>
      </c>
      <c r="L312" s="46">
        <v>24</v>
      </c>
      <c r="M312" s="62">
        <v>255</v>
      </c>
      <c r="N312" s="8"/>
    </row>
    <row r="313" spans="1:14" ht="13" thickBot="1">
      <c r="A313" s="65">
        <v>10.402298850574713</v>
      </c>
      <c r="C313" s="33">
        <v>82.3</v>
      </c>
      <c r="D313" s="68">
        <v>24</v>
      </c>
      <c r="E313" s="54">
        <v>12.181818181818182</v>
      </c>
      <c r="G313" s="1" t="s">
        <v>87</v>
      </c>
      <c r="H313" s="59" t="str" cm="1">
        <f t="array" ref="H313">_xlfn.IFS(J313&lt;$AA$7,$AB$7,J313&lt;$AA$6,$AB$6,J313&lt;$AA$5,$AB$5,J313&lt;$AA$4,$AB$4,J313&lt;$AA$3,$AB$3,J313&gt;$AA$3,$AB$3)</f>
        <v>2k1-20</v>
      </c>
      <c r="I313" s="59" t="str">
        <f t="shared" si="11"/>
        <v>Cian O'Sullivan2k1-20</v>
      </c>
      <c r="J313" s="59">
        <v>43748</v>
      </c>
      <c r="K313" s="46">
        <v>10</v>
      </c>
      <c r="L313" s="46">
        <v>23</v>
      </c>
      <c r="M313" s="62">
        <v>255</v>
      </c>
    </row>
    <row r="314" spans="1:14" ht="13" thickBot="1">
      <c r="A314" s="65">
        <v>10.488505747126437</v>
      </c>
      <c r="C314" s="33">
        <v>80</v>
      </c>
      <c r="D314" s="68">
        <v>20</v>
      </c>
      <c r="E314" s="54">
        <v>12.208333333333334</v>
      </c>
      <c r="G314" s="1" t="s">
        <v>22</v>
      </c>
      <c r="H314" s="59" t="str" cm="1">
        <f t="array" ref="H314">_xlfn.IFS(J314&lt;$AA$7,$AB$7,J314&lt;$AA$6,$AB$6,J314&lt;$AA$5,$AB$5,J314&lt;$AA$4,$AB$4,J314&lt;$AA$3,$AB$3,J314&gt;$AA$3,$AB$3)</f>
        <v>2k1-20</v>
      </c>
      <c r="I314" s="59" t="str">
        <f t="shared" si="11"/>
        <v>David Kelly2k1-20</v>
      </c>
      <c r="J314" s="59">
        <v>43748</v>
      </c>
      <c r="K314" s="46">
        <v>8</v>
      </c>
      <c r="L314" s="46">
        <v>24</v>
      </c>
      <c r="M314" s="62">
        <v>304</v>
      </c>
    </row>
    <row r="315" spans="1:14" ht="13" thickBot="1">
      <c r="A315" s="65" t="e">
        <v>#N/A</v>
      </c>
      <c r="C315" s="33" t="e">
        <v>#N/A</v>
      </c>
      <c r="D315" s="68">
        <v>19</v>
      </c>
      <c r="E315" s="54">
        <v>12.2152791</v>
      </c>
      <c r="G315" s="1" t="s">
        <v>141</v>
      </c>
      <c r="H315" s="59" t="str" cm="1">
        <f t="array" ref="H315">_xlfn.IFS(J315&lt;$AA$7,$AB$7,J315&lt;$AA$6,$AB$6,J315&lt;$AA$5,$AB$5,J315&lt;$AA$4,$AB$4,J315&lt;$AA$3,$AB$3,J315&gt;$AA$3,$AB$3)</f>
        <v>2k1-20</v>
      </c>
      <c r="I315" s="59" t="str">
        <f t="shared" si="11"/>
        <v>Mark O'Meara2k1-20</v>
      </c>
      <c r="J315" s="59">
        <v>43748</v>
      </c>
      <c r="K315" s="46">
        <v>8</v>
      </c>
      <c r="L315" s="46">
        <v>23</v>
      </c>
      <c r="M315" s="62">
        <v>245</v>
      </c>
    </row>
    <row r="316" spans="1:14" ht="13" thickBot="1">
      <c r="A316" s="65" t="e">
        <v>#N/A</v>
      </c>
      <c r="C316" s="33" t="e">
        <v>#N/A</v>
      </c>
      <c r="D316" s="68">
        <v>24</v>
      </c>
      <c r="E316" s="54">
        <v>12.217391304347826</v>
      </c>
      <c r="G316" s="1" t="s">
        <v>19</v>
      </c>
      <c r="H316" s="59" t="str" cm="1">
        <f t="array" ref="H316">_xlfn.IFS(J316&lt;$AA$7,$AB$7,J316&lt;$AA$6,$AB$6,J316&lt;$AA$5,$AB$5,J316&lt;$AA$4,$AB$4,J316&lt;$AA$3,$AB$3,J316&gt;$AA$3,$AB$3)</f>
        <v>2k1-20</v>
      </c>
      <c r="I316" s="59" t="str">
        <f t="shared" si="11"/>
        <v>Fintan Earley2k1-20</v>
      </c>
      <c r="J316" s="59">
        <v>43748</v>
      </c>
      <c r="K316" s="46">
        <v>6</v>
      </c>
      <c r="L316" s="46">
        <v>23</v>
      </c>
      <c r="M316" s="62">
        <v>265</v>
      </c>
    </row>
    <row r="317" spans="1:14" ht="13" thickBot="1">
      <c r="A317" s="65">
        <v>10.527777777777779</v>
      </c>
      <c r="C317" s="33">
        <v>79.900000000000006</v>
      </c>
      <c r="D317" s="68">
        <v>22</v>
      </c>
      <c r="E317" s="54">
        <v>12.232000000000001</v>
      </c>
      <c r="G317" s="1" t="s">
        <v>142</v>
      </c>
      <c r="H317" s="59" t="str" cm="1">
        <f t="array" ref="H317">_xlfn.IFS(J317&lt;$AA$7,$AB$7,J317&lt;$AA$6,$AB$6,J317&lt;$AA$5,$AB$5,J317&lt;$AA$4,$AB$4,J317&lt;$AA$3,$AB$3,J317&gt;$AA$3,$AB$3)</f>
        <v>2k1-20</v>
      </c>
      <c r="I317" s="59" t="str">
        <f t="shared" si="11"/>
        <v>Nathan Mulvaney2k1-20</v>
      </c>
      <c r="J317" s="59">
        <v>43748</v>
      </c>
      <c r="K317" s="46">
        <v>6</v>
      </c>
      <c r="L317" s="46">
        <v>25</v>
      </c>
      <c r="M317" s="62">
        <v>187</v>
      </c>
    </row>
    <row r="318" spans="1:14" ht="13" thickBot="1">
      <c r="A318" s="65" t="e">
        <v>#N/A</v>
      </c>
      <c r="C318" s="33" t="e">
        <v>#N/A</v>
      </c>
      <c r="D318" s="68">
        <v>22</v>
      </c>
      <c r="E318" s="54">
        <v>12.24</v>
      </c>
      <c r="G318" s="1" t="s">
        <v>49</v>
      </c>
      <c r="H318" s="59" t="str" cm="1">
        <f t="array" ref="H318">_xlfn.IFS(J318&lt;$AA$7,$AB$7,J318&lt;$AA$6,$AB$6,J318&lt;$AA$5,$AB$5,J318&lt;$AA$4,$AB$4,J318&lt;$AA$3,$AB$3,J318&gt;$AA$3,$AB$3)</f>
        <v>2k1-20</v>
      </c>
      <c r="I318" s="59" t="str">
        <f t="shared" si="11"/>
        <v>Niall Herlihy2k1-20</v>
      </c>
      <c r="J318" s="59">
        <v>43748</v>
      </c>
      <c r="K318" s="46">
        <v>4</v>
      </c>
      <c r="L318" s="46">
        <v>24</v>
      </c>
      <c r="M318" s="62">
        <v>288</v>
      </c>
    </row>
    <row r="319" spans="1:14" ht="13" thickBot="1">
      <c r="A319" s="65">
        <v>10.090909090909092</v>
      </c>
      <c r="C319" s="33">
        <v>73.599999999999994</v>
      </c>
      <c r="D319" s="68">
        <v>20</v>
      </c>
      <c r="E319" s="54">
        <v>12.247826086956522</v>
      </c>
      <c r="G319" s="1" t="s">
        <v>77</v>
      </c>
      <c r="H319" s="59" t="str" cm="1">
        <f t="array" ref="H319">_xlfn.IFS(J319&lt;$AA$7,$AB$7,J319&lt;$AA$6,$AB$6,J319&lt;$AA$5,$AB$5,J319&lt;$AA$4,$AB$4,J319&lt;$AA$3,$AB$3,J319&gt;$AA$3,$AB$3)</f>
        <v>2k1-20</v>
      </c>
      <c r="I319" s="59" t="str">
        <f t="shared" si="11"/>
        <v>Max Browne2k1-20</v>
      </c>
      <c r="J319" s="59">
        <v>43748</v>
      </c>
      <c r="K319" s="46">
        <v>4</v>
      </c>
      <c r="L319" s="46">
        <v>25</v>
      </c>
      <c r="M319" s="62">
        <v>271</v>
      </c>
    </row>
    <row r="320" spans="1:14" ht="13" thickBot="1">
      <c r="A320" s="65">
        <v>9.9154929577464781</v>
      </c>
      <c r="C320" s="33">
        <v>73.400000000000006</v>
      </c>
      <c r="D320" s="68">
        <v>21</v>
      </c>
      <c r="E320" s="54">
        <v>12.25</v>
      </c>
      <c r="G320" s="1" t="s">
        <v>140</v>
      </c>
      <c r="H320" s="59" t="str" cm="1">
        <f t="array" ref="H320">_xlfn.IFS(J320&lt;$AA$7,$AB$7,J320&lt;$AA$6,$AB$6,J320&lt;$AA$5,$AB$5,J320&lt;$AA$4,$AB$4,J320&lt;$AA$3,$AB$3,J320&gt;$AA$3,$AB$3)</f>
        <v>2k1-20</v>
      </c>
      <c r="I320" s="59" t="str">
        <f t="shared" si="11"/>
        <v>Wyatt Dougherty2k1-20</v>
      </c>
      <c r="J320" s="59">
        <v>43748</v>
      </c>
      <c r="K320" s="46">
        <v>4</v>
      </c>
      <c r="L320" s="46">
        <v>22</v>
      </c>
      <c r="M320" s="62">
        <v>204</v>
      </c>
    </row>
    <row r="321" spans="1:13" ht="13" thickBot="1">
      <c r="A321" s="65">
        <v>11.878787878787879</v>
      </c>
      <c r="C321" s="33">
        <v>94.1</v>
      </c>
      <c r="D321" s="68">
        <v>21</v>
      </c>
      <c r="E321" s="54">
        <v>12.260869565217391</v>
      </c>
      <c r="G321" s="1" t="s">
        <v>136</v>
      </c>
      <c r="H321" s="59" t="str" cm="1">
        <f t="array" ref="H321">_xlfn.IFS(J321&lt;$AA$7,$AB$7,J321&lt;$AA$6,$AB$6,J321&lt;$AA$5,$AB$5,J321&lt;$AA$4,$AB$4,J321&lt;$AA$3,$AB$3,J321&gt;$AA$3,$AB$3)</f>
        <v>2k1-20</v>
      </c>
      <c r="I321" s="59" t="str">
        <f t="shared" si="11"/>
        <v>Ruairí Browne2k1-20</v>
      </c>
      <c r="J321" s="59">
        <v>43748</v>
      </c>
      <c r="K321" s="46">
        <v>10</v>
      </c>
      <c r="L321" s="46">
        <v>23</v>
      </c>
      <c r="M321" s="62">
        <v>248</v>
      </c>
    </row>
    <row r="322" spans="1:13" ht="15" thickBot="1">
      <c r="A322" s="65">
        <v>10.488505747126437</v>
      </c>
      <c r="C322" s="33">
        <v>80</v>
      </c>
      <c r="D322" s="68">
        <v>20</v>
      </c>
      <c r="E322" s="54">
        <v>12.260869565217391</v>
      </c>
      <c r="G322" s="10" t="s">
        <v>27</v>
      </c>
      <c r="H322" s="59" t="str" cm="1">
        <f t="array" ref="H322">_xlfn.IFS(J322&lt;$AA$7,$AB$7,J322&lt;$AA$6,$AB$6,J322&lt;$AA$5,$AB$5,J322&lt;$AA$4,$AB$4,J322&lt;$AA$3,$AB$3,J322&gt;$AA$3,$AB$3)</f>
        <v>2k1-20</v>
      </c>
      <c r="I322" s="59" t="str">
        <f t="shared" si="11"/>
        <v>Mark Doyle2k1-20</v>
      </c>
      <c r="J322" s="59">
        <v>43755</v>
      </c>
      <c r="K322" s="47">
        <v>10</v>
      </c>
      <c r="L322" s="47">
        <v>25</v>
      </c>
      <c r="M322" s="64">
        <v>359</v>
      </c>
    </row>
    <row r="323" spans="1:13" ht="15" thickBot="1">
      <c r="A323" s="65">
        <v>11.028571428571428</v>
      </c>
      <c r="C323" s="33">
        <v>79.7</v>
      </c>
      <c r="D323" s="68">
        <v>22</v>
      </c>
      <c r="E323" s="54">
        <v>12.279166666666667</v>
      </c>
      <c r="G323" s="10" t="s">
        <v>90</v>
      </c>
      <c r="H323" s="59" t="str" cm="1">
        <f t="array" ref="H323">_xlfn.IFS(J323&lt;$AA$7,$AB$7,J323&lt;$AA$6,$AB$6,J323&lt;$AA$5,$AB$5,J323&lt;$AA$4,$AB$4,J323&lt;$AA$3,$AB$3,J323&gt;$AA$3,$AB$3)</f>
        <v>2k1-20</v>
      </c>
      <c r="I323" s="59" t="str">
        <f t="shared" si="11"/>
        <v>Andrew Kelly2k1-20</v>
      </c>
      <c r="J323" s="59">
        <v>43755</v>
      </c>
      <c r="K323" s="47">
        <v>10</v>
      </c>
      <c r="L323" s="47">
        <v>25</v>
      </c>
      <c r="M323" s="64">
        <v>335</v>
      </c>
    </row>
    <row r="324" spans="1:13" ht="15" thickBot="1">
      <c r="A324" s="65">
        <v>10.764705882352942</v>
      </c>
      <c r="C324" s="33">
        <v>78.400000000000006</v>
      </c>
      <c r="D324" s="68">
        <v>24</v>
      </c>
      <c r="E324" s="54">
        <v>12.279166666666667</v>
      </c>
      <c r="G324" s="10" t="s">
        <v>132</v>
      </c>
      <c r="H324" s="59" t="str" cm="1">
        <f t="array" ref="H324">_xlfn.IFS(J324&lt;$AA$7,$AB$7,J324&lt;$AA$6,$AB$6,J324&lt;$AA$5,$AB$5,J324&lt;$AA$4,$AB$4,J324&lt;$AA$3,$AB$3,J324&gt;$AA$3,$AB$3)</f>
        <v>2k1-20</v>
      </c>
      <c r="I324" s="59" t="str">
        <f t="shared" ref="I324:I387" si="12">_xlfn.CONCAT(G324,H324)</f>
        <v>Thomas Earley2k1-20</v>
      </c>
      <c r="J324" s="59">
        <v>43755</v>
      </c>
      <c r="K324" s="47">
        <v>10</v>
      </c>
      <c r="L324" s="47">
        <v>24</v>
      </c>
      <c r="M324" s="64">
        <v>319</v>
      </c>
    </row>
    <row r="325" spans="1:13" ht="15" thickBot="1">
      <c r="A325" s="65">
        <v>11.71875</v>
      </c>
      <c r="C325" s="33">
        <v>90.1</v>
      </c>
      <c r="D325" s="68">
        <v>21</v>
      </c>
      <c r="E325" s="54">
        <v>12.285714285714286</v>
      </c>
      <c r="G325" s="10" t="s">
        <v>133</v>
      </c>
      <c r="H325" s="59" t="str" cm="1">
        <f t="array" ref="H325">_xlfn.IFS(J325&lt;$AA$7,$AB$7,J325&lt;$AA$6,$AB$6,J325&lt;$AA$5,$AB$5,J325&lt;$AA$4,$AB$4,J325&lt;$AA$3,$AB$3,J325&gt;$AA$3,$AB$3)</f>
        <v>2k1-20</v>
      </c>
      <c r="I325" s="59" t="str">
        <f t="shared" si="12"/>
        <v>Joe Kerins2k1-20</v>
      </c>
      <c r="J325" s="59">
        <v>43755</v>
      </c>
      <c r="K325" s="47">
        <v>10</v>
      </c>
      <c r="L325" s="47">
        <v>23</v>
      </c>
      <c r="M325" s="64">
        <v>342</v>
      </c>
    </row>
    <row r="326" spans="1:13" ht="15" thickBot="1">
      <c r="A326" s="65">
        <v>11.652173913043478</v>
      </c>
      <c r="C326" s="33">
        <v>96.1</v>
      </c>
      <c r="D326" s="68">
        <v>23</v>
      </c>
      <c r="E326" s="54">
        <v>12.291666666666666</v>
      </c>
      <c r="G326" s="10" t="s">
        <v>129</v>
      </c>
      <c r="H326" s="59" t="str" cm="1">
        <f t="array" ref="H326">_xlfn.IFS(J326&lt;$AA$7,$AB$7,J326&lt;$AA$6,$AB$6,J326&lt;$AA$5,$AB$5,J326&lt;$AA$4,$AB$4,J326&lt;$AA$3,$AB$3,J326&gt;$AA$3,$AB$3)</f>
        <v>2k1-20</v>
      </c>
      <c r="I326" s="59" t="str">
        <f t="shared" si="12"/>
        <v>Andrew Mays2k1-20</v>
      </c>
      <c r="J326" s="59">
        <v>43755</v>
      </c>
      <c r="K326" s="47">
        <v>10</v>
      </c>
      <c r="L326" s="47">
        <v>24</v>
      </c>
      <c r="M326" s="64">
        <v>311</v>
      </c>
    </row>
    <row r="327" spans="1:13" ht="15" thickBot="1">
      <c r="A327" s="65">
        <v>10.271739130434783</v>
      </c>
      <c r="C327" s="33">
        <v>74.400000000000006</v>
      </c>
      <c r="D327" s="68">
        <v>23</v>
      </c>
      <c r="E327" s="54">
        <v>12.304347826086957</v>
      </c>
      <c r="G327" s="10" t="s">
        <v>31</v>
      </c>
      <c r="H327" s="59" t="str" cm="1">
        <f t="array" ref="H327">_xlfn.IFS(J327&lt;$AA$7,$AB$7,J327&lt;$AA$6,$AB$6,J327&lt;$AA$5,$AB$5,J327&lt;$AA$4,$AB$4,J327&lt;$AA$3,$AB$3,J327&gt;$AA$3,$AB$3)</f>
        <v>2k1-20</v>
      </c>
      <c r="I327" s="59" t="str">
        <f t="shared" si="12"/>
        <v>David Somers2k1-20</v>
      </c>
      <c r="J327" s="59">
        <v>43755</v>
      </c>
      <c r="K327" s="47">
        <v>10</v>
      </c>
      <c r="L327" s="47">
        <v>23</v>
      </c>
      <c r="M327" s="64">
        <v>305</v>
      </c>
    </row>
    <row r="328" spans="1:13" ht="15" thickBot="1">
      <c r="A328" s="65" t="e">
        <v>#N/A</v>
      </c>
      <c r="C328" s="33" t="e">
        <v>#N/A</v>
      </c>
      <c r="D328" s="68">
        <v>20</v>
      </c>
      <c r="E328" s="54">
        <v>12.3125</v>
      </c>
      <c r="G328" s="10" t="s">
        <v>76</v>
      </c>
      <c r="H328" s="59" t="str" cm="1">
        <f t="array" ref="H328">_xlfn.IFS(J328&lt;$AA$7,$AB$7,J328&lt;$AA$6,$AB$6,J328&lt;$AA$5,$AB$5,J328&lt;$AA$4,$AB$4,J328&lt;$AA$3,$AB$3,J328&gt;$AA$3,$AB$3)</f>
        <v>2k1-20</v>
      </c>
      <c r="I328" s="59" t="str">
        <f t="shared" si="12"/>
        <v>Ewan Jarvis2k1-20</v>
      </c>
      <c r="J328" s="59">
        <v>43755</v>
      </c>
      <c r="K328" s="47">
        <v>10</v>
      </c>
      <c r="L328" s="47">
        <v>24</v>
      </c>
      <c r="M328" s="64">
        <v>294</v>
      </c>
    </row>
    <row r="329" spans="1:13" ht="15" thickBot="1">
      <c r="A329" s="65" t="e">
        <v>#N/A</v>
      </c>
      <c r="C329" s="33" t="e">
        <v>#N/A</v>
      </c>
      <c r="D329" s="68">
        <v>20</v>
      </c>
      <c r="E329" s="54">
        <v>12.3125</v>
      </c>
      <c r="G329" s="10" t="s">
        <v>13</v>
      </c>
      <c r="H329" s="59" t="str" cm="1">
        <f t="array" ref="H329">_xlfn.IFS(J329&lt;$AA$7,$AB$7,J329&lt;$AA$6,$AB$6,J329&lt;$AA$5,$AB$5,J329&lt;$AA$4,$AB$4,J329&lt;$AA$3,$AB$3,J329&gt;$AA$3,$AB$3)</f>
        <v>2k1-20</v>
      </c>
      <c r="I329" s="59" t="str">
        <f t="shared" si="12"/>
        <v>Tom Bedford2k1-20</v>
      </c>
      <c r="J329" s="59">
        <v>43755</v>
      </c>
      <c r="K329" s="47">
        <v>10</v>
      </c>
      <c r="L329" s="47">
        <v>23</v>
      </c>
      <c r="M329" s="64">
        <v>282</v>
      </c>
    </row>
    <row r="330" spans="1:13" ht="15" thickBot="1">
      <c r="A330" s="65">
        <v>10.5</v>
      </c>
      <c r="C330" s="33">
        <v>73.2</v>
      </c>
      <c r="D330" s="68">
        <v>21</v>
      </c>
      <c r="E330" s="54">
        <v>12.317391304347826</v>
      </c>
      <c r="G330" s="10" t="s">
        <v>128</v>
      </c>
      <c r="H330" s="59" t="str" cm="1">
        <f t="array" ref="H330">_xlfn.IFS(J330&lt;$AA$7,$AB$7,J330&lt;$AA$6,$AB$6,J330&lt;$AA$5,$AB$5,J330&lt;$AA$4,$AB$4,J330&lt;$AA$3,$AB$3,J330&gt;$AA$3,$AB$3)</f>
        <v>2k1-20</v>
      </c>
      <c r="I330" s="59" t="str">
        <f t="shared" si="12"/>
        <v>Cameron Murphy2k1-20</v>
      </c>
      <c r="J330" s="59">
        <v>43755</v>
      </c>
      <c r="K330" s="47">
        <v>10</v>
      </c>
      <c r="L330" s="47">
        <v>24</v>
      </c>
      <c r="M330" s="64">
        <v>282</v>
      </c>
    </row>
    <row r="331" spans="1:13" ht="15" thickBot="1">
      <c r="A331" s="65" t="e">
        <v>#N/A</v>
      </c>
      <c r="C331" s="33" t="e">
        <v>#N/A</v>
      </c>
      <c r="D331" s="68">
        <v>25</v>
      </c>
      <c r="E331" s="54">
        <v>12.317391304347826</v>
      </c>
      <c r="G331" s="10" t="s">
        <v>73</v>
      </c>
      <c r="H331" s="59" t="str" cm="1">
        <f t="array" ref="H331">_xlfn.IFS(J331&lt;$AA$7,$AB$7,J331&lt;$AA$6,$AB$6,J331&lt;$AA$5,$AB$5,J331&lt;$AA$4,$AB$4,J331&lt;$AA$3,$AB$3,J331&gt;$AA$3,$AB$3)</f>
        <v>2k1-20</v>
      </c>
      <c r="I331" s="59" t="str">
        <f t="shared" si="12"/>
        <v>Ciaran Scanlon2k1-20</v>
      </c>
      <c r="J331" s="59">
        <v>43755</v>
      </c>
      <c r="K331" s="47">
        <v>10</v>
      </c>
      <c r="L331" s="47">
        <v>24</v>
      </c>
      <c r="M331" s="64">
        <v>273</v>
      </c>
    </row>
    <row r="332" spans="1:13" ht="15" thickBot="1">
      <c r="A332" s="65">
        <v>10.402298850574713</v>
      </c>
      <c r="C332" s="33">
        <v>82.3</v>
      </c>
      <c r="D332" s="68">
        <v>24</v>
      </c>
      <c r="E332" s="54">
        <v>12.32</v>
      </c>
      <c r="G332" s="10" t="s">
        <v>81</v>
      </c>
      <c r="H332" s="59" t="str" cm="1">
        <f t="array" ref="H332">_xlfn.IFS(J332&lt;$AA$7,$AB$7,J332&lt;$AA$6,$AB$6,J332&lt;$AA$5,$AB$5,J332&lt;$AA$4,$AB$4,J332&lt;$AA$3,$AB$3,J332&gt;$AA$3,$AB$3)</f>
        <v>2k1-20</v>
      </c>
      <c r="I332" s="59" t="str">
        <f t="shared" si="12"/>
        <v>Coman O'Connell2k1-20</v>
      </c>
      <c r="J332" s="59">
        <v>43755</v>
      </c>
      <c r="K332" s="47">
        <v>10</v>
      </c>
      <c r="L332" s="47">
        <v>24</v>
      </c>
      <c r="M332" s="64">
        <v>253</v>
      </c>
    </row>
    <row r="333" spans="1:13" ht="15" thickBot="1">
      <c r="A333" s="65" t="e">
        <v>#N/A</v>
      </c>
      <c r="C333" s="33" t="e">
        <v>#N/A</v>
      </c>
      <c r="D333" s="68">
        <v>25</v>
      </c>
      <c r="E333" s="54">
        <v>12.333333333333334</v>
      </c>
      <c r="G333" s="10" t="s">
        <v>134</v>
      </c>
      <c r="H333" s="59" t="str" cm="1">
        <f t="array" ref="H333">_xlfn.IFS(J333&lt;$AA$7,$AB$7,J333&lt;$AA$6,$AB$6,J333&lt;$AA$5,$AB$5,J333&lt;$AA$4,$AB$4,J333&lt;$AA$3,$AB$3,J333&gt;$AA$3,$AB$3)</f>
        <v>2k1-20</v>
      </c>
      <c r="I333" s="59" t="str">
        <f t="shared" si="12"/>
        <v>Sam Bolger2k1-20</v>
      </c>
      <c r="J333" s="59">
        <v>43755</v>
      </c>
      <c r="K333" s="47">
        <v>10</v>
      </c>
      <c r="L333" s="47">
        <v>23</v>
      </c>
      <c r="M333" s="64">
        <v>246</v>
      </c>
    </row>
    <row r="334" spans="1:13" ht="15" thickBot="1">
      <c r="A334" s="65">
        <v>11.652173913043478</v>
      </c>
      <c r="C334" s="33">
        <v>96.1</v>
      </c>
      <c r="D334" s="68">
        <v>23</v>
      </c>
      <c r="E334" s="54">
        <v>12.333333333333334</v>
      </c>
      <c r="G334" s="10" t="s">
        <v>102</v>
      </c>
      <c r="H334" s="59" t="str" cm="1">
        <f t="array" ref="H334">_xlfn.IFS(J334&lt;$AA$7,$AB$7,J334&lt;$AA$6,$AB$6,J334&lt;$AA$5,$AB$5,J334&lt;$AA$4,$AB$4,J334&lt;$AA$3,$AB$3,J334&gt;$AA$3,$AB$3)</f>
        <v>2k1-20</v>
      </c>
      <c r="I334" s="59" t="str">
        <f t="shared" si="12"/>
        <v>Rob Brown2k1-20</v>
      </c>
      <c r="J334" s="59">
        <v>43755</v>
      </c>
      <c r="K334" s="47">
        <v>8</v>
      </c>
      <c r="L334" s="47">
        <v>26</v>
      </c>
      <c r="M334" s="64">
        <v>276</v>
      </c>
    </row>
    <row r="335" spans="1:13" ht="15" thickBot="1">
      <c r="A335" s="65">
        <v>10.376811594202898</v>
      </c>
      <c r="C335" s="33">
        <v>78.2</v>
      </c>
      <c r="D335" s="68">
        <v>23</v>
      </c>
      <c r="E335" s="54">
        <v>12.333333333333334</v>
      </c>
      <c r="G335" s="10" t="s">
        <v>145</v>
      </c>
      <c r="H335" s="59" t="str" cm="1">
        <f t="array" ref="H335">_xlfn.IFS(J335&lt;$AA$7,$AB$7,J335&lt;$AA$6,$AB$6,J335&lt;$AA$5,$AB$5,J335&lt;$AA$4,$AB$4,J335&lt;$AA$3,$AB$3,J335&gt;$AA$3,$AB$3)</f>
        <v>2k1-20</v>
      </c>
      <c r="I335" s="59" t="str">
        <f t="shared" si="12"/>
        <v>Joe Ronaldson2k1-20</v>
      </c>
      <c r="J335" s="59">
        <v>43755</v>
      </c>
      <c r="K335" s="47">
        <v>4</v>
      </c>
      <c r="L335" s="47">
        <v>23</v>
      </c>
      <c r="M335" s="64">
        <v>271</v>
      </c>
    </row>
    <row r="336" spans="1:13" ht="15" thickBot="1">
      <c r="A336" s="65">
        <v>12.090909090909092</v>
      </c>
      <c r="C336" s="33">
        <v>89.6</v>
      </c>
      <c r="D336" s="68">
        <v>21</v>
      </c>
      <c r="E336" s="54">
        <v>12.35</v>
      </c>
      <c r="G336" s="10" t="s">
        <v>44</v>
      </c>
      <c r="H336" s="59" t="str" cm="1">
        <f t="array" ref="H336">_xlfn.IFS(J336&lt;$AA$7,$AB$7,J336&lt;$AA$6,$AB$6,J336&lt;$AA$5,$AB$5,J336&lt;$AA$4,$AB$4,J336&lt;$AA$3,$AB$3,J336&gt;$AA$3,$AB$3)</f>
        <v>2k1-20</v>
      </c>
      <c r="I336" s="59" t="str">
        <f t="shared" si="12"/>
        <v>Ryan Hynes2k1-20</v>
      </c>
      <c r="J336" s="59">
        <v>43755</v>
      </c>
      <c r="K336" s="47">
        <v>8</v>
      </c>
      <c r="L336" s="47">
        <v>25</v>
      </c>
      <c r="M336" s="64">
        <v>293</v>
      </c>
    </row>
    <row r="337" spans="1:13" ht="15" thickBot="1">
      <c r="A337" s="65">
        <v>11.15625</v>
      </c>
      <c r="C337" s="33">
        <v>72.2</v>
      </c>
      <c r="D337" s="68">
        <v>20</v>
      </c>
      <c r="E337" s="54">
        <v>12.35217391304348</v>
      </c>
      <c r="G337" s="10" t="s">
        <v>19</v>
      </c>
      <c r="H337" s="59" t="str" cm="1">
        <f t="array" ref="H337">_xlfn.IFS(J337&lt;$AA$7,$AB$7,J337&lt;$AA$6,$AB$6,J337&lt;$AA$5,$AB$5,J337&lt;$AA$4,$AB$4,J337&lt;$AA$3,$AB$3,J337&gt;$AA$3,$AB$3)</f>
        <v>2k1-20</v>
      </c>
      <c r="I337" s="59" t="str">
        <f t="shared" si="12"/>
        <v>Fintan Earley2k1-20</v>
      </c>
      <c r="J337" s="59">
        <v>43755</v>
      </c>
      <c r="K337" s="47">
        <v>8</v>
      </c>
      <c r="L337" s="47">
        <v>23</v>
      </c>
      <c r="M337" s="64">
        <v>282</v>
      </c>
    </row>
    <row r="338" spans="1:13" ht="15" thickBot="1">
      <c r="A338" s="65">
        <v>11.71875</v>
      </c>
      <c r="C338" s="33">
        <v>90.1</v>
      </c>
      <c r="D338" s="68">
        <v>21</v>
      </c>
      <c r="E338" s="54">
        <v>12.354545454545455</v>
      </c>
      <c r="G338" s="10" t="s">
        <v>144</v>
      </c>
      <c r="H338" s="59" t="str" cm="1">
        <f t="array" ref="H338">_xlfn.IFS(J338&lt;$AA$7,$AB$7,J338&lt;$AA$6,$AB$6,J338&lt;$AA$5,$AB$5,J338&lt;$AA$4,$AB$4,J338&lt;$AA$3,$AB$3,J338&gt;$AA$3,$AB$3)</f>
        <v>2k1-20</v>
      </c>
      <c r="I338" s="59" t="str">
        <f t="shared" si="12"/>
        <v>Ben Layden2k1-20</v>
      </c>
      <c r="J338" s="59">
        <v>43755</v>
      </c>
      <c r="K338" s="47">
        <v>8</v>
      </c>
      <c r="L338" s="47">
        <v>25</v>
      </c>
      <c r="M338" s="64">
        <v>279</v>
      </c>
    </row>
    <row r="339" spans="1:13" ht="15" thickBot="1">
      <c r="A339" s="65">
        <v>9.6901408450704221</v>
      </c>
      <c r="C339" s="33">
        <v>80.599999999999994</v>
      </c>
      <c r="D339" s="68">
        <v>20</v>
      </c>
      <c r="E339" s="54">
        <v>12.375</v>
      </c>
      <c r="G339" s="10" t="s">
        <v>49</v>
      </c>
      <c r="H339" s="59" t="str" cm="1">
        <f t="array" ref="H339">_xlfn.IFS(J339&lt;$AA$7,$AB$7,J339&lt;$AA$6,$AB$6,J339&lt;$AA$5,$AB$5,J339&lt;$AA$4,$AB$4,J339&lt;$AA$3,$AB$3,J339&gt;$AA$3,$AB$3)</f>
        <v>2k1-20</v>
      </c>
      <c r="I339" s="59" t="str">
        <f t="shared" si="12"/>
        <v>Niall Herlihy2k1-20</v>
      </c>
      <c r="J339" s="59">
        <v>43755</v>
      </c>
      <c r="K339" s="47">
        <v>8</v>
      </c>
      <c r="L339" s="47">
        <v>23</v>
      </c>
      <c r="M339" s="64">
        <v>270</v>
      </c>
    </row>
    <row r="340" spans="1:13" ht="15" thickBot="1">
      <c r="A340" s="65">
        <v>11.916666666666666</v>
      </c>
      <c r="C340" s="33">
        <v>89.2</v>
      </c>
      <c r="D340" s="68">
        <v>23</v>
      </c>
      <c r="E340" s="54">
        <v>12.375</v>
      </c>
      <c r="G340" s="10" t="s">
        <v>137</v>
      </c>
      <c r="H340" s="59" t="str" cm="1">
        <f t="array" ref="H340">_xlfn.IFS(J340&lt;$AA$7,$AB$7,J340&lt;$AA$6,$AB$6,J340&lt;$AA$5,$AB$5,J340&lt;$AA$4,$AB$4,J340&lt;$AA$3,$AB$3,J340&gt;$AA$3,$AB$3)</f>
        <v>2k1-20</v>
      </c>
      <c r="I340" s="59" t="str">
        <f t="shared" si="12"/>
        <v>Jacob Kuhn2k1-20</v>
      </c>
      <c r="J340" s="59">
        <v>43755</v>
      </c>
      <c r="K340" s="47">
        <v>8</v>
      </c>
      <c r="L340" s="47">
        <v>24</v>
      </c>
      <c r="M340" s="64">
        <v>221</v>
      </c>
    </row>
    <row r="341" spans="1:13" ht="15" thickBot="1">
      <c r="A341" s="65">
        <v>10.805555555555555</v>
      </c>
      <c r="C341" s="33">
        <v>82.8</v>
      </c>
      <c r="D341" s="68">
        <v>22</v>
      </c>
      <c r="E341" s="54">
        <v>12.419365937499999</v>
      </c>
      <c r="G341" s="10" t="s">
        <v>87</v>
      </c>
      <c r="H341" s="59" t="str" cm="1">
        <f t="array" ref="H341">_xlfn.IFS(J341&lt;$AA$7,$AB$7,J341&lt;$AA$6,$AB$6,J341&lt;$AA$5,$AB$5,J341&lt;$AA$4,$AB$4,J341&lt;$AA$3,$AB$3,J341&gt;$AA$3,$AB$3)</f>
        <v>2k1-20</v>
      </c>
      <c r="I341" s="59" t="str">
        <f t="shared" si="12"/>
        <v>Cian O'Sullivan2k1-20</v>
      </c>
      <c r="J341" s="59">
        <v>43755</v>
      </c>
      <c r="K341" s="47">
        <v>4</v>
      </c>
      <c r="L341" s="47">
        <v>23</v>
      </c>
      <c r="M341" s="64">
        <v>255</v>
      </c>
    </row>
    <row r="342" spans="1:13" ht="15" thickBot="1">
      <c r="A342" s="65">
        <v>10.5</v>
      </c>
      <c r="C342" s="33">
        <v>84.2</v>
      </c>
      <c r="D342" s="68">
        <v>22</v>
      </c>
      <c r="E342" s="54">
        <v>12.422727272727274</v>
      </c>
      <c r="G342" s="10" t="s">
        <v>147</v>
      </c>
      <c r="H342" s="59" t="str" cm="1">
        <f t="array" ref="H342">_xlfn.IFS(J342&lt;$AA$7,$AB$7,J342&lt;$AA$6,$AB$6,J342&lt;$AA$5,$AB$5,J342&lt;$AA$4,$AB$4,J342&lt;$AA$3,$AB$3,J342&gt;$AA$3,$AB$3)</f>
        <v>2k1-20</v>
      </c>
      <c r="I342" s="59" t="str">
        <f t="shared" si="12"/>
        <v>Robbie Glynn2k1-20</v>
      </c>
      <c r="J342" s="59">
        <v>43755</v>
      </c>
      <c r="K342" s="47">
        <v>2</v>
      </c>
      <c r="L342" s="47">
        <v>24</v>
      </c>
      <c r="M342" s="64">
        <v>257</v>
      </c>
    </row>
    <row r="343" spans="1:13" ht="15" thickBot="1">
      <c r="A343" s="65">
        <v>10.488505747126437</v>
      </c>
      <c r="C343" s="33">
        <v>80</v>
      </c>
      <c r="D343" s="68">
        <v>20</v>
      </c>
      <c r="E343" s="54">
        <v>12.434782608695652</v>
      </c>
      <c r="G343" s="10" t="s">
        <v>22</v>
      </c>
      <c r="H343" s="59" t="str" cm="1">
        <f t="array" ref="H343">_xlfn.IFS(J343&lt;$AA$7,$AB$7,J343&lt;$AA$6,$AB$6,J343&lt;$AA$5,$AB$5,J343&lt;$AA$4,$AB$4,J343&lt;$AA$3,$AB$3,J343&gt;$AA$3,$AB$3)</f>
        <v>2k1-20</v>
      </c>
      <c r="I343" s="59" t="str">
        <f t="shared" si="12"/>
        <v>David Kelly2k1-20</v>
      </c>
      <c r="J343" s="59">
        <v>43755</v>
      </c>
      <c r="K343" s="47">
        <v>6</v>
      </c>
      <c r="L343" s="47">
        <v>24</v>
      </c>
      <c r="M343" s="64">
        <v>314</v>
      </c>
    </row>
    <row r="344" spans="1:13" ht="15" thickBot="1">
      <c r="A344" s="65">
        <v>9.8611111111111107</v>
      </c>
      <c r="C344" s="33">
        <v>72.400000000000006</v>
      </c>
      <c r="D344" s="68">
        <v>21</v>
      </c>
      <c r="E344" s="54">
        <v>12.454166666666666</v>
      </c>
      <c r="G344" s="10" t="s">
        <v>140</v>
      </c>
      <c r="H344" s="59" t="str" cm="1">
        <f t="array" ref="H344">_xlfn.IFS(J344&lt;$AA$7,$AB$7,J344&lt;$AA$6,$AB$6,J344&lt;$AA$5,$AB$5,J344&lt;$AA$4,$AB$4,J344&lt;$AA$3,$AB$3,J344&gt;$AA$3,$AB$3)</f>
        <v>2k1-20</v>
      </c>
      <c r="I344" s="59" t="str">
        <f t="shared" si="12"/>
        <v>Wyatt Dougherty2k1-20</v>
      </c>
      <c r="J344" s="59">
        <v>43755</v>
      </c>
      <c r="K344" s="47">
        <v>6</v>
      </c>
      <c r="L344" s="47">
        <v>23</v>
      </c>
      <c r="M344" s="64">
        <v>207</v>
      </c>
    </row>
    <row r="345" spans="1:13" ht="15" thickBot="1">
      <c r="A345" s="65">
        <v>11.201117318435754</v>
      </c>
      <c r="C345" s="33">
        <v>88</v>
      </c>
      <c r="D345" s="68">
        <v>22</v>
      </c>
      <c r="E345" s="54">
        <v>12.454545454545455</v>
      </c>
      <c r="G345" s="10" t="s">
        <v>19</v>
      </c>
      <c r="H345" s="59" t="str" cm="1">
        <f t="array" ref="H345">_xlfn.IFS(J345&lt;$AA$7,$AB$7,J345&lt;$AA$6,$AB$6,J345&lt;$AA$5,$AB$5,J345&lt;$AA$4,$AB$4,J345&lt;$AA$3,$AB$3,J345&gt;$AA$3,$AB$3)</f>
        <v>2k1-20</v>
      </c>
      <c r="I345" s="59" t="str">
        <f t="shared" si="12"/>
        <v>Fintan Earley2k1-20</v>
      </c>
      <c r="J345" s="59">
        <v>43762</v>
      </c>
      <c r="K345" s="47">
        <v>10</v>
      </c>
      <c r="L345" s="47">
        <v>23</v>
      </c>
      <c r="M345" s="64">
        <v>301</v>
      </c>
    </row>
    <row r="346" spans="1:13" ht="15" thickBot="1">
      <c r="A346" s="65">
        <v>10.5</v>
      </c>
      <c r="C346" s="33">
        <v>73.2</v>
      </c>
      <c r="D346" s="68">
        <v>21</v>
      </c>
      <c r="E346" s="54">
        <v>12.456521739130435</v>
      </c>
      <c r="G346" s="10" t="s">
        <v>144</v>
      </c>
      <c r="H346" s="59" t="str" cm="1">
        <f t="array" ref="H346">_xlfn.IFS(J346&lt;$AA$7,$AB$7,J346&lt;$AA$6,$AB$6,J346&lt;$AA$5,$AB$5,J346&lt;$AA$4,$AB$4,J346&lt;$AA$3,$AB$3,J346&gt;$AA$3,$AB$3)</f>
        <v>2k1-20</v>
      </c>
      <c r="I346" s="59" t="str">
        <f t="shared" si="12"/>
        <v>Ben Layden2k1-20</v>
      </c>
      <c r="J346" s="59">
        <v>43762</v>
      </c>
      <c r="K346" s="47">
        <v>10</v>
      </c>
      <c r="L346" s="47">
        <v>24</v>
      </c>
      <c r="M346" s="64">
        <v>259</v>
      </c>
    </row>
    <row r="347" spans="1:13" ht="15" thickBot="1">
      <c r="A347" s="65">
        <v>10.351351351351351</v>
      </c>
      <c r="C347" s="33">
        <v>80.2</v>
      </c>
      <c r="D347" s="68">
        <v>20</v>
      </c>
      <c r="E347" s="54">
        <v>12.478260869565217</v>
      </c>
      <c r="G347" s="10" t="s">
        <v>136</v>
      </c>
      <c r="H347" s="59" t="str" cm="1">
        <f t="array" ref="H347">_xlfn.IFS(J347&lt;$AA$7,$AB$7,J347&lt;$AA$6,$AB$6,J347&lt;$AA$5,$AB$5,J347&lt;$AA$4,$AB$4,J347&lt;$AA$3,$AB$3,J347&gt;$AA$3,$AB$3)</f>
        <v>2k1-20</v>
      </c>
      <c r="I347" s="59" t="str">
        <f t="shared" si="12"/>
        <v>Ruairí Browne2k1-20</v>
      </c>
      <c r="J347" s="59">
        <v>43762</v>
      </c>
      <c r="K347" s="47">
        <v>10</v>
      </c>
      <c r="L347" s="47">
        <v>24</v>
      </c>
      <c r="M347" s="64">
        <v>273</v>
      </c>
    </row>
    <row r="348" spans="1:13" ht="15" thickBot="1">
      <c r="A348" s="65">
        <v>10.402298850574713</v>
      </c>
      <c r="C348" s="33">
        <v>82.3</v>
      </c>
      <c r="D348" s="68">
        <v>24</v>
      </c>
      <c r="E348" s="54">
        <v>12.478260869565217</v>
      </c>
      <c r="G348" s="10" t="s">
        <v>42</v>
      </c>
      <c r="H348" s="59" t="str" cm="1">
        <f t="array" ref="H348">_xlfn.IFS(J348&lt;$AA$7,$AB$7,J348&lt;$AA$6,$AB$6,J348&lt;$AA$5,$AB$5,J348&lt;$AA$4,$AB$4,J348&lt;$AA$3,$AB$3,J348&gt;$AA$3,$AB$3)</f>
        <v>2k1-20</v>
      </c>
      <c r="I348" s="59" t="str">
        <f t="shared" si="12"/>
        <v>Dach Murray2k1-20</v>
      </c>
      <c r="J348" s="59">
        <v>43762</v>
      </c>
      <c r="K348" s="47">
        <v>10</v>
      </c>
      <c r="L348" s="47">
        <v>24</v>
      </c>
      <c r="M348" s="64">
        <v>264</v>
      </c>
    </row>
    <row r="349" spans="1:13" ht="15" thickBot="1">
      <c r="A349" s="65">
        <v>12.090909090909092</v>
      </c>
      <c r="C349" s="33">
        <v>89.6</v>
      </c>
      <c r="D349" s="68">
        <v>22</v>
      </c>
      <c r="E349" s="54">
        <v>12.491304347826087</v>
      </c>
      <c r="G349" s="10" t="s">
        <v>137</v>
      </c>
      <c r="H349" s="59" t="str" cm="1">
        <f t="array" ref="H349">_xlfn.IFS(J349&lt;$AA$7,$AB$7,J349&lt;$AA$6,$AB$6,J349&lt;$AA$5,$AB$5,J349&lt;$AA$4,$AB$4,J349&lt;$AA$3,$AB$3,J349&gt;$AA$3,$AB$3)</f>
        <v>2k1-20</v>
      </c>
      <c r="I349" s="59" t="str">
        <f t="shared" si="12"/>
        <v>Jacob Kuhn2k1-20</v>
      </c>
      <c r="J349" s="59">
        <v>43762</v>
      </c>
      <c r="K349" s="47">
        <v>10</v>
      </c>
      <c r="L349" s="47">
        <v>24</v>
      </c>
      <c r="M349" s="64">
        <v>217</v>
      </c>
    </row>
    <row r="350" spans="1:13" ht="15" thickBot="1">
      <c r="A350" s="65">
        <v>11.058823529411764</v>
      </c>
      <c r="C350" s="33">
        <v>72.3</v>
      </c>
      <c r="D350" s="68">
        <v>20</v>
      </c>
      <c r="E350" s="54">
        <v>12.491666666666667</v>
      </c>
      <c r="G350" s="10" t="s">
        <v>22</v>
      </c>
      <c r="H350" s="59" t="str" cm="1">
        <f t="array" ref="H350">_xlfn.IFS(J350&lt;$AA$7,$AB$7,J350&lt;$AA$6,$AB$6,J350&lt;$AA$5,$AB$5,J350&lt;$AA$4,$AB$4,J350&lt;$AA$3,$AB$3,J350&gt;$AA$3,$AB$3)</f>
        <v>2k1-20</v>
      </c>
      <c r="I350" s="59" t="str">
        <f t="shared" si="12"/>
        <v>David Kelly2k1-20</v>
      </c>
      <c r="J350" s="59">
        <v>43762</v>
      </c>
      <c r="K350" s="47">
        <v>8</v>
      </c>
      <c r="L350" s="47">
        <v>24</v>
      </c>
      <c r="M350" s="64">
        <v>305</v>
      </c>
    </row>
    <row r="351" spans="1:13" ht="15" thickBot="1">
      <c r="A351" s="65">
        <v>10.882352941176471</v>
      </c>
      <c r="C351" s="33">
        <v>79.2</v>
      </c>
      <c r="D351" s="68">
        <v>24</v>
      </c>
      <c r="E351" s="54">
        <v>12.52</v>
      </c>
      <c r="G351" s="1" t="s">
        <v>77</v>
      </c>
      <c r="H351" s="59" t="str" cm="1">
        <f t="array" ref="H351">_xlfn.IFS(J351&lt;$AA$7,$AB$7,J351&lt;$AA$6,$AB$6,J351&lt;$AA$5,$AB$5,J351&lt;$AA$4,$AB$4,J351&lt;$AA$3,$AB$3,J351&gt;$AA$3,$AB$3)</f>
        <v>2k1-20</v>
      </c>
      <c r="I351" s="59" t="str">
        <f t="shared" si="12"/>
        <v>Max Browne2k1-20</v>
      </c>
      <c r="J351" s="59">
        <v>43762</v>
      </c>
      <c r="K351" s="47">
        <v>8</v>
      </c>
      <c r="L351" s="47">
        <v>26</v>
      </c>
      <c r="M351" s="64">
        <v>270</v>
      </c>
    </row>
    <row r="352" spans="1:13" ht="15" thickBot="1">
      <c r="A352" s="65">
        <v>12.45945945945946</v>
      </c>
      <c r="C352" s="33">
        <v>92.1</v>
      </c>
      <c r="D352" s="68">
        <v>25</v>
      </c>
      <c r="E352" s="54">
        <v>12.52</v>
      </c>
      <c r="G352" s="10" t="s">
        <v>141</v>
      </c>
      <c r="H352" s="59" t="str" cm="1">
        <f t="array" ref="H352">_xlfn.IFS(J352&lt;$AA$7,$AB$7,J352&lt;$AA$6,$AB$6,J352&lt;$AA$5,$AB$5,J352&lt;$AA$4,$AB$4,J352&lt;$AA$3,$AB$3,J352&gt;$AA$3,$AB$3)</f>
        <v>2k1-20</v>
      </c>
      <c r="I352" s="59" t="str">
        <f t="shared" si="12"/>
        <v>Mark O'Meara2k1-20</v>
      </c>
      <c r="J352" s="59">
        <v>43762</v>
      </c>
      <c r="K352" s="47">
        <v>8</v>
      </c>
      <c r="L352" s="47">
        <v>24</v>
      </c>
      <c r="M352" s="64">
        <v>243</v>
      </c>
    </row>
    <row r="353" spans="1:13" ht="15" thickBot="1">
      <c r="A353" s="65">
        <v>11.702702702702704</v>
      </c>
      <c r="C353" s="33">
        <v>82.9</v>
      </c>
      <c r="D353" s="68">
        <v>23</v>
      </c>
      <c r="E353" s="54">
        <v>12.525</v>
      </c>
      <c r="G353" s="10" t="s">
        <v>140</v>
      </c>
      <c r="H353" s="59" t="str" cm="1">
        <f t="array" ref="H353">_xlfn.IFS(J353&lt;$AA$7,$AB$7,J353&lt;$AA$6,$AB$6,J353&lt;$AA$5,$AB$5,J353&lt;$AA$4,$AB$4,J353&lt;$AA$3,$AB$3,J353&gt;$AA$3,$AB$3)</f>
        <v>2k1-20</v>
      </c>
      <c r="I353" s="59" t="str">
        <f t="shared" si="12"/>
        <v>Wyatt Dougherty2k1-20</v>
      </c>
      <c r="J353" s="59">
        <v>43762</v>
      </c>
      <c r="K353" s="47">
        <v>8</v>
      </c>
      <c r="L353" s="47">
        <v>24</v>
      </c>
      <c r="M353" s="64">
        <v>204</v>
      </c>
    </row>
    <row r="354" spans="1:13" ht="15" thickBot="1">
      <c r="A354" s="65">
        <v>11.15625</v>
      </c>
      <c r="C354" s="33">
        <v>72.2</v>
      </c>
      <c r="D354" s="68">
        <v>20</v>
      </c>
      <c r="E354" s="54">
        <v>12.526086956521739</v>
      </c>
      <c r="G354" s="10" t="s">
        <v>27</v>
      </c>
      <c r="H354" s="59" t="str" cm="1">
        <f t="array" ref="H354">_xlfn.IFS(J354&lt;$AA$7,$AB$7,J354&lt;$AA$6,$AB$6,J354&lt;$AA$5,$AB$5,J354&lt;$AA$4,$AB$4,J354&lt;$AA$3,$AB$3,J354&gt;$AA$3,$AB$3)</f>
        <v>2k1-20</v>
      </c>
      <c r="I354" s="59" t="str">
        <f t="shared" si="12"/>
        <v>Mark Doyle2k1-20</v>
      </c>
      <c r="J354" s="59">
        <v>43762</v>
      </c>
      <c r="K354" s="47">
        <v>12</v>
      </c>
      <c r="L354" s="47">
        <v>25</v>
      </c>
      <c r="M354" s="64">
        <v>343</v>
      </c>
    </row>
    <row r="355" spans="1:13" ht="15" thickBot="1">
      <c r="A355" s="65">
        <v>11.878787878787879</v>
      </c>
      <c r="C355" s="33">
        <v>94.1</v>
      </c>
      <c r="D355" s="68">
        <v>21</v>
      </c>
      <c r="E355" s="54">
        <v>12.541666666666666</v>
      </c>
      <c r="G355" s="10" t="s">
        <v>90</v>
      </c>
      <c r="H355" s="59" t="str" cm="1">
        <f t="array" ref="H355">_xlfn.IFS(J355&lt;$AA$7,$AB$7,J355&lt;$AA$6,$AB$6,J355&lt;$AA$5,$AB$5,J355&lt;$AA$4,$AB$4,J355&lt;$AA$3,$AB$3,J355&gt;$AA$3,$AB$3)</f>
        <v>2k1-20</v>
      </c>
      <c r="I355" s="59" t="str">
        <f t="shared" si="12"/>
        <v>Andrew Kelly2k1-20</v>
      </c>
      <c r="J355" s="59">
        <v>43762</v>
      </c>
      <c r="K355" s="47">
        <v>12</v>
      </c>
      <c r="L355" s="47">
        <v>24</v>
      </c>
      <c r="M355" s="64">
        <v>334</v>
      </c>
    </row>
    <row r="356" spans="1:13" ht="15" thickBot="1">
      <c r="A356" s="65">
        <v>11.201117318435754</v>
      </c>
      <c r="C356" s="33">
        <v>88</v>
      </c>
      <c r="D356" s="68">
        <v>22</v>
      </c>
      <c r="E356" s="54">
        <v>12.565217391304348</v>
      </c>
      <c r="G356" s="10" t="s">
        <v>132</v>
      </c>
      <c r="H356" s="59" t="str" cm="1">
        <f t="array" ref="H356">_xlfn.IFS(J356&lt;$AA$7,$AB$7,J356&lt;$AA$6,$AB$6,J356&lt;$AA$5,$AB$5,J356&lt;$AA$4,$AB$4,J356&lt;$AA$3,$AB$3,J356&gt;$AA$3,$AB$3)</f>
        <v>2k1-20</v>
      </c>
      <c r="I356" s="59" t="str">
        <f t="shared" si="12"/>
        <v>Thomas Earley2k1-20</v>
      </c>
      <c r="J356" s="59">
        <v>43762</v>
      </c>
      <c r="K356" s="47">
        <v>12</v>
      </c>
      <c r="L356" s="47">
        <v>24</v>
      </c>
      <c r="M356" s="64">
        <v>318</v>
      </c>
    </row>
    <row r="357" spans="1:13" ht="15" thickBot="1">
      <c r="A357" s="65">
        <v>11.201117318435754</v>
      </c>
      <c r="C357" s="33">
        <v>88</v>
      </c>
      <c r="D357" s="68">
        <v>22</v>
      </c>
      <c r="E357" s="54">
        <v>12.571428571428571</v>
      </c>
      <c r="G357" s="10" t="s">
        <v>133</v>
      </c>
      <c r="H357" s="59" t="str" cm="1">
        <f t="array" ref="H357">_xlfn.IFS(J357&lt;$AA$7,$AB$7,J357&lt;$AA$6,$AB$6,J357&lt;$AA$5,$AB$5,J357&lt;$AA$4,$AB$4,J357&lt;$AA$3,$AB$3,J357&gt;$AA$3,$AB$3)</f>
        <v>2k1-20</v>
      </c>
      <c r="I357" s="59" t="str">
        <f t="shared" si="12"/>
        <v>Joe Kerins2k1-20</v>
      </c>
      <c r="J357" s="59">
        <v>43762</v>
      </c>
      <c r="K357" s="47">
        <v>12</v>
      </c>
      <c r="L357" s="47">
        <v>23</v>
      </c>
      <c r="M357" s="64">
        <v>327</v>
      </c>
    </row>
    <row r="358" spans="1:13" ht="15" thickBot="1">
      <c r="A358" s="65">
        <v>11.878787878787879</v>
      </c>
      <c r="C358" s="33">
        <v>94.1</v>
      </c>
      <c r="D358" s="68">
        <v>21</v>
      </c>
      <c r="E358" s="54">
        <v>12.583333333333334</v>
      </c>
      <c r="G358" s="10" t="s">
        <v>13</v>
      </c>
      <c r="H358" s="59" t="str" cm="1">
        <f t="array" ref="H358">_xlfn.IFS(J358&lt;$AA$7,$AB$7,J358&lt;$AA$6,$AB$6,J358&lt;$AA$5,$AB$5,J358&lt;$AA$4,$AB$4,J358&lt;$AA$3,$AB$3,J358&gt;$AA$3,$AB$3)</f>
        <v>2k1-20</v>
      </c>
      <c r="I358" s="59" t="str">
        <f t="shared" si="12"/>
        <v>Tom Bedford2k1-20</v>
      </c>
      <c r="J358" s="59">
        <v>43762</v>
      </c>
      <c r="K358" s="47">
        <v>12</v>
      </c>
      <c r="L358" s="47">
        <v>24</v>
      </c>
      <c r="M358" s="64">
        <v>301</v>
      </c>
    </row>
    <row r="359" spans="1:13" ht="15" thickBot="1">
      <c r="A359" s="65">
        <v>12.114093959731543</v>
      </c>
      <c r="C359" s="33">
        <v>95.2</v>
      </c>
      <c r="D359" s="68">
        <v>22</v>
      </c>
      <c r="E359" s="54">
        <v>12.590909090909092</v>
      </c>
      <c r="G359" s="10" t="s">
        <v>31</v>
      </c>
      <c r="H359" s="59" t="str" cm="1">
        <f t="array" ref="H359">_xlfn.IFS(J359&lt;$AA$7,$AB$7,J359&lt;$AA$6,$AB$6,J359&lt;$AA$5,$AB$5,J359&lt;$AA$4,$AB$4,J359&lt;$AA$3,$AB$3,J359&gt;$AA$3,$AB$3)</f>
        <v>2k1-20</v>
      </c>
      <c r="I359" s="59" t="str">
        <f t="shared" si="12"/>
        <v>David Somers2k1-20</v>
      </c>
      <c r="J359" s="59">
        <v>43762</v>
      </c>
      <c r="K359" s="47">
        <v>12</v>
      </c>
      <c r="L359" s="47">
        <v>23</v>
      </c>
      <c r="M359" s="64">
        <v>315</v>
      </c>
    </row>
    <row r="360" spans="1:13" ht="15" thickBot="1">
      <c r="A360" s="65">
        <v>10.402298850574713</v>
      </c>
      <c r="C360" s="33">
        <v>82.3</v>
      </c>
      <c r="D360" s="68">
        <v>24</v>
      </c>
      <c r="E360" s="54">
        <v>12.608695652173912</v>
      </c>
      <c r="G360" s="10" t="s">
        <v>143</v>
      </c>
      <c r="H360" s="59" t="str" cm="1">
        <f t="array" ref="H360">_xlfn.IFS(J360&lt;$AA$7,$AB$7,J360&lt;$AA$6,$AB$6,J360&lt;$AA$5,$AB$5,J360&lt;$AA$4,$AB$4,J360&lt;$AA$3,$AB$3,J360&gt;$AA$3,$AB$3)</f>
        <v>2k1-20</v>
      </c>
      <c r="I360" s="59" t="str">
        <f t="shared" si="12"/>
        <v>Josh Gargan2k1-20</v>
      </c>
      <c r="J360" s="59">
        <v>43762</v>
      </c>
      <c r="K360" s="47">
        <v>12</v>
      </c>
      <c r="L360" s="47">
        <v>28</v>
      </c>
      <c r="M360" s="64">
        <v>298</v>
      </c>
    </row>
    <row r="361" spans="1:13" ht="15" thickBot="1">
      <c r="A361" s="65">
        <v>11.916666666666666</v>
      </c>
      <c r="C361" s="33">
        <v>89.2</v>
      </c>
      <c r="D361" s="68">
        <v>23</v>
      </c>
      <c r="E361" s="54">
        <v>12.625</v>
      </c>
      <c r="G361" s="10" t="s">
        <v>39</v>
      </c>
      <c r="H361" s="59" t="str" cm="1">
        <f t="array" ref="H361">_xlfn.IFS(J361&lt;$AA$7,$AB$7,J361&lt;$AA$6,$AB$6,J361&lt;$AA$5,$AB$5,J361&lt;$AA$4,$AB$4,J361&lt;$AA$3,$AB$3,J361&gt;$AA$3,$AB$3)</f>
        <v>2k1-20</v>
      </c>
      <c r="I361" s="59" t="str">
        <f t="shared" si="12"/>
        <v>Jack Stacey2k1-20</v>
      </c>
      <c r="J361" s="59">
        <v>43762</v>
      </c>
      <c r="K361" s="47">
        <v>12</v>
      </c>
      <c r="L361" s="47">
        <v>27</v>
      </c>
      <c r="M361" s="64">
        <v>296</v>
      </c>
    </row>
    <row r="362" spans="1:13" ht="15" thickBot="1">
      <c r="A362" s="65">
        <v>10.488505747126437</v>
      </c>
      <c r="C362" s="33">
        <v>80</v>
      </c>
      <c r="D362" s="68">
        <v>20</v>
      </c>
      <c r="E362" s="54">
        <v>12.652173913043478</v>
      </c>
      <c r="G362" s="10" t="s">
        <v>128</v>
      </c>
      <c r="H362" s="59" t="str" cm="1">
        <f t="array" ref="H362">_xlfn.IFS(J362&lt;$AA$7,$AB$7,J362&lt;$AA$6,$AB$6,J362&lt;$AA$5,$AB$5,J362&lt;$AA$4,$AB$4,J362&lt;$AA$3,$AB$3,J362&gt;$AA$3,$AB$3)</f>
        <v>2k1-20</v>
      </c>
      <c r="I362" s="59" t="str">
        <f t="shared" si="12"/>
        <v>Cameron Murphy2k1-20</v>
      </c>
      <c r="J362" s="59">
        <v>43762</v>
      </c>
      <c r="K362" s="47">
        <v>12</v>
      </c>
      <c r="L362" s="47">
        <v>25</v>
      </c>
      <c r="M362" s="64">
        <v>292</v>
      </c>
    </row>
    <row r="363" spans="1:13" ht="15" thickBot="1">
      <c r="A363" s="65">
        <v>10.351351351351351</v>
      </c>
      <c r="C363" s="33">
        <v>80.2</v>
      </c>
      <c r="D363" s="68">
        <v>20</v>
      </c>
      <c r="E363" s="54">
        <v>12.666666666666666</v>
      </c>
      <c r="G363" s="10" t="s">
        <v>73</v>
      </c>
      <c r="H363" s="59" t="str" cm="1">
        <f t="array" ref="H363">_xlfn.IFS(J363&lt;$AA$7,$AB$7,J363&lt;$AA$6,$AB$6,J363&lt;$AA$5,$AB$5,J363&lt;$AA$4,$AB$4,J363&lt;$AA$3,$AB$3,J363&gt;$AA$3,$AB$3)</f>
        <v>2k1-20</v>
      </c>
      <c r="I363" s="59" t="str">
        <f t="shared" si="12"/>
        <v>Ciaran Scanlon2k1-20</v>
      </c>
      <c r="J363" s="59">
        <v>43762</v>
      </c>
      <c r="K363" s="47">
        <v>12</v>
      </c>
      <c r="L363" s="47">
        <v>25</v>
      </c>
      <c r="M363" s="64">
        <v>270</v>
      </c>
    </row>
    <row r="364" spans="1:13" ht="15" thickBot="1">
      <c r="A364" s="65">
        <v>10.351351351351351</v>
      </c>
      <c r="C364" s="33">
        <v>80.2</v>
      </c>
      <c r="D364" s="68">
        <v>20</v>
      </c>
      <c r="E364" s="54">
        <v>12.666666666666666</v>
      </c>
      <c r="G364" s="10" t="s">
        <v>102</v>
      </c>
      <c r="H364" s="59" t="str" cm="1">
        <f t="array" ref="H364">_xlfn.IFS(J364&lt;$AA$7,$AB$7,J364&lt;$AA$6,$AB$6,J364&lt;$AA$5,$AB$5,J364&lt;$AA$4,$AB$4,J364&lt;$AA$3,$AB$3,J364&gt;$AA$3,$AB$3)</f>
        <v>2k1-20</v>
      </c>
      <c r="I364" s="59" t="str">
        <f t="shared" si="12"/>
        <v>Rob Brown2k1-20</v>
      </c>
      <c r="J364" s="59">
        <v>43762</v>
      </c>
      <c r="K364" s="47">
        <v>12</v>
      </c>
      <c r="L364" s="47">
        <v>26</v>
      </c>
      <c r="M364" s="64">
        <v>273</v>
      </c>
    </row>
    <row r="365" spans="1:13" ht="15" thickBot="1">
      <c r="A365" s="65">
        <v>11.652173913043478</v>
      </c>
      <c r="C365" s="33">
        <v>96.1</v>
      </c>
      <c r="D365" s="68">
        <v>23</v>
      </c>
      <c r="E365" s="54">
        <v>12.669565217391304</v>
      </c>
      <c r="G365" s="10" t="s">
        <v>134</v>
      </c>
      <c r="H365" s="59" t="str" cm="1">
        <f t="array" ref="H365">_xlfn.IFS(J365&lt;$AA$7,$AB$7,J365&lt;$AA$6,$AB$6,J365&lt;$AA$5,$AB$5,J365&lt;$AA$4,$AB$4,J365&lt;$AA$3,$AB$3,J365&gt;$AA$3,$AB$3)</f>
        <v>2k1-20</v>
      </c>
      <c r="I365" s="59" t="str">
        <f t="shared" si="12"/>
        <v>Sam Bolger2k1-20</v>
      </c>
      <c r="J365" s="59">
        <v>43762</v>
      </c>
      <c r="K365" s="47">
        <v>12</v>
      </c>
      <c r="L365" s="47">
        <v>24</v>
      </c>
      <c r="M365" s="64">
        <v>255</v>
      </c>
    </row>
    <row r="366" spans="1:13" ht="15" thickBot="1">
      <c r="A366" s="65">
        <v>9.8611111111111107</v>
      </c>
      <c r="C366" s="33">
        <v>72.400000000000006</v>
      </c>
      <c r="D366" s="68">
        <v>21</v>
      </c>
      <c r="E366" s="54">
        <v>12.670833333333334</v>
      </c>
      <c r="G366" s="10" t="s">
        <v>145</v>
      </c>
      <c r="H366" s="59" t="str" cm="1">
        <f t="array" ref="H366">_xlfn.IFS(J366&lt;$AA$7,$AB$7,J366&lt;$AA$6,$AB$6,J366&lt;$AA$5,$AB$5,J366&lt;$AA$4,$AB$4,J366&lt;$AA$3,$AB$3,J366&gt;$AA$3,$AB$3)</f>
        <v>2k1-20</v>
      </c>
      <c r="I366" s="59" t="str">
        <f t="shared" si="12"/>
        <v>Joe Ronaldson2k1-20</v>
      </c>
      <c r="J366" s="59">
        <v>43762</v>
      </c>
      <c r="K366" s="47">
        <v>5</v>
      </c>
      <c r="L366" s="47">
        <v>23</v>
      </c>
      <c r="M366" s="64">
        <v>287</v>
      </c>
    </row>
    <row r="367" spans="1:13" ht="15" thickBot="1">
      <c r="A367" s="65">
        <v>11.058823529411764</v>
      </c>
      <c r="C367" s="33">
        <v>72.3</v>
      </c>
      <c r="D367" s="68">
        <v>20</v>
      </c>
      <c r="E367" s="54">
        <v>12.670833333333334</v>
      </c>
      <c r="G367" s="10" t="s">
        <v>129</v>
      </c>
      <c r="H367" s="59" t="str" cm="1">
        <f t="array" ref="H367">_xlfn.IFS(J367&lt;$AA$7,$AB$7,J367&lt;$AA$6,$AB$6,J367&lt;$AA$5,$AB$5,J367&lt;$AA$4,$AB$4,J367&lt;$AA$3,$AB$3,J367&gt;$AA$3,$AB$3)</f>
        <v>2k1-20</v>
      </c>
      <c r="I367" s="59" t="str">
        <f t="shared" si="12"/>
        <v>Andrew Mays2k1-20</v>
      </c>
      <c r="J367" s="59">
        <v>43762</v>
      </c>
      <c r="K367" s="47">
        <v>12</v>
      </c>
      <c r="L367" s="47">
        <v>24</v>
      </c>
      <c r="M367" s="64">
        <v>296</v>
      </c>
    </row>
    <row r="368" spans="1:13" ht="15" thickBot="1">
      <c r="A368" s="65">
        <v>9.9154929577464781</v>
      </c>
      <c r="C368" s="33">
        <v>73.400000000000006</v>
      </c>
      <c r="D368" s="68">
        <v>21</v>
      </c>
      <c r="E368" s="54">
        <v>12.681818181818182</v>
      </c>
      <c r="G368" s="10" t="s">
        <v>19</v>
      </c>
      <c r="H368" s="59" t="str" cm="1">
        <f t="array" ref="H368">_xlfn.IFS(J368&lt;$AA$7,$AB$7,J368&lt;$AA$6,$AB$6,J368&lt;$AA$5,$AB$5,J368&lt;$AA$4,$AB$4,J368&lt;$AA$3,$AB$3,J368&gt;$AA$3,$AB$3)</f>
        <v>2k1-20</v>
      </c>
      <c r="I368" s="59" t="str">
        <f t="shared" si="12"/>
        <v>Fintan Earley2k1-20</v>
      </c>
      <c r="J368" s="59">
        <v>43769</v>
      </c>
      <c r="K368" s="47">
        <v>10</v>
      </c>
      <c r="L368" s="46">
        <v>23</v>
      </c>
      <c r="M368" s="64">
        <v>302</v>
      </c>
    </row>
    <row r="369" spans="1:13" ht="15" thickBot="1">
      <c r="A369" s="65" t="e">
        <v>#N/A</v>
      </c>
      <c r="C369" s="33" t="e">
        <v>#N/A</v>
      </c>
      <c r="D369" s="68">
        <v>21</v>
      </c>
      <c r="E369" s="54">
        <v>12.704347826086956</v>
      </c>
      <c r="G369" s="10" t="s">
        <v>44</v>
      </c>
      <c r="H369" s="59" t="str" cm="1">
        <f t="array" ref="H369">_xlfn.IFS(J369&lt;$AA$7,$AB$7,J369&lt;$AA$6,$AB$6,J369&lt;$AA$5,$AB$5,J369&lt;$AA$4,$AB$4,J369&lt;$AA$3,$AB$3,J369&gt;$AA$3,$AB$3)</f>
        <v>2k1-20</v>
      </c>
      <c r="I369" s="59" t="str">
        <f t="shared" si="12"/>
        <v>Ryan Hynes2k1-20</v>
      </c>
      <c r="J369" s="59">
        <v>43769</v>
      </c>
      <c r="K369" s="47">
        <v>10</v>
      </c>
      <c r="L369" s="47">
        <v>25</v>
      </c>
      <c r="M369" s="64">
        <v>295</v>
      </c>
    </row>
    <row r="370" spans="1:13" ht="15" thickBot="1">
      <c r="A370" s="65">
        <v>10.5</v>
      </c>
      <c r="C370" s="33">
        <v>84.2</v>
      </c>
      <c r="D370" s="68">
        <v>22</v>
      </c>
      <c r="E370" s="54">
        <v>12.704347826086956</v>
      </c>
      <c r="G370" s="10" t="s">
        <v>136</v>
      </c>
      <c r="H370" s="59" t="str" cm="1">
        <f t="array" ref="H370">_xlfn.IFS(J370&lt;$AA$7,$AB$7,J370&lt;$AA$6,$AB$6,J370&lt;$AA$5,$AB$5,J370&lt;$AA$4,$AB$4,J370&lt;$AA$3,$AB$3,J370&gt;$AA$3,$AB$3)</f>
        <v>2k1-20</v>
      </c>
      <c r="I370" s="59" t="str">
        <f t="shared" si="12"/>
        <v>Ruairí Browne2k1-20</v>
      </c>
      <c r="J370" s="59">
        <v>43769</v>
      </c>
      <c r="K370" s="47">
        <v>10</v>
      </c>
      <c r="L370" s="47">
        <v>23</v>
      </c>
      <c r="M370" s="64">
        <v>277</v>
      </c>
    </row>
    <row r="371" spans="1:13" ht="15" thickBot="1">
      <c r="A371" s="65">
        <v>10.351351351351351</v>
      </c>
      <c r="C371" s="33">
        <v>80.2</v>
      </c>
      <c r="D371" s="68">
        <v>20</v>
      </c>
      <c r="E371" s="54">
        <v>12.708333333333334</v>
      </c>
      <c r="G371" s="10" t="s">
        <v>42</v>
      </c>
      <c r="H371" s="59" t="str" cm="1">
        <f t="array" ref="H371">_xlfn.IFS(J371&lt;$AA$7,$AB$7,J371&lt;$AA$6,$AB$6,J371&lt;$AA$5,$AB$5,J371&lt;$AA$4,$AB$4,J371&lt;$AA$3,$AB$3,J371&gt;$AA$3,$AB$3)</f>
        <v>2k1-20</v>
      </c>
      <c r="I371" s="59" t="str">
        <f t="shared" si="12"/>
        <v>Dach Murray2k1-20</v>
      </c>
      <c r="J371" s="59">
        <v>43769</v>
      </c>
      <c r="K371" s="47">
        <v>10</v>
      </c>
      <c r="L371" s="47">
        <v>24</v>
      </c>
      <c r="M371" s="64">
        <v>276</v>
      </c>
    </row>
    <row r="372" spans="1:13" ht="15" thickBot="1">
      <c r="A372" s="65">
        <v>12.470588235294118</v>
      </c>
      <c r="C372" s="33">
        <v>96.6</v>
      </c>
      <c r="D372" s="68">
        <v>23</v>
      </c>
      <c r="E372" s="54">
        <v>12.734979600000001</v>
      </c>
      <c r="G372" s="10" t="s">
        <v>144</v>
      </c>
      <c r="H372" s="59" t="str" cm="1">
        <f t="array" ref="H372">_xlfn.IFS(J372&lt;$AA$7,$AB$7,J372&lt;$AA$6,$AB$6,J372&lt;$AA$5,$AB$5,J372&lt;$AA$4,$AB$4,J372&lt;$AA$3,$AB$3,J372&gt;$AA$3,$AB$3)</f>
        <v>2k1-20</v>
      </c>
      <c r="I372" s="59" t="str">
        <f t="shared" si="12"/>
        <v>Ben Layden2k1-20</v>
      </c>
      <c r="J372" s="59">
        <v>43769</v>
      </c>
      <c r="K372" s="47">
        <v>7</v>
      </c>
      <c r="L372" s="47">
        <v>22</v>
      </c>
      <c r="M372" s="64">
        <v>259</v>
      </c>
    </row>
    <row r="373" spans="1:13" ht="15" thickBot="1">
      <c r="A373" s="65" t="e">
        <v>#N/A</v>
      </c>
      <c r="C373" s="33" t="e">
        <v>#N/A</v>
      </c>
      <c r="D373" s="68">
        <v>21</v>
      </c>
      <c r="E373" s="54">
        <v>12.736363636363636</v>
      </c>
      <c r="G373" s="10" t="s">
        <v>87</v>
      </c>
      <c r="H373" s="59" t="str" cm="1">
        <f t="array" ref="H373">_xlfn.IFS(J373&lt;$AA$7,$AB$7,J373&lt;$AA$6,$AB$6,J373&lt;$AA$5,$AB$5,J373&lt;$AA$4,$AB$4,J373&lt;$AA$3,$AB$3,J373&gt;$AA$3,$AB$3)</f>
        <v>2k1-20</v>
      </c>
      <c r="I373" s="59" t="str">
        <f t="shared" si="12"/>
        <v>Cian O'Sullivan2k1-20</v>
      </c>
      <c r="J373" s="59">
        <v>43769</v>
      </c>
      <c r="K373" s="47">
        <v>5</v>
      </c>
      <c r="L373" s="47">
        <v>23</v>
      </c>
      <c r="M373" s="64">
        <v>265</v>
      </c>
    </row>
    <row r="374" spans="1:13" ht="15" thickBot="1">
      <c r="A374" s="65" t="e">
        <v>#N/A</v>
      </c>
      <c r="C374" s="33" t="e">
        <v>#N/A</v>
      </c>
      <c r="D374" s="68">
        <v>23</v>
      </c>
      <c r="E374" s="54">
        <v>12.75</v>
      </c>
      <c r="G374" s="10" t="s">
        <v>49</v>
      </c>
      <c r="H374" s="59" t="str" cm="1">
        <f t="array" ref="H374">_xlfn.IFS(J374&lt;$AA$7,$AB$7,J374&lt;$AA$6,$AB$6,J374&lt;$AA$5,$AB$5,J374&lt;$AA$4,$AB$4,J374&lt;$AA$3,$AB$3,J374&gt;$AA$3,$AB$3)</f>
        <v>2k1-20</v>
      </c>
      <c r="I374" s="59" t="str">
        <f t="shared" si="12"/>
        <v>Niall Herlihy2k1-20</v>
      </c>
      <c r="J374" s="59">
        <v>43769</v>
      </c>
      <c r="K374" s="47">
        <v>4</v>
      </c>
      <c r="L374" s="47">
        <v>24</v>
      </c>
      <c r="M374" s="64">
        <v>283</v>
      </c>
    </row>
    <row r="375" spans="1:13" ht="15" thickBot="1">
      <c r="A375" s="65">
        <v>11.472222222222221</v>
      </c>
      <c r="C375" s="33">
        <v>80.099999999999994</v>
      </c>
      <c r="D375" s="68">
        <v>24</v>
      </c>
      <c r="E375" s="54">
        <v>12.778260869565216</v>
      </c>
      <c r="G375" s="10" t="s">
        <v>137</v>
      </c>
      <c r="H375" s="59" t="str" cm="1">
        <f t="array" ref="H375">_xlfn.IFS(J375&lt;$AA$7,$AB$7,J375&lt;$AA$6,$AB$6,J375&lt;$AA$5,$AB$5,J375&lt;$AA$4,$AB$4,J375&lt;$AA$3,$AB$3,J375&gt;$AA$3,$AB$3)</f>
        <v>2k1-20</v>
      </c>
      <c r="I375" s="59" t="str">
        <f t="shared" si="12"/>
        <v>Jacob Kuhn2k1-20</v>
      </c>
      <c r="J375" s="59">
        <v>43769</v>
      </c>
      <c r="K375" s="47">
        <v>3</v>
      </c>
      <c r="L375" s="47">
        <v>24</v>
      </c>
      <c r="M375" s="64">
        <v>217</v>
      </c>
    </row>
    <row r="376" spans="1:13" ht="15" thickBot="1">
      <c r="A376" s="65">
        <v>11.652173913043478</v>
      </c>
      <c r="C376" s="33">
        <v>96.1</v>
      </c>
      <c r="D376" s="68">
        <v>23</v>
      </c>
      <c r="E376" s="54">
        <v>12.833333333333334</v>
      </c>
      <c r="G376" s="10" t="s">
        <v>27</v>
      </c>
      <c r="H376" s="59" t="str" cm="1">
        <f t="array" ref="H376">_xlfn.IFS(J376&lt;$AA$7,$AB$7,J376&lt;$AA$6,$AB$6,J376&lt;$AA$5,$AB$5,J376&lt;$AA$4,$AB$4,J376&lt;$AA$3,$AB$3,J376&gt;$AA$3,$AB$3)</f>
        <v>2k1-20</v>
      </c>
      <c r="I376" s="59" t="str">
        <f t="shared" si="12"/>
        <v>Mark Doyle2k1-20</v>
      </c>
      <c r="J376" s="59">
        <v>43769</v>
      </c>
      <c r="K376" s="47">
        <v>12</v>
      </c>
      <c r="L376" s="47">
        <v>24</v>
      </c>
      <c r="M376" s="64">
        <v>349</v>
      </c>
    </row>
    <row r="377" spans="1:13" ht="15" thickBot="1">
      <c r="A377" s="65">
        <v>11.916666666666666</v>
      </c>
      <c r="C377" s="33">
        <v>89.2</v>
      </c>
      <c r="D377" s="68">
        <v>23</v>
      </c>
      <c r="E377" s="54">
        <v>12.833333333333334</v>
      </c>
      <c r="G377" s="10" t="s">
        <v>90</v>
      </c>
      <c r="H377" s="59" t="str" cm="1">
        <f t="array" ref="H377">_xlfn.IFS(J377&lt;$AA$7,$AB$7,J377&lt;$AA$6,$AB$6,J377&lt;$AA$5,$AB$5,J377&lt;$AA$4,$AB$4,J377&lt;$AA$3,$AB$3,J377&gt;$AA$3,$AB$3)</f>
        <v>2k1-20</v>
      </c>
      <c r="I377" s="59" t="str">
        <f t="shared" si="12"/>
        <v>Andrew Kelly2k1-20</v>
      </c>
      <c r="J377" s="59">
        <v>43769</v>
      </c>
      <c r="K377" s="47">
        <v>12</v>
      </c>
      <c r="L377" s="47">
        <v>23</v>
      </c>
      <c r="M377" s="64">
        <v>338</v>
      </c>
    </row>
    <row r="378" spans="1:13" ht="15" thickBot="1">
      <c r="A378" s="65">
        <v>12.45945945945946</v>
      </c>
      <c r="C378" s="33">
        <v>92.1</v>
      </c>
      <c r="D378" s="68">
        <v>25</v>
      </c>
      <c r="E378" s="54">
        <v>12.84</v>
      </c>
      <c r="G378" s="10" t="s">
        <v>133</v>
      </c>
      <c r="H378" s="59" t="str" cm="1">
        <f t="array" ref="H378">_xlfn.IFS(J378&lt;$AA$7,$AB$7,J378&lt;$AA$6,$AB$6,J378&lt;$AA$5,$AB$5,J378&lt;$AA$4,$AB$4,J378&lt;$AA$3,$AB$3,J378&gt;$AA$3,$AB$3)</f>
        <v>2k1-20</v>
      </c>
      <c r="I378" s="59" t="str">
        <f t="shared" si="12"/>
        <v>Joe Kerins2k1-20</v>
      </c>
      <c r="J378" s="59">
        <v>43769</v>
      </c>
      <c r="K378" s="47">
        <v>12</v>
      </c>
      <c r="L378" s="47">
        <v>23</v>
      </c>
      <c r="M378" s="64">
        <v>303</v>
      </c>
    </row>
    <row r="379" spans="1:13" ht="15" thickBot="1">
      <c r="A379" s="65">
        <v>10.090909090909092</v>
      </c>
      <c r="C379" s="33">
        <v>73.599999999999994</v>
      </c>
      <c r="D379" s="68">
        <v>20</v>
      </c>
      <c r="E379" s="54">
        <v>12.841995677272728</v>
      </c>
      <c r="G379" s="10" t="s">
        <v>31</v>
      </c>
      <c r="H379" s="59" t="str" cm="1">
        <f t="array" ref="H379">_xlfn.IFS(J379&lt;$AA$7,$AB$7,J379&lt;$AA$6,$AB$6,J379&lt;$AA$5,$AB$5,J379&lt;$AA$4,$AB$4,J379&lt;$AA$3,$AB$3,J379&gt;$AA$3,$AB$3)</f>
        <v>2k1-20</v>
      </c>
      <c r="I379" s="59" t="str">
        <f t="shared" si="12"/>
        <v>David Somers2k1-20</v>
      </c>
      <c r="J379" s="59">
        <v>43769</v>
      </c>
      <c r="K379" s="47">
        <v>12</v>
      </c>
      <c r="L379" s="47">
        <v>23</v>
      </c>
      <c r="M379" s="64">
        <v>318</v>
      </c>
    </row>
    <row r="380" spans="1:13" ht="15" thickBot="1">
      <c r="A380" s="65">
        <v>11.702702702702704</v>
      </c>
      <c r="C380" s="33">
        <v>82.9</v>
      </c>
      <c r="D380" s="68">
        <v>22</v>
      </c>
      <c r="E380" s="54">
        <v>12.847999999999999</v>
      </c>
      <c r="G380" s="10" t="s">
        <v>39</v>
      </c>
      <c r="H380" s="59" t="str" cm="1">
        <f t="array" ref="H380">_xlfn.IFS(J380&lt;$AA$7,$AB$7,J380&lt;$AA$6,$AB$6,J380&lt;$AA$5,$AB$5,J380&lt;$AA$4,$AB$4,J380&lt;$AA$3,$AB$3,J380&gt;$AA$3,$AB$3)</f>
        <v>2k1-20</v>
      </c>
      <c r="I380" s="59" t="str">
        <f t="shared" si="12"/>
        <v>Jack Stacey2k1-20</v>
      </c>
      <c r="J380" s="59">
        <v>43769</v>
      </c>
      <c r="K380" s="47">
        <v>12</v>
      </c>
      <c r="L380" s="47">
        <v>26</v>
      </c>
      <c r="M380" s="64">
        <v>304</v>
      </c>
    </row>
    <row r="381" spans="1:13" ht="15" thickBot="1">
      <c r="A381" s="65">
        <v>11.652173913043478</v>
      </c>
      <c r="C381" s="33">
        <v>96.1</v>
      </c>
      <c r="D381" s="68">
        <v>23</v>
      </c>
      <c r="E381" s="54">
        <v>12.869565217391305</v>
      </c>
      <c r="G381" s="10" t="s">
        <v>76</v>
      </c>
      <c r="H381" s="59" t="str" cm="1">
        <f t="array" ref="H381">_xlfn.IFS(J381&lt;$AA$7,$AB$7,J381&lt;$AA$6,$AB$6,J381&lt;$AA$5,$AB$5,J381&lt;$AA$4,$AB$4,J381&lt;$AA$3,$AB$3,J381&gt;$AA$3,$AB$3)</f>
        <v>2k1-20</v>
      </c>
      <c r="I381" s="59" t="str">
        <f t="shared" si="12"/>
        <v>Ewan Jarvis2k1-20</v>
      </c>
      <c r="J381" s="59">
        <v>43769</v>
      </c>
      <c r="K381" s="47">
        <v>12</v>
      </c>
      <c r="L381" s="47">
        <v>22</v>
      </c>
      <c r="M381" s="64">
        <v>279</v>
      </c>
    </row>
    <row r="382" spans="1:13" ht="15" thickBot="1">
      <c r="A382" s="65">
        <v>10.376811594202898</v>
      </c>
      <c r="C382" s="33">
        <v>78.2</v>
      </c>
      <c r="D382" s="68">
        <v>23</v>
      </c>
      <c r="E382" s="54">
        <v>12.875</v>
      </c>
      <c r="G382" s="10" t="s">
        <v>128</v>
      </c>
      <c r="H382" s="59" t="str" cm="1">
        <f t="array" ref="H382">_xlfn.IFS(J382&lt;$AA$7,$AB$7,J382&lt;$AA$6,$AB$6,J382&lt;$AA$5,$AB$5,J382&lt;$AA$4,$AB$4,J382&lt;$AA$3,$AB$3,J382&gt;$AA$3,$AB$3)</f>
        <v>2k1-20</v>
      </c>
      <c r="I382" s="59" t="str">
        <f t="shared" si="12"/>
        <v>Cameron Murphy2k1-20</v>
      </c>
      <c r="J382" s="59">
        <v>43769</v>
      </c>
      <c r="K382" s="47">
        <v>12</v>
      </c>
      <c r="L382" s="47">
        <v>25</v>
      </c>
      <c r="M382" s="64">
        <v>295</v>
      </c>
    </row>
    <row r="383" spans="1:13" ht="15" thickBot="1">
      <c r="A383" s="65">
        <v>11.028571428571428</v>
      </c>
      <c r="C383" s="33">
        <v>79.7</v>
      </c>
      <c r="D383" s="68">
        <v>22</v>
      </c>
      <c r="E383" s="54">
        <v>12.88695652173913</v>
      </c>
      <c r="G383" s="10" t="s">
        <v>73</v>
      </c>
      <c r="H383" s="59" t="str" cm="1">
        <f t="array" ref="H383">_xlfn.IFS(J383&lt;$AA$7,$AB$7,J383&lt;$AA$6,$AB$6,J383&lt;$AA$5,$AB$5,J383&lt;$AA$4,$AB$4,J383&lt;$AA$3,$AB$3,J383&gt;$AA$3,$AB$3)</f>
        <v>2k1-20</v>
      </c>
      <c r="I383" s="59" t="str">
        <f t="shared" si="12"/>
        <v>Ciaran Scanlon2k1-20</v>
      </c>
      <c r="J383" s="59">
        <v>43769</v>
      </c>
      <c r="K383" s="47">
        <v>12</v>
      </c>
      <c r="L383" s="47">
        <v>25</v>
      </c>
      <c r="M383" s="64">
        <v>283</v>
      </c>
    </row>
    <row r="384" spans="1:13" ht="15" thickBot="1">
      <c r="A384" s="65">
        <v>10.828571428571429</v>
      </c>
      <c r="C384" s="33">
        <v>76.599999999999994</v>
      </c>
      <c r="D384" s="68">
        <v>24</v>
      </c>
      <c r="E384" s="54">
        <v>12.913636363636364</v>
      </c>
      <c r="G384" s="10" t="s">
        <v>81</v>
      </c>
      <c r="H384" s="59" t="str" cm="1">
        <f t="array" ref="H384">_xlfn.IFS(J384&lt;$AA$7,$AB$7,J384&lt;$AA$6,$AB$6,J384&lt;$AA$5,$AB$5,J384&lt;$AA$4,$AB$4,J384&lt;$AA$3,$AB$3,J384&gt;$AA$3,$AB$3)</f>
        <v>2k1-20</v>
      </c>
      <c r="I384" s="59" t="str">
        <f t="shared" si="12"/>
        <v>Coman O'Connell2k1-20</v>
      </c>
      <c r="J384" s="59">
        <v>43769</v>
      </c>
      <c r="K384" s="47">
        <v>12</v>
      </c>
      <c r="L384" s="47">
        <v>26</v>
      </c>
      <c r="M384" s="64">
        <v>271</v>
      </c>
    </row>
    <row r="385" spans="1:13" ht="15" thickBot="1">
      <c r="A385" s="65" t="e">
        <v>#N/A</v>
      </c>
      <c r="C385" s="33" t="e">
        <v>#N/A</v>
      </c>
      <c r="D385" s="68">
        <v>24</v>
      </c>
      <c r="E385" s="54">
        <v>12.921739130434782</v>
      </c>
      <c r="G385" s="10" t="s">
        <v>134</v>
      </c>
      <c r="H385" s="59" t="str" cm="1">
        <f t="array" ref="H385">_xlfn.IFS(J385&lt;$AA$7,$AB$7,J385&lt;$AA$6,$AB$6,J385&lt;$AA$5,$AB$5,J385&lt;$AA$4,$AB$4,J385&lt;$AA$3,$AB$3,J385&gt;$AA$3,$AB$3)</f>
        <v>2k1-20</v>
      </c>
      <c r="I385" s="59" t="str">
        <f t="shared" si="12"/>
        <v>Sam Bolger2k1-20</v>
      </c>
      <c r="J385" s="59">
        <v>43769</v>
      </c>
      <c r="K385" s="47">
        <v>12</v>
      </c>
      <c r="L385" s="47">
        <v>23</v>
      </c>
      <c r="M385" s="64">
        <v>264</v>
      </c>
    </row>
    <row r="386" spans="1:13" ht="15" thickBot="1">
      <c r="A386" s="65">
        <v>11.828571428571429</v>
      </c>
      <c r="C386" s="33">
        <v>83</v>
      </c>
      <c r="D386" s="68">
        <v>22</v>
      </c>
      <c r="E386" s="54">
        <v>12.921739130434782</v>
      </c>
      <c r="G386" s="10" t="s">
        <v>102</v>
      </c>
      <c r="H386" s="59" t="str" cm="1">
        <f t="array" ref="H386">_xlfn.IFS(J386&lt;$AA$7,$AB$7,J386&lt;$AA$6,$AB$6,J386&lt;$AA$5,$AB$5,J386&lt;$AA$4,$AB$4,J386&lt;$AA$3,$AB$3,J386&gt;$AA$3,$AB$3)</f>
        <v>2k1-20</v>
      </c>
      <c r="I386" s="59" t="str">
        <f t="shared" si="12"/>
        <v>Rob Brown2k1-20</v>
      </c>
      <c r="J386" s="59">
        <v>43769</v>
      </c>
      <c r="K386" s="47">
        <v>11</v>
      </c>
      <c r="L386" s="47">
        <v>23</v>
      </c>
      <c r="M386" s="64">
        <v>258</v>
      </c>
    </row>
    <row r="387" spans="1:13" ht="15" thickBot="1">
      <c r="A387" s="65">
        <v>11.828571428571429</v>
      </c>
      <c r="C387" s="33">
        <v>83</v>
      </c>
      <c r="D387" s="68">
        <v>22</v>
      </c>
      <c r="E387" s="54">
        <v>12.929166666666667</v>
      </c>
      <c r="G387" s="10" t="s">
        <v>145</v>
      </c>
      <c r="H387" s="59" t="str" cm="1">
        <f t="array" ref="H387">_xlfn.IFS(J387&lt;$AA$7,$AB$7,J387&lt;$AA$6,$AB$6,J387&lt;$AA$5,$AB$5,J387&lt;$AA$4,$AB$4,J387&lt;$AA$3,$AB$3,J387&gt;$AA$3,$AB$3)</f>
        <v>2k1-20</v>
      </c>
      <c r="I387" s="59" t="str">
        <f t="shared" si="12"/>
        <v>Joe Ronaldson2k1-20</v>
      </c>
      <c r="J387" s="59">
        <v>43769</v>
      </c>
      <c r="K387" s="47">
        <v>5</v>
      </c>
      <c r="L387" s="47">
        <v>21</v>
      </c>
      <c r="M387" s="64">
        <v>274</v>
      </c>
    </row>
    <row r="388" spans="1:13" ht="15" thickBot="1">
      <c r="A388" s="65">
        <v>11.916666666666666</v>
      </c>
      <c r="C388" s="33">
        <v>89.2</v>
      </c>
      <c r="D388" s="68">
        <v>23</v>
      </c>
      <c r="E388" s="54">
        <v>12.958333333333334</v>
      </c>
      <c r="G388" s="10" t="s">
        <v>143</v>
      </c>
      <c r="H388" s="59" t="str" cm="1">
        <f t="array" ref="H388">_xlfn.IFS(J388&lt;$AA$7,$AB$7,J388&lt;$AA$6,$AB$6,J388&lt;$AA$5,$AB$5,J388&lt;$AA$4,$AB$4,J388&lt;$AA$3,$AB$3,J388&gt;$AA$3,$AB$3)</f>
        <v>2k1-20</v>
      </c>
      <c r="I388" s="59" t="str">
        <f t="shared" ref="I388:I451" si="13">_xlfn.CONCAT(G388,H388)</f>
        <v>Josh Gargan2k1-20</v>
      </c>
      <c r="J388" s="59">
        <v>43769</v>
      </c>
      <c r="K388" s="47">
        <v>4</v>
      </c>
      <c r="L388" s="47">
        <v>22</v>
      </c>
      <c r="M388" s="64">
        <v>234</v>
      </c>
    </row>
    <row r="389" spans="1:13" ht="15" thickBot="1">
      <c r="A389" s="65">
        <v>11.652173913043478</v>
      </c>
      <c r="C389" s="33">
        <v>96.1</v>
      </c>
      <c r="D389" s="68">
        <v>23</v>
      </c>
      <c r="E389" s="54">
        <v>12.958333333333334</v>
      </c>
      <c r="G389" s="10" t="s">
        <v>22</v>
      </c>
      <c r="H389" s="59" t="str" cm="1">
        <f t="array" ref="H389">_xlfn.IFS(J389&lt;$AA$7,$AB$7,J389&lt;$AA$6,$AB$6,J389&lt;$AA$5,$AB$5,J389&lt;$AA$4,$AB$4,J389&lt;$AA$3,$AB$3,J389&gt;$AA$3,$AB$3)</f>
        <v>2k1-20</v>
      </c>
      <c r="I389" s="59" t="str">
        <f t="shared" si="13"/>
        <v>David Kelly2k1-20</v>
      </c>
      <c r="J389" s="59">
        <v>43769</v>
      </c>
      <c r="K389" s="47">
        <v>8</v>
      </c>
      <c r="L389" s="47">
        <v>24</v>
      </c>
      <c r="M389" s="64">
        <v>311</v>
      </c>
    </row>
    <row r="390" spans="1:13" ht="15" thickBot="1">
      <c r="A390" s="65">
        <v>10.351351351351351</v>
      </c>
      <c r="C390" s="33">
        <v>80.2</v>
      </c>
      <c r="D390" s="68">
        <v>20</v>
      </c>
      <c r="E390" s="54">
        <v>12.958333333333334</v>
      </c>
      <c r="G390" s="1" t="s">
        <v>77</v>
      </c>
      <c r="H390" s="59" t="str" cm="1">
        <f t="array" ref="H390">_xlfn.IFS(J390&lt;$AA$7,$AB$7,J390&lt;$AA$6,$AB$6,J390&lt;$AA$5,$AB$5,J390&lt;$AA$4,$AB$4,J390&lt;$AA$3,$AB$3,J390&gt;$AA$3,$AB$3)</f>
        <v>2k1-20</v>
      </c>
      <c r="I390" s="59" t="str">
        <f t="shared" si="13"/>
        <v>Max Browne2k1-20</v>
      </c>
      <c r="J390" s="59">
        <v>43769</v>
      </c>
      <c r="K390" s="47">
        <v>8</v>
      </c>
      <c r="L390" s="47">
        <v>26</v>
      </c>
      <c r="M390" s="64">
        <v>281</v>
      </c>
    </row>
    <row r="391" spans="1:13" ht="15" thickBot="1">
      <c r="A391" s="65" t="e">
        <v>#N/A</v>
      </c>
      <c r="C391" s="33" t="e">
        <v>#N/A</v>
      </c>
      <c r="D391" s="68">
        <v>23</v>
      </c>
      <c r="E391" s="54">
        <v>12.958333333333334</v>
      </c>
      <c r="G391" s="10" t="s">
        <v>141</v>
      </c>
      <c r="H391" s="59" t="str" cm="1">
        <f t="array" ref="H391">_xlfn.IFS(J391&lt;$AA$7,$AB$7,J391&lt;$AA$6,$AB$6,J391&lt;$AA$5,$AB$5,J391&lt;$AA$4,$AB$4,J391&lt;$AA$3,$AB$3,J391&gt;$AA$3,$AB$3)</f>
        <v>2k1-20</v>
      </c>
      <c r="I391" s="59" t="str">
        <f t="shared" si="13"/>
        <v>Mark O'Meara2k1-20</v>
      </c>
      <c r="J391" s="59">
        <v>43769</v>
      </c>
      <c r="K391" s="47">
        <v>8</v>
      </c>
      <c r="L391" s="47">
        <v>24</v>
      </c>
      <c r="M391" s="64">
        <v>248</v>
      </c>
    </row>
    <row r="392" spans="1:13" ht="15" thickBot="1">
      <c r="A392" s="65" t="e">
        <v>#N/A</v>
      </c>
      <c r="C392" s="33" t="e">
        <v>#N/A</v>
      </c>
      <c r="D392" s="68">
        <v>24</v>
      </c>
      <c r="E392" s="54">
        <v>12.9625</v>
      </c>
      <c r="G392" s="10" t="s">
        <v>140</v>
      </c>
      <c r="H392" s="59" t="str" cm="1">
        <f t="array" ref="H392">_xlfn.IFS(J392&lt;$AA$7,$AB$7,J392&lt;$AA$6,$AB$6,J392&lt;$AA$5,$AB$5,J392&lt;$AA$4,$AB$4,J392&lt;$AA$3,$AB$3,J392&gt;$AA$3,$AB$3)</f>
        <v>2k1-20</v>
      </c>
      <c r="I392" s="59" t="str">
        <f t="shared" si="13"/>
        <v>Wyatt Dougherty2k1-20</v>
      </c>
      <c r="J392" s="59">
        <v>43769</v>
      </c>
      <c r="K392" s="47">
        <v>8</v>
      </c>
      <c r="L392" s="47">
        <v>24</v>
      </c>
      <c r="M392" s="64">
        <v>207</v>
      </c>
    </row>
    <row r="393" spans="1:13" ht="15" thickBot="1">
      <c r="A393" s="65">
        <v>11.201117318435754</v>
      </c>
      <c r="C393" s="33">
        <v>88</v>
      </c>
      <c r="D393" s="68">
        <v>22</v>
      </c>
      <c r="E393" s="54">
        <v>13</v>
      </c>
      <c r="G393" s="10" t="s">
        <v>142</v>
      </c>
      <c r="H393" s="59" t="str" cm="1">
        <f t="array" ref="H393">_xlfn.IFS(J393&lt;$AA$7,$AB$7,J393&lt;$AA$6,$AB$6,J393&lt;$AA$5,$AB$5,J393&lt;$AA$4,$AB$4,J393&lt;$AA$3,$AB$3,J393&gt;$AA$3,$AB$3)</f>
        <v>2k1-20</v>
      </c>
      <c r="I393" s="59" t="str">
        <f t="shared" si="13"/>
        <v>Nathan Mulvaney2k1-20</v>
      </c>
      <c r="J393" s="59">
        <v>43769</v>
      </c>
      <c r="K393" s="47">
        <v>8</v>
      </c>
      <c r="L393" s="47">
        <v>25</v>
      </c>
      <c r="M393" s="64">
        <v>235</v>
      </c>
    </row>
    <row r="394" spans="1:13" ht="15" thickBot="1">
      <c r="A394" s="65">
        <v>11.878787878787879</v>
      </c>
      <c r="C394" s="33">
        <v>94.1</v>
      </c>
      <c r="D394" s="68">
        <v>21</v>
      </c>
      <c r="E394" s="54">
        <v>13.037037037037036</v>
      </c>
      <c r="G394" s="10" t="s">
        <v>148</v>
      </c>
      <c r="H394" s="59" t="str" cm="1">
        <f t="array" ref="H394">_xlfn.IFS(J394&lt;$AA$7,$AB$7,J394&lt;$AA$6,$AB$6,J394&lt;$AA$5,$AB$5,J394&lt;$AA$4,$AB$4,J394&lt;$AA$3,$AB$3,J394&gt;$AA$3,$AB$3)</f>
        <v>2k1-20</v>
      </c>
      <c r="I394" s="59" t="str">
        <f t="shared" si="13"/>
        <v>Sean O'Connor2k1-20</v>
      </c>
      <c r="J394" s="59">
        <v>43769</v>
      </c>
      <c r="K394" s="47">
        <v>6</v>
      </c>
      <c r="L394" s="47">
        <v>22</v>
      </c>
      <c r="M394" s="64">
        <v>277</v>
      </c>
    </row>
    <row r="395" spans="1:13" ht="15" thickBot="1">
      <c r="A395" s="65">
        <v>11.828571428571429</v>
      </c>
      <c r="C395" s="33">
        <v>83</v>
      </c>
      <c r="D395" s="68">
        <v>22</v>
      </c>
      <c r="E395" s="54">
        <v>13.041666666666666</v>
      </c>
      <c r="G395" s="10" t="s">
        <v>22</v>
      </c>
      <c r="H395" s="59" t="str" cm="1">
        <f t="array" ref="H395">_xlfn.IFS(J395&lt;$AA$7,$AB$7,J395&lt;$AA$6,$AB$6,J395&lt;$AA$5,$AB$5,J395&lt;$AA$4,$AB$4,J395&lt;$AA$3,$AB$3,J395&gt;$AA$3,$AB$3)</f>
        <v>2k1-20</v>
      </c>
      <c r="I395" s="59" t="str">
        <f t="shared" si="13"/>
        <v>David Kelly2k1-20</v>
      </c>
      <c r="J395" s="59">
        <v>43783</v>
      </c>
      <c r="K395" s="47">
        <v>8</v>
      </c>
      <c r="L395" s="47">
        <v>25</v>
      </c>
      <c r="M395" s="64">
        <v>329</v>
      </c>
    </row>
    <row r="396" spans="1:13" ht="15" thickBot="1">
      <c r="A396" s="65">
        <v>10.402298850574713</v>
      </c>
      <c r="C396" s="33">
        <v>82.3</v>
      </c>
      <c r="D396" s="68">
        <v>24</v>
      </c>
      <c r="E396" s="54">
        <v>13.047619047619047</v>
      </c>
      <c r="G396" s="1" t="s">
        <v>77</v>
      </c>
      <c r="H396" s="59" t="str" cm="1">
        <f t="array" ref="H396">_xlfn.IFS(J396&lt;$AA$7,$AB$7,J396&lt;$AA$6,$AB$6,J396&lt;$AA$5,$AB$5,J396&lt;$AA$4,$AB$4,J396&lt;$AA$3,$AB$3,J396&gt;$AA$3,$AB$3)</f>
        <v>2k1-20</v>
      </c>
      <c r="I396" s="59" t="str">
        <f t="shared" si="13"/>
        <v>Max Browne2k1-20</v>
      </c>
      <c r="J396" s="59">
        <v>43783</v>
      </c>
      <c r="K396" s="47">
        <v>8</v>
      </c>
      <c r="L396" s="47">
        <v>25</v>
      </c>
      <c r="M396" s="64">
        <v>291</v>
      </c>
    </row>
    <row r="397" spans="1:13" ht="15" thickBot="1">
      <c r="A397" s="65" t="e">
        <v>#N/A</v>
      </c>
      <c r="C397" s="33" t="e">
        <v>#N/A</v>
      </c>
      <c r="D397" s="68">
        <v>21</v>
      </c>
      <c r="E397" s="54">
        <v>13.05909090909091</v>
      </c>
      <c r="G397" s="10" t="s">
        <v>140</v>
      </c>
      <c r="H397" s="59" t="str" cm="1">
        <f t="array" ref="H397">_xlfn.IFS(J397&lt;$AA$7,$AB$7,J397&lt;$AA$6,$AB$6,J397&lt;$AA$5,$AB$5,J397&lt;$AA$4,$AB$4,J397&lt;$AA$3,$AB$3,J397&gt;$AA$3,$AB$3)</f>
        <v>2k1-20</v>
      </c>
      <c r="I397" s="59" t="str">
        <f t="shared" si="13"/>
        <v>Wyatt Dougherty2k1-20</v>
      </c>
      <c r="J397" s="59">
        <v>43783</v>
      </c>
      <c r="K397" s="47">
        <v>8</v>
      </c>
      <c r="L397" s="47">
        <v>23</v>
      </c>
      <c r="M397" s="64">
        <v>227</v>
      </c>
    </row>
    <row r="398" spans="1:13" ht="15" thickBot="1">
      <c r="A398" s="65" t="e">
        <v>#N/A</v>
      </c>
      <c r="C398" s="33" t="e">
        <v>#N/A</v>
      </c>
      <c r="D398" s="68">
        <v>30</v>
      </c>
      <c r="E398" s="54">
        <v>13.069565217391306</v>
      </c>
      <c r="G398" s="10" t="s">
        <v>27</v>
      </c>
      <c r="H398" s="59" t="str" cm="1">
        <f t="array" ref="H398">_xlfn.IFS(J398&lt;$AA$7,$AB$7,J398&lt;$AA$6,$AB$6,J398&lt;$AA$5,$AB$5,J398&lt;$AA$4,$AB$4,J398&lt;$AA$3,$AB$3,J398&gt;$AA$3,$AB$3)</f>
        <v>2k1-20</v>
      </c>
      <c r="I398" s="59" t="str">
        <f t="shared" si="13"/>
        <v>Mark Doyle2k1-20</v>
      </c>
      <c r="J398" s="59">
        <v>43783</v>
      </c>
      <c r="K398" s="47">
        <v>12</v>
      </c>
      <c r="L398" s="47">
        <v>25</v>
      </c>
      <c r="M398" s="64">
        <v>349</v>
      </c>
    </row>
    <row r="399" spans="1:13" ht="15" thickBot="1">
      <c r="A399" s="65">
        <v>9.7027027027027035</v>
      </c>
      <c r="C399" s="33">
        <v>78.3</v>
      </c>
      <c r="D399" s="68">
        <v>22</v>
      </c>
      <c r="E399" s="54">
        <v>13.070523699999999</v>
      </c>
      <c r="G399" s="10" t="s">
        <v>31</v>
      </c>
      <c r="H399" s="59" t="str" cm="1">
        <f t="array" ref="H399">_xlfn.IFS(J399&lt;$AA$7,$AB$7,J399&lt;$AA$6,$AB$6,J399&lt;$AA$5,$AB$5,J399&lt;$AA$4,$AB$4,J399&lt;$AA$3,$AB$3,J399&gt;$AA$3,$AB$3)</f>
        <v>2k1-20</v>
      </c>
      <c r="I399" s="59" t="str">
        <f t="shared" si="13"/>
        <v>David Somers2k1-20</v>
      </c>
      <c r="J399" s="59">
        <v>43783</v>
      </c>
      <c r="K399" s="47">
        <v>12</v>
      </c>
      <c r="L399" s="47">
        <v>24</v>
      </c>
      <c r="M399" s="64">
        <v>331</v>
      </c>
    </row>
    <row r="400" spans="1:13" ht="15" thickBot="1">
      <c r="A400" s="65">
        <v>12.96875</v>
      </c>
      <c r="C400" s="33">
        <v>83.5</v>
      </c>
      <c r="D400" s="68">
        <v>21</v>
      </c>
      <c r="E400" s="54">
        <v>13.079166666666666</v>
      </c>
      <c r="G400" s="10" t="s">
        <v>133</v>
      </c>
      <c r="H400" s="59" t="str" cm="1">
        <f t="array" ref="H400">_xlfn.IFS(J400&lt;$AA$7,$AB$7,J400&lt;$AA$6,$AB$6,J400&lt;$AA$5,$AB$5,J400&lt;$AA$4,$AB$4,J400&lt;$AA$3,$AB$3,J400&gt;$AA$3,$AB$3)</f>
        <v>2k1-20</v>
      </c>
      <c r="I400" s="59" t="str">
        <f t="shared" si="13"/>
        <v>Joe Kerins2k1-20</v>
      </c>
      <c r="J400" s="59">
        <v>43783</v>
      </c>
      <c r="K400" s="47">
        <v>12</v>
      </c>
      <c r="L400" s="47">
        <v>23</v>
      </c>
      <c r="M400" s="64">
        <v>289</v>
      </c>
    </row>
    <row r="401" spans="1:13" ht="15" thickBot="1">
      <c r="A401" s="65">
        <v>10.351351351351351</v>
      </c>
      <c r="C401" s="33">
        <v>80.2</v>
      </c>
      <c r="D401" s="68">
        <v>20</v>
      </c>
      <c r="E401" s="54">
        <v>13.083333333333334</v>
      </c>
      <c r="G401" s="10" t="s">
        <v>76</v>
      </c>
      <c r="H401" s="59" t="str" cm="1">
        <f t="array" ref="H401">_xlfn.IFS(J401&lt;$AA$7,$AB$7,J401&lt;$AA$6,$AB$6,J401&lt;$AA$5,$AB$5,J401&lt;$AA$4,$AB$4,J401&lt;$AA$3,$AB$3,J401&gt;$AA$3,$AB$3)</f>
        <v>2k1-20</v>
      </c>
      <c r="I401" s="59" t="str">
        <f t="shared" si="13"/>
        <v>Ewan Jarvis2k1-20</v>
      </c>
      <c r="J401" s="59">
        <v>43783</v>
      </c>
      <c r="K401" s="47">
        <v>12</v>
      </c>
      <c r="L401" s="47">
        <v>25</v>
      </c>
      <c r="M401" s="64">
        <v>296</v>
      </c>
    </row>
    <row r="402" spans="1:13" ht="15" thickBot="1">
      <c r="A402" s="65">
        <v>10.488505747126437</v>
      </c>
      <c r="C402" s="33">
        <v>80</v>
      </c>
      <c r="D402" s="68">
        <v>20</v>
      </c>
      <c r="E402" s="54">
        <v>13.086956521739131</v>
      </c>
      <c r="G402" s="10" t="s">
        <v>102</v>
      </c>
      <c r="H402" s="59" t="str" cm="1">
        <f t="array" ref="H402">_xlfn.IFS(J402&lt;$AA$7,$AB$7,J402&lt;$AA$6,$AB$6,J402&lt;$AA$5,$AB$5,J402&lt;$AA$4,$AB$4,J402&lt;$AA$3,$AB$3,J402&gt;$AA$3,$AB$3)</f>
        <v>2k1-20</v>
      </c>
      <c r="I402" s="59" t="str">
        <f t="shared" si="13"/>
        <v>Rob Brown2k1-20</v>
      </c>
      <c r="J402" s="59">
        <v>43783</v>
      </c>
      <c r="K402" s="47">
        <v>12</v>
      </c>
      <c r="L402" s="47">
        <v>26</v>
      </c>
      <c r="M402" s="64">
        <v>291</v>
      </c>
    </row>
    <row r="403" spans="1:13" ht="15" thickBot="1">
      <c r="A403" s="65">
        <v>10.488505747126437</v>
      </c>
      <c r="C403" s="33">
        <v>80</v>
      </c>
      <c r="D403" s="68">
        <v>20</v>
      </c>
      <c r="E403" s="54">
        <v>13.130434782608695</v>
      </c>
      <c r="G403" s="10" t="s">
        <v>128</v>
      </c>
      <c r="H403" s="59" t="str" cm="1">
        <f t="array" ref="H403">_xlfn.IFS(J403&lt;$AA$7,$AB$7,J403&lt;$AA$6,$AB$6,J403&lt;$AA$5,$AB$5,J403&lt;$AA$4,$AB$4,J403&lt;$AA$3,$AB$3,J403&gt;$AA$3,$AB$3)</f>
        <v>2k1-20</v>
      </c>
      <c r="I403" s="59" t="str">
        <f t="shared" si="13"/>
        <v>Cameron Murphy2k1-20</v>
      </c>
      <c r="J403" s="59">
        <v>43783</v>
      </c>
      <c r="K403" s="47">
        <v>12</v>
      </c>
      <c r="L403" s="47">
        <v>24</v>
      </c>
      <c r="M403" s="64">
        <v>296</v>
      </c>
    </row>
    <row r="404" spans="1:13" ht="15" thickBot="1">
      <c r="A404" s="65">
        <v>9.7027027027027035</v>
      </c>
      <c r="C404" s="33">
        <v>78.3</v>
      </c>
      <c r="D404" s="68">
        <v>22</v>
      </c>
      <c r="E404" s="54">
        <v>13.15</v>
      </c>
      <c r="G404" s="10" t="s">
        <v>39</v>
      </c>
      <c r="H404" s="59" t="str" cm="1">
        <f t="array" ref="H404">_xlfn.IFS(J404&lt;$AA$7,$AB$7,J404&lt;$AA$6,$AB$6,J404&lt;$AA$5,$AB$5,J404&lt;$AA$4,$AB$4,J404&lt;$AA$3,$AB$3,J404&gt;$AA$3,$AB$3)</f>
        <v>2k1-20</v>
      </c>
      <c r="I404" s="59" t="str">
        <f t="shared" si="13"/>
        <v>Jack Stacey2k1-20</v>
      </c>
      <c r="J404" s="59">
        <v>43783</v>
      </c>
      <c r="K404" s="47">
        <v>12</v>
      </c>
      <c r="L404" s="47">
        <v>24</v>
      </c>
      <c r="M404" s="64">
        <v>287</v>
      </c>
    </row>
    <row r="405" spans="1:13" ht="15" thickBot="1">
      <c r="A405" s="65">
        <v>12.264705882352942</v>
      </c>
      <c r="C405" s="33">
        <v>88.1</v>
      </c>
      <c r="D405" s="68">
        <v>27</v>
      </c>
      <c r="E405" s="54">
        <v>13.152000000000001</v>
      </c>
      <c r="G405" s="10" t="s">
        <v>143</v>
      </c>
      <c r="H405" s="59" t="str" cm="1">
        <f t="array" ref="H405">_xlfn.IFS(J405&lt;$AA$7,$AB$7,J405&lt;$AA$6,$AB$6,J405&lt;$AA$5,$AB$5,J405&lt;$AA$4,$AB$4,J405&lt;$AA$3,$AB$3,J405&gt;$AA$3,$AB$3)</f>
        <v>2k1-20</v>
      </c>
      <c r="I405" s="59" t="str">
        <f t="shared" si="13"/>
        <v>Josh Gargan2k1-20</v>
      </c>
      <c r="J405" s="59">
        <v>43783</v>
      </c>
      <c r="K405" s="47">
        <v>12</v>
      </c>
      <c r="L405" s="47">
        <v>28</v>
      </c>
      <c r="M405" s="64">
        <v>298</v>
      </c>
    </row>
    <row r="406" spans="1:13" ht="15" thickBot="1">
      <c r="A406" s="65">
        <v>10.351351351351351</v>
      </c>
      <c r="C406" s="33">
        <v>80.2</v>
      </c>
      <c r="D406" s="68">
        <v>20</v>
      </c>
      <c r="E406" s="54">
        <v>13.16</v>
      </c>
      <c r="G406" s="10" t="s">
        <v>134</v>
      </c>
      <c r="H406" s="59" t="str" cm="1">
        <f t="array" ref="H406">_xlfn.IFS(J406&lt;$AA$7,$AB$7,J406&lt;$AA$6,$AB$6,J406&lt;$AA$5,$AB$5,J406&lt;$AA$4,$AB$4,J406&lt;$AA$3,$AB$3,J406&gt;$AA$3,$AB$3)</f>
        <v>2k1-20</v>
      </c>
      <c r="I406" s="59" t="str">
        <f t="shared" si="13"/>
        <v>Sam Bolger2k1-20</v>
      </c>
      <c r="J406" s="59">
        <v>43783</v>
      </c>
      <c r="K406" s="47">
        <v>12</v>
      </c>
      <c r="L406" s="47">
        <v>23</v>
      </c>
      <c r="M406" s="64">
        <v>255</v>
      </c>
    </row>
    <row r="407" spans="1:13" ht="15" thickBot="1">
      <c r="A407" s="65">
        <v>11.878787878787879</v>
      </c>
      <c r="C407" s="33">
        <v>94.1</v>
      </c>
      <c r="D407" s="68">
        <v>21</v>
      </c>
      <c r="E407" s="54">
        <v>13.166666666666666</v>
      </c>
      <c r="G407" s="10" t="s">
        <v>90</v>
      </c>
      <c r="H407" s="59" t="str" cm="1">
        <f t="array" ref="H407">_xlfn.IFS(J407&lt;$AA$7,$AB$7,J407&lt;$AA$6,$AB$6,J407&lt;$AA$5,$AB$5,J407&lt;$AA$4,$AB$4,J407&lt;$AA$3,$AB$3,J407&gt;$AA$3,$AB$3)</f>
        <v>2k1-20</v>
      </c>
      <c r="I407" s="59" t="str">
        <f t="shared" si="13"/>
        <v>Andrew Kelly2k1-20</v>
      </c>
      <c r="J407" s="59">
        <v>43783</v>
      </c>
      <c r="K407" s="47">
        <v>8</v>
      </c>
      <c r="L407" s="47">
        <v>24</v>
      </c>
      <c r="M407" s="64">
        <v>345</v>
      </c>
    </row>
    <row r="408" spans="1:13" ht="15" thickBot="1">
      <c r="A408" s="65">
        <v>11.201117318435754</v>
      </c>
      <c r="C408" s="33">
        <v>88</v>
      </c>
      <c r="D408" s="68">
        <v>22</v>
      </c>
      <c r="E408" s="54">
        <v>13.173913043478262</v>
      </c>
      <c r="G408" s="10" t="s">
        <v>145</v>
      </c>
      <c r="H408" s="59" t="str" cm="1">
        <f t="array" ref="H408">_xlfn.IFS(J408&lt;$AA$7,$AB$7,J408&lt;$AA$6,$AB$6,J408&lt;$AA$5,$AB$5,J408&lt;$AA$4,$AB$4,J408&lt;$AA$3,$AB$3,J408&gt;$AA$3,$AB$3)</f>
        <v>2k1-20</v>
      </c>
      <c r="I408" s="59" t="str">
        <f t="shared" si="13"/>
        <v>Joe Ronaldson2k1-20</v>
      </c>
      <c r="J408" s="59">
        <v>43783</v>
      </c>
      <c r="K408" s="47">
        <v>6</v>
      </c>
      <c r="L408" s="47">
        <v>23</v>
      </c>
      <c r="M408" s="64">
        <v>290</v>
      </c>
    </row>
    <row r="409" spans="1:13" ht="15" thickBot="1">
      <c r="A409" s="65" t="e">
        <v>#N/A</v>
      </c>
      <c r="C409" s="33" t="e">
        <v>#N/A</v>
      </c>
      <c r="D409" s="68">
        <v>25</v>
      </c>
      <c r="E409" s="54">
        <v>13.19047619047619</v>
      </c>
      <c r="G409" s="10" t="s">
        <v>132</v>
      </c>
      <c r="H409" s="59" t="str" cm="1">
        <f t="array" ref="H409">_xlfn.IFS(J409&lt;$AA$7,$AB$7,J409&lt;$AA$6,$AB$6,J409&lt;$AA$5,$AB$5,J409&lt;$AA$4,$AB$4,J409&lt;$AA$3,$AB$3,J409&gt;$AA$3,$AB$3)</f>
        <v>2k1-20</v>
      </c>
      <c r="I409" s="59" t="str">
        <f t="shared" si="13"/>
        <v>Thomas Earley2k1-20</v>
      </c>
      <c r="J409" s="59">
        <v>43783</v>
      </c>
      <c r="K409" s="47">
        <v>5</v>
      </c>
      <c r="L409" s="47">
        <v>22</v>
      </c>
      <c r="M409" s="64">
        <v>319</v>
      </c>
    </row>
    <row r="410" spans="1:13" ht="15" thickBot="1">
      <c r="A410" s="65">
        <v>12.96875</v>
      </c>
      <c r="C410" s="33">
        <v>83.5</v>
      </c>
      <c r="D410" s="68">
        <v>21</v>
      </c>
      <c r="E410" s="54">
        <v>13.191666666666668</v>
      </c>
      <c r="G410" s="10" t="s">
        <v>13</v>
      </c>
      <c r="H410" s="59" t="str" cm="1">
        <f t="array" ref="H410">_xlfn.IFS(J410&lt;$AA$7,$AB$7,J410&lt;$AA$6,$AB$6,J410&lt;$AA$5,$AB$5,J410&lt;$AA$4,$AB$4,J410&lt;$AA$3,$AB$3,J410&gt;$AA$3,$AB$3)</f>
        <v>2k1-20</v>
      </c>
      <c r="I410" s="59" t="str">
        <f t="shared" si="13"/>
        <v>Tom Bedford2k1-20</v>
      </c>
      <c r="J410" s="59">
        <v>43783</v>
      </c>
      <c r="K410" s="47">
        <v>3</v>
      </c>
      <c r="L410" s="47">
        <v>23</v>
      </c>
      <c r="M410" s="64">
        <v>316</v>
      </c>
    </row>
    <row r="411" spans="1:13" ht="15" thickBot="1">
      <c r="A411" s="65">
        <v>12.45945945945946</v>
      </c>
      <c r="C411" s="33">
        <v>92.1</v>
      </c>
      <c r="D411" s="68">
        <v>25</v>
      </c>
      <c r="E411" s="54">
        <v>13.192307692307692</v>
      </c>
      <c r="G411" s="10" t="s">
        <v>44</v>
      </c>
      <c r="H411" s="59" t="str" cm="1">
        <f t="array" ref="H411">_xlfn.IFS(J411&lt;$AA$7,$AB$7,J411&lt;$AA$6,$AB$6,J411&lt;$AA$5,$AB$5,J411&lt;$AA$4,$AB$4,J411&lt;$AA$3,$AB$3,J411&gt;$AA$3,$AB$3)</f>
        <v>2k1-20</v>
      </c>
      <c r="I411" s="59" t="str">
        <f t="shared" si="13"/>
        <v>Ryan Hynes2k1-20</v>
      </c>
      <c r="J411" s="59">
        <v>43783</v>
      </c>
      <c r="K411" s="47">
        <v>10</v>
      </c>
      <c r="L411" s="47">
        <v>24</v>
      </c>
      <c r="M411" s="64">
        <v>306</v>
      </c>
    </row>
    <row r="412" spans="1:13" ht="15" thickBot="1">
      <c r="A412" s="65">
        <v>11.652173913043478</v>
      </c>
      <c r="C412" s="33">
        <v>96.1</v>
      </c>
      <c r="D412" s="68">
        <v>23</v>
      </c>
      <c r="E412" s="54">
        <v>13.208333333333334</v>
      </c>
      <c r="G412" s="10" t="s">
        <v>42</v>
      </c>
      <c r="H412" s="59" t="str" cm="1">
        <f t="array" ref="H412">_xlfn.IFS(J412&lt;$AA$7,$AB$7,J412&lt;$AA$6,$AB$6,J412&lt;$AA$5,$AB$5,J412&lt;$AA$4,$AB$4,J412&lt;$AA$3,$AB$3,J412&gt;$AA$3,$AB$3)</f>
        <v>2k1-20</v>
      </c>
      <c r="I412" s="59" t="str">
        <f t="shared" si="13"/>
        <v>Dach Murray2k1-20</v>
      </c>
      <c r="J412" s="59">
        <v>43783</v>
      </c>
      <c r="K412" s="47">
        <v>10</v>
      </c>
      <c r="L412" s="47">
        <v>24</v>
      </c>
      <c r="M412" s="64">
        <v>287</v>
      </c>
    </row>
    <row r="413" spans="1:13" ht="15" thickBot="1">
      <c r="A413" s="65">
        <v>12.264705882352942</v>
      </c>
      <c r="C413" s="33">
        <v>88.1</v>
      </c>
      <c r="D413" s="68">
        <v>28</v>
      </c>
      <c r="E413" s="54">
        <v>13.221739130434784</v>
      </c>
      <c r="G413" s="10" t="s">
        <v>87</v>
      </c>
      <c r="H413" s="59" t="str" cm="1">
        <f t="array" ref="H413">_xlfn.IFS(J413&lt;$AA$7,$AB$7,J413&lt;$AA$6,$AB$6,J413&lt;$AA$5,$AB$5,J413&lt;$AA$4,$AB$4,J413&lt;$AA$3,$AB$3,J413&gt;$AA$3,$AB$3)</f>
        <v>2k1-20</v>
      </c>
      <c r="I413" s="59" t="str">
        <f t="shared" si="13"/>
        <v>Cian O'Sullivan2k1-20</v>
      </c>
      <c r="J413" s="59">
        <v>43783</v>
      </c>
      <c r="K413" s="47">
        <v>10</v>
      </c>
      <c r="L413" s="47">
        <v>24</v>
      </c>
      <c r="M413" s="64">
        <v>273</v>
      </c>
    </row>
    <row r="414" spans="1:13" ht="15" thickBot="1">
      <c r="A414" s="65">
        <v>11.916666666666666</v>
      </c>
      <c r="C414" s="33">
        <v>89.2</v>
      </c>
      <c r="D414" s="68">
        <v>23</v>
      </c>
      <c r="E414" s="54">
        <v>13.25</v>
      </c>
      <c r="G414" s="10" t="s">
        <v>147</v>
      </c>
      <c r="H414" s="59" t="str" cm="1">
        <f t="array" ref="H414">_xlfn.IFS(J414&lt;$AA$7,$AB$7,J414&lt;$AA$6,$AB$6,J414&lt;$AA$5,$AB$5,J414&lt;$AA$4,$AB$4,J414&lt;$AA$3,$AB$3,J414&gt;$AA$3,$AB$3)</f>
        <v>2k1-20</v>
      </c>
      <c r="I414" s="59" t="str">
        <f t="shared" si="13"/>
        <v>Robbie Glynn2k1-20</v>
      </c>
      <c r="J414" s="59">
        <v>43783</v>
      </c>
      <c r="K414" s="47">
        <v>10</v>
      </c>
      <c r="L414" s="47">
        <v>23</v>
      </c>
      <c r="M414" s="64">
        <v>231</v>
      </c>
    </row>
    <row r="415" spans="1:13" ht="15" thickBot="1">
      <c r="A415" s="65" t="e">
        <v>#N/A</v>
      </c>
      <c r="C415" s="33" t="e">
        <v>#N/A</v>
      </c>
      <c r="D415" s="68">
        <v>25</v>
      </c>
      <c r="E415" s="54">
        <v>13.260869565217391</v>
      </c>
      <c r="G415" s="10" t="s">
        <v>135</v>
      </c>
      <c r="H415" s="59" t="str" cm="1">
        <f t="array" ref="H415">_xlfn.IFS(J415&lt;$AA$7,$AB$7,J415&lt;$AA$6,$AB$6,J415&lt;$AA$5,$AB$5,J415&lt;$AA$4,$AB$4,J415&lt;$AA$3,$AB$3,J415&gt;$AA$3,$AB$3)</f>
        <v>2k1-20</v>
      </c>
      <c r="I415" s="59" t="str">
        <f t="shared" si="13"/>
        <v>Luke Whelan2k1-20</v>
      </c>
      <c r="J415" s="59">
        <v>43783</v>
      </c>
      <c r="K415" s="47">
        <v>6</v>
      </c>
      <c r="L415" s="47">
        <v>23</v>
      </c>
      <c r="M415" s="64">
        <v>273</v>
      </c>
    </row>
    <row r="416" spans="1:13" ht="15" thickBot="1">
      <c r="A416" s="65" t="e">
        <v>#N/A</v>
      </c>
      <c r="C416" s="33" t="e">
        <v>#N/A</v>
      </c>
      <c r="D416" s="68">
        <v>22</v>
      </c>
      <c r="E416" s="54">
        <v>13.266666666666666</v>
      </c>
      <c r="G416" s="10" t="s">
        <v>129</v>
      </c>
      <c r="H416" s="59" t="str" cm="1">
        <f t="array" ref="H416">_xlfn.IFS(J416&lt;$AA$7,$AB$7,J416&lt;$AA$6,$AB$6,J416&lt;$AA$5,$AB$5,J416&lt;$AA$4,$AB$4,J416&lt;$AA$3,$AB$3,J416&gt;$AA$3,$AB$3)</f>
        <v>2k1-20</v>
      </c>
      <c r="I416" s="59" t="str">
        <f t="shared" si="13"/>
        <v>Andrew Mays2k1-20</v>
      </c>
      <c r="J416" s="59">
        <v>43783</v>
      </c>
      <c r="K416" s="47">
        <v>12</v>
      </c>
      <c r="L416" s="47">
        <v>24</v>
      </c>
      <c r="M416" s="64">
        <v>317</v>
      </c>
    </row>
    <row r="417" spans="1:13" ht="15" thickBot="1">
      <c r="A417" s="65">
        <v>11.652892561983473</v>
      </c>
      <c r="C417" s="33">
        <v>88.2</v>
      </c>
      <c r="D417" s="68">
        <v>21</v>
      </c>
      <c r="E417" s="54">
        <v>13.26923076923077</v>
      </c>
      <c r="G417" s="10" t="s">
        <v>42</v>
      </c>
      <c r="H417" s="59" t="str" cm="1">
        <f t="array" ref="H417">_xlfn.IFS(J417&lt;$AA$7,$AB$7,J417&lt;$AA$6,$AB$6,J417&lt;$AA$5,$AB$5,J417&lt;$AA$4,$AB$4,J417&lt;$AA$3,$AB$3,J417&gt;$AA$3,$AB$3)</f>
        <v>2k1-20</v>
      </c>
      <c r="I417" s="59" t="str">
        <f t="shared" si="13"/>
        <v>Dach Murray2k1-20</v>
      </c>
      <c r="J417" s="59">
        <v>43790</v>
      </c>
      <c r="K417" s="47">
        <v>10</v>
      </c>
      <c r="L417" s="47">
        <v>24</v>
      </c>
      <c r="M417" s="64">
        <v>297</v>
      </c>
    </row>
    <row r="418" spans="1:13" ht="15" thickBot="1">
      <c r="A418" s="65">
        <v>11.916666666666666</v>
      </c>
      <c r="C418" s="33">
        <v>89.2</v>
      </c>
      <c r="D418" s="68">
        <v>23</v>
      </c>
      <c r="E418" s="54">
        <v>13.291666666666666</v>
      </c>
      <c r="G418" s="10" t="s">
        <v>144</v>
      </c>
      <c r="H418" s="59" t="str" cm="1">
        <f t="array" ref="H418">_xlfn.IFS(J418&lt;$AA$7,$AB$7,J418&lt;$AA$6,$AB$6,J418&lt;$AA$5,$AB$5,J418&lt;$AA$4,$AB$4,J418&lt;$AA$3,$AB$3,J418&gt;$AA$3,$AB$3)</f>
        <v>2k1-20</v>
      </c>
      <c r="I418" s="59" t="str">
        <f t="shared" si="13"/>
        <v>Ben Layden2k1-20</v>
      </c>
      <c r="J418" s="59">
        <v>43790</v>
      </c>
      <c r="K418" s="47">
        <v>10</v>
      </c>
      <c r="L418" s="47">
        <v>25</v>
      </c>
      <c r="M418" s="64">
        <v>281</v>
      </c>
    </row>
    <row r="419" spans="1:13" ht="15" thickBot="1">
      <c r="A419" s="65">
        <v>11.201117318435754</v>
      </c>
      <c r="C419" s="33">
        <v>88</v>
      </c>
      <c r="D419" s="68">
        <v>22</v>
      </c>
      <c r="E419" s="54">
        <v>13.295652173913044</v>
      </c>
      <c r="G419" s="10" t="s">
        <v>135</v>
      </c>
      <c r="H419" s="59" t="str" cm="1">
        <f t="array" ref="H419">_xlfn.IFS(J419&lt;$AA$7,$AB$7,J419&lt;$AA$6,$AB$6,J419&lt;$AA$5,$AB$5,J419&lt;$AA$4,$AB$4,J419&lt;$AA$3,$AB$3,J419&gt;$AA$3,$AB$3)</f>
        <v>2k1-20</v>
      </c>
      <c r="I419" s="59" t="str">
        <f t="shared" si="13"/>
        <v>Luke Whelan2k1-20</v>
      </c>
      <c r="J419" s="59">
        <v>43790</v>
      </c>
      <c r="K419" s="47">
        <v>10</v>
      </c>
      <c r="L419" s="47">
        <v>22</v>
      </c>
      <c r="M419" s="64">
        <v>264</v>
      </c>
    </row>
    <row r="420" spans="1:13" ht="15" thickBot="1">
      <c r="A420" s="65">
        <v>11.702702702702704</v>
      </c>
      <c r="C420" s="33">
        <v>82.9</v>
      </c>
      <c r="D420" s="68">
        <v>23</v>
      </c>
      <c r="E420" s="54">
        <v>13.308333333333332</v>
      </c>
      <c r="G420" s="10" t="s">
        <v>136</v>
      </c>
      <c r="H420" s="59" t="str" cm="1">
        <f t="array" ref="H420">_xlfn.IFS(J420&lt;$AA$7,$AB$7,J420&lt;$AA$6,$AB$6,J420&lt;$AA$5,$AB$5,J420&lt;$AA$4,$AB$4,J420&lt;$AA$3,$AB$3,J420&gt;$AA$3,$AB$3)</f>
        <v>2k1-20</v>
      </c>
      <c r="I420" s="59" t="str">
        <f t="shared" si="13"/>
        <v>Ruairí Browne2k1-20</v>
      </c>
      <c r="J420" s="59">
        <v>43790</v>
      </c>
      <c r="K420" s="47">
        <v>10</v>
      </c>
      <c r="L420" s="47">
        <v>23</v>
      </c>
      <c r="M420" s="64">
        <v>268</v>
      </c>
    </row>
    <row r="421" spans="1:13" ht="15" thickBot="1">
      <c r="A421" s="65">
        <v>12.90625</v>
      </c>
      <c r="C421" s="33">
        <v>90.1</v>
      </c>
      <c r="D421" s="68">
        <v>27</v>
      </c>
      <c r="E421" s="54">
        <v>13.318181818181818</v>
      </c>
      <c r="G421" s="10" t="s">
        <v>22</v>
      </c>
      <c r="H421" s="59" t="str" cm="1">
        <f t="array" ref="H421">_xlfn.IFS(J421&lt;$AA$7,$AB$7,J421&lt;$AA$6,$AB$6,J421&lt;$AA$5,$AB$5,J421&lt;$AA$4,$AB$4,J421&lt;$AA$3,$AB$3,J421&gt;$AA$3,$AB$3)</f>
        <v>2k1-20</v>
      </c>
      <c r="I421" s="59" t="str">
        <f t="shared" si="13"/>
        <v>David Kelly2k1-20</v>
      </c>
      <c r="J421" s="59">
        <v>43790</v>
      </c>
      <c r="K421" s="47">
        <v>8</v>
      </c>
      <c r="L421" s="47">
        <v>24</v>
      </c>
      <c r="M421" s="64">
        <v>330</v>
      </c>
    </row>
    <row r="422" spans="1:13" ht="15" thickBot="1">
      <c r="A422" s="65">
        <v>10.909090909090908</v>
      </c>
      <c r="C422" s="33">
        <v>76.3</v>
      </c>
      <c r="D422" s="68">
        <v>23</v>
      </c>
      <c r="E422" s="54">
        <v>13.330000000000002</v>
      </c>
      <c r="G422" s="1" t="s">
        <v>77</v>
      </c>
      <c r="H422" s="59" t="str" cm="1">
        <f t="array" ref="H422">_xlfn.IFS(J422&lt;$AA$7,$AB$7,J422&lt;$AA$6,$AB$6,J422&lt;$AA$5,$AB$5,J422&lt;$AA$4,$AB$4,J422&lt;$AA$3,$AB$3,J422&gt;$AA$3,$AB$3)</f>
        <v>2k1-20</v>
      </c>
      <c r="I422" s="59" t="str">
        <f t="shared" si="13"/>
        <v>Max Browne2k1-20</v>
      </c>
      <c r="J422" s="59">
        <v>43790</v>
      </c>
      <c r="K422" s="47">
        <v>8</v>
      </c>
      <c r="L422" s="47">
        <v>25</v>
      </c>
      <c r="M422" s="64">
        <v>285</v>
      </c>
    </row>
    <row r="423" spans="1:13" ht="15" thickBot="1">
      <c r="A423" s="65">
        <v>12.939393939393939</v>
      </c>
      <c r="C423" s="33">
        <v>93</v>
      </c>
      <c r="D423" s="68">
        <v>27</v>
      </c>
      <c r="E423" s="54">
        <v>13.341107919230769</v>
      </c>
      <c r="G423" s="10" t="s">
        <v>140</v>
      </c>
      <c r="H423" s="59" t="str" cm="1">
        <f t="array" ref="H423">_xlfn.IFS(J423&lt;$AA$7,$AB$7,J423&lt;$AA$6,$AB$6,J423&lt;$AA$5,$AB$5,J423&lt;$AA$4,$AB$4,J423&lt;$AA$3,$AB$3,J423&gt;$AA$3,$AB$3)</f>
        <v>2k1-20</v>
      </c>
      <c r="I423" s="59" t="str">
        <f t="shared" si="13"/>
        <v>Wyatt Dougherty2k1-20</v>
      </c>
      <c r="J423" s="59">
        <v>43790</v>
      </c>
      <c r="K423" s="47">
        <v>8</v>
      </c>
      <c r="L423" s="47">
        <v>24</v>
      </c>
      <c r="M423" s="64">
        <v>219</v>
      </c>
    </row>
    <row r="424" spans="1:13" ht="15" thickBot="1">
      <c r="A424" s="65">
        <v>12.96875</v>
      </c>
      <c r="C424" s="33">
        <v>83.5</v>
      </c>
      <c r="D424" s="68">
        <v>21</v>
      </c>
      <c r="E424" s="54">
        <v>13.345833333333333</v>
      </c>
      <c r="G424" s="10" t="s">
        <v>142</v>
      </c>
      <c r="H424" s="59" t="str" cm="1">
        <f t="array" ref="H424">_xlfn.IFS(J424&lt;$AA$7,$AB$7,J424&lt;$AA$6,$AB$6,J424&lt;$AA$5,$AB$5,J424&lt;$AA$4,$AB$4,J424&lt;$AA$3,$AB$3,J424&gt;$AA$3,$AB$3)</f>
        <v>2k1-20</v>
      </c>
      <c r="I424" s="59" t="str">
        <f t="shared" si="13"/>
        <v>Nathan Mulvaney2k1-20</v>
      </c>
      <c r="J424" s="59">
        <v>43790</v>
      </c>
      <c r="K424" s="47">
        <v>6</v>
      </c>
      <c r="L424" s="47">
        <v>26</v>
      </c>
      <c r="M424" s="64">
        <v>210</v>
      </c>
    </row>
    <row r="425" spans="1:13" ht="15" thickBot="1">
      <c r="A425" s="65">
        <v>13.285714285714286</v>
      </c>
      <c r="C425" s="33">
        <v>94.4</v>
      </c>
      <c r="D425" s="68">
        <v>27</v>
      </c>
      <c r="E425" s="54">
        <v>13.388</v>
      </c>
      <c r="G425" s="10" t="s">
        <v>27</v>
      </c>
      <c r="H425" s="59" t="str" cm="1">
        <f t="array" ref="H425">_xlfn.IFS(J425&lt;$AA$7,$AB$7,J425&lt;$AA$6,$AB$6,J425&lt;$AA$5,$AB$5,J425&lt;$AA$4,$AB$4,J425&lt;$AA$3,$AB$3,J425&gt;$AA$3,$AB$3)</f>
        <v>2k1-20</v>
      </c>
      <c r="I425" s="59" t="str">
        <f t="shared" si="13"/>
        <v>Mark Doyle2k1-20</v>
      </c>
      <c r="J425" s="59">
        <v>43790</v>
      </c>
      <c r="K425" s="47">
        <v>12</v>
      </c>
      <c r="L425" s="47">
        <v>25</v>
      </c>
      <c r="M425" s="64">
        <v>366</v>
      </c>
    </row>
    <row r="426" spans="1:13" ht="15" thickBot="1">
      <c r="A426" s="65">
        <v>11.15625</v>
      </c>
      <c r="C426" s="33">
        <v>72.2</v>
      </c>
      <c r="D426" s="68">
        <v>20</v>
      </c>
      <c r="E426" s="54">
        <v>13.395454545454545</v>
      </c>
      <c r="G426" s="10" t="s">
        <v>31</v>
      </c>
      <c r="H426" s="59" t="str" cm="1">
        <f t="array" ref="H426">_xlfn.IFS(J426&lt;$AA$7,$AB$7,J426&lt;$AA$6,$AB$6,J426&lt;$AA$5,$AB$5,J426&lt;$AA$4,$AB$4,J426&lt;$AA$3,$AB$3,J426&gt;$AA$3,$AB$3)</f>
        <v>2k1-20</v>
      </c>
      <c r="I426" s="59" t="str">
        <f t="shared" si="13"/>
        <v>David Somers2k1-20</v>
      </c>
      <c r="J426" s="59">
        <v>43790</v>
      </c>
      <c r="K426" s="47">
        <v>12</v>
      </c>
      <c r="L426" s="47">
        <v>24</v>
      </c>
      <c r="M426" s="64">
        <v>336</v>
      </c>
    </row>
    <row r="427" spans="1:13" ht="15" thickBot="1">
      <c r="A427" s="65">
        <v>11.652892561983473</v>
      </c>
      <c r="C427" s="33">
        <v>88.2</v>
      </c>
      <c r="D427" s="68">
        <v>21</v>
      </c>
      <c r="E427" s="54">
        <v>13.4</v>
      </c>
      <c r="G427" s="10" t="s">
        <v>129</v>
      </c>
      <c r="H427" s="59" t="str" cm="1">
        <f t="array" ref="H427">_xlfn.IFS(J427&lt;$AA$7,$AB$7,J427&lt;$AA$6,$AB$6,J427&lt;$AA$5,$AB$5,J427&lt;$AA$4,$AB$4,J427&lt;$AA$3,$AB$3,J427&gt;$AA$3,$AB$3)</f>
        <v>2k1-20</v>
      </c>
      <c r="I427" s="59" t="str">
        <f t="shared" si="13"/>
        <v>Andrew Mays2k1-20</v>
      </c>
      <c r="J427" s="59">
        <v>43790</v>
      </c>
      <c r="K427" s="47">
        <v>12</v>
      </c>
      <c r="L427" s="47">
        <v>24</v>
      </c>
      <c r="M427" s="64">
        <v>332</v>
      </c>
    </row>
    <row r="428" spans="1:13" ht="15" thickBot="1">
      <c r="A428" s="65">
        <v>12.939393939393939</v>
      </c>
      <c r="C428" s="33">
        <v>93</v>
      </c>
      <c r="D428" s="68">
        <v>27</v>
      </c>
      <c r="E428" s="54">
        <v>13.423076923076923</v>
      </c>
      <c r="G428" s="10" t="s">
        <v>39</v>
      </c>
      <c r="H428" s="59" t="str" cm="1">
        <f t="array" ref="H428">_xlfn.IFS(J428&lt;$AA$7,$AB$7,J428&lt;$AA$6,$AB$6,J428&lt;$AA$5,$AB$5,J428&lt;$AA$4,$AB$4,J428&lt;$AA$3,$AB$3,J428&gt;$AA$3,$AB$3)</f>
        <v>2k1-20</v>
      </c>
      <c r="I428" s="59" t="str">
        <f t="shared" si="13"/>
        <v>Jack Stacey2k1-20</v>
      </c>
      <c r="J428" s="59">
        <v>43790</v>
      </c>
      <c r="K428" s="47">
        <v>12</v>
      </c>
      <c r="L428" s="47">
        <v>25</v>
      </c>
      <c r="M428" s="64">
        <v>306</v>
      </c>
    </row>
    <row r="429" spans="1:13" ht="15" thickBot="1">
      <c r="A429" s="65">
        <v>12.470588235294118</v>
      </c>
      <c r="C429" s="33">
        <v>96.6</v>
      </c>
      <c r="D429" s="68">
        <v>24</v>
      </c>
      <c r="E429" s="54">
        <v>13.526086956521739</v>
      </c>
      <c r="G429" s="10" t="s">
        <v>143</v>
      </c>
      <c r="H429" s="59" t="str" cm="1">
        <f t="array" ref="H429">_xlfn.IFS(J429&lt;$AA$7,$AB$7,J429&lt;$AA$6,$AB$6,J429&lt;$AA$5,$AB$5,J429&lt;$AA$4,$AB$4,J429&lt;$AA$3,$AB$3,J429&gt;$AA$3,$AB$3)</f>
        <v>2k1-20</v>
      </c>
      <c r="I429" s="59" t="str">
        <f t="shared" si="13"/>
        <v>Josh Gargan2k1-20</v>
      </c>
      <c r="J429" s="59">
        <v>43790</v>
      </c>
      <c r="K429" s="47">
        <v>12</v>
      </c>
      <c r="L429" s="47">
        <v>28</v>
      </c>
      <c r="M429" s="64">
        <v>308</v>
      </c>
    </row>
    <row r="430" spans="1:13" ht="15" thickBot="1">
      <c r="A430" s="65">
        <v>12.470588235294118</v>
      </c>
      <c r="C430" s="33">
        <v>96.6</v>
      </c>
      <c r="D430" s="68">
        <v>23</v>
      </c>
      <c r="E430" s="54">
        <v>13.541666666666666</v>
      </c>
      <c r="G430" s="10" t="s">
        <v>81</v>
      </c>
      <c r="H430" s="59" t="str" cm="1">
        <f t="array" ref="H430">_xlfn.IFS(J430&lt;$AA$7,$AB$7,J430&lt;$AA$6,$AB$6,J430&lt;$AA$5,$AB$5,J430&lt;$AA$4,$AB$4,J430&lt;$AA$3,$AB$3,J430&gt;$AA$3,$AB$3)</f>
        <v>2k1-20</v>
      </c>
      <c r="I430" s="59" t="str">
        <f t="shared" si="13"/>
        <v>Coman O'Connell2k1-20</v>
      </c>
      <c r="J430" s="59">
        <v>43790</v>
      </c>
      <c r="K430" s="47">
        <v>12</v>
      </c>
      <c r="L430" s="47">
        <v>25</v>
      </c>
      <c r="M430" s="64">
        <v>281</v>
      </c>
    </row>
    <row r="431" spans="1:13" ht="15" thickBot="1">
      <c r="A431" s="65">
        <v>12.264705882352942</v>
      </c>
      <c r="C431" s="33">
        <v>88.1</v>
      </c>
      <c r="D431" s="68">
        <v>27</v>
      </c>
      <c r="E431" s="54">
        <v>13.541666666666666</v>
      </c>
      <c r="G431" s="10" t="s">
        <v>133</v>
      </c>
      <c r="H431" s="59" t="str" cm="1">
        <f t="array" ref="H431">_xlfn.IFS(J431&lt;$AA$7,$AB$7,J431&lt;$AA$6,$AB$6,J431&lt;$AA$5,$AB$5,J431&lt;$AA$4,$AB$4,J431&lt;$AA$3,$AB$3,J431&gt;$AA$3,$AB$3)</f>
        <v>2k1-20</v>
      </c>
      <c r="I431" s="59" t="str">
        <f t="shared" si="13"/>
        <v>Joe Kerins2k1-20</v>
      </c>
      <c r="J431" s="59">
        <v>43790</v>
      </c>
      <c r="K431" s="47">
        <v>12</v>
      </c>
      <c r="L431" s="47">
        <v>22</v>
      </c>
      <c r="M431" s="64">
        <v>249</v>
      </c>
    </row>
    <row r="432" spans="1:13" ht="15" thickBot="1">
      <c r="A432" s="65">
        <v>11.828571428571429</v>
      </c>
      <c r="C432" s="33">
        <v>83</v>
      </c>
      <c r="D432" s="68">
        <v>22</v>
      </c>
      <c r="E432" s="54">
        <v>13.55</v>
      </c>
      <c r="G432" s="10" t="s">
        <v>87</v>
      </c>
      <c r="H432" s="59" t="str" cm="1">
        <f t="array" ref="H432">_xlfn.IFS(J432&lt;$AA$7,$AB$7,J432&lt;$AA$6,$AB$6,J432&lt;$AA$5,$AB$5,J432&lt;$AA$4,$AB$4,J432&lt;$AA$3,$AB$3,J432&gt;$AA$3,$AB$3)</f>
        <v>2k1-20</v>
      </c>
      <c r="I432" s="59" t="str">
        <f t="shared" si="13"/>
        <v>Cian O'Sullivan2k1-20</v>
      </c>
      <c r="J432" s="59">
        <v>43790</v>
      </c>
      <c r="K432" s="47">
        <v>12</v>
      </c>
      <c r="L432" s="47">
        <v>25</v>
      </c>
      <c r="M432" s="64">
        <v>274</v>
      </c>
    </row>
    <row r="433" spans="1:13" ht="15" thickBot="1">
      <c r="A433" s="65">
        <v>13.285714285714286</v>
      </c>
      <c r="C433" s="33">
        <v>94.4</v>
      </c>
      <c r="D433" s="68">
        <v>27</v>
      </c>
      <c r="E433" s="54">
        <v>13.583333333333334</v>
      </c>
      <c r="G433" s="10" t="s">
        <v>128</v>
      </c>
      <c r="H433" s="59" t="str" cm="1">
        <f t="array" ref="H433">_xlfn.IFS(J433&lt;$AA$7,$AB$7,J433&lt;$AA$6,$AB$6,J433&lt;$AA$5,$AB$5,J433&lt;$AA$4,$AB$4,J433&lt;$AA$3,$AB$3,J433&gt;$AA$3,$AB$3)</f>
        <v>2k1-20</v>
      </c>
      <c r="I433" s="59" t="str">
        <f t="shared" si="13"/>
        <v>Cameron Murphy2k1-20</v>
      </c>
      <c r="J433" s="59">
        <v>43790</v>
      </c>
      <c r="K433" s="47">
        <v>12</v>
      </c>
      <c r="L433" s="47">
        <v>23</v>
      </c>
      <c r="M433" s="64">
        <v>233</v>
      </c>
    </row>
    <row r="434" spans="1:13" ht="15" thickBot="1">
      <c r="A434" s="65">
        <v>12.45945945945946</v>
      </c>
      <c r="C434" s="33">
        <v>92.1</v>
      </c>
      <c r="D434" s="68">
        <v>25</v>
      </c>
      <c r="E434" s="54">
        <v>13.583333333333334</v>
      </c>
      <c r="G434" s="10" t="s">
        <v>134</v>
      </c>
      <c r="H434" s="59" t="str" cm="1">
        <f t="array" ref="H434">_xlfn.IFS(J434&lt;$AA$7,$AB$7,J434&lt;$AA$6,$AB$6,J434&lt;$AA$5,$AB$5,J434&lt;$AA$4,$AB$4,J434&lt;$AA$3,$AB$3,J434&gt;$AA$3,$AB$3)</f>
        <v>2k1-20</v>
      </c>
      <c r="I434" s="59" t="str">
        <f t="shared" si="13"/>
        <v>Sam Bolger2k1-20</v>
      </c>
      <c r="J434" s="59">
        <v>43790</v>
      </c>
      <c r="K434" s="47">
        <v>12</v>
      </c>
      <c r="L434" s="47">
        <v>23</v>
      </c>
      <c r="M434" s="64">
        <v>234</v>
      </c>
    </row>
    <row r="435" spans="1:13" ht="15" thickBot="1">
      <c r="A435" s="65">
        <v>13.285714285714286</v>
      </c>
      <c r="C435" s="33">
        <v>94.4</v>
      </c>
      <c r="D435" s="68">
        <v>27</v>
      </c>
      <c r="E435" s="54">
        <v>13.608695652173912</v>
      </c>
      <c r="G435" s="10" t="s">
        <v>90</v>
      </c>
      <c r="H435" s="59" t="str" cm="1">
        <f t="array" ref="H435">_xlfn.IFS(J435&lt;$AA$7,$AB$7,J435&lt;$AA$6,$AB$6,J435&lt;$AA$5,$AB$5,J435&lt;$AA$4,$AB$4,J435&lt;$AA$3,$AB$3,J435&gt;$AA$3,$AB$3)</f>
        <v>2k1-20</v>
      </c>
      <c r="I435" s="59" t="str">
        <f t="shared" si="13"/>
        <v>Andrew Kelly2k1-20</v>
      </c>
      <c r="J435" s="59">
        <v>43790</v>
      </c>
      <c r="K435" s="47">
        <v>11</v>
      </c>
      <c r="L435" s="47">
        <v>24</v>
      </c>
      <c r="M435" s="64">
        <v>339</v>
      </c>
    </row>
    <row r="436" spans="1:13" ht="15" thickBot="1">
      <c r="A436" s="65">
        <v>12.939393939393939</v>
      </c>
      <c r="C436" s="33">
        <v>93</v>
      </c>
      <c r="D436" s="68">
        <v>28</v>
      </c>
      <c r="E436" s="54">
        <v>13.621655783333333</v>
      </c>
      <c r="G436" s="10" t="s">
        <v>13</v>
      </c>
      <c r="H436" s="59" t="str" cm="1">
        <f t="array" ref="H436">_xlfn.IFS(J436&lt;$AA$7,$AB$7,J436&lt;$AA$6,$AB$6,J436&lt;$AA$5,$AB$5,J436&lt;$AA$4,$AB$4,J436&lt;$AA$3,$AB$3,J436&gt;$AA$3,$AB$3)</f>
        <v>2k1-20</v>
      </c>
      <c r="I436" s="59" t="str">
        <f t="shared" si="13"/>
        <v>Tom Bedford2k1-20</v>
      </c>
      <c r="J436" s="59">
        <v>43790</v>
      </c>
      <c r="K436" s="47">
        <v>4</v>
      </c>
      <c r="L436" s="47">
        <v>24</v>
      </c>
      <c r="M436" s="64">
        <v>316</v>
      </c>
    </row>
    <row r="437" spans="1:13" ht="15" thickBot="1">
      <c r="A437" s="65">
        <v>11.828571428571429</v>
      </c>
      <c r="C437" s="33">
        <v>83</v>
      </c>
      <c r="D437" s="68">
        <v>22</v>
      </c>
      <c r="E437" s="54">
        <v>13.627272727272727</v>
      </c>
      <c r="G437" s="10" t="s">
        <v>132</v>
      </c>
      <c r="H437" s="59" t="str" cm="1">
        <f t="array" ref="H437">_xlfn.IFS(J437&lt;$AA$7,$AB$7,J437&lt;$AA$6,$AB$6,J437&lt;$AA$5,$AB$5,J437&lt;$AA$4,$AB$4,J437&lt;$AA$3,$AB$3,J437&gt;$AA$3,$AB$3)</f>
        <v>2k1-20</v>
      </c>
      <c r="I437" s="59" t="str">
        <f t="shared" si="13"/>
        <v>Thomas Earley2k1-20</v>
      </c>
      <c r="J437" s="59">
        <v>43790</v>
      </c>
      <c r="K437" s="47">
        <v>3</v>
      </c>
      <c r="L437" s="47">
        <v>22</v>
      </c>
      <c r="M437" s="64">
        <v>318</v>
      </c>
    </row>
    <row r="438" spans="1:13" ht="15" thickBot="1">
      <c r="A438" s="65">
        <v>11.916666666666666</v>
      </c>
      <c r="C438" s="33">
        <v>89.2</v>
      </c>
      <c r="D438" s="68">
        <v>23</v>
      </c>
      <c r="E438" s="54">
        <v>13.652173913043478</v>
      </c>
      <c r="G438" s="10" t="s">
        <v>102</v>
      </c>
      <c r="H438" s="59" t="str" cm="1">
        <f t="array" ref="H438">_xlfn.IFS(J438&lt;$AA$7,$AB$7,J438&lt;$AA$6,$AB$6,J438&lt;$AA$5,$AB$5,J438&lt;$AA$4,$AB$4,J438&lt;$AA$3,$AB$3,J438&gt;$AA$3,$AB$3)</f>
        <v>2k1-20</v>
      </c>
      <c r="I438" s="59" t="str">
        <f t="shared" si="13"/>
        <v>Rob Brown2k1-20</v>
      </c>
      <c r="J438" s="59">
        <v>43790</v>
      </c>
      <c r="K438" s="47">
        <v>3</v>
      </c>
      <c r="L438" s="47">
        <v>24</v>
      </c>
      <c r="M438" s="64">
        <v>274</v>
      </c>
    </row>
    <row r="439" spans="1:13" ht="15" thickBot="1">
      <c r="A439" s="65">
        <v>11.652892561983473</v>
      </c>
      <c r="C439" s="33">
        <v>88.2</v>
      </c>
      <c r="D439" s="68">
        <v>21</v>
      </c>
      <c r="E439" s="54">
        <v>13.652173913043478</v>
      </c>
      <c r="G439" s="10" t="s">
        <v>90</v>
      </c>
      <c r="H439" s="59" t="str" cm="1">
        <f t="array" ref="H439">_xlfn.IFS(J439&lt;$AA$7,$AB$7,J439&lt;$AA$6,$AB$6,J439&lt;$AA$5,$AB$5,J439&lt;$AA$4,$AB$4,J439&lt;$AA$3,$AB$3,J439&gt;$AA$3,$AB$3)</f>
        <v>2k1-20</v>
      </c>
      <c r="I439" s="59" t="str">
        <f t="shared" si="13"/>
        <v>Andrew Kelly2k1-20</v>
      </c>
      <c r="J439" s="59">
        <v>43804</v>
      </c>
      <c r="K439" s="47">
        <v>12</v>
      </c>
      <c r="L439" s="47">
        <v>24</v>
      </c>
      <c r="M439" s="64">
        <v>361</v>
      </c>
    </row>
    <row r="440" spans="1:13" ht="15" thickBot="1">
      <c r="A440" s="65">
        <v>12.96875</v>
      </c>
      <c r="C440" s="33">
        <v>83.5</v>
      </c>
      <c r="D440" s="68">
        <v>22</v>
      </c>
      <c r="E440" s="54">
        <v>13.663636363636364</v>
      </c>
      <c r="G440" s="10" t="s">
        <v>27</v>
      </c>
      <c r="H440" s="59" t="str" cm="1">
        <f t="array" ref="H440">_xlfn.IFS(J440&lt;$AA$7,$AB$7,J440&lt;$AA$6,$AB$6,J440&lt;$AA$5,$AB$5,J440&lt;$AA$4,$AB$4,J440&lt;$AA$3,$AB$3,J440&gt;$AA$3,$AB$3)</f>
        <v>2k1-20</v>
      </c>
      <c r="I440" s="59" t="str">
        <f t="shared" si="13"/>
        <v>Mark Doyle2k1-20</v>
      </c>
      <c r="J440" s="59">
        <v>43804</v>
      </c>
      <c r="K440" s="47">
        <v>12</v>
      </c>
      <c r="L440" s="47">
        <v>25</v>
      </c>
      <c r="M440" s="64">
        <v>313</v>
      </c>
    </row>
    <row r="441" spans="1:13" ht="15" thickBot="1">
      <c r="A441" s="65">
        <v>12.470588235294118</v>
      </c>
      <c r="C441" s="33">
        <v>96.6</v>
      </c>
      <c r="D441" s="68">
        <v>24</v>
      </c>
      <c r="E441" s="54">
        <v>13.68695652173913</v>
      </c>
      <c r="G441" s="10" t="s">
        <v>31</v>
      </c>
      <c r="H441" s="59" t="str" cm="1">
        <f t="array" ref="H441">_xlfn.IFS(J441&lt;$AA$7,$AB$7,J441&lt;$AA$6,$AB$6,J441&lt;$AA$5,$AB$5,J441&lt;$AA$4,$AB$4,J441&lt;$AA$3,$AB$3,J441&gt;$AA$3,$AB$3)</f>
        <v>2k1-20</v>
      </c>
      <c r="I441" s="59" t="str">
        <f t="shared" si="13"/>
        <v>David Somers2k1-20</v>
      </c>
      <c r="J441" s="59">
        <v>43804</v>
      </c>
      <c r="K441" s="47">
        <v>14</v>
      </c>
      <c r="L441" s="47">
        <v>24</v>
      </c>
      <c r="M441" s="64">
        <v>336</v>
      </c>
    </row>
    <row r="442" spans="1:13" ht="15" thickBot="1">
      <c r="A442" s="65">
        <v>12.90625</v>
      </c>
      <c r="C442" s="33">
        <v>90.1</v>
      </c>
      <c r="D442" s="68">
        <v>27</v>
      </c>
      <c r="E442" s="54">
        <v>13.68695652173913</v>
      </c>
      <c r="G442" s="10" t="s">
        <v>132</v>
      </c>
      <c r="H442" s="59" t="str" cm="1">
        <f t="array" ref="H442">_xlfn.IFS(J442&lt;$AA$7,$AB$7,J442&lt;$AA$6,$AB$6,J442&lt;$AA$5,$AB$5,J442&lt;$AA$4,$AB$4,J442&lt;$AA$3,$AB$3,J442&gt;$AA$3,$AB$3)</f>
        <v>2k1-20</v>
      </c>
      <c r="I442" s="59" t="str">
        <f t="shared" si="13"/>
        <v>Thomas Earley2k1-20</v>
      </c>
      <c r="J442" s="59">
        <v>43804</v>
      </c>
      <c r="K442" s="47">
        <v>14</v>
      </c>
      <c r="L442" s="47">
        <v>24</v>
      </c>
      <c r="M442" s="64">
        <v>308</v>
      </c>
    </row>
    <row r="443" spans="1:13" ht="15" thickBot="1">
      <c r="A443" s="65" t="e">
        <v>#N/A</v>
      </c>
      <c r="C443" s="33" t="e">
        <v>#N/A</v>
      </c>
      <c r="D443" s="68">
        <v>25</v>
      </c>
      <c r="E443" s="54">
        <v>13.695652173913043</v>
      </c>
      <c r="G443" s="10" t="s">
        <v>102</v>
      </c>
      <c r="H443" s="59" t="str" cm="1">
        <f t="array" ref="H443">_xlfn.IFS(J443&lt;$AA$7,$AB$7,J443&lt;$AA$6,$AB$6,J443&lt;$AA$5,$AB$5,J443&lt;$AA$4,$AB$4,J443&lt;$AA$3,$AB$3,J443&gt;$AA$3,$AB$3)</f>
        <v>2k1-20</v>
      </c>
      <c r="I443" s="59" t="str">
        <f t="shared" si="13"/>
        <v>Rob Brown2k1-20</v>
      </c>
      <c r="J443" s="59">
        <v>43804</v>
      </c>
      <c r="K443" s="47">
        <v>12</v>
      </c>
      <c r="L443" s="47">
        <v>25</v>
      </c>
      <c r="M443" s="64">
        <v>287</v>
      </c>
    </row>
    <row r="444" spans="1:13" ht="15" thickBot="1">
      <c r="A444" s="65">
        <v>12.45945945945946</v>
      </c>
      <c r="C444" s="33">
        <v>92.1</v>
      </c>
      <c r="D444" s="68">
        <v>25</v>
      </c>
      <c r="E444" s="54">
        <v>13.72</v>
      </c>
      <c r="G444" s="10" t="s">
        <v>76</v>
      </c>
      <c r="H444" s="59" t="str" cm="1">
        <f t="array" ref="H444">_xlfn.IFS(J444&lt;$AA$7,$AB$7,J444&lt;$AA$6,$AB$6,J444&lt;$AA$5,$AB$5,J444&lt;$AA$4,$AB$4,J444&lt;$AA$3,$AB$3,J444&gt;$AA$3,$AB$3)</f>
        <v>2k1-20</v>
      </c>
      <c r="I444" s="59" t="str">
        <f t="shared" si="13"/>
        <v>Ewan Jarvis2k1-20</v>
      </c>
      <c r="J444" s="59">
        <v>43804</v>
      </c>
      <c r="K444" s="47">
        <v>12</v>
      </c>
      <c r="L444" s="47">
        <v>24</v>
      </c>
      <c r="M444" s="64">
        <v>292</v>
      </c>
    </row>
    <row r="445" spans="1:13" ht="15" thickBot="1">
      <c r="A445" s="65">
        <v>11.878787878787879</v>
      </c>
      <c r="C445" s="33">
        <v>94.1</v>
      </c>
      <c r="D445" s="68">
        <v>21</v>
      </c>
      <c r="E445" s="54">
        <v>13.739130434782609</v>
      </c>
      <c r="G445" s="10" t="s">
        <v>128</v>
      </c>
      <c r="H445" s="59" t="str" cm="1">
        <f t="array" ref="H445">_xlfn.IFS(J445&lt;$AA$7,$AB$7,J445&lt;$AA$6,$AB$6,J445&lt;$AA$5,$AB$5,J445&lt;$AA$4,$AB$4,J445&lt;$AA$3,$AB$3,J445&gt;$AA$3,$AB$3)</f>
        <v>2k1-20</v>
      </c>
      <c r="I445" s="59" t="str">
        <f t="shared" si="13"/>
        <v>Cameron Murphy2k1-20</v>
      </c>
      <c r="J445" s="59">
        <v>43804</v>
      </c>
      <c r="K445" s="47">
        <v>12</v>
      </c>
      <c r="L445" s="47">
        <v>25</v>
      </c>
      <c r="M445" s="64">
        <v>282</v>
      </c>
    </row>
    <row r="446" spans="1:13" ht="15" thickBot="1">
      <c r="A446" s="65">
        <v>12.90625</v>
      </c>
      <c r="C446" s="33">
        <v>90.1</v>
      </c>
      <c r="D446" s="68">
        <v>27</v>
      </c>
      <c r="E446" s="54">
        <v>13.740909090909092</v>
      </c>
      <c r="G446" s="10" t="s">
        <v>133</v>
      </c>
      <c r="H446" s="59" t="str" cm="1">
        <f t="array" ref="H446">_xlfn.IFS(J446&lt;$AA$7,$AB$7,J446&lt;$AA$6,$AB$6,J446&lt;$AA$5,$AB$5,J446&lt;$AA$4,$AB$4,J446&lt;$AA$3,$AB$3,J446&gt;$AA$3,$AB$3)</f>
        <v>2k1-20</v>
      </c>
      <c r="I446" s="59" t="str">
        <f t="shared" si="13"/>
        <v>Joe Kerins2k1-20</v>
      </c>
      <c r="J446" s="59">
        <v>43804</v>
      </c>
      <c r="K446" s="47">
        <v>12</v>
      </c>
      <c r="L446" s="47">
        <v>21</v>
      </c>
      <c r="M446" s="64">
        <v>264</v>
      </c>
    </row>
    <row r="447" spans="1:13" ht="15" thickBot="1">
      <c r="A447" s="65" t="e">
        <v>#N/A</v>
      </c>
      <c r="C447" s="33" t="e">
        <v>#N/A</v>
      </c>
      <c r="D447" s="68">
        <v>23</v>
      </c>
      <c r="E447" s="54">
        <v>13.741666666666667</v>
      </c>
      <c r="G447" s="10" t="s">
        <v>81</v>
      </c>
      <c r="H447" s="59" t="str" cm="1">
        <f t="array" ref="H447">_xlfn.IFS(J447&lt;$AA$7,$AB$7,J447&lt;$AA$6,$AB$6,J447&lt;$AA$5,$AB$5,J447&lt;$AA$4,$AB$4,J447&lt;$AA$3,$AB$3,J447&gt;$AA$3,$AB$3)</f>
        <v>2k1-20</v>
      </c>
      <c r="I447" s="59" t="str">
        <f t="shared" si="13"/>
        <v>Coman O'Connell2k1-20</v>
      </c>
      <c r="J447" s="59">
        <v>43804</v>
      </c>
      <c r="K447" s="47">
        <v>12</v>
      </c>
      <c r="L447" s="47">
        <v>27</v>
      </c>
      <c r="M447" s="64">
        <v>271</v>
      </c>
    </row>
    <row r="448" spans="1:13" ht="15" thickBot="1">
      <c r="A448" s="65">
        <v>12.470588235294118</v>
      </c>
      <c r="C448" s="33">
        <v>96.6</v>
      </c>
      <c r="D448" s="68">
        <v>24</v>
      </c>
      <c r="E448" s="54">
        <v>13.742870886363637</v>
      </c>
      <c r="G448" s="10" t="s">
        <v>134</v>
      </c>
      <c r="H448" s="59" t="str" cm="1">
        <f t="array" ref="H448">_xlfn.IFS(J448&lt;$AA$7,$AB$7,J448&lt;$AA$6,$AB$6,J448&lt;$AA$5,$AB$5,J448&lt;$AA$4,$AB$4,J448&lt;$AA$3,$AB$3,J448&gt;$AA$3,$AB$3)</f>
        <v>2k1-20</v>
      </c>
      <c r="I448" s="59" t="str">
        <f t="shared" si="13"/>
        <v>Sam Bolger2k1-20</v>
      </c>
      <c r="J448" s="59">
        <v>43804</v>
      </c>
      <c r="K448" s="47">
        <v>12</v>
      </c>
      <c r="L448" s="47">
        <v>23</v>
      </c>
      <c r="M448" s="64">
        <v>254</v>
      </c>
    </row>
    <row r="449" spans="1:13" ht="15" thickBot="1">
      <c r="A449" s="65">
        <v>10.351351351351351</v>
      </c>
      <c r="C449" s="33">
        <v>80.2</v>
      </c>
      <c r="D449" s="68">
        <v>20</v>
      </c>
      <c r="E449" s="54">
        <v>13.75</v>
      </c>
      <c r="G449" s="10" t="s">
        <v>149</v>
      </c>
      <c r="H449" s="59" t="str" cm="1">
        <f t="array" ref="H449">_xlfn.IFS(J449&lt;$AA$7,$AB$7,J449&lt;$AA$6,$AB$6,J449&lt;$AA$5,$AB$5,J449&lt;$AA$4,$AB$4,J449&lt;$AA$3,$AB$3,J449&gt;$AA$3,$AB$3)</f>
        <v>2k1-20</v>
      </c>
      <c r="I449" s="59" t="str">
        <f t="shared" si="13"/>
        <v>David O'Malley2k1-20</v>
      </c>
      <c r="J449" s="59">
        <v>43804</v>
      </c>
      <c r="K449" s="47">
        <v>8</v>
      </c>
      <c r="L449" s="47">
        <v>24</v>
      </c>
      <c r="M449" s="64">
        <v>311</v>
      </c>
    </row>
    <row r="450" spans="1:13" ht="15" thickBot="1">
      <c r="A450" s="65" t="e">
        <v>#N/A</v>
      </c>
      <c r="C450" s="33" t="e">
        <v>#N/A</v>
      </c>
      <c r="D450" s="68">
        <v>24</v>
      </c>
      <c r="E450" s="54">
        <v>13.772727272727273</v>
      </c>
      <c r="G450" s="10" t="s">
        <v>13</v>
      </c>
      <c r="H450" s="59" t="str" cm="1">
        <f t="array" ref="H450">_xlfn.IFS(J450&lt;$AA$7,$AB$7,J450&lt;$AA$6,$AB$6,J450&lt;$AA$5,$AB$5,J450&lt;$AA$4,$AB$4,J450&lt;$AA$3,$AB$3,J450&gt;$AA$3,$AB$3)</f>
        <v>2k1-20</v>
      </c>
      <c r="I450" s="59" t="str">
        <f t="shared" si="13"/>
        <v>Tom Bedford2k1-20</v>
      </c>
      <c r="J450" s="59">
        <v>43804</v>
      </c>
      <c r="K450" s="47">
        <v>6</v>
      </c>
      <c r="L450" s="47">
        <v>23</v>
      </c>
      <c r="M450" s="64">
        <v>325</v>
      </c>
    </row>
    <row r="451" spans="1:13" ht="15" thickBot="1">
      <c r="A451" s="65">
        <v>12.45945945945946</v>
      </c>
      <c r="C451" s="33">
        <v>92.1</v>
      </c>
      <c r="D451" s="68">
        <v>25</v>
      </c>
      <c r="E451" s="54">
        <v>13.783333333333333</v>
      </c>
      <c r="G451" s="10" t="s">
        <v>143</v>
      </c>
      <c r="H451" s="59" t="str" cm="1">
        <f t="array" ref="H451">_xlfn.IFS(J451&lt;$AA$7,$AB$7,J451&lt;$AA$6,$AB$6,J451&lt;$AA$5,$AB$5,J451&lt;$AA$4,$AB$4,J451&lt;$AA$3,$AB$3,J451&gt;$AA$3,$AB$3)</f>
        <v>2k1-20</v>
      </c>
      <c r="I451" s="59" t="str">
        <f t="shared" si="13"/>
        <v>Josh Gargan2k1-20</v>
      </c>
      <c r="J451" s="59">
        <v>43804</v>
      </c>
      <c r="K451" s="47">
        <v>4</v>
      </c>
      <c r="L451" s="47">
        <v>22</v>
      </c>
      <c r="M451" s="64">
        <v>227</v>
      </c>
    </row>
    <row r="452" spans="1:13" ht="15" thickBot="1">
      <c r="A452" s="65" t="e">
        <v>#N/A</v>
      </c>
      <c r="C452" s="33" t="e">
        <v>#N/A</v>
      </c>
      <c r="D452" s="68">
        <v>25</v>
      </c>
      <c r="E452" s="54">
        <v>13.791666666666666</v>
      </c>
      <c r="G452" s="10" t="s">
        <v>150</v>
      </c>
      <c r="H452" s="59" t="str" cm="1">
        <f t="array" ref="H452">_xlfn.IFS(J452&lt;$AA$7,$AB$7,J452&lt;$AA$6,$AB$6,J452&lt;$AA$5,$AB$5,J452&lt;$AA$4,$AB$4,J452&lt;$AA$3,$AB$3,J452&gt;$AA$3,$AB$3)</f>
        <v>2k1-20</v>
      </c>
      <c r="I452" s="59" t="str">
        <f t="shared" ref="I452:I489" si="14">_xlfn.CONCAT(G452,H452)</f>
        <v>Sean Nagle2k1-20</v>
      </c>
      <c r="J452" s="59">
        <v>43804</v>
      </c>
      <c r="K452" s="47">
        <v>8</v>
      </c>
      <c r="L452" s="47">
        <v>26</v>
      </c>
      <c r="M452" s="64">
        <v>237</v>
      </c>
    </row>
    <row r="453" spans="1:13" ht="15" thickBot="1">
      <c r="A453" s="65">
        <v>13.285714285714286</v>
      </c>
      <c r="C453" s="33">
        <v>94.4</v>
      </c>
      <c r="D453" s="68">
        <v>27</v>
      </c>
      <c r="E453" s="54">
        <v>13.804347826086957</v>
      </c>
      <c r="G453" s="10" t="s">
        <v>140</v>
      </c>
      <c r="H453" s="59" t="str" cm="1">
        <f t="array" ref="H453">_xlfn.IFS(J453&lt;$AA$7,$AB$7,J453&lt;$AA$6,$AB$6,J453&lt;$AA$5,$AB$5,J453&lt;$AA$4,$AB$4,J453&lt;$AA$3,$AB$3,J453&gt;$AA$3,$AB$3)</f>
        <v>2k1-20</v>
      </c>
      <c r="I453" s="59" t="str">
        <f t="shared" si="14"/>
        <v>Wyatt Dougherty2k1-20</v>
      </c>
      <c r="J453" s="59">
        <v>43804</v>
      </c>
      <c r="K453" s="47">
        <v>8</v>
      </c>
      <c r="L453" s="47">
        <v>24</v>
      </c>
      <c r="M453" s="64">
        <v>207</v>
      </c>
    </row>
    <row r="454" spans="1:13" ht="15" thickBot="1">
      <c r="A454" s="65" t="e">
        <v>#N/A</v>
      </c>
      <c r="C454" s="33" t="e">
        <v>#N/A</v>
      </c>
      <c r="D454" s="68">
        <v>25</v>
      </c>
      <c r="E454" s="54">
        <v>13.826086956521738</v>
      </c>
      <c r="G454" s="10" t="s">
        <v>142</v>
      </c>
      <c r="H454" s="59" t="str" cm="1">
        <f t="array" ref="H454">_xlfn.IFS(J454&lt;$AA$7,$AB$7,J454&lt;$AA$6,$AB$6,J454&lt;$AA$5,$AB$5,J454&lt;$AA$4,$AB$4,J454&lt;$AA$3,$AB$3,J454&gt;$AA$3,$AB$3)</f>
        <v>2k1-20</v>
      </c>
      <c r="I454" s="59" t="str">
        <f t="shared" si="14"/>
        <v>Nathan Mulvaney2k1-20</v>
      </c>
      <c r="J454" s="59">
        <v>43804</v>
      </c>
      <c r="K454" s="47">
        <v>2</v>
      </c>
      <c r="L454" s="47">
        <v>24</v>
      </c>
      <c r="M454" s="64">
        <v>226</v>
      </c>
    </row>
    <row r="455" spans="1:13" ht="15" thickBot="1">
      <c r="A455" s="65">
        <v>11.652173913043478</v>
      </c>
      <c r="C455" s="33">
        <v>96.1</v>
      </c>
      <c r="D455" s="68">
        <v>23</v>
      </c>
      <c r="E455" s="54">
        <v>13.833333333333334</v>
      </c>
      <c r="G455" s="10" t="s">
        <v>129</v>
      </c>
      <c r="H455" s="59" t="str" cm="1">
        <f t="array" ref="H455">_xlfn.IFS(J455&lt;$AA$7,$AB$7,J455&lt;$AA$6,$AB$6,J455&lt;$AA$5,$AB$5,J455&lt;$AA$4,$AB$4,J455&lt;$AA$3,$AB$3,J455&gt;$AA$3,$AB$3)</f>
        <v>2k1-20</v>
      </c>
      <c r="I455" s="59" t="str">
        <f t="shared" si="14"/>
        <v>Andrew Mays2k1-20</v>
      </c>
      <c r="J455" s="59">
        <v>43804</v>
      </c>
      <c r="K455" s="47">
        <v>12</v>
      </c>
      <c r="L455" s="47">
        <v>24</v>
      </c>
      <c r="M455" s="64">
        <v>295</v>
      </c>
    </row>
    <row r="456" spans="1:13" ht="15" thickBot="1">
      <c r="A456" s="65">
        <v>11.652892561983473</v>
      </c>
      <c r="C456" s="33">
        <v>88.2</v>
      </c>
      <c r="D456" s="68">
        <v>21</v>
      </c>
      <c r="E456" s="54">
        <v>13.916666666666666</v>
      </c>
      <c r="G456" s="10" t="s">
        <v>44</v>
      </c>
      <c r="H456" s="59" t="str" cm="1">
        <f t="array" ref="H456">_xlfn.IFS(J456&lt;$AA$7,$AB$7,J456&lt;$AA$6,$AB$6,J456&lt;$AA$5,$AB$5,J456&lt;$AA$4,$AB$4,J456&lt;$AA$3,$AB$3,J456&gt;$AA$3,$AB$3)</f>
        <v>2k1-20</v>
      </c>
      <c r="I456" s="59" t="str">
        <f t="shared" si="14"/>
        <v>Ryan Hynes2k1-20</v>
      </c>
      <c r="J456" s="59">
        <v>43804</v>
      </c>
      <c r="K456" s="47">
        <v>10</v>
      </c>
      <c r="L456" s="47">
        <v>25</v>
      </c>
      <c r="M456" s="64">
        <v>289</v>
      </c>
    </row>
    <row r="457" spans="1:13" ht="15" thickBot="1">
      <c r="A457" s="65">
        <v>12.45945945945946</v>
      </c>
      <c r="C457" s="33">
        <v>92.1</v>
      </c>
      <c r="D457" s="68">
        <v>25</v>
      </c>
      <c r="E457" s="54">
        <v>13.96</v>
      </c>
      <c r="G457" s="10" t="s">
        <v>19</v>
      </c>
      <c r="H457" s="59" t="str" cm="1">
        <f t="array" ref="H457">_xlfn.IFS(J457&lt;$AA$7,$AB$7,J457&lt;$AA$6,$AB$6,J457&lt;$AA$5,$AB$5,J457&lt;$AA$4,$AB$4,J457&lt;$AA$3,$AB$3,J457&gt;$AA$3,$AB$3)</f>
        <v>2k1-20</v>
      </c>
      <c r="I457" s="59" t="str">
        <f t="shared" si="14"/>
        <v>Fintan Earley2k1-20</v>
      </c>
      <c r="J457" s="59">
        <v>43804</v>
      </c>
      <c r="K457" s="47">
        <v>10</v>
      </c>
      <c r="L457" s="47">
        <v>25</v>
      </c>
      <c r="M457" s="64">
        <v>284</v>
      </c>
    </row>
    <row r="458" spans="1:13" ht="15" thickBot="1">
      <c r="A458" s="65">
        <v>12.45945945945946</v>
      </c>
      <c r="C458" s="33">
        <v>92.1</v>
      </c>
      <c r="D458" s="68">
        <v>25</v>
      </c>
      <c r="E458" s="54">
        <v>13.961538461538462</v>
      </c>
      <c r="G458" s="10" t="s">
        <v>42</v>
      </c>
      <c r="H458" s="59" t="str" cm="1">
        <f t="array" ref="H458">_xlfn.IFS(J458&lt;$AA$7,$AB$7,J458&lt;$AA$6,$AB$6,J458&lt;$AA$5,$AB$5,J458&lt;$AA$4,$AB$4,J458&lt;$AA$3,$AB$3,J458&gt;$AA$3,$AB$3)</f>
        <v>2k1-20</v>
      </c>
      <c r="I458" s="59" t="str">
        <f t="shared" si="14"/>
        <v>Dach Murray2k1-20</v>
      </c>
      <c r="J458" s="59">
        <v>43804</v>
      </c>
      <c r="K458" s="47">
        <v>10</v>
      </c>
      <c r="L458" s="47">
        <v>24</v>
      </c>
      <c r="M458" s="64">
        <v>292</v>
      </c>
    </row>
    <row r="459" spans="1:13" ht="15" thickBot="1">
      <c r="A459" s="65">
        <v>12.264705882352942</v>
      </c>
      <c r="C459" s="33">
        <v>88.1</v>
      </c>
      <c r="D459" s="68">
        <v>27</v>
      </c>
      <c r="E459" s="54">
        <v>13.987499999999999</v>
      </c>
      <c r="G459" s="10" t="s">
        <v>87</v>
      </c>
      <c r="H459" s="59" t="str" cm="1">
        <f t="array" ref="H459">_xlfn.IFS(J459&lt;$AA$7,$AB$7,J459&lt;$AA$6,$AB$6,J459&lt;$AA$5,$AB$5,J459&lt;$AA$4,$AB$4,J459&lt;$AA$3,$AB$3,J459&gt;$AA$3,$AB$3)</f>
        <v>2k1-20</v>
      </c>
      <c r="I459" s="59" t="str">
        <f t="shared" si="14"/>
        <v>Cian O'Sullivan2k1-20</v>
      </c>
      <c r="J459" s="59">
        <v>43804</v>
      </c>
      <c r="K459" s="47">
        <v>10</v>
      </c>
      <c r="L459" s="47">
        <v>25</v>
      </c>
      <c r="M459" s="64">
        <v>262</v>
      </c>
    </row>
    <row r="460" spans="1:13" ht="15" thickBot="1">
      <c r="A460" s="65" t="e">
        <v>#N/A</v>
      </c>
      <c r="C460" s="33" t="e">
        <v>#N/A</v>
      </c>
      <c r="D460" s="68">
        <v>25</v>
      </c>
      <c r="E460" s="54">
        <v>14</v>
      </c>
      <c r="G460" s="10" t="s">
        <v>136</v>
      </c>
      <c r="H460" s="59" t="str" cm="1">
        <f t="array" ref="H460">_xlfn.IFS(J460&lt;$AA$7,$AB$7,J460&lt;$AA$6,$AB$6,J460&lt;$AA$5,$AB$5,J460&lt;$AA$4,$AB$4,J460&lt;$AA$3,$AB$3,J460&gt;$AA$3,$AB$3)</f>
        <v>2k1-20</v>
      </c>
      <c r="I460" s="59" t="str">
        <f t="shared" si="14"/>
        <v>Ruairí Browne2k1-20</v>
      </c>
      <c r="J460" s="59">
        <v>43804</v>
      </c>
      <c r="K460" s="47">
        <v>10</v>
      </c>
      <c r="L460" s="47">
        <v>25</v>
      </c>
      <c r="M460" s="64">
        <v>255</v>
      </c>
    </row>
    <row r="461" spans="1:13" ht="15" thickBot="1">
      <c r="A461" s="65" t="e">
        <v>#N/A</v>
      </c>
      <c r="C461" s="33" t="e">
        <v>#N/A</v>
      </c>
      <c r="D461" s="68">
        <v>25</v>
      </c>
      <c r="E461" s="54">
        <v>14</v>
      </c>
      <c r="G461" s="10" t="s">
        <v>49</v>
      </c>
      <c r="H461" s="59" t="str" cm="1">
        <f t="array" ref="H461">_xlfn.IFS(J461&lt;$AA$7,$AB$7,J461&lt;$AA$6,$AB$6,J461&lt;$AA$5,$AB$5,J461&lt;$AA$4,$AB$4,J461&lt;$AA$3,$AB$3,J461&gt;$AA$3,$AB$3)</f>
        <v>2k1-20</v>
      </c>
      <c r="I461" s="59" t="str">
        <f t="shared" si="14"/>
        <v>Niall Herlihy2k1-20</v>
      </c>
      <c r="J461" s="59">
        <v>43804</v>
      </c>
      <c r="K461" s="47">
        <v>4</v>
      </c>
      <c r="L461" s="47">
        <v>23</v>
      </c>
      <c r="M461" s="64">
        <v>280</v>
      </c>
    </row>
    <row r="462" spans="1:13" ht="15" thickBot="1">
      <c r="A462" s="65">
        <v>12.96875</v>
      </c>
      <c r="C462" s="33">
        <v>83.5</v>
      </c>
      <c r="D462" s="68">
        <v>22</v>
      </c>
      <c r="E462" s="54">
        <v>14.022727272727273</v>
      </c>
      <c r="G462" s="10" t="s">
        <v>27</v>
      </c>
      <c r="H462" s="59" t="str" cm="1">
        <f t="array" ref="H462">_xlfn.IFS(J462&lt;$AA$7,$AB$7,J462&lt;$AA$6,$AB$6,J462&lt;$AA$5,$AB$5,J462&lt;$AA$4,$AB$4,J462&lt;$AA$3,$AB$3,J462&gt;$AA$3,$AB$3)</f>
        <v>2k1-20</v>
      </c>
      <c r="I462" s="59" t="str">
        <f t="shared" si="14"/>
        <v>Mark Doyle2k1-20</v>
      </c>
      <c r="J462" s="59">
        <v>43811</v>
      </c>
      <c r="K462" s="47">
        <v>12</v>
      </c>
      <c r="L462" s="47">
        <v>26</v>
      </c>
      <c r="M462" s="64">
        <v>343</v>
      </c>
    </row>
    <row r="463" spans="1:13" ht="15" thickBot="1">
      <c r="A463" s="65">
        <v>12.90625</v>
      </c>
      <c r="C463" s="33">
        <v>90.1</v>
      </c>
      <c r="D463" s="68">
        <v>27</v>
      </c>
      <c r="E463" s="54">
        <v>14.047826086956523</v>
      </c>
      <c r="G463" s="10" t="s">
        <v>31</v>
      </c>
      <c r="H463" s="59" t="str" cm="1">
        <f t="array" ref="H463">_xlfn.IFS(J463&lt;$AA$7,$AB$7,J463&lt;$AA$6,$AB$6,J463&lt;$AA$5,$AB$5,J463&lt;$AA$4,$AB$4,J463&lt;$AA$3,$AB$3,J463&gt;$AA$3,$AB$3)</f>
        <v>2k1-20</v>
      </c>
      <c r="I463" s="59" t="str">
        <f t="shared" si="14"/>
        <v>David Somers2k1-20</v>
      </c>
      <c r="J463" s="59">
        <v>43811</v>
      </c>
      <c r="K463" s="47">
        <v>10</v>
      </c>
      <c r="L463" s="47">
        <v>23</v>
      </c>
      <c r="M463" s="64">
        <v>332</v>
      </c>
    </row>
    <row r="464" spans="1:13" ht="15" thickBot="1">
      <c r="A464" s="65" t="e">
        <v>#N/A</v>
      </c>
      <c r="C464" s="33" t="e">
        <v>#N/A</v>
      </c>
      <c r="D464" s="68">
        <v>23</v>
      </c>
      <c r="E464" s="54">
        <v>14.063636363636363</v>
      </c>
      <c r="G464" s="10" t="s">
        <v>132</v>
      </c>
      <c r="H464" s="59" t="str" cm="1">
        <f t="array" ref="H464">_xlfn.IFS(J464&lt;$AA$7,$AB$7,J464&lt;$AA$6,$AB$6,J464&lt;$AA$5,$AB$5,J464&lt;$AA$4,$AB$4,J464&lt;$AA$3,$AB$3,J464&gt;$AA$3,$AB$3)</f>
        <v>2k1-20</v>
      </c>
      <c r="I464" s="59" t="str">
        <f t="shared" si="14"/>
        <v>Thomas Earley2k1-20</v>
      </c>
      <c r="J464" s="59">
        <v>43811</v>
      </c>
      <c r="K464" s="47">
        <v>14</v>
      </c>
      <c r="L464" s="47">
        <v>24</v>
      </c>
      <c r="M464" s="64">
        <v>297</v>
      </c>
    </row>
    <row r="465" spans="1:13" ht="15" thickBot="1">
      <c r="A465" s="65">
        <v>11.652892561983473</v>
      </c>
      <c r="C465" s="33">
        <v>88.2</v>
      </c>
      <c r="D465" s="68">
        <v>21</v>
      </c>
      <c r="E465" s="54">
        <v>14.125</v>
      </c>
      <c r="G465" s="10" t="s">
        <v>133</v>
      </c>
      <c r="H465" s="59" t="str" cm="1">
        <f t="array" ref="H465">_xlfn.IFS(J465&lt;$AA$7,$AB$7,J465&lt;$AA$6,$AB$6,J465&lt;$AA$5,$AB$5,J465&lt;$AA$4,$AB$4,J465&lt;$AA$3,$AB$3,J465&gt;$AA$3,$AB$3)</f>
        <v>2k1-20</v>
      </c>
      <c r="I465" s="59" t="str">
        <f t="shared" si="14"/>
        <v>Joe Kerins2k1-20</v>
      </c>
      <c r="J465" s="59">
        <v>43811</v>
      </c>
      <c r="K465" s="47">
        <v>10</v>
      </c>
      <c r="L465" s="47">
        <v>25</v>
      </c>
      <c r="M465" s="64">
        <v>291</v>
      </c>
    </row>
    <row r="466" spans="1:13" ht="15" thickBot="1">
      <c r="A466" s="65">
        <v>12.939393939393939</v>
      </c>
      <c r="C466" s="33">
        <v>93</v>
      </c>
      <c r="D466" s="68">
        <v>27</v>
      </c>
      <c r="E466" s="54">
        <v>14.128</v>
      </c>
      <c r="G466" s="10" t="s">
        <v>128</v>
      </c>
      <c r="H466" s="59" t="str" cm="1">
        <f t="array" ref="H466">_xlfn.IFS(J466&lt;$AA$7,$AB$7,J466&lt;$AA$6,$AB$6,J466&lt;$AA$5,$AB$5,J466&lt;$AA$4,$AB$4,J466&lt;$AA$3,$AB$3,J466&gt;$AA$3,$AB$3)</f>
        <v>2k1-20</v>
      </c>
      <c r="I466" s="59" t="str">
        <f t="shared" si="14"/>
        <v>Cameron Murphy2k1-20</v>
      </c>
      <c r="J466" s="59">
        <v>43811</v>
      </c>
      <c r="K466" s="47">
        <v>10</v>
      </c>
      <c r="L466" s="47">
        <v>24</v>
      </c>
      <c r="M466" s="64">
        <v>309</v>
      </c>
    </row>
    <row r="467" spans="1:13" ht="15" thickBot="1">
      <c r="A467" s="65" t="e">
        <v>#N/A</v>
      </c>
      <c r="C467" s="33" t="e">
        <v>#N/A</v>
      </c>
      <c r="D467" s="68">
        <v>21</v>
      </c>
      <c r="E467" s="54">
        <v>14.130434782608695</v>
      </c>
      <c r="G467" s="10" t="s">
        <v>76</v>
      </c>
      <c r="H467" s="59" t="str" cm="1">
        <f t="array" ref="H467">_xlfn.IFS(J467&lt;$AA$7,$AB$7,J467&lt;$AA$6,$AB$6,J467&lt;$AA$5,$AB$5,J467&lt;$AA$4,$AB$4,J467&lt;$AA$3,$AB$3,J467&gt;$AA$3,$AB$3)</f>
        <v>2k1-20</v>
      </c>
      <c r="I467" s="59" t="str">
        <f t="shared" si="14"/>
        <v>Ewan Jarvis2k1-20</v>
      </c>
      <c r="J467" s="59">
        <v>43811</v>
      </c>
      <c r="K467" s="47">
        <v>10</v>
      </c>
      <c r="L467" s="47">
        <v>23</v>
      </c>
      <c r="M467" s="64">
        <v>268</v>
      </c>
    </row>
    <row r="468" spans="1:13" ht="15" thickBot="1">
      <c r="A468" s="65">
        <v>11.878787878787879</v>
      </c>
      <c r="C468" s="33">
        <v>94.1</v>
      </c>
      <c r="D468" s="68">
        <v>21</v>
      </c>
      <c r="E468" s="54">
        <v>14.130434782608695</v>
      </c>
      <c r="G468" s="10" t="s">
        <v>90</v>
      </c>
      <c r="H468" s="59" t="str" cm="1">
        <f t="array" ref="H468">_xlfn.IFS(J468&lt;$AA$7,$AB$7,J468&lt;$AA$6,$AB$6,J468&lt;$AA$5,$AB$5,J468&lt;$AA$4,$AB$4,J468&lt;$AA$3,$AB$3,J468&gt;$AA$3,$AB$3)</f>
        <v>2k1-20</v>
      </c>
      <c r="I468" s="59" t="str">
        <f t="shared" si="14"/>
        <v>Andrew Kelly2k1-20</v>
      </c>
      <c r="J468" s="59">
        <v>43811</v>
      </c>
      <c r="K468" s="47">
        <v>4</v>
      </c>
      <c r="L468" s="47">
        <v>26</v>
      </c>
      <c r="M468" s="64">
        <v>345</v>
      </c>
    </row>
    <row r="469" spans="1:13" ht="15" thickBot="1">
      <c r="A469" s="65">
        <v>12.264705882352942</v>
      </c>
      <c r="C469" s="33">
        <v>88.1</v>
      </c>
      <c r="D469" s="68">
        <v>28</v>
      </c>
      <c r="E469" s="54">
        <v>14.213043478260868</v>
      </c>
      <c r="G469" s="10" t="s">
        <v>19</v>
      </c>
      <c r="H469" s="59" t="str" cm="1">
        <f t="array" ref="H469">_xlfn.IFS(J469&lt;$AA$7,$AB$7,J469&lt;$AA$6,$AB$6,J469&lt;$AA$5,$AB$5,J469&lt;$AA$4,$AB$4,J469&lt;$AA$3,$AB$3,J469&gt;$AA$3,$AB$3)</f>
        <v>2k1-20</v>
      </c>
      <c r="I469" s="59" t="str">
        <f t="shared" si="14"/>
        <v>Fintan Earley2k1-20</v>
      </c>
      <c r="J469" s="59">
        <v>43811</v>
      </c>
      <c r="K469" s="47">
        <v>8</v>
      </c>
      <c r="L469" s="47">
        <v>23</v>
      </c>
      <c r="M469" s="64">
        <v>286</v>
      </c>
    </row>
    <row r="470" spans="1:13" ht="15" thickBot="1">
      <c r="A470" s="65">
        <v>11.201117318435754</v>
      </c>
      <c r="C470" s="33">
        <v>88</v>
      </c>
      <c r="D470" s="68">
        <v>22</v>
      </c>
      <c r="E470" s="54">
        <v>14.217391304347826</v>
      </c>
      <c r="G470" s="10" t="s">
        <v>87</v>
      </c>
      <c r="H470" s="59" t="str" cm="1">
        <f t="array" ref="H470">_xlfn.IFS(J470&lt;$AA$7,$AB$7,J470&lt;$AA$6,$AB$6,J470&lt;$AA$5,$AB$5,J470&lt;$AA$4,$AB$4,J470&lt;$AA$3,$AB$3,J470&gt;$AA$3,$AB$3)</f>
        <v>2k1-20</v>
      </c>
      <c r="I470" s="59" t="str">
        <f t="shared" si="14"/>
        <v>Cian O'Sullivan2k1-20</v>
      </c>
      <c r="J470" s="59">
        <v>43811</v>
      </c>
      <c r="K470" s="47">
        <v>12</v>
      </c>
      <c r="L470" s="47">
        <v>26</v>
      </c>
      <c r="M470" s="64">
        <v>279</v>
      </c>
    </row>
    <row r="471" spans="1:13" ht="15" thickBot="1">
      <c r="A471" s="65">
        <v>13.285714285714286</v>
      </c>
      <c r="C471" s="33">
        <v>94.4</v>
      </c>
      <c r="D471" s="68">
        <v>27</v>
      </c>
      <c r="E471" s="54">
        <v>14.30909090909091</v>
      </c>
      <c r="G471" s="10" t="s">
        <v>44</v>
      </c>
      <c r="H471" s="59" t="str" cm="1">
        <f t="array" ref="H471">_xlfn.IFS(J471&lt;$AA$7,$AB$7,J471&lt;$AA$6,$AB$6,J471&lt;$AA$5,$AB$5,J471&lt;$AA$4,$AB$4,J471&lt;$AA$3,$AB$3,J471&gt;$AA$3,$AB$3)</f>
        <v>2k1-20</v>
      </c>
      <c r="I471" s="59" t="str">
        <f t="shared" si="14"/>
        <v>Ryan Hynes2k1-20</v>
      </c>
      <c r="J471" s="59">
        <v>43811</v>
      </c>
      <c r="K471" s="47">
        <v>5</v>
      </c>
      <c r="L471" s="47">
        <v>24</v>
      </c>
      <c r="M471" s="64">
        <v>267</v>
      </c>
    </row>
    <row r="472" spans="1:13" ht="15" thickBot="1">
      <c r="A472" s="65">
        <v>12.45945945945946</v>
      </c>
      <c r="C472" s="33">
        <v>92.1</v>
      </c>
      <c r="D472" s="68">
        <v>25</v>
      </c>
      <c r="E472" s="54">
        <v>14.36</v>
      </c>
      <c r="G472" s="10" t="s">
        <v>49</v>
      </c>
      <c r="H472" s="59" t="str" cm="1">
        <f t="array" ref="H472">_xlfn.IFS(J472&lt;$AA$7,$AB$7,J472&lt;$AA$6,$AB$6,J472&lt;$AA$5,$AB$5,J472&lt;$AA$4,$AB$4,J472&lt;$AA$3,$AB$3,J472&gt;$AA$3,$AB$3)</f>
        <v>2k1-20</v>
      </c>
      <c r="I472" s="59" t="str">
        <f t="shared" si="14"/>
        <v>Niall Herlihy2k1-20</v>
      </c>
      <c r="J472" s="59">
        <v>43811</v>
      </c>
      <c r="K472" s="47">
        <v>5</v>
      </c>
      <c r="L472" s="47">
        <v>24</v>
      </c>
      <c r="M472" s="64">
        <v>275</v>
      </c>
    </row>
    <row r="473" spans="1:13" ht="15" thickBot="1">
      <c r="A473" s="65">
        <v>11.652892561983473</v>
      </c>
      <c r="C473" s="33">
        <v>88.2</v>
      </c>
      <c r="D473" s="68">
        <v>21</v>
      </c>
      <c r="E473" s="54">
        <v>14.375</v>
      </c>
      <c r="G473" s="10" t="s">
        <v>42</v>
      </c>
      <c r="H473" s="59" t="str" cm="1">
        <f t="array" ref="H473">_xlfn.IFS(J473&lt;$AA$7,$AB$7,J473&lt;$AA$6,$AB$6,J473&lt;$AA$5,$AB$5,J473&lt;$AA$4,$AB$4,J473&lt;$AA$3,$AB$3,J473&gt;$AA$3,$AB$3)</f>
        <v>2k1-20</v>
      </c>
      <c r="I473" s="59" t="str">
        <f t="shared" si="14"/>
        <v>Dach Murray2k1-20</v>
      </c>
      <c r="J473" s="59">
        <v>43811</v>
      </c>
      <c r="K473" s="47">
        <v>2</v>
      </c>
      <c r="L473" s="47">
        <v>24</v>
      </c>
      <c r="M473" s="64">
        <v>276</v>
      </c>
    </row>
    <row r="474" spans="1:13" ht="15" thickBot="1">
      <c r="A474" s="65">
        <v>12.939393939393939</v>
      </c>
      <c r="C474" s="33">
        <v>93</v>
      </c>
      <c r="D474" s="68">
        <v>28</v>
      </c>
      <c r="E474" s="54">
        <v>14.382608695652175</v>
      </c>
      <c r="G474" s="10" t="s">
        <v>129</v>
      </c>
      <c r="H474" s="59" t="str" cm="1">
        <f t="array" ref="H474">_xlfn.IFS(J474&lt;$AA$7,$AB$7,J474&lt;$AA$6,$AB$6,J474&lt;$AA$5,$AB$5,J474&lt;$AA$4,$AB$4,J474&lt;$AA$3,$AB$3,J474&gt;$AA$3,$AB$3)</f>
        <v>2k1-20</v>
      </c>
      <c r="I474" s="59" t="str">
        <f t="shared" si="14"/>
        <v>Andrew Mays2k1-20</v>
      </c>
      <c r="J474" s="59">
        <v>43811</v>
      </c>
      <c r="K474" s="47">
        <v>2</v>
      </c>
      <c r="L474" s="47">
        <v>21</v>
      </c>
      <c r="M474" s="64">
        <v>147</v>
      </c>
    </row>
    <row r="475" spans="1:13" ht="15" thickBot="1">
      <c r="A475" s="65" t="e">
        <v>#N/A</v>
      </c>
      <c r="C475" s="33" t="e">
        <v>#N/A</v>
      </c>
      <c r="D475" s="68">
        <v>25</v>
      </c>
      <c r="E475" s="54">
        <v>14.434782608695652</v>
      </c>
      <c r="G475" s="10" t="s">
        <v>27</v>
      </c>
      <c r="H475" s="59" t="str" cm="1">
        <f t="array" ref="H475">_xlfn.IFS(J475&lt;$AA$7,$AB$7,J475&lt;$AA$6,$AB$6,J475&lt;$AA$5,$AB$5,J475&lt;$AA$4,$AB$4,J475&lt;$AA$3,$AB$3,J475&gt;$AA$3,$AB$3)</f>
        <v>2k1-20</v>
      </c>
      <c r="I475" s="59" t="str">
        <f t="shared" si="14"/>
        <v>Mark Doyle2k1-20</v>
      </c>
      <c r="J475" s="59">
        <v>43818</v>
      </c>
      <c r="K475" s="47">
        <v>10</v>
      </c>
      <c r="L475" s="47">
        <v>26</v>
      </c>
      <c r="M475" s="64">
        <v>363</v>
      </c>
    </row>
    <row r="476" spans="1:13" ht="15" thickBot="1">
      <c r="A476" s="65">
        <v>11.916666666666666</v>
      </c>
      <c r="C476" s="33">
        <v>89.2</v>
      </c>
      <c r="D476" s="68">
        <v>23</v>
      </c>
      <c r="E476" s="54">
        <v>14.454545454545455</v>
      </c>
      <c r="G476" s="10" t="s">
        <v>13</v>
      </c>
      <c r="H476" s="59" t="str" cm="1">
        <f t="array" ref="H476">_xlfn.IFS(J476&lt;$AA$7,$AB$7,J476&lt;$AA$6,$AB$6,J476&lt;$AA$5,$AB$5,J476&lt;$AA$4,$AB$4,J476&lt;$AA$3,$AB$3,J476&gt;$AA$3,$AB$3)</f>
        <v>2k1-20</v>
      </c>
      <c r="I476" s="59" t="str">
        <f t="shared" si="14"/>
        <v>Tom Bedford2k1-20</v>
      </c>
      <c r="J476" s="59">
        <v>43818</v>
      </c>
      <c r="K476" s="47">
        <v>10</v>
      </c>
      <c r="L476" s="47">
        <v>27</v>
      </c>
      <c r="M476" s="64">
        <v>352</v>
      </c>
    </row>
    <row r="477" spans="1:13" ht="15" thickBot="1">
      <c r="A477" s="65">
        <v>12.470588235294118</v>
      </c>
      <c r="C477" s="33">
        <v>96.6</v>
      </c>
      <c r="D477" s="68">
        <v>24</v>
      </c>
      <c r="E477" s="54">
        <v>14.465217391304348</v>
      </c>
      <c r="G477" s="10" t="s">
        <v>81</v>
      </c>
      <c r="H477" s="59" t="str" cm="1">
        <f t="array" ref="H477">_xlfn.IFS(J477&lt;$AA$7,$AB$7,J477&lt;$AA$6,$AB$6,J477&lt;$AA$5,$AB$5,J477&lt;$AA$4,$AB$4,J477&lt;$AA$3,$AB$3,J477&gt;$AA$3,$AB$3)</f>
        <v>2k1-20</v>
      </c>
      <c r="I477" s="59" t="str">
        <f t="shared" si="14"/>
        <v>Coman O'Connell2k1-20</v>
      </c>
      <c r="J477" s="59">
        <v>43818</v>
      </c>
      <c r="K477" s="47">
        <v>10</v>
      </c>
      <c r="L477" s="47">
        <v>26</v>
      </c>
      <c r="M477" s="64">
        <v>296</v>
      </c>
    </row>
    <row r="478" spans="1:13" ht="15" thickBot="1">
      <c r="A478" s="65">
        <v>11.916666666666666</v>
      </c>
      <c r="C478" s="33">
        <v>89.2</v>
      </c>
      <c r="D478" s="68">
        <v>23</v>
      </c>
      <c r="E478" s="54">
        <v>14.5</v>
      </c>
      <c r="G478" s="10" t="s">
        <v>128</v>
      </c>
      <c r="H478" s="59" t="str" cm="1">
        <f t="array" ref="H478">_xlfn.IFS(J478&lt;$AA$7,$AB$7,J478&lt;$AA$6,$AB$6,J478&lt;$AA$5,$AB$5,J478&lt;$AA$4,$AB$4,J478&lt;$AA$3,$AB$3,J478&gt;$AA$3,$AB$3)</f>
        <v>2k1-20</v>
      </c>
      <c r="I478" s="59" t="str">
        <f t="shared" si="14"/>
        <v>Cameron Murphy2k1-20</v>
      </c>
      <c r="J478" s="59">
        <v>43818</v>
      </c>
      <c r="K478" s="47">
        <v>10</v>
      </c>
      <c r="L478" s="47">
        <v>25</v>
      </c>
      <c r="M478" s="64">
        <v>296</v>
      </c>
    </row>
    <row r="479" spans="1:13" ht="15" thickBot="1">
      <c r="A479" s="65">
        <v>12.45945945945946</v>
      </c>
      <c r="C479" s="33">
        <v>92.1</v>
      </c>
      <c r="D479" s="68">
        <v>25</v>
      </c>
      <c r="E479" s="54">
        <v>14.541666666666666</v>
      </c>
      <c r="G479" s="10" t="s">
        <v>133</v>
      </c>
      <c r="H479" s="59" t="str" cm="1">
        <f t="array" ref="H479">_xlfn.IFS(J479&lt;$AA$7,$AB$7,J479&lt;$AA$6,$AB$6,J479&lt;$AA$5,$AB$5,J479&lt;$AA$4,$AB$4,J479&lt;$AA$3,$AB$3,J479&gt;$AA$3,$AB$3)</f>
        <v>2k1-20</v>
      </c>
      <c r="I479" s="59" t="str">
        <f t="shared" si="14"/>
        <v>Joe Kerins2k1-20</v>
      </c>
      <c r="J479" s="59">
        <v>43818</v>
      </c>
      <c r="K479" s="47">
        <v>10</v>
      </c>
      <c r="L479" s="47">
        <v>26</v>
      </c>
      <c r="M479" s="64">
        <v>243</v>
      </c>
    </row>
    <row r="480" spans="1:13" ht="15" thickBot="1">
      <c r="A480" s="65" t="e">
        <v>#N/A</v>
      </c>
      <c r="C480" s="33" t="e">
        <v>#N/A</v>
      </c>
      <c r="D480" s="68">
        <v>21</v>
      </c>
      <c r="E480" s="54">
        <v>14.552173913043477</v>
      </c>
      <c r="G480" s="10" t="s">
        <v>102</v>
      </c>
      <c r="H480" s="59" t="str" cm="1">
        <f t="array" ref="H480">_xlfn.IFS(J480&lt;$AA$7,$AB$7,J480&lt;$AA$6,$AB$6,J480&lt;$AA$5,$AB$5,J480&lt;$AA$4,$AB$4,J480&lt;$AA$3,$AB$3,J480&gt;$AA$3,$AB$3)</f>
        <v>2k1-20</v>
      </c>
      <c r="I480" s="59" t="str">
        <f t="shared" si="14"/>
        <v>Rob Brown2k1-20</v>
      </c>
      <c r="J480" s="59">
        <v>43818</v>
      </c>
      <c r="K480" s="47">
        <v>5</v>
      </c>
      <c r="L480" s="47">
        <v>23</v>
      </c>
      <c r="M480" s="64">
        <v>267</v>
      </c>
    </row>
    <row r="481" spans="1:13" ht="15" thickBot="1">
      <c r="A481" s="65">
        <v>12.45945945945946</v>
      </c>
      <c r="C481" s="33">
        <v>92.1</v>
      </c>
      <c r="D481" s="68">
        <v>25</v>
      </c>
      <c r="E481" s="54">
        <v>14.64</v>
      </c>
      <c r="G481" s="10" t="s">
        <v>145</v>
      </c>
      <c r="H481" s="59" t="str" cm="1">
        <f t="array" ref="H481">_xlfn.IFS(J481&lt;$AA$7,$AB$7,J481&lt;$AA$6,$AB$6,J481&lt;$AA$5,$AB$5,J481&lt;$AA$4,$AB$4,J481&lt;$AA$3,$AB$3,J481&gt;$AA$3,$AB$3)</f>
        <v>2k1-20</v>
      </c>
      <c r="I481" s="59" t="str">
        <f t="shared" si="14"/>
        <v>Joe Ronaldson2k1-20</v>
      </c>
      <c r="J481" s="59">
        <v>43818</v>
      </c>
      <c r="K481" s="47">
        <v>4</v>
      </c>
      <c r="L481" s="47">
        <v>25</v>
      </c>
      <c r="M481" s="64">
        <v>308</v>
      </c>
    </row>
    <row r="482" spans="1:13" ht="15" thickBot="1">
      <c r="A482" s="65">
        <v>11.652892561983473</v>
      </c>
      <c r="C482" s="33">
        <v>88.2</v>
      </c>
      <c r="D482" s="68">
        <v>21</v>
      </c>
      <c r="E482" s="54">
        <v>14.695652173913043</v>
      </c>
      <c r="G482" s="1" t="s">
        <v>77</v>
      </c>
      <c r="H482" s="59" t="str" cm="1">
        <f t="array" ref="H482">_xlfn.IFS(J482&lt;$AA$7,$AB$7,J482&lt;$AA$6,$AB$6,J482&lt;$AA$5,$AB$5,J482&lt;$AA$4,$AB$4,J482&lt;$AA$3,$AB$3,J482&gt;$AA$3,$AB$3)</f>
        <v>2k1-20</v>
      </c>
      <c r="I482" s="59" t="str">
        <f t="shared" si="14"/>
        <v>Max Browne2k1-20</v>
      </c>
      <c r="J482" s="59">
        <v>43818</v>
      </c>
      <c r="K482" s="47">
        <v>6</v>
      </c>
      <c r="L482" s="47">
        <v>24</v>
      </c>
      <c r="M482" s="64">
        <v>244</v>
      </c>
    </row>
    <row r="483" spans="1:13" ht="15" thickBot="1">
      <c r="A483" s="65">
        <v>11.201117318435754</v>
      </c>
      <c r="C483" s="33">
        <v>88</v>
      </c>
      <c r="D483" s="68">
        <v>22</v>
      </c>
      <c r="E483" s="54">
        <v>14.869565217391305</v>
      </c>
      <c r="G483" s="10" t="s">
        <v>44</v>
      </c>
      <c r="H483" s="59" t="str" cm="1">
        <f t="array" ref="H483">_xlfn.IFS(J483&lt;$AA$7,$AB$7,J483&lt;$AA$6,$AB$6,J483&lt;$AA$5,$AB$5,J483&lt;$AA$4,$AB$4,J483&lt;$AA$3,$AB$3,J483&gt;$AA$3,$AB$3)</f>
        <v>2k1-20</v>
      </c>
      <c r="I483" s="59" t="str">
        <f t="shared" si="14"/>
        <v>Ryan Hynes2k1-20</v>
      </c>
      <c r="J483" s="59">
        <v>43818</v>
      </c>
      <c r="K483" s="47">
        <v>8</v>
      </c>
      <c r="L483" s="47">
        <v>25</v>
      </c>
      <c r="M483" s="64">
        <v>291</v>
      </c>
    </row>
    <row r="484" spans="1:13" ht="15" thickBot="1">
      <c r="A484" s="65" t="e">
        <v>#N/A</v>
      </c>
      <c r="C484" s="33" t="e">
        <v>#N/A</v>
      </c>
      <c r="D484" s="68">
        <v>23</v>
      </c>
      <c r="E484" s="54">
        <v>14.968</v>
      </c>
      <c r="G484" s="10" t="s">
        <v>87</v>
      </c>
      <c r="H484" s="59" t="str" cm="1">
        <f t="array" ref="H484">_xlfn.IFS(J484&lt;$AA$7,$AB$7,J484&lt;$AA$6,$AB$6,J484&lt;$AA$5,$AB$5,J484&lt;$AA$4,$AB$4,J484&lt;$AA$3,$AB$3,J484&gt;$AA$3,$AB$3)</f>
        <v>2k1-20</v>
      </c>
      <c r="I484" s="59" t="str">
        <f t="shared" si="14"/>
        <v>Cian O'Sullivan2k1-20</v>
      </c>
      <c r="J484" s="59">
        <v>43818</v>
      </c>
      <c r="K484" s="47">
        <v>10</v>
      </c>
      <c r="L484" s="47">
        <v>27</v>
      </c>
      <c r="M484" s="64">
        <v>289</v>
      </c>
    </row>
    <row r="485" spans="1:13" ht="15" thickBot="1">
      <c r="A485" s="65">
        <v>13.138888888888889</v>
      </c>
      <c r="C485" s="33">
        <v>85.3</v>
      </c>
      <c r="D485" s="68">
        <v>23</v>
      </c>
      <c r="E485" s="54">
        <v>14.983333333333334</v>
      </c>
      <c r="G485" s="10" t="s">
        <v>136</v>
      </c>
      <c r="H485" s="59" t="str" cm="1">
        <f t="array" ref="H485">_xlfn.IFS(J485&lt;$AA$7,$AB$7,J485&lt;$AA$6,$AB$6,J485&lt;$AA$5,$AB$5,J485&lt;$AA$4,$AB$4,J485&lt;$AA$3,$AB$3,J485&gt;$AA$3,$AB$3)</f>
        <v>2k1-20</v>
      </c>
      <c r="I485" s="59" t="str">
        <f t="shared" si="14"/>
        <v>Ruairí Browne2k1-20</v>
      </c>
      <c r="J485" s="59">
        <v>43818</v>
      </c>
      <c r="K485" s="47">
        <v>8</v>
      </c>
      <c r="L485" s="47">
        <v>26</v>
      </c>
      <c r="M485" s="64">
        <v>230</v>
      </c>
    </row>
    <row r="486" spans="1:13" ht="15" thickBot="1">
      <c r="A486" s="65">
        <v>11.652892561983473</v>
      </c>
      <c r="C486" s="33">
        <v>88.2</v>
      </c>
      <c r="D486" s="68">
        <v>21</v>
      </c>
      <c r="E486" s="54">
        <v>15.041666666666666</v>
      </c>
      <c r="G486" s="10" t="s">
        <v>49</v>
      </c>
      <c r="H486" s="59" t="str" cm="1">
        <f t="array" ref="H486">_xlfn.IFS(J486&lt;$AA$7,$AB$7,J486&lt;$AA$6,$AB$6,J486&lt;$AA$5,$AB$5,J486&lt;$AA$4,$AB$4,J486&lt;$AA$3,$AB$3,J486&gt;$AA$3,$AB$3)</f>
        <v>2k1-20</v>
      </c>
      <c r="I486" s="59" t="str">
        <f t="shared" si="14"/>
        <v>Niall Herlihy2k1-20</v>
      </c>
      <c r="J486" s="59">
        <v>43818</v>
      </c>
      <c r="K486" s="47">
        <v>5</v>
      </c>
      <c r="L486" s="47">
        <v>23</v>
      </c>
      <c r="M486" s="64">
        <v>283</v>
      </c>
    </row>
    <row r="487" spans="1:13" ht="15" thickBot="1">
      <c r="A487" s="65">
        <v>13.138888888888889</v>
      </c>
      <c r="C487" s="33">
        <v>85.3</v>
      </c>
      <c r="D487" s="68">
        <v>23</v>
      </c>
      <c r="E487" s="54">
        <v>15.308333333333332</v>
      </c>
      <c r="G487" s="10" t="s">
        <v>19</v>
      </c>
      <c r="H487" s="59" t="str" cm="1">
        <f t="array" ref="H487">_xlfn.IFS(J487&lt;$AA$7,$AB$7,J487&lt;$AA$6,$AB$6,J487&lt;$AA$5,$AB$5,J487&lt;$AA$4,$AB$4,J487&lt;$AA$3,$AB$3,J487&gt;$AA$3,$AB$3)</f>
        <v>2k1-20</v>
      </c>
      <c r="I487" s="59" t="str">
        <f t="shared" si="14"/>
        <v>Fintan Earley2k1-20</v>
      </c>
      <c r="J487" s="59">
        <v>43818</v>
      </c>
      <c r="K487" s="47">
        <v>4</v>
      </c>
      <c r="L487" s="47">
        <v>23</v>
      </c>
      <c r="M487" s="64">
        <v>291</v>
      </c>
    </row>
    <row r="488" spans="1:13" ht="15" thickBot="1">
      <c r="A488" s="65">
        <v>13.138888888888889</v>
      </c>
      <c r="C488" s="33">
        <v>85.3</v>
      </c>
      <c r="D488" s="68">
        <v>23</v>
      </c>
      <c r="E488" s="54">
        <v>15.543478260869565</v>
      </c>
      <c r="G488" s="10" t="s">
        <v>42</v>
      </c>
      <c r="H488" s="59" t="str" cm="1">
        <f t="array" ref="H488">_xlfn.IFS(J488&lt;$AA$7,$AB$7,J488&lt;$AA$6,$AB$6,J488&lt;$AA$5,$AB$5,J488&lt;$AA$4,$AB$4,J488&lt;$AA$3,$AB$3,J488&gt;$AA$3,$AB$3)</f>
        <v>2k1-20</v>
      </c>
      <c r="I488" s="59" t="str">
        <f t="shared" si="14"/>
        <v>Dach Murray2k1-20</v>
      </c>
      <c r="J488" s="59">
        <v>43818</v>
      </c>
      <c r="K488" s="47">
        <v>4</v>
      </c>
      <c r="L488" s="47">
        <v>24</v>
      </c>
      <c r="M488" s="64">
        <v>273</v>
      </c>
    </row>
    <row r="489" spans="1:13" ht="15" thickBot="1">
      <c r="A489" s="65">
        <v>13.138888888888889</v>
      </c>
      <c r="C489" s="33">
        <v>85.3</v>
      </c>
      <c r="D489" s="68">
        <v>23</v>
      </c>
      <c r="E489" s="54">
        <v>15.768181818181818</v>
      </c>
      <c r="G489" s="10" t="s">
        <v>145</v>
      </c>
      <c r="H489" s="59" t="str" cm="1">
        <f t="array" ref="H489">_xlfn.IFS(J489&lt;$AA$7,$AB$7,J489&lt;$AA$6,$AB$6,J489&lt;$AA$5,$AB$5,J489&lt;$AA$4,$AB$4,J489&lt;$AA$3,$AB$3,J489&gt;$AA$3,$AB$3)</f>
        <v>2k1-21</v>
      </c>
      <c r="I489" s="59" t="str">
        <f t="shared" si="14"/>
        <v>Joe Ronaldson2k1-21</v>
      </c>
      <c r="J489" s="59">
        <v>44193</v>
      </c>
      <c r="K489" s="47">
        <v>1</v>
      </c>
      <c r="L489" s="47">
        <v>22</v>
      </c>
      <c r="M489" s="64">
        <v>264</v>
      </c>
    </row>
  </sheetData>
  <autoFilter ref="A2:E489" xr:uid="{81DCEF38-BB39-4E4A-9164-7B9B6AF54389}">
    <sortState xmlns:xlrd2="http://schemas.microsoft.com/office/spreadsheetml/2017/richdata2" ref="A3:E489">
      <sortCondition ref="E2:E489"/>
    </sortState>
  </autoFilter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318A-AAC6-4E25-AB7F-263A9021892E}">
  <dimension ref="A1:O352"/>
  <sheetViews>
    <sheetView zoomScale="85" zoomScaleNormal="85" workbookViewId="0">
      <selection activeCell="H35" sqref="H35"/>
    </sheetView>
  </sheetViews>
  <sheetFormatPr defaultRowHeight="12.5"/>
  <cols>
    <col min="1" max="1" width="20.453125" style="33" bestFit="1" customWidth="1"/>
    <col min="2" max="2" width="0.81640625" style="44" customWidth="1"/>
    <col min="4" max="4" width="16.81640625" customWidth="1"/>
    <col min="5" max="5" width="9.81640625" bestFit="1" customWidth="1"/>
    <col min="6" max="6" width="16.81640625" style="33" customWidth="1"/>
  </cols>
  <sheetData>
    <row r="1" spans="1:13">
      <c r="A1" s="52" t="s">
        <v>245</v>
      </c>
      <c r="C1" s="51" t="s">
        <v>272</v>
      </c>
      <c r="E1" s="51"/>
      <c r="F1" s="53"/>
    </row>
    <row r="2" spans="1:13" s="55" customFormat="1" ht="26">
      <c r="A2" s="55" t="s">
        <v>271</v>
      </c>
      <c r="B2" s="56"/>
      <c r="C2" s="55" t="s">
        <v>249</v>
      </c>
      <c r="D2" s="57" t="s">
        <v>276</v>
      </c>
      <c r="E2" s="55" t="s">
        <v>241</v>
      </c>
      <c r="F2" s="57" t="s">
        <v>250</v>
      </c>
    </row>
    <row r="3" spans="1:13" ht="13">
      <c r="A3" s="65">
        <v>9.2068965517241388</v>
      </c>
      <c r="C3" s="33">
        <v>68.5</v>
      </c>
      <c r="D3" s="33" cm="1">
        <f t="array" ref="D3">_xlfn.IFS(C3&lt;80,75,C3&lt;90,85,C3&gt;90,95)</f>
        <v>75</v>
      </c>
      <c r="E3" s="68">
        <v>23</v>
      </c>
      <c r="F3" s="54">
        <v>10.173913043478262</v>
      </c>
      <c r="J3" s="69" t="s">
        <v>283</v>
      </c>
    </row>
    <row r="4" spans="1:13">
      <c r="A4" s="65">
        <v>9.2068965517241388</v>
      </c>
      <c r="C4" s="33">
        <v>68.5</v>
      </c>
      <c r="D4" s="33" cm="1">
        <f t="array" ref="D4">_xlfn.IFS(C4&lt;80,75,C4&lt;90,85,C4&gt;90,95)</f>
        <v>75</v>
      </c>
      <c r="E4" s="68">
        <v>23</v>
      </c>
      <c r="F4" s="54">
        <v>10.285714285714286</v>
      </c>
      <c r="J4" t="s">
        <v>275</v>
      </c>
      <c r="K4">
        <v>75</v>
      </c>
    </row>
    <row r="5" spans="1:13">
      <c r="A5" s="65">
        <v>9.8520710059171606</v>
      </c>
      <c r="C5" s="33">
        <v>71.7</v>
      </c>
      <c r="D5" s="33" cm="1">
        <f t="array" ref="D5">_xlfn.IFS(C5&lt;80,75,C5&lt;90,85,C5&gt;90,95)</f>
        <v>75</v>
      </c>
      <c r="E5" s="68">
        <v>26</v>
      </c>
      <c r="F5" s="54">
        <v>9.4230769230769234</v>
      </c>
      <c r="J5" t="s">
        <v>273</v>
      </c>
      <c r="K5">
        <v>85</v>
      </c>
    </row>
    <row r="6" spans="1:13">
      <c r="A6" s="65">
        <v>9.8520710059171606</v>
      </c>
      <c r="C6" s="33">
        <v>71.7</v>
      </c>
      <c r="D6" s="33" cm="1">
        <f t="array" ref="D6">_xlfn.IFS(C6&lt;80,75,C6&lt;90,85,C6&gt;90,95)</f>
        <v>75</v>
      </c>
      <c r="E6" s="68">
        <v>26</v>
      </c>
      <c r="F6" s="54">
        <v>10.037037037037036</v>
      </c>
      <c r="J6" t="s">
        <v>274</v>
      </c>
      <c r="K6">
        <v>95</v>
      </c>
    </row>
    <row r="7" spans="1:13">
      <c r="A7" s="65">
        <v>9.2121212121212128</v>
      </c>
      <c r="C7" s="33">
        <v>71.7</v>
      </c>
      <c r="D7" s="33" cm="1">
        <f t="array" ref="D7">_xlfn.IFS(C7&lt;80,75,C7&lt;90,85,C7&gt;90,95)</f>
        <v>75</v>
      </c>
      <c r="E7" s="68">
        <v>28</v>
      </c>
      <c r="F7" s="54">
        <v>10.236000000000001</v>
      </c>
    </row>
    <row r="8" spans="1:13" ht="13.5" thickBot="1">
      <c r="A8" s="65">
        <v>9.8520710059171606</v>
      </c>
      <c r="C8" s="33">
        <v>71.7</v>
      </c>
      <c r="D8" s="33" cm="1">
        <f t="array" ref="D8">_xlfn.IFS(C8&lt;80,75,C8&lt;90,85,C8&gt;90,95)</f>
        <v>75</v>
      </c>
      <c r="E8" s="68">
        <v>26</v>
      </c>
      <c r="F8" s="54">
        <v>10.423076923076923</v>
      </c>
      <c r="J8" s="69" t="s">
        <v>282</v>
      </c>
    </row>
    <row r="9" spans="1:13" ht="13">
      <c r="A9" s="65">
        <v>9.8520710059171606</v>
      </c>
      <c r="C9" s="33">
        <v>71.7</v>
      </c>
      <c r="D9" s="33" cm="1">
        <f t="array" ref="D9">_xlfn.IFS(C9&lt;80,75,C9&lt;90,85,C9&gt;90,95)</f>
        <v>75</v>
      </c>
      <c r="E9" s="68">
        <v>26</v>
      </c>
      <c r="F9" s="54">
        <v>10.541666666666666</v>
      </c>
      <c r="J9" s="70" t="s">
        <v>279</v>
      </c>
      <c r="K9" s="71"/>
      <c r="L9" s="71"/>
      <c r="M9" s="72"/>
    </row>
    <row r="10" spans="1:13" ht="13">
      <c r="A10" s="65">
        <v>9.8520710059171606</v>
      </c>
      <c r="C10" s="33">
        <v>71.7</v>
      </c>
      <c r="D10" s="33" cm="1">
        <f t="array" ref="D10">_xlfn.IFS(C10&lt;80,75,C10&lt;90,85,C10&gt;90,95)</f>
        <v>75</v>
      </c>
      <c r="E10" s="68">
        <v>26</v>
      </c>
      <c r="F10" s="54">
        <v>10.625</v>
      </c>
      <c r="J10" s="73"/>
      <c r="K10" s="74" t="s">
        <v>277</v>
      </c>
      <c r="L10" s="74" t="s">
        <v>278</v>
      </c>
      <c r="M10" s="75" t="s">
        <v>280</v>
      </c>
    </row>
    <row r="11" spans="1:13">
      <c r="A11" s="65">
        <v>9.2121212121212128</v>
      </c>
      <c r="C11" s="33">
        <v>71.7</v>
      </c>
      <c r="D11" s="33" cm="1">
        <f t="array" ref="D11">_xlfn.IFS(C11&lt;80,75,C11&lt;90,85,C11&gt;90,95)</f>
        <v>75</v>
      </c>
      <c r="E11" s="68">
        <v>28</v>
      </c>
      <c r="F11" s="54">
        <v>10.633333333333333</v>
      </c>
      <c r="J11" s="73"/>
      <c r="K11" s="33">
        <v>75</v>
      </c>
      <c r="L11" s="54">
        <f>AVERAGEIF($D:$D,K11,$A:$A)</f>
        <v>10.232260975123092</v>
      </c>
      <c r="M11" s="76" cm="1">
        <f t="array" ref="M11">STDEV(IF(D:D=K11,A:A))</f>
        <v>0.70545468609174644</v>
      </c>
    </row>
    <row r="12" spans="1:13">
      <c r="A12" s="65">
        <v>9.8520710059171606</v>
      </c>
      <c r="C12" s="33">
        <v>71.7</v>
      </c>
      <c r="D12" s="33" cm="1">
        <f t="array" ref="D12">_xlfn.IFS(C12&lt;80,75,C12&lt;90,85,C12&gt;90,95)</f>
        <v>75</v>
      </c>
      <c r="E12" s="68">
        <v>26</v>
      </c>
      <c r="F12" s="54">
        <v>11.047619047619047</v>
      </c>
      <c r="J12" s="73"/>
      <c r="K12" s="33">
        <v>85</v>
      </c>
      <c r="L12" s="54">
        <f>AVERAGEIF($D:$D,K12,$A:$A)</f>
        <v>11.08260394276846</v>
      </c>
      <c r="M12" s="76" cm="1">
        <f t="array" ref="M12">STDEV(IF(D:D=K12,A:A))</f>
        <v>1.0140150162778134</v>
      </c>
    </row>
    <row r="13" spans="1:13">
      <c r="A13" s="65">
        <v>9.8520710059171606</v>
      </c>
      <c r="C13" s="33">
        <v>71.7</v>
      </c>
      <c r="D13" s="33" cm="1">
        <f t="array" ref="D13">_xlfn.IFS(C13&lt;80,75,C13&lt;90,85,C13&gt;90,95)</f>
        <v>75</v>
      </c>
      <c r="E13" s="68">
        <v>26</v>
      </c>
      <c r="F13" s="54">
        <v>11.24</v>
      </c>
      <c r="J13" s="73"/>
      <c r="K13" s="33">
        <v>95</v>
      </c>
      <c r="L13" s="54">
        <f>AVERAGEIF($D:$D,K13,$A:$A)</f>
        <v>12.225666959752722</v>
      </c>
      <c r="M13" s="76" cm="1">
        <f t="array" ref="M13">STDEV(IF(D:D=K13,A:A))</f>
        <v>0.56995361507508124</v>
      </c>
    </row>
    <row r="14" spans="1:13">
      <c r="A14" s="65">
        <v>9.8520710059171606</v>
      </c>
      <c r="C14" s="33">
        <v>71.7</v>
      </c>
      <c r="D14" s="33" cm="1">
        <f t="array" ref="D14">_xlfn.IFS(C14&lt;80,75,C14&lt;90,85,C14&gt;90,95)</f>
        <v>75</v>
      </c>
      <c r="E14" s="68">
        <v>26</v>
      </c>
      <c r="F14" s="54">
        <v>11.384615384615385</v>
      </c>
      <c r="J14" s="73"/>
      <c r="M14" s="77"/>
    </row>
    <row r="15" spans="1:13" ht="13">
      <c r="A15" s="65">
        <v>8.5285285285285291</v>
      </c>
      <c r="C15" s="33">
        <v>72.099999999999994</v>
      </c>
      <c r="D15" s="33" cm="1">
        <f t="array" ref="D15">_xlfn.IFS(C15&lt;80,75,C15&lt;90,85,C15&gt;90,95)</f>
        <v>75</v>
      </c>
      <c r="E15" s="68">
        <v>22</v>
      </c>
      <c r="F15" s="54">
        <v>10.48</v>
      </c>
      <c r="J15" s="78" t="s">
        <v>281</v>
      </c>
      <c r="M15" s="77"/>
    </row>
    <row r="16" spans="1:13" ht="13">
      <c r="A16" s="65">
        <v>8.5285285285285291</v>
      </c>
      <c r="C16" s="33">
        <v>72.099999999999994</v>
      </c>
      <c r="D16" s="33" cm="1">
        <f t="array" ref="D16">_xlfn.IFS(C16&lt;80,75,C16&lt;90,85,C16&gt;90,95)</f>
        <v>75</v>
      </c>
      <c r="E16" s="68">
        <v>22</v>
      </c>
      <c r="F16" s="54">
        <v>10.703703703703704</v>
      </c>
      <c r="J16" s="73"/>
      <c r="K16" s="74" t="s">
        <v>277</v>
      </c>
      <c r="L16" s="74" t="s">
        <v>278</v>
      </c>
      <c r="M16" s="75" t="s">
        <v>280</v>
      </c>
    </row>
    <row r="17" spans="1:15">
      <c r="A17" s="65">
        <v>8.5285285285285291</v>
      </c>
      <c r="C17" s="33">
        <v>72.099999999999994</v>
      </c>
      <c r="D17" s="33" cm="1">
        <f t="array" ref="D17">_xlfn.IFS(C17&lt;80,75,C17&lt;90,85,C17&gt;90,95)</f>
        <v>75</v>
      </c>
      <c r="E17" s="68">
        <v>22</v>
      </c>
      <c r="F17" s="54">
        <v>10.73076923076923</v>
      </c>
      <c r="J17" s="73"/>
      <c r="K17" s="33">
        <v>75</v>
      </c>
      <c r="L17" s="54">
        <f>L11*34</f>
        <v>347.89687315418513</v>
      </c>
      <c r="M17" s="79">
        <f>M11*34</f>
        <v>23.985459327119379</v>
      </c>
    </row>
    <row r="18" spans="1:15">
      <c r="A18" s="65">
        <v>8.5285285285285291</v>
      </c>
      <c r="C18" s="33">
        <v>72.099999999999994</v>
      </c>
      <c r="D18" s="33" cm="1">
        <f t="array" ref="D18">_xlfn.IFS(C18&lt;80,75,C18&lt;90,85,C18&gt;90,95)</f>
        <v>75</v>
      </c>
      <c r="E18" s="68">
        <v>22</v>
      </c>
      <c r="F18" s="54">
        <v>10.956521739130435</v>
      </c>
      <c r="J18" s="73"/>
      <c r="K18" s="33">
        <v>85</v>
      </c>
      <c r="L18" s="54">
        <f t="shared" ref="L18:M19" si="0">L12*34</f>
        <v>376.80853405412762</v>
      </c>
      <c r="M18" s="79">
        <f t="shared" si="0"/>
        <v>34.476510553445657</v>
      </c>
    </row>
    <row r="19" spans="1:15" ht="13" thickBot="1">
      <c r="A19" s="65">
        <v>8.5285285285285291</v>
      </c>
      <c r="C19" s="33">
        <v>72.099999999999994</v>
      </c>
      <c r="D19" s="33" cm="1">
        <f t="array" ref="D19">_xlfn.IFS(C19&lt;80,75,C19&lt;90,85,C19&gt;90,95)</f>
        <v>75</v>
      </c>
      <c r="E19" s="68">
        <v>22</v>
      </c>
      <c r="F19" s="54">
        <v>10.96</v>
      </c>
      <c r="J19" s="80"/>
      <c r="K19" s="81">
        <v>95</v>
      </c>
      <c r="L19" s="82">
        <f t="shared" si="0"/>
        <v>415.67267663159254</v>
      </c>
      <c r="M19" s="83">
        <f t="shared" si="0"/>
        <v>19.378422912552761</v>
      </c>
    </row>
    <row r="20" spans="1:15">
      <c r="A20" s="65">
        <v>8.5285285285285291</v>
      </c>
      <c r="C20" s="33">
        <v>72.099999999999994</v>
      </c>
      <c r="D20" s="33" cm="1">
        <f t="array" ref="D20">_xlfn.IFS(C20&lt;80,75,C20&lt;90,85,C20&gt;90,95)</f>
        <v>75</v>
      </c>
      <c r="E20" s="68">
        <v>22</v>
      </c>
      <c r="F20" s="54">
        <v>11.086956521739131</v>
      </c>
    </row>
    <row r="21" spans="1:15" ht="13" thickBot="1">
      <c r="A21" s="65">
        <v>8.5285285285285291</v>
      </c>
      <c r="C21" s="33">
        <v>72.099999999999994</v>
      </c>
      <c r="D21" s="33" cm="1">
        <f t="array" ref="D21">_xlfn.IFS(C21&lt;80,75,C21&lt;90,85,C21&gt;90,95)</f>
        <v>75</v>
      </c>
      <c r="E21" s="68">
        <v>22</v>
      </c>
      <c r="F21" s="54">
        <v>11.086956521739131</v>
      </c>
    </row>
    <row r="22" spans="1:15" ht="13.5" thickBot="1">
      <c r="A22" s="65">
        <v>8.5285285285285291</v>
      </c>
      <c r="C22" s="33">
        <v>72.099999999999994</v>
      </c>
      <c r="D22" s="33" cm="1">
        <f t="array" ref="D22">_xlfn.IFS(C22&lt;80,75,C22&lt;90,85,C22&gt;90,95)</f>
        <v>75</v>
      </c>
      <c r="E22" s="68">
        <v>22</v>
      </c>
      <c r="F22" s="54">
        <v>11.375</v>
      </c>
      <c r="J22" s="89">
        <v>75</v>
      </c>
      <c r="K22" s="90" t="s">
        <v>284</v>
      </c>
      <c r="L22" s="89">
        <v>85</v>
      </c>
      <c r="M22" s="90" t="s">
        <v>284</v>
      </c>
      <c r="N22" s="89">
        <v>95</v>
      </c>
      <c r="O22" s="90" t="s">
        <v>284</v>
      </c>
    </row>
    <row r="23" spans="1:15">
      <c r="A23" s="65">
        <v>8.5285285285285291</v>
      </c>
      <c r="C23" s="33">
        <v>72.099999999999994</v>
      </c>
      <c r="D23" s="33" cm="1">
        <f t="array" ref="D23">_xlfn.IFS(C23&lt;80,75,C23&lt;90,85,C23&gt;90,95)</f>
        <v>75</v>
      </c>
      <c r="E23" s="68">
        <v>22</v>
      </c>
      <c r="F23" s="54">
        <v>11.521739130434783</v>
      </c>
      <c r="J23" s="84">
        <f>L17-(M17*3)</f>
        <v>275.94049517282701</v>
      </c>
      <c r="K23" s="85">
        <f>_xlfn.NORM.DIST(J23,$L$17,$M$17,FALSE)</f>
        <v>1.8477229689435669E-4</v>
      </c>
      <c r="L23" s="84">
        <f>L18-(M18*3)</f>
        <v>273.37900239379064</v>
      </c>
      <c r="M23" s="85">
        <f>_xlfn.NORM.DIST(L23,$L$18,$M$18,FALSE)</f>
        <v>1.2854689586603419E-4</v>
      </c>
      <c r="N23" s="84">
        <f>L19-(M19*3)</f>
        <v>357.53740789393424</v>
      </c>
      <c r="O23" s="85">
        <f>_xlfn.NORM.DIST(N23,$L$19,$M$19,FALSE)</f>
        <v>2.2870015955050608E-4</v>
      </c>
    </row>
    <row r="24" spans="1:15">
      <c r="A24" s="65">
        <v>11.15625</v>
      </c>
      <c r="C24" s="33">
        <v>72.2</v>
      </c>
      <c r="D24" s="33" cm="1">
        <f t="array" ref="D24">_xlfn.IFS(C24&lt;80,75,C24&lt;90,85,C24&gt;90,95)</f>
        <v>75</v>
      </c>
      <c r="E24" s="68">
        <v>20</v>
      </c>
      <c r="F24" s="54">
        <v>11.782608695652174</v>
      </c>
      <c r="J24" s="86">
        <v>278</v>
      </c>
      <c r="K24" s="85">
        <f t="shared" ref="K24:K87" si="1">_xlfn.NORM.DIST(J24,$L$17,$M$17,FALSE)</f>
        <v>2.3818127270720934E-4</v>
      </c>
      <c r="L24" s="86">
        <v>274</v>
      </c>
      <c r="M24" s="85">
        <f t="shared" ref="M24:M87" si="2">_xlfn.NORM.DIST(L24,$L$18,$M$18,FALSE)</f>
        <v>1.356622240125866E-4</v>
      </c>
      <c r="N24" s="86">
        <v>359</v>
      </c>
      <c r="O24" s="85">
        <f t="shared" ref="O24:O87" si="3">_xlfn.NORM.DIST(N24,$L$19,$M$19,FALSE)</f>
        <v>2.8599931380522648E-4</v>
      </c>
    </row>
    <row r="25" spans="1:15">
      <c r="A25" s="65">
        <v>11.15625</v>
      </c>
      <c r="C25" s="33">
        <v>72.2</v>
      </c>
      <c r="D25" s="33" cm="1">
        <f t="array" ref="D25">_xlfn.IFS(C25&lt;80,75,C25&lt;90,85,C25&gt;90,95)</f>
        <v>75</v>
      </c>
      <c r="E25" s="68">
        <v>20</v>
      </c>
      <c r="F25" s="54">
        <v>11.918181818181818</v>
      </c>
      <c r="J25" s="86">
        <v>279</v>
      </c>
      <c r="K25" s="85">
        <f t="shared" si="1"/>
        <v>2.6871701534696125E-4</v>
      </c>
      <c r="L25" s="86">
        <v>275</v>
      </c>
      <c r="M25" s="85">
        <f t="shared" si="2"/>
        <v>1.4785629397690394E-4</v>
      </c>
      <c r="N25" s="86">
        <v>360</v>
      </c>
      <c r="O25" s="85">
        <f t="shared" si="3"/>
        <v>3.3214595142543025E-4</v>
      </c>
    </row>
    <row r="26" spans="1:15">
      <c r="A26" s="65">
        <v>11.15625</v>
      </c>
      <c r="C26" s="33">
        <v>72.2</v>
      </c>
      <c r="D26" s="33" cm="1">
        <f t="array" ref="D26">_xlfn.IFS(C26&lt;80,75,C26&lt;90,85,C26&gt;90,95)</f>
        <v>75</v>
      </c>
      <c r="E26" s="68">
        <v>20</v>
      </c>
      <c r="F26" s="54">
        <v>12.118181818181819</v>
      </c>
      <c r="J26" s="86">
        <v>280</v>
      </c>
      <c r="K26" s="85">
        <f t="shared" si="1"/>
        <v>3.026410428403557E-4</v>
      </c>
      <c r="L26" s="86">
        <v>276</v>
      </c>
      <c r="M26" s="85">
        <f t="shared" si="2"/>
        <v>1.6101091803447527E-4</v>
      </c>
      <c r="N26" s="86">
        <v>361</v>
      </c>
      <c r="O26" s="85">
        <f t="shared" si="3"/>
        <v>3.8471261759894318E-4</v>
      </c>
    </row>
    <row r="27" spans="1:15">
      <c r="A27" s="65">
        <v>11.15625</v>
      </c>
      <c r="C27" s="33">
        <v>72.2</v>
      </c>
      <c r="D27" s="33" cm="1">
        <f t="array" ref="D27">_xlfn.IFS(C27&lt;80,75,C27&lt;90,85,C27&gt;90,95)</f>
        <v>75</v>
      </c>
      <c r="E27" s="68">
        <v>20</v>
      </c>
      <c r="F27" s="54">
        <v>12.35217391304348</v>
      </c>
      <c r="J27" s="86">
        <v>281</v>
      </c>
      <c r="K27" s="85">
        <f t="shared" si="1"/>
        <v>3.4025583727777394E-4</v>
      </c>
      <c r="L27" s="86">
        <v>277</v>
      </c>
      <c r="M27" s="85">
        <f t="shared" si="2"/>
        <v>1.7518844670584259E-4</v>
      </c>
      <c r="N27" s="86">
        <v>362</v>
      </c>
      <c r="O27" s="85">
        <f t="shared" si="3"/>
        <v>4.4441365303452099E-4</v>
      </c>
    </row>
    <row r="28" spans="1:15">
      <c r="A28" s="65">
        <v>11.15625</v>
      </c>
      <c r="C28" s="33">
        <v>72.2</v>
      </c>
      <c r="D28" s="33" cm="1">
        <f t="array" ref="D28">_xlfn.IFS(C28&lt;80,75,C28&lt;90,85,C28&gt;90,95)</f>
        <v>75</v>
      </c>
      <c r="E28" s="68">
        <v>20</v>
      </c>
      <c r="F28" s="54">
        <v>12.526086956521739</v>
      </c>
      <c r="J28" s="86">
        <v>282</v>
      </c>
      <c r="K28" s="85">
        <f t="shared" si="1"/>
        <v>3.8188134746515315E-4</v>
      </c>
      <c r="L28" s="86">
        <v>278</v>
      </c>
      <c r="M28" s="85">
        <f t="shared" si="2"/>
        <v>1.9045405498965446E-4</v>
      </c>
      <c r="N28" s="86">
        <v>363</v>
      </c>
      <c r="O28" s="85">
        <f t="shared" si="3"/>
        <v>5.1201401660008706E-4</v>
      </c>
    </row>
    <row r="29" spans="1:15">
      <c r="A29" s="65">
        <v>11.15625</v>
      </c>
      <c r="C29" s="33">
        <v>72.2</v>
      </c>
      <c r="D29" s="33" cm="1">
        <f t="array" ref="D29">_xlfn.IFS(C29&lt;80,75,C29&lt;90,85,C29&gt;90,95)</f>
        <v>75</v>
      </c>
      <c r="E29" s="68">
        <v>20</v>
      </c>
      <c r="F29" s="54">
        <v>13.395454545454545</v>
      </c>
      <c r="J29" s="86">
        <v>283</v>
      </c>
      <c r="K29" s="85">
        <f t="shared" si="1"/>
        <v>4.2785480155121031E-4</v>
      </c>
      <c r="L29" s="86">
        <v>279</v>
      </c>
      <c r="M29" s="85">
        <f t="shared" si="2"/>
        <v>2.0687576229273702E-4</v>
      </c>
      <c r="N29" s="86">
        <v>364</v>
      </c>
      <c r="O29" s="85">
        <f t="shared" si="3"/>
        <v>5.8832838576071997E-4</v>
      </c>
    </row>
    <row r="30" spans="1:15">
      <c r="A30" s="65">
        <v>11.058823529411764</v>
      </c>
      <c r="C30" s="33">
        <v>72.3</v>
      </c>
      <c r="D30" s="33" cm="1">
        <f t="array" ref="D30">_xlfn.IFS(C30&lt;80,75,C30&lt;90,85,C30&gt;90,95)</f>
        <v>75</v>
      </c>
      <c r="E30" s="68">
        <v>20</v>
      </c>
      <c r="F30" s="54">
        <v>11.262500000000001</v>
      </c>
      <c r="J30" s="86">
        <v>284</v>
      </c>
      <c r="K30" s="85">
        <f t="shared" si="1"/>
        <v>4.7853033757128095E-4</v>
      </c>
      <c r="L30" s="86">
        <v>280</v>
      </c>
      <c r="M30" s="85">
        <f t="shared" si="2"/>
        <v>2.2452444163333597E-4</v>
      </c>
      <c r="N30" s="86">
        <v>365</v>
      </c>
      <c r="O30" s="85">
        <f t="shared" si="3"/>
        <v>6.7421940912146575E-4</v>
      </c>
    </row>
    <row r="31" spans="1:15">
      <c r="A31" s="65">
        <v>11.058823529411764</v>
      </c>
      <c r="C31" s="33">
        <v>72.3</v>
      </c>
      <c r="D31" s="33" cm="1">
        <f t="array" ref="D31">_xlfn.IFS(C31&lt;80,75,C31&lt;90,85,C31&gt;90,95)</f>
        <v>75</v>
      </c>
      <c r="E31" s="68">
        <v>20</v>
      </c>
      <c r="F31" s="54">
        <v>11.737499999999999</v>
      </c>
      <c r="J31" s="86">
        <v>285</v>
      </c>
      <c r="K31" s="85">
        <f t="shared" si="1"/>
        <v>5.3427843372934054E-4</v>
      </c>
      <c r="L31" s="86">
        <v>281</v>
      </c>
      <c r="M31" s="85">
        <f t="shared" si="2"/>
        <v>2.4347381713481551E-4</v>
      </c>
      <c r="N31" s="86">
        <v>366</v>
      </c>
      <c r="O31" s="85">
        <f t="shared" si="3"/>
        <v>7.70595012189019E-4</v>
      </c>
    </row>
    <row r="32" spans="1:15">
      <c r="A32" s="65">
        <v>11.058823529411764</v>
      </c>
      <c r="C32" s="33">
        <v>72.3</v>
      </c>
      <c r="D32" s="33" cm="1">
        <f t="array" ref="D32">_xlfn.IFS(C32&lt;80,75,C32&lt;90,85,C32&gt;90,95)</f>
        <v>75</v>
      </c>
      <c r="E32" s="68">
        <v>20</v>
      </c>
      <c r="F32" s="54">
        <v>11.870833333333332</v>
      </c>
      <c r="J32" s="86">
        <v>286</v>
      </c>
      <c r="K32" s="85">
        <f t="shared" si="1"/>
        <v>5.9548512061200702E-4</v>
      </c>
      <c r="L32" s="86">
        <v>282</v>
      </c>
      <c r="M32" s="85">
        <f t="shared" si="2"/>
        <v>2.6380044881379203E-4</v>
      </c>
      <c r="N32" s="86">
        <v>367</v>
      </c>
      <c r="O32" s="85">
        <f t="shared" si="3"/>
        <v>8.7840466148237024E-4</v>
      </c>
    </row>
    <row r="33" spans="1:15">
      <c r="A33" s="65">
        <v>11.058823529411764</v>
      </c>
      <c r="C33" s="33">
        <v>72.3</v>
      </c>
      <c r="D33" s="33" cm="1">
        <f t="array" ref="D33">_xlfn.IFS(C33&lt;80,75,C33&lt;90,85,C33&gt;90,95)</f>
        <v>75</v>
      </c>
      <c r="E33" s="68">
        <v>20</v>
      </c>
      <c r="F33" s="54">
        <v>11.904166666666667</v>
      </c>
      <c r="J33" s="86">
        <v>287</v>
      </c>
      <c r="K33" s="85">
        <f t="shared" si="1"/>
        <v>6.625509582067915E-4</v>
      </c>
      <c r="L33" s="86">
        <v>283</v>
      </c>
      <c r="M33" s="85">
        <f t="shared" si="2"/>
        <v>2.8558370365919743E-4</v>
      </c>
      <c r="N33" s="86">
        <v>368</v>
      </c>
      <c r="O33" s="85">
        <f t="shared" si="3"/>
        <v>9.9863449889570446E-4</v>
      </c>
    </row>
    <row r="34" spans="1:15">
      <c r="A34" s="65">
        <v>11.058823529411764</v>
      </c>
      <c r="C34" s="33">
        <v>72.3</v>
      </c>
      <c r="D34" s="33" cm="1">
        <f t="array" ref="D34">_xlfn.IFS(C34&lt;80,75,C34&lt;90,85,C34&gt;90,95)</f>
        <v>75</v>
      </c>
      <c r="E34" s="68">
        <v>20</v>
      </c>
      <c r="F34" s="54">
        <v>12.491666666666667</v>
      </c>
      <c r="J34" s="86">
        <v>288</v>
      </c>
      <c r="K34" s="85">
        <f t="shared" si="1"/>
        <v>7.358897616070747E-4</v>
      </c>
      <c r="L34" s="86">
        <v>284</v>
      </c>
      <c r="M34" s="85">
        <f t="shared" si="2"/>
        <v>3.0890571199769333E-4</v>
      </c>
      <c r="N34" s="86">
        <v>369</v>
      </c>
      <c r="O34" s="85">
        <f t="shared" si="3"/>
        <v>1.1323012679799152E-3</v>
      </c>
    </row>
    <row r="35" spans="1:15">
      <c r="A35" s="65">
        <v>11.058823529411764</v>
      </c>
      <c r="C35" s="33">
        <v>72.3</v>
      </c>
      <c r="D35" s="33" cm="1">
        <f t="array" ref="D35">_xlfn.IFS(C35&lt;80,75,C35&lt;90,85,C35&gt;90,95)</f>
        <v>75</v>
      </c>
      <c r="E35" s="68">
        <v>20</v>
      </c>
      <c r="F35" s="54">
        <v>12.670833333333334</v>
      </c>
      <c r="J35" s="86">
        <v>289</v>
      </c>
      <c r="K35" s="85">
        <f t="shared" si="1"/>
        <v>8.1592706065026382E-4</v>
      </c>
      <c r="L35" s="86">
        <v>285</v>
      </c>
      <c r="M35" s="85">
        <f t="shared" si="2"/>
        <v>3.3385130814670458E-4</v>
      </c>
      <c r="N35" s="86">
        <v>370</v>
      </c>
      <c r="O35" s="85">
        <f t="shared" si="3"/>
        <v>1.280444966743491E-3</v>
      </c>
    </row>
    <row r="36" spans="1:15">
      <c r="A36" s="65">
        <v>10.66006600660066</v>
      </c>
      <c r="C36" s="33">
        <v>72.400000000000006</v>
      </c>
      <c r="D36" s="33" cm="1">
        <f t="array" ref="D36">_xlfn.IFS(C36&lt;80,75,C36&lt;90,85,C36&gt;90,95)</f>
        <v>75</v>
      </c>
      <c r="E36" s="68">
        <v>22</v>
      </c>
      <c r="F36" s="54">
        <v>10.913043478260869</v>
      </c>
      <c r="J36" s="86">
        <v>290</v>
      </c>
      <c r="K36" s="85">
        <f t="shared" si="1"/>
        <v>9.0309828047191508E-4</v>
      </c>
      <c r="L36" s="86">
        <v>286</v>
      </c>
      <c r="M36" s="85">
        <f t="shared" si="2"/>
        <v>3.6050795436968667E-4</v>
      </c>
      <c r="N36" s="86">
        <v>371</v>
      </c>
      <c r="O36" s="85">
        <f t="shared" si="3"/>
        <v>1.4441201777969908E-3</v>
      </c>
    </row>
    <row r="37" spans="1:15">
      <c r="A37" s="65">
        <v>9.8611111111111107</v>
      </c>
      <c r="C37" s="33">
        <v>72.400000000000006</v>
      </c>
      <c r="D37" s="33" cm="1">
        <f t="array" ref="D37">_xlfn.IFS(C37&lt;80,75,C37&lt;90,85,C37&gt;90,95)</f>
        <v>75</v>
      </c>
      <c r="E37" s="68">
        <v>20</v>
      </c>
      <c r="F37" s="54">
        <v>11.46</v>
      </c>
      <c r="J37" s="86">
        <v>291</v>
      </c>
      <c r="K37" s="85">
        <f t="shared" si="1"/>
        <v>9.9784663208065858E-4</v>
      </c>
      <c r="L37" s="86">
        <v>287</v>
      </c>
      <c r="M37" s="85">
        <f t="shared" si="2"/>
        <v>3.8896564716956719E-4</v>
      </c>
      <c r="N37" s="86">
        <v>372</v>
      </c>
      <c r="O37" s="85">
        <f t="shared" si="3"/>
        <v>1.6243860462184913E-3</v>
      </c>
    </row>
    <row r="38" spans="1:15">
      <c r="A38" s="65">
        <v>9.8611111111111107</v>
      </c>
      <c r="C38" s="33">
        <v>72.400000000000006</v>
      </c>
      <c r="D38" s="33" cm="1">
        <f t="array" ref="D38">_xlfn.IFS(C38&lt;80,75,C38&lt;90,85,C38&gt;90,95)</f>
        <v>75</v>
      </c>
      <c r="E38" s="68">
        <v>20</v>
      </c>
      <c r="F38" s="54">
        <v>11.492000000000001</v>
      </c>
      <c r="J38" s="86">
        <v>292</v>
      </c>
      <c r="K38" s="85">
        <f t="shared" si="1"/>
        <v>1.1006207045748757E-3</v>
      </c>
      <c r="L38" s="86">
        <v>288</v>
      </c>
      <c r="M38" s="85">
        <f t="shared" si="2"/>
        <v>4.1931680498612337E-4</v>
      </c>
      <c r="N38" s="86">
        <v>373</v>
      </c>
      <c r="O38" s="85">
        <f t="shared" si="3"/>
        <v>1.8222948983526424E-3</v>
      </c>
    </row>
    <row r="39" spans="1:15">
      <c r="A39" s="65">
        <v>10.66006600660066</v>
      </c>
      <c r="C39" s="33">
        <v>72.400000000000006</v>
      </c>
      <c r="D39" s="33" cm="1">
        <f t="array" ref="D39">_xlfn.IFS(C39&lt;80,75,C39&lt;90,85,C39&gt;90,95)</f>
        <v>75</v>
      </c>
      <c r="E39" s="68">
        <v>22</v>
      </c>
      <c r="F39" s="54">
        <v>11.5</v>
      </c>
      <c r="J39" s="86">
        <v>293</v>
      </c>
      <c r="K39" s="85">
        <f t="shared" si="1"/>
        <v>1.2118717535338911E-3</v>
      </c>
      <c r="L39" s="86">
        <v>289</v>
      </c>
      <c r="M39" s="85">
        <f t="shared" si="2"/>
        <v>4.5165613640180005E-4</v>
      </c>
      <c r="N39" s="86">
        <v>374</v>
      </c>
      <c r="O39" s="85">
        <f t="shared" si="3"/>
        <v>2.0388795207265872E-3</v>
      </c>
    </row>
    <row r="40" spans="1:15">
      <c r="A40" s="65">
        <v>9.8611111111111107</v>
      </c>
      <c r="C40" s="33">
        <v>72.400000000000006</v>
      </c>
      <c r="D40" s="33" cm="1">
        <f t="array" ref="D40">_xlfn.IFS(C40&lt;80,75,C40&lt;90,85,C40&gt;90,95)</f>
        <v>75</v>
      </c>
      <c r="E40" s="68">
        <v>20</v>
      </c>
      <c r="F40" s="54">
        <v>11.72</v>
      </c>
      <c r="J40" s="86">
        <v>294</v>
      </c>
      <c r="K40" s="85">
        <f t="shared" si="1"/>
        <v>1.3320506834187747E-3</v>
      </c>
      <c r="L40" s="86">
        <v>290</v>
      </c>
      <c r="M40" s="85">
        <f t="shared" si="2"/>
        <v>4.8608048800858705E-4</v>
      </c>
      <c r="N40" s="86">
        <v>375</v>
      </c>
      <c r="O40" s="85">
        <f t="shared" si="3"/>
        <v>2.2751391471172995E-3</v>
      </c>
    </row>
    <row r="41" spans="1:15">
      <c r="A41" s="65">
        <v>10.66006600660066</v>
      </c>
      <c r="C41" s="33">
        <v>72.400000000000006</v>
      </c>
      <c r="D41" s="33" cm="1">
        <f t="array" ref="D41">_xlfn.IFS(C41&lt;80,75,C41&lt;90,85,C41&gt;90,95)</f>
        <v>75</v>
      </c>
      <c r="E41" s="68">
        <v>22</v>
      </c>
      <c r="F41" s="54">
        <v>11.869565217391305</v>
      </c>
      <c r="J41" s="86">
        <v>295</v>
      </c>
      <c r="K41" s="85">
        <f t="shared" si="1"/>
        <v>1.4616047254978723E-3</v>
      </c>
      <c r="L41" s="86">
        <v>291</v>
      </c>
      <c r="M41" s="85">
        <f t="shared" si="2"/>
        <v>5.2268867114637089E-4</v>
      </c>
      <c r="N41" s="86">
        <v>376</v>
      </c>
      <c r="O41" s="85">
        <f t="shared" si="3"/>
        <v>2.5320242331694351E-3</v>
      </c>
    </row>
    <row r="42" spans="1:15">
      <c r="A42" s="65">
        <v>10.66006600660066</v>
      </c>
      <c r="C42" s="33">
        <v>72.400000000000006</v>
      </c>
      <c r="D42" s="33" cm="1">
        <f t="array" ref="D42">_xlfn.IFS(C42&lt;80,75,C42&lt;90,85,C42&gt;90,95)</f>
        <v>75</v>
      </c>
      <c r="E42" s="68">
        <v>22</v>
      </c>
      <c r="F42" s="54">
        <v>12</v>
      </c>
      <c r="J42" s="86">
        <v>296</v>
      </c>
      <c r="K42" s="85">
        <f t="shared" si="1"/>
        <v>1.600973816848573E-3</v>
      </c>
      <c r="L42" s="86">
        <v>292</v>
      </c>
      <c r="M42" s="85">
        <f t="shared" si="2"/>
        <v>5.6158126679103123E-4</v>
      </c>
      <c r="N42" s="86">
        <v>377</v>
      </c>
      <c r="O42" s="85">
        <f t="shared" si="3"/>
        <v>2.8104201313555368E-3</v>
      </c>
    </row>
    <row r="43" spans="1:15">
      <c r="A43" s="65">
        <v>9.8611111111111107</v>
      </c>
      <c r="C43" s="33">
        <v>72.400000000000006</v>
      </c>
      <c r="D43" s="33" cm="1">
        <f t="array" ref="D43">_xlfn.IFS(C43&lt;80,75,C43&lt;90,85,C43&gt;90,95)</f>
        <v>75</v>
      </c>
      <c r="E43" s="68">
        <v>21</v>
      </c>
      <c r="F43" s="54">
        <v>12.454166666666666</v>
      </c>
      <c r="J43" s="86">
        <v>297</v>
      </c>
      <c r="K43" s="85">
        <f t="shared" si="1"/>
        <v>1.7505866903500412E-3</v>
      </c>
      <c r="L43" s="86">
        <v>293</v>
      </c>
      <c r="M43" s="85">
        <f t="shared" si="2"/>
        <v>6.0286040794863818E-4</v>
      </c>
      <c r="N43" s="86">
        <v>378</v>
      </c>
      <c r="O43" s="85">
        <f t="shared" si="3"/>
        <v>3.111129813891693E-3</v>
      </c>
    </row>
    <row r="44" spans="1:15">
      <c r="A44" s="65">
        <v>9.8611111111111107</v>
      </c>
      <c r="C44" s="33">
        <v>72.400000000000006</v>
      </c>
      <c r="D44" s="33" cm="1">
        <f t="array" ref="D44">_xlfn.IFS(C44&lt;80,75,C44&lt;90,85,C44&gt;90,95)</f>
        <v>75</v>
      </c>
      <c r="E44" s="68">
        <v>21</v>
      </c>
      <c r="F44" s="54">
        <v>12.670833333333334</v>
      </c>
      <c r="J44" s="86">
        <v>298</v>
      </c>
      <c r="K44" s="85">
        <f t="shared" si="1"/>
        <v>1.9108566902326005E-3</v>
      </c>
      <c r="L44" s="86">
        <v>294</v>
      </c>
      <c r="M44" s="85">
        <f t="shared" si="2"/>
        <v>6.4662953900064849E-4</v>
      </c>
      <c r="N44" s="86">
        <v>379</v>
      </c>
      <c r="O44" s="85">
        <f t="shared" si="3"/>
        <v>3.4348558267594483E-3</v>
      </c>
    </row>
    <row r="45" spans="1:15">
      <c r="A45" s="65">
        <v>10.5</v>
      </c>
      <c r="C45" s="33">
        <v>73.2</v>
      </c>
      <c r="D45" s="33" cm="1">
        <f t="array" ref="D45">_xlfn.IFS(C45&lt;80,75,C45&lt;90,85,C45&gt;90,95)</f>
        <v>75</v>
      </c>
      <c r="E45" s="68">
        <v>21</v>
      </c>
      <c r="F45" s="54">
        <v>11.145454545454545</v>
      </c>
      <c r="J45" s="86">
        <v>299</v>
      </c>
      <c r="K45" s="85">
        <f t="shared" si="1"/>
        <v>2.0821773326407111E-3</v>
      </c>
      <c r="L45" s="86">
        <v>295</v>
      </c>
      <c r="M45" s="85">
        <f t="shared" si="2"/>
        <v>6.9299315154407897E-4</v>
      </c>
      <c r="N45" s="86">
        <v>380</v>
      </c>
      <c r="O45" s="85">
        <f t="shared" si="3"/>
        <v>3.782181693425455E-3</v>
      </c>
    </row>
    <row r="46" spans="1:15">
      <c r="A46" s="65">
        <v>10.5</v>
      </c>
      <c r="C46" s="33">
        <v>73.2</v>
      </c>
      <c r="D46" s="33" cm="1">
        <f t="array" ref="D46">_xlfn.IFS(C46&lt;80,75,C46&lt;90,85,C46&gt;90,95)</f>
        <v>75</v>
      </c>
      <c r="E46" s="68">
        <v>21</v>
      </c>
      <c r="F46" s="54">
        <v>11.790909090909089</v>
      </c>
      <c r="J46" s="86">
        <v>300</v>
      </c>
      <c r="K46" s="85">
        <f t="shared" si="1"/>
        <v>2.2649176357408076E-3</v>
      </c>
      <c r="L46" s="86">
        <v>296</v>
      </c>
      <c r="M46" s="85">
        <f t="shared" si="2"/>
        <v>7.4205649638024891E-4</v>
      </c>
      <c r="N46" s="86">
        <v>381</v>
      </c>
      <c r="O46" s="85">
        <f t="shared" si="3"/>
        <v>4.1535530212909464E-3</v>
      </c>
    </row>
    <row r="47" spans="1:15">
      <c r="A47" s="65">
        <v>10.5</v>
      </c>
      <c r="C47" s="33">
        <v>73.2</v>
      </c>
      <c r="D47" s="33" cm="1">
        <f t="array" ref="D47">_xlfn.IFS(C47&lt;80,75,C47&lt;90,85,C47&gt;90,95)</f>
        <v>75</v>
      </c>
      <c r="E47" s="68">
        <v>21</v>
      </c>
      <c r="F47" s="54">
        <v>12.11304347826087</v>
      </c>
      <c r="J47" s="86">
        <v>301</v>
      </c>
      <c r="K47" s="85">
        <f t="shared" si="1"/>
        <v>2.4594172490974902E-3</v>
      </c>
      <c r="L47" s="86">
        <v>297</v>
      </c>
      <c r="M47" s="85">
        <f t="shared" si="2"/>
        <v>7.9392527142576773E-4</v>
      </c>
      <c r="N47" s="86">
        <v>382</v>
      </c>
      <c r="O47" s="85">
        <f t="shared" si="3"/>
        <v>4.5492585963698082E-3</v>
      </c>
    </row>
    <row r="48" spans="1:15">
      <c r="A48" s="65">
        <v>10.5</v>
      </c>
      <c r="C48" s="33">
        <v>73.2</v>
      </c>
      <c r="D48" s="33" cm="1">
        <f t="array" ref="D48">_xlfn.IFS(C48&lt;80,75,C48&lt;90,85,C48&gt;90,95)</f>
        <v>75</v>
      </c>
      <c r="E48" s="68">
        <v>21</v>
      </c>
      <c r="F48" s="54">
        <v>12.15</v>
      </c>
      <c r="J48" s="86">
        <v>302</v>
      </c>
      <c r="K48" s="85">
        <f t="shared" si="1"/>
        <v>2.6659814172774752E-3</v>
      </c>
      <c r="L48" s="86">
        <v>298</v>
      </c>
      <c r="M48" s="85">
        <f t="shared" si="2"/>
        <v>8.4870528544982561E-4</v>
      </c>
      <c r="N48" s="86">
        <v>383</v>
      </c>
      <c r="O48" s="85">
        <f t="shared" si="3"/>
        <v>4.9694117811639581E-3</v>
      </c>
    </row>
    <row r="49" spans="1:15">
      <c r="A49" s="65">
        <v>10.5</v>
      </c>
      <c r="C49" s="33">
        <v>73.2</v>
      </c>
      <c r="D49" s="33" cm="1">
        <f t="array" ref="D49">_xlfn.IFS(C49&lt;80,75,C49&lt;90,85,C49&gt;90,95)</f>
        <v>75</v>
      </c>
      <c r="E49" s="68">
        <v>21</v>
      </c>
      <c r="F49" s="54">
        <v>12.317391304347826</v>
      </c>
      <c r="J49" s="86">
        <v>303</v>
      </c>
      <c r="K49" s="85">
        <f t="shared" si="1"/>
        <v>2.8848758178393534E-3</v>
      </c>
      <c r="L49" s="86">
        <v>299</v>
      </c>
      <c r="M49" s="85">
        <f t="shared" si="2"/>
        <v>9.065020976822308E-4</v>
      </c>
      <c r="N49" s="86">
        <v>384</v>
      </c>
      <c r="O49" s="85">
        <f t="shared" si="3"/>
        <v>5.4139325561324263E-3</v>
      </c>
    </row>
    <row r="50" spans="1:15">
      <c r="A50" s="65">
        <v>10.5</v>
      </c>
      <c r="C50" s="33">
        <v>73.2</v>
      </c>
      <c r="D50" s="33" cm="1">
        <f t="array" ref="D50">_xlfn.IFS(C50&lt;80,75,C50&lt;90,85,C50&gt;90,95)</f>
        <v>75</v>
      </c>
      <c r="E50" s="68">
        <v>21</v>
      </c>
      <c r="F50" s="54">
        <v>12.456521739130435</v>
      </c>
      <c r="J50" s="86">
        <v>304</v>
      </c>
      <c r="K50" s="85">
        <f t="shared" si="1"/>
        <v>3.1163213189402518E-3</v>
      </c>
      <c r="L50" s="86">
        <v>300</v>
      </c>
      <c r="M50" s="85">
        <f t="shared" si="2"/>
        <v>9.6742063348663021E-4</v>
      </c>
      <c r="N50" s="86">
        <v>385</v>
      </c>
      <c r="O50" s="85">
        <f t="shared" si="3"/>
        <v>5.8825305654973126E-3</v>
      </c>
    </row>
    <row r="51" spans="1:15">
      <c r="A51" s="65">
        <v>10.766666666666667</v>
      </c>
      <c r="C51" s="33">
        <v>73.3</v>
      </c>
      <c r="D51" s="33" cm="1">
        <f t="array" ref="D51">_xlfn.IFS(C51&lt;80,75,C51&lt;90,85,C51&gt;90,95)</f>
        <v>75</v>
      </c>
      <c r="E51" s="68">
        <v>28</v>
      </c>
      <c r="F51" s="54">
        <v>10.191304347826087</v>
      </c>
      <c r="J51" s="86">
        <v>305</v>
      </c>
      <c r="K51" s="85">
        <f t="shared" si="1"/>
        <v>3.3604887066447995E-3</v>
      </c>
      <c r="L51" s="86">
        <v>301</v>
      </c>
      <c r="M51" s="85">
        <f t="shared" si="2"/>
        <v>1.0315647764525162E-3</v>
      </c>
      <c r="N51" s="86">
        <v>386</v>
      </c>
      <c r="O51" s="85">
        <f t="shared" si="3"/>
        <v>6.3746895423968551E-3</v>
      </c>
    </row>
    <row r="52" spans="1:15">
      <c r="A52" s="65">
        <v>10.766666666666667</v>
      </c>
      <c r="C52" s="33">
        <v>73.3</v>
      </c>
      <c r="D52" s="33" cm="1">
        <f t="array" ref="D52">_xlfn.IFS(C52&lt;80,75,C52&lt;90,85,C52&gt;90,95)</f>
        <v>75</v>
      </c>
      <c r="E52" s="68">
        <v>28</v>
      </c>
      <c r="F52" s="54">
        <v>10.485714285714286</v>
      </c>
      <c r="J52" s="86">
        <v>306</v>
      </c>
      <c r="K52" s="85">
        <f t="shared" si="1"/>
        <v>3.6174934365597756E-3</v>
      </c>
      <c r="L52" s="86">
        <v>302</v>
      </c>
      <c r="M52" s="85">
        <f t="shared" si="2"/>
        <v>1.0990369374272516E-3</v>
      </c>
      <c r="N52" s="86">
        <v>387</v>
      </c>
      <c r="O52" s="85">
        <f t="shared" si="3"/>
        <v>6.8896534956573753E-3</v>
      </c>
    </row>
    <row r="53" spans="1:15">
      <c r="A53" s="65">
        <v>10.766666666666667</v>
      </c>
      <c r="C53" s="33">
        <v>73.3</v>
      </c>
      <c r="D53" s="33" cm="1">
        <f t="array" ref="D53">_xlfn.IFS(C53&lt;80,75,C53&lt;90,85,C53&gt;90,95)</f>
        <v>75</v>
      </c>
      <c r="E53" s="68">
        <v>28</v>
      </c>
      <c r="F53" s="54">
        <v>10.654545454545454</v>
      </c>
      <c r="J53" s="86">
        <v>307</v>
      </c>
      <c r="K53" s="85">
        <f t="shared" si="1"/>
        <v>3.8873904685395645E-3</v>
      </c>
      <c r="L53" s="86">
        <v>303</v>
      </c>
      <c r="M53" s="85">
        <f t="shared" si="2"/>
        <v>1.1699376011847914E-3</v>
      </c>
      <c r="N53" s="86">
        <v>388</v>
      </c>
      <c r="O53" s="85">
        <f t="shared" si="3"/>
        <v>7.4264150398958475E-3</v>
      </c>
    </row>
    <row r="54" spans="1:15">
      <c r="A54" s="65">
        <v>10.766666666666667</v>
      </c>
      <c r="C54" s="33">
        <v>73.3</v>
      </c>
      <c r="D54" s="33" cm="1">
        <f t="array" ref="D54">_xlfn.IFS(C54&lt;80,75,C54&lt;90,85,C54&gt;90,95)</f>
        <v>75</v>
      </c>
      <c r="E54" s="68">
        <v>28</v>
      </c>
      <c r="F54" s="54">
        <v>11.477272727272727</v>
      </c>
      <c r="J54" s="86">
        <v>308</v>
      </c>
      <c r="K54" s="85">
        <f t="shared" si="1"/>
        <v>4.1701692468124755E-3</v>
      </c>
      <c r="L54" s="86">
        <v>304</v>
      </c>
      <c r="M54" s="85">
        <f t="shared" si="2"/>
        <v>1.2443648516101734E-3</v>
      </c>
      <c r="N54" s="86">
        <v>389</v>
      </c>
      <c r="O54" s="85">
        <f t="shared" si="3"/>
        <v>7.9837062416098191E-3</v>
      </c>
    </row>
    <row r="55" spans="1:15">
      <c r="A55" s="65">
        <v>9.9154929577464781</v>
      </c>
      <c r="C55" s="33">
        <v>73.400000000000006</v>
      </c>
      <c r="D55" s="33" cm="1">
        <f t="array" ref="D55">_xlfn.IFS(C55&lt;80,75,C55&lt;90,85,C55&gt;90,95)</f>
        <v>75</v>
      </c>
      <c r="E55" s="68">
        <v>21</v>
      </c>
      <c r="F55" s="54">
        <v>11.2</v>
      </c>
      <c r="J55" s="86">
        <v>309</v>
      </c>
      <c r="K55" s="85">
        <f t="shared" si="1"/>
        <v>4.4657488908666906E-3</v>
      </c>
      <c r="L55" s="86">
        <v>305</v>
      </c>
      <c r="M55" s="85">
        <f t="shared" si="2"/>
        <v>1.3224138764672125E-3</v>
      </c>
      <c r="N55" s="86">
        <v>390</v>
      </c>
      <c r="O55" s="85">
        <f t="shared" si="3"/>
        <v>8.5599923358655287E-3</v>
      </c>
    </row>
    <row r="56" spans="1:15">
      <c r="A56" s="65">
        <v>9.9154929577464781</v>
      </c>
      <c r="C56" s="33">
        <v>73.400000000000006</v>
      </c>
      <c r="D56" s="33" cm="1">
        <f t="array" ref="D56">_xlfn.IFS(C56&lt;80,75,C56&lt;90,85,C56&gt;90,95)</f>
        <v>75</v>
      </c>
      <c r="E56" s="68">
        <v>21</v>
      </c>
      <c r="F56" s="54">
        <v>11.64</v>
      </c>
      <c r="J56" s="86">
        <v>310</v>
      </c>
      <c r="K56" s="85">
        <f t="shared" si="1"/>
        <v>4.7739736647110812E-3</v>
      </c>
      <c r="L56" s="86">
        <v>306</v>
      </c>
      <c r="M56" s="85">
        <f t="shared" si="2"/>
        <v>1.4041764530101041E-3</v>
      </c>
      <c r="N56" s="86">
        <v>391</v>
      </c>
      <c r="O56" s="85">
        <f t="shared" si="3"/>
        <v>9.1534686408682904E-3</v>
      </c>
    </row>
    <row r="57" spans="1:15">
      <c r="A57" s="65">
        <v>9.9154929577464781</v>
      </c>
      <c r="C57" s="33">
        <v>73.400000000000006</v>
      </c>
      <c r="D57" s="33" cm="1">
        <f t="array" ref="D57">_xlfn.IFS(C57&lt;80,75,C57&lt;90,85,C57&gt;90,95)</f>
        <v>75</v>
      </c>
      <c r="E57" s="68">
        <v>21</v>
      </c>
      <c r="F57" s="54">
        <v>11.652173913043478</v>
      </c>
      <c r="J57" s="86">
        <v>311</v>
      </c>
      <c r="K57" s="85">
        <f t="shared" si="1"/>
        <v>5.0946087935998009E-3</v>
      </c>
      <c r="L57" s="86">
        <v>307</v>
      </c>
      <c r="M57" s="85">
        <f t="shared" si="2"/>
        <v>1.4897404158966366E-3</v>
      </c>
      <c r="N57" s="86">
        <v>392</v>
      </c>
      <c r="O57" s="85">
        <f t="shared" si="3"/>
        <v>9.76206096103472E-3</v>
      </c>
    </row>
    <row r="58" spans="1:15">
      <c r="A58" s="65">
        <v>9.9154929577464781</v>
      </c>
      <c r="C58" s="33">
        <v>73.400000000000006</v>
      </c>
      <c r="D58" s="33" cm="1">
        <f t="array" ref="D58">_xlfn.IFS(C58&lt;80,75,C58&lt;90,85,C58&gt;90,95)</f>
        <v>75</v>
      </c>
      <c r="E58" s="68">
        <v>21</v>
      </c>
      <c r="F58" s="54">
        <v>11.84</v>
      </c>
      <c r="J58" s="86">
        <v>312</v>
      </c>
      <c r="K58" s="85">
        <f t="shared" si="1"/>
        <v>5.4273366978975068E-3</v>
      </c>
      <c r="L58" s="86">
        <v>308</v>
      </c>
      <c r="M58" s="85">
        <f t="shared" si="2"/>
        <v>1.5791891090601359E-3</v>
      </c>
      <c r="N58" s="86">
        <v>393</v>
      </c>
      <c r="O58" s="85">
        <f t="shared" si="3"/>
        <v>1.038342972337933E-2</v>
      </c>
    </row>
    <row r="59" spans="1:15">
      <c r="A59" s="65">
        <v>9.9154929577464781</v>
      </c>
      <c r="C59" s="33">
        <v>73.400000000000006</v>
      </c>
      <c r="D59" s="33" cm="1">
        <f t="array" ref="D59">_xlfn.IFS(C59&lt;80,75,C59&lt;90,85,C59&gt;90,95)</f>
        <v>75</v>
      </c>
      <c r="E59" s="68">
        <v>21</v>
      </c>
      <c r="F59" s="54">
        <v>12.083333333333334</v>
      </c>
      <c r="J59" s="86">
        <v>313</v>
      </c>
      <c r="K59" s="85">
        <f t="shared" si="1"/>
        <v>5.7717537133912819E-3</v>
      </c>
      <c r="L59" s="86">
        <v>309</v>
      </c>
      <c r="M59" s="85">
        <f t="shared" si="2"/>
        <v>1.6726008233976272E-3</v>
      </c>
      <c r="N59" s="86">
        <v>394</v>
      </c>
      <c r="O59" s="85">
        <f t="shared" si="3"/>
        <v>1.1014978037539721E-2</v>
      </c>
    </row>
    <row r="60" spans="1:15">
      <c r="A60" s="65">
        <v>9.9154929577464781</v>
      </c>
      <c r="C60" s="33">
        <v>73.400000000000006</v>
      </c>
      <c r="D60" s="33" cm="1">
        <f t="array" ref="D60">_xlfn.IFS(C60&lt;80,75,C60&lt;90,85,C60&gt;90,95)</f>
        <v>75</v>
      </c>
      <c r="E60" s="68">
        <v>21</v>
      </c>
      <c r="F60" s="54">
        <v>12.166666666666666</v>
      </c>
      <c r="J60" s="86">
        <v>314</v>
      </c>
      <c r="K60" s="85">
        <f t="shared" si="1"/>
        <v>6.1273673659648425E-3</v>
      </c>
      <c r="L60" s="86">
        <v>310</v>
      </c>
      <c r="M60" s="85">
        <f t="shared" si="2"/>
        <v>1.7700482223317454E-3</v>
      </c>
      <c r="N60" s="86">
        <v>395</v>
      </c>
      <c r="O60" s="85">
        <f t="shared" si="3"/>
        <v>1.1653863807328031E-2</v>
      </c>
    </row>
    <row r="61" spans="1:15">
      <c r="A61" s="65">
        <v>9.9154929577464781</v>
      </c>
      <c r="C61" s="33">
        <v>73.400000000000006</v>
      </c>
      <c r="D61" s="33" cm="1">
        <f t="array" ref="D61">_xlfn.IFS(C61&lt;80,75,C61&lt;90,85,C61&gt;90,95)</f>
        <v>75</v>
      </c>
      <c r="E61" s="68">
        <v>21</v>
      </c>
      <c r="F61" s="54">
        <v>12.25</v>
      </c>
      <c r="J61" s="86">
        <v>315</v>
      </c>
      <c r="K61" s="85">
        <f t="shared" si="1"/>
        <v>6.4935942660934998E-3</v>
      </c>
      <c r="L61" s="86">
        <v>311</v>
      </c>
      <c r="M61" s="85">
        <f t="shared" si="2"/>
        <v>1.8715977575016552E-3</v>
      </c>
      <c r="N61" s="86">
        <v>396</v>
      </c>
      <c r="O61" s="85">
        <f t="shared" si="3"/>
        <v>1.2297015952312737E-2</v>
      </c>
    </row>
    <row r="62" spans="1:15">
      <c r="A62" s="65">
        <v>9.9154929577464781</v>
      </c>
      <c r="C62" s="33">
        <v>73.400000000000006</v>
      </c>
      <c r="D62" s="33" cm="1">
        <f t="array" ref="D62">_xlfn.IFS(C62&lt;80,75,C62&lt;90,85,C62&gt;90,95)</f>
        <v>75</v>
      </c>
      <c r="E62" s="68">
        <v>21</v>
      </c>
      <c r="F62" s="54">
        <v>12.681818181818182</v>
      </c>
      <c r="J62" s="86">
        <v>316</v>
      </c>
      <c r="K62" s="85">
        <f t="shared" si="1"/>
        <v>6.8697586850636266E-3</v>
      </c>
      <c r="L62" s="86">
        <v>312</v>
      </c>
      <c r="M62" s="85">
        <f t="shared" si="2"/>
        <v>1.9773090770324863E-3</v>
      </c>
      <c r="N62" s="86">
        <v>397</v>
      </c>
      <c r="O62" s="85">
        <f t="shared" si="3"/>
        <v>1.2941154722862202E-2</v>
      </c>
    </row>
    <row r="63" spans="1:15">
      <c r="A63" s="65">
        <v>10.090909090909092</v>
      </c>
      <c r="C63" s="33">
        <v>73.599999999999994</v>
      </c>
      <c r="D63" s="33" cm="1">
        <f t="array" ref="D63">_xlfn.IFS(C63&lt;80,75,C63&lt;90,85,C63&gt;90,95)</f>
        <v>75</v>
      </c>
      <c r="E63" s="68">
        <v>19</v>
      </c>
      <c r="F63" s="54">
        <v>10.773913043478261</v>
      </c>
      <c r="J63" s="86">
        <v>317</v>
      </c>
      <c r="K63" s="85">
        <f t="shared" si="1"/>
        <v>7.2550918701547095E-3</v>
      </c>
      <c r="L63" s="86">
        <v>313</v>
      </c>
      <c r="M63" s="85">
        <f t="shared" si="2"/>
        <v>2.0872344290213799E-3</v>
      </c>
      <c r="N63" s="86">
        <v>398</v>
      </c>
      <c r="O63" s="85">
        <f t="shared" si="3"/>
        <v>1.3582816012813406E-2</v>
      </c>
    </row>
    <row r="64" spans="1:15">
      <c r="A64" s="65">
        <v>10.090909090909092</v>
      </c>
      <c r="C64" s="33">
        <v>73.599999999999994</v>
      </c>
      <c r="D64" s="33" cm="1">
        <f t="array" ref="D64">_xlfn.IFS(C64&lt;80,75,C64&lt;90,85,C64&gt;90,95)</f>
        <v>75</v>
      </c>
      <c r="E64" s="68">
        <v>19</v>
      </c>
      <c r="F64" s="54">
        <v>11.108333333333334</v>
      </c>
      <c r="J64" s="86">
        <v>318</v>
      </c>
      <c r="K64" s="85">
        <f t="shared" si="1"/>
        <v>7.6487321502511198E-3</v>
      </c>
      <c r="L64" s="86">
        <v>314</v>
      </c>
      <c r="M64" s="85">
        <f t="shared" si="2"/>
        <v>2.2014180630596522E-3</v>
      </c>
      <c r="N64" s="86">
        <v>399</v>
      </c>
      <c r="O64" s="85">
        <f t="shared" si="3"/>
        <v>1.4218379492163962E-2</v>
      </c>
    </row>
    <row r="65" spans="1:15">
      <c r="A65" s="65">
        <v>10.090909090909092</v>
      </c>
      <c r="C65" s="33">
        <v>73.599999999999994</v>
      </c>
      <c r="D65" s="33" cm="1">
        <f t="array" ref="D65">_xlfn.IFS(C65&lt;80,75,C65&lt;90,85,C65&gt;90,95)</f>
        <v>75</v>
      </c>
      <c r="E65" s="68">
        <v>19</v>
      </c>
      <c r="F65" s="54">
        <v>11.112</v>
      </c>
      <c r="J65" s="86">
        <v>319</v>
      </c>
      <c r="K65" s="85">
        <f t="shared" si="1"/>
        <v>8.0497258765002324E-3</v>
      </c>
      <c r="L65" s="86">
        <v>315</v>
      </c>
      <c r="M65" s="85">
        <f t="shared" si="2"/>
        <v>2.3198956327828762E-3</v>
      </c>
      <c r="N65" s="86">
        <v>400</v>
      </c>
      <c r="O65" s="85">
        <f t="shared" si="3"/>
        <v>1.4844100299788584E-2</v>
      </c>
    </row>
    <row r="66" spans="1:15">
      <c r="A66" s="65">
        <v>10.090909090909092</v>
      </c>
      <c r="C66" s="33">
        <v>73.599999999999994</v>
      </c>
      <c r="D66" s="33" cm="1">
        <f t="array" ref="D66">_xlfn.IFS(C66&lt;80,75,C66&lt;90,85,C66&gt;90,95)</f>
        <v>75</v>
      </c>
      <c r="E66" s="68">
        <v>19</v>
      </c>
      <c r="F66" s="54">
        <v>11.166666666666666</v>
      </c>
      <c r="J66" s="86">
        <v>320</v>
      </c>
      <c r="K66" s="85">
        <f t="shared" si="1"/>
        <v>8.457029234750009E-3</v>
      </c>
      <c r="L66" s="86">
        <v>316</v>
      </c>
      <c r="M66" s="85">
        <f t="shared" si="2"/>
        <v>2.4426936026020643E-3</v>
      </c>
      <c r="N66" s="86">
        <v>401</v>
      </c>
      <c r="O66" s="85">
        <f t="shared" si="3"/>
        <v>1.5456143955136784E-2</v>
      </c>
    </row>
    <row r="67" spans="1:15">
      <c r="A67" s="65">
        <v>10.090909090909092</v>
      </c>
      <c r="C67" s="33">
        <v>73.599999999999994</v>
      </c>
      <c r="D67" s="33" cm="1">
        <f t="array" ref="D67">_xlfn.IFS(C67&lt;80,75,C67&lt;90,85,C67&gt;90,95)</f>
        <v>75</v>
      </c>
      <c r="E67" s="68">
        <v>20</v>
      </c>
      <c r="F67" s="54">
        <v>11.68695652173913</v>
      </c>
      <c r="J67" s="86">
        <v>321</v>
      </c>
      <c r="K67" s="85">
        <f t="shared" si="1"/>
        <v>8.8695109576502999E-3</v>
      </c>
      <c r="L67" s="86">
        <v>317</v>
      </c>
      <c r="M67" s="85">
        <f t="shared" si="2"/>
        <v>2.5698286619176354E-3</v>
      </c>
      <c r="N67" s="86">
        <v>402</v>
      </c>
      <c r="O67" s="85">
        <f t="shared" si="3"/>
        <v>1.6050624070229075E-2</v>
      </c>
    </row>
    <row r="68" spans="1:15">
      <c r="A68" s="65">
        <v>10.090909090909092</v>
      </c>
      <c r="C68" s="33">
        <v>73.599999999999994</v>
      </c>
      <c r="D68" s="33" cm="1">
        <f t="array" ref="D68">_xlfn.IFS(C68&lt;80,75,C68&lt;90,85,C68&gt;90,95)</f>
        <v>75</v>
      </c>
      <c r="E68" s="68">
        <v>20</v>
      </c>
      <c r="F68" s="54">
        <v>12.247826086956522</v>
      </c>
      <c r="J68" s="86">
        <v>322</v>
      </c>
      <c r="K68" s="85">
        <f t="shared" si="1"/>
        <v>9.2859559545765379E-3</v>
      </c>
      <c r="L68" s="86">
        <v>318</v>
      </c>
      <c r="M68" s="85">
        <f t="shared" si="2"/>
        <v>2.7013071502517377E-3</v>
      </c>
      <c r="N68" s="86">
        <v>403</v>
      </c>
      <c r="O68" s="85">
        <f t="shared" si="3"/>
        <v>1.6623642371094861E-2</v>
      </c>
    </row>
    <row r="69" spans="1:15">
      <c r="A69" s="65">
        <v>10.090909090909092</v>
      </c>
      <c r="C69" s="33">
        <v>73.599999999999994</v>
      </c>
      <c r="D69" s="33" cm="1">
        <f t="array" ref="D69">_xlfn.IFS(C69&lt;80,75,C69&lt;90,85,C69&gt;90,95)</f>
        <v>75</v>
      </c>
      <c r="E69" s="68">
        <v>20</v>
      </c>
      <c r="F69" s="54">
        <v>12.841995677272728</v>
      </c>
      <c r="J69" s="86">
        <v>323</v>
      </c>
      <c r="K69" s="85">
        <f t="shared" si="1"/>
        <v>9.7050698670411387E-3</v>
      </c>
      <c r="L69" s="86">
        <v>319</v>
      </c>
      <c r="M69" s="85">
        <f t="shared" si="2"/>
        <v>2.8371244968518443E-3</v>
      </c>
      <c r="N69" s="86">
        <v>404</v>
      </c>
      <c r="O69" s="85">
        <f t="shared" si="3"/>
        <v>1.7171330473095638E-2</v>
      </c>
    </row>
    <row r="70" spans="1:15">
      <c r="A70" s="65">
        <v>12.193548387096774</v>
      </c>
      <c r="C70" s="33">
        <v>74</v>
      </c>
      <c r="D70" s="33" cm="1">
        <f t="array" ref="D70">_xlfn.IFS(C70&lt;80,75,C70&lt;90,85,C70&gt;90,95)</f>
        <v>75</v>
      </c>
      <c r="E70" s="68">
        <v>22</v>
      </c>
      <c r="F70" s="54">
        <v>11.145454545454545</v>
      </c>
      <c r="J70" s="86">
        <v>324</v>
      </c>
      <c r="K70" s="85">
        <f t="shared" si="1"/>
        <v>1.0125484546125444E-2</v>
      </c>
      <c r="L70" s="86">
        <v>320</v>
      </c>
      <c r="M70" s="85">
        <f t="shared" si="2"/>
        <v>2.9772646784175798E-3</v>
      </c>
      <c r="N70" s="86">
        <v>405</v>
      </c>
      <c r="O70" s="85">
        <f t="shared" si="3"/>
        <v>1.7689892799246369E-2</v>
      </c>
    </row>
    <row r="71" spans="1:15">
      <c r="A71" s="65">
        <v>12.193548387096774</v>
      </c>
      <c r="C71" s="33">
        <v>74</v>
      </c>
      <c r="D71" s="33" cm="1">
        <f t="array" ref="D71">_xlfn.IFS(C71&lt;80,75,C71&lt;90,85,C71&gt;90,95)</f>
        <v>75</v>
      </c>
      <c r="E71" s="68">
        <v>21</v>
      </c>
      <c r="F71" s="54">
        <v>11.587999999999999</v>
      </c>
      <c r="J71" s="86">
        <v>325</v>
      </c>
      <c r="K71" s="85">
        <f t="shared" si="1"/>
        <v>1.054576443683922E-2</v>
      </c>
      <c r="L71" s="86">
        <v>321</v>
      </c>
      <c r="M71" s="85">
        <f t="shared" si="2"/>
        <v>3.1216996986817777E-3</v>
      </c>
      <c r="N71" s="86">
        <v>406</v>
      </c>
      <c r="O71" s="85">
        <f t="shared" si="3"/>
        <v>1.8175649986405525E-2</v>
      </c>
    </row>
    <row r="72" spans="1:15">
      <c r="A72" s="65">
        <v>12.193548387096774</v>
      </c>
      <c r="C72" s="33">
        <v>74</v>
      </c>
      <c r="D72" s="33" cm="1">
        <f t="array" ref="D72">_xlfn.IFS(C72&lt;80,75,C72&lt;90,85,C72&gt;90,95)</f>
        <v>75</v>
      </c>
      <c r="E72" s="68">
        <v>21</v>
      </c>
      <c r="F72" s="54">
        <v>11.755999999999998</v>
      </c>
      <c r="J72" s="86">
        <v>326</v>
      </c>
      <c r="K72" s="85">
        <f t="shared" si="1"/>
        <v>1.0964413842358162E-2</v>
      </c>
      <c r="L72" s="86">
        <v>322</v>
      </c>
      <c r="M72" s="85">
        <f t="shared" si="2"/>
        <v>3.2703890936340817E-3</v>
      </c>
      <c r="N72" s="86">
        <v>407</v>
      </c>
      <c r="O72" s="85">
        <f t="shared" si="3"/>
        <v>1.8625082092535591E-2</v>
      </c>
    </row>
    <row r="73" spans="1:15">
      <c r="A73" s="65">
        <v>12.193548387096774</v>
      </c>
      <c r="C73" s="33">
        <v>74</v>
      </c>
      <c r="D73" s="33" cm="1">
        <f t="array" ref="D73">_xlfn.IFS(C73&lt;80,75,C73&lt;90,85,C73&gt;90,95)</f>
        <v>75</v>
      </c>
      <c r="E73" s="68">
        <v>21</v>
      </c>
      <c r="F73" s="54">
        <v>11.924000000000001</v>
      </c>
      <c r="J73" s="86">
        <v>327</v>
      </c>
      <c r="K73" s="85">
        <f t="shared" si="1"/>
        <v>1.1379885028977788E-2</v>
      </c>
      <c r="L73" s="86">
        <v>323</v>
      </c>
      <c r="M73" s="85">
        <f t="shared" si="2"/>
        <v>3.4232794662095601E-3</v>
      </c>
      <c r="N73" s="86">
        <v>408</v>
      </c>
      <c r="O73" s="85">
        <f t="shared" si="3"/>
        <v>1.9034870900340291E-2</v>
      </c>
    </row>
    <row r="74" spans="1:15">
      <c r="A74" s="65">
        <v>12.193548387096774</v>
      </c>
      <c r="C74" s="33">
        <v>74</v>
      </c>
      <c r="D74" s="33" cm="1">
        <f t="array" ref="D74">_xlfn.IFS(C74&lt;80,75,C74&lt;90,85,C74&gt;90,95)</f>
        <v>75</v>
      </c>
      <c r="E74" s="68">
        <v>21</v>
      </c>
      <c r="F74" s="54">
        <v>12.005038145833334</v>
      </c>
      <c r="J74" s="86">
        <v>328</v>
      </c>
      <c r="K74" s="85">
        <f t="shared" si="1"/>
        <v>1.1790587120540862E-2</v>
      </c>
      <c r="L74" s="86">
        <v>324</v>
      </c>
      <c r="M74" s="85">
        <f t="shared" si="2"/>
        <v>3.5803040542742256E-3</v>
      </c>
      <c r="N74" s="86">
        <v>409</v>
      </c>
      <c r="O74" s="85">
        <f t="shared" si="3"/>
        <v>1.9401940609330079E-2</v>
      </c>
    </row>
    <row r="75" spans="1:15">
      <c r="A75" s="65">
        <v>10.303030303030303</v>
      </c>
      <c r="C75" s="33">
        <v>74.2</v>
      </c>
      <c r="D75" s="33" cm="1">
        <f t="array" ref="D75">_xlfn.IFS(C75&lt;80,75,C75&lt;90,85,C75&gt;90,95)</f>
        <v>75</v>
      </c>
      <c r="E75" s="68">
        <v>19</v>
      </c>
      <c r="F75" s="54">
        <v>9.9920000000000009</v>
      </c>
      <c r="J75" s="86">
        <v>329</v>
      </c>
      <c r="K75" s="85">
        <f t="shared" si="1"/>
        <v>1.2194895719238878E-2</v>
      </c>
      <c r="L75" s="86">
        <v>325</v>
      </c>
      <c r="M75" s="85">
        <f t="shared" si="2"/>
        <v>3.7413823357230081E-3</v>
      </c>
      <c r="N75" s="86">
        <v>410</v>
      </c>
      <c r="O75" s="85">
        <f t="shared" si="3"/>
        <v>1.9723496220253905E-2</v>
      </c>
    </row>
    <row r="76" spans="1:15">
      <c r="A76" s="65">
        <v>10.303030303030303</v>
      </c>
      <c r="C76" s="33">
        <v>74.2</v>
      </c>
      <c r="D76" s="33" cm="1">
        <f t="array" ref="D76">_xlfn.IFS(C76&lt;80,75,C76&lt;90,85,C76&gt;90,95)</f>
        <v>75</v>
      </c>
      <c r="E76" s="68">
        <v>19</v>
      </c>
      <c r="F76" s="54">
        <v>10.434782608695652</v>
      </c>
      <c r="J76" s="86">
        <v>330</v>
      </c>
      <c r="K76" s="85">
        <f t="shared" si="1"/>
        <v>1.2591163178253945E-2</v>
      </c>
      <c r="L76" s="86">
        <v>326</v>
      </c>
      <c r="M76" s="85">
        <f t="shared" si="2"/>
        <v>3.9064196744621506E-3</v>
      </c>
      <c r="N76" s="86">
        <v>411</v>
      </c>
      <c r="O76" s="85">
        <f t="shared" si="3"/>
        <v>1.9997058942969093E-2</v>
      </c>
    </row>
    <row r="77" spans="1:15">
      <c r="A77" s="65">
        <v>10.303030303030303</v>
      </c>
      <c r="C77" s="33">
        <v>74.2</v>
      </c>
      <c r="D77" s="33" cm="1">
        <f t="array" ref="D77">_xlfn.IFS(C77&lt;80,75,C77&lt;90,85,C77&gt;90,95)</f>
        <v>75</v>
      </c>
      <c r="E77" s="68">
        <v>19</v>
      </c>
      <c r="F77" s="54">
        <v>10.947826086956523</v>
      </c>
      <c r="J77" s="86">
        <v>331</v>
      </c>
      <c r="K77" s="85">
        <f t="shared" si="1"/>
        <v>1.2977729440893666E-2</v>
      </c>
      <c r="L77" s="86">
        <v>327</v>
      </c>
      <c r="M77" s="85">
        <f t="shared" si="2"/>
        <v>4.0753070109766235E-3</v>
      </c>
      <c r="N77" s="86">
        <v>412</v>
      </c>
      <c r="O77" s="85">
        <f t="shared" si="3"/>
        <v>2.0220498000903756E-2</v>
      </c>
    </row>
    <row r="78" spans="1:15">
      <c r="A78" s="65">
        <v>10.303030303030303</v>
      </c>
      <c r="C78" s="33">
        <v>74.2</v>
      </c>
      <c r="D78" s="33" cm="1">
        <f t="array" ref="D78">_xlfn.IFS(C78&lt;80,75,C78&lt;90,85,C78&gt;90,95)</f>
        <v>75</v>
      </c>
      <c r="E78" s="68">
        <v>19</v>
      </c>
      <c r="F78" s="54">
        <v>11.027272727272727</v>
      </c>
      <c r="J78" s="86">
        <v>332</v>
      </c>
      <c r="K78" s="85">
        <f t="shared" si="1"/>
        <v>1.3352933350873383E-2</v>
      </c>
      <c r="L78" s="86">
        <v>328</v>
      </c>
      <c r="M78" s="85">
        <f t="shared" si="2"/>
        <v>4.2479206010829296E-3</v>
      </c>
      <c r="N78" s="86">
        <v>413</v>
      </c>
      <c r="O78" s="85">
        <f t="shared" si="3"/>
        <v>2.0392058261589907E-2</v>
      </c>
    </row>
    <row r="79" spans="1:15">
      <c r="A79" s="65">
        <v>10.303030303030303</v>
      </c>
      <c r="C79" s="33">
        <v>74.2</v>
      </c>
      <c r="D79" s="33" cm="1">
        <f t="array" ref="D79">_xlfn.IFS(C79&lt;80,75,C79&lt;90,85,C79&gt;90,95)</f>
        <v>75</v>
      </c>
      <c r="E79" s="68">
        <v>19</v>
      </c>
      <c r="F79" s="54">
        <v>11.039130434782608</v>
      </c>
      <c r="J79" s="86">
        <v>333</v>
      </c>
      <c r="K79" s="85">
        <f t="shared" si="1"/>
        <v>1.3715124329404407E-2</v>
      </c>
      <c r="L79" s="86">
        <v>329</v>
      </c>
      <c r="M79" s="85">
        <f t="shared" si="2"/>
        <v>4.4241218063382944E-3</v>
      </c>
      <c r="N79" s="86">
        <v>414</v>
      </c>
      <c r="O79" s="85">
        <f t="shared" si="3"/>
        <v>2.0510383192209436E-2</v>
      </c>
    </row>
    <row r="80" spans="1:15">
      <c r="A80" s="65">
        <v>10.303030303030303</v>
      </c>
      <c r="C80" s="33">
        <v>74.2</v>
      </c>
      <c r="D80" s="33" cm="1">
        <f t="array" ref="D80">_xlfn.IFS(C80&lt;80,75,C80&lt;90,85,C80&gt;90,95)</f>
        <v>75</v>
      </c>
      <c r="E80" s="68">
        <v>19</v>
      </c>
      <c r="F80" s="54">
        <v>11.18695652173913</v>
      </c>
      <c r="J80" s="86">
        <v>334</v>
      </c>
      <c r="K80" s="85">
        <f t="shared" si="1"/>
        <v>1.4062674306929947E-2</v>
      </c>
      <c r="L80" s="86">
        <v>330</v>
      </c>
      <c r="M80" s="85">
        <f t="shared" si="2"/>
        <v>4.6037569394182373E-3</v>
      </c>
      <c r="N80" s="86">
        <v>415</v>
      </c>
      <c r="O80" s="85">
        <f t="shared" si="3"/>
        <v>2.0574532720228602E-2</v>
      </c>
    </row>
    <row r="81" spans="1:15">
      <c r="A81" s="65">
        <v>10.271739130434783</v>
      </c>
      <c r="C81" s="33">
        <v>74.400000000000006</v>
      </c>
      <c r="D81" s="33" cm="1">
        <f t="array" ref="D81">_xlfn.IFS(C81&lt;80,75,C81&lt;90,85,C81&gt;90,95)</f>
        <v>75</v>
      </c>
      <c r="E81" s="68">
        <v>23</v>
      </c>
      <c r="F81" s="54">
        <v>11.458333333333334</v>
      </c>
      <c r="J81" s="86">
        <v>335</v>
      </c>
      <c r="K81" s="85">
        <f t="shared" si="1"/>
        <v>1.4393989790873455E-2</v>
      </c>
      <c r="L81" s="86">
        <v>331</v>
      </c>
      <c r="M81" s="85">
        <f t="shared" si="2"/>
        <v>4.7866571675859709E-3</v>
      </c>
      <c r="N81" s="86">
        <v>416</v>
      </c>
      <c r="O81" s="85">
        <f t="shared" si="3"/>
        <v>2.058399567019692E-2</v>
      </c>
    </row>
    <row r="82" spans="1:15">
      <c r="A82" s="65">
        <v>10.271739130434783</v>
      </c>
      <c r="C82" s="33">
        <v>74.400000000000006</v>
      </c>
      <c r="D82" s="33" cm="1">
        <f t="array" ref="D82">_xlfn.IFS(C82&lt;80,75,C82&lt;90,85,C82&gt;90,95)</f>
        <v>75</v>
      </c>
      <c r="E82" s="68">
        <v>23</v>
      </c>
      <c r="F82" s="54">
        <v>11.739130434782609</v>
      </c>
      <c r="J82" s="86">
        <v>336</v>
      </c>
      <c r="K82" s="85">
        <f t="shared" si="1"/>
        <v>1.4707523945769255E-2</v>
      </c>
      <c r="L82" s="86">
        <v>332</v>
      </c>
      <c r="M82" s="85">
        <f t="shared" si="2"/>
        <v>4.9726384771590325E-3</v>
      </c>
      <c r="N82" s="86">
        <v>417</v>
      </c>
      <c r="O82" s="85">
        <f t="shared" si="3"/>
        <v>2.0538696546567443E-2</v>
      </c>
    </row>
    <row r="83" spans="1:15">
      <c r="A83" s="65">
        <v>10.271739130434783</v>
      </c>
      <c r="C83" s="33">
        <v>74.400000000000006</v>
      </c>
      <c r="D83" s="33" cm="1">
        <f t="array" ref="D83">_xlfn.IFS(C83&lt;80,75,C83&lt;90,85,C83&gt;90,95)</f>
        <v>75</v>
      </c>
      <c r="E83" s="68">
        <v>23</v>
      </c>
      <c r="F83" s="54">
        <v>11.739130434782609</v>
      </c>
      <c r="J83" s="86">
        <v>337</v>
      </c>
      <c r="K83" s="85">
        <f t="shared" si="1"/>
        <v>1.5001788558753252E-2</v>
      </c>
      <c r="L83" s="86">
        <v>333</v>
      </c>
      <c r="M83" s="85">
        <f t="shared" si="2"/>
        <v>5.1615017016316232E-3</v>
      </c>
      <c r="N83" s="86">
        <v>418</v>
      </c>
      <c r="O83" s="85">
        <f t="shared" si="3"/>
        <v>2.0438996536647821E-2</v>
      </c>
    </row>
    <row r="84" spans="1:15">
      <c r="A84" s="65">
        <v>10.271739130434783</v>
      </c>
      <c r="C84" s="33">
        <v>74.400000000000006</v>
      </c>
      <c r="D84" s="33" cm="1">
        <f t="array" ref="D84">_xlfn.IFS(C84&lt;80,75,C84&lt;90,85,C84&gt;90,95)</f>
        <v>75</v>
      </c>
      <c r="E84" s="68">
        <v>23</v>
      </c>
      <c r="F84" s="54">
        <v>11.791666666666666</v>
      </c>
      <c r="J84" s="86">
        <v>338</v>
      </c>
      <c r="K84" s="85">
        <f t="shared" si="1"/>
        <v>1.5275365761697883E-2</v>
      </c>
      <c r="L84" s="86">
        <v>334</v>
      </c>
      <c r="M84" s="85">
        <f t="shared" si="2"/>
        <v>5.3530326158358977E-3</v>
      </c>
      <c r="N84" s="86">
        <v>419</v>
      </c>
      <c r="O84" s="85">
        <f t="shared" si="3"/>
        <v>2.0285688715044787E-2</v>
      </c>
    </row>
    <row r="85" spans="1:15">
      <c r="A85" s="65">
        <v>10.271739130434783</v>
      </c>
      <c r="C85" s="33">
        <v>74.400000000000006</v>
      </c>
      <c r="D85" s="33" cm="1">
        <f t="array" ref="D85">_xlfn.IFS(C85&lt;80,75,C85&lt;90,85,C85&gt;90,95)</f>
        <v>75</v>
      </c>
      <c r="E85" s="68">
        <v>23</v>
      </c>
      <c r="F85" s="54">
        <v>11.791666666666666</v>
      </c>
      <c r="J85" s="86">
        <v>339</v>
      </c>
      <c r="K85" s="85">
        <f t="shared" si="1"/>
        <v>1.5526919381348257E-2</v>
      </c>
      <c r="L85" s="86">
        <v>335</v>
      </c>
      <c r="M85" s="85">
        <f t="shared" si="2"/>
        <v>5.5470020982229208E-3</v>
      </c>
      <c r="N85" s="86">
        <v>420</v>
      </c>
      <c r="O85" s="85">
        <f t="shared" si="3"/>
        <v>2.0079987538663364E-2</v>
      </c>
    </row>
    <row r="86" spans="1:15">
      <c r="A86" s="65">
        <v>10.271739130434783</v>
      </c>
      <c r="C86" s="33">
        <v>74.400000000000006</v>
      </c>
      <c r="D86" s="33" cm="1">
        <f t="array" ref="D86">_xlfn.IFS(C86&lt;80,75,C86&lt;90,85,C86&gt;90,95)</f>
        <v>75</v>
      </c>
      <c r="E86" s="68">
        <v>23</v>
      </c>
      <c r="F86" s="54">
        <v>12</v>
      </c>
      <c r="J86" s="86">
        <v>340</v>
      </c>
      <c r="K86" s="85">
        <f t="shared" si="1"/>
        <v>1.5755205790694733E-2</v>
      </c>
      <c r="L86" s="86">
        <v>336</v>
      </c>
      <c r="M86" s="85">
        <f t="shared" si="2"/>
        <v>5.7431663630155795E-3</v>
      </c>
      <c r="N86" s="86">
        <v>421</v>
      </c>
      <c r="O86" s="85">
        <f t="shared" si="3"/>
        <v>1.9823512826895717E-2</v>
      </c>
    </row>
    <row r="87" spans="1:15">
      <c r="A87" s="65">
        <v>10.271739130434783</v>
      </c>
      <c r="C87" s="33">
        <v>74.400000000000006</v>
      </c>
      <c r="D87" s="33" cm="1">
        <f t="array" ref="D87">_xlfn.IFS(C87&lt;80,75,C87&lt;90,85,C87&gt;90,95)</f>
        <v>75</v>
      </c>
      <c r="E87" s="68">
        <v>23</v>
      </c>
      <c r="F87" s="54">
        <v>12.173913043478262</v>
      </c>
      <c r="J87" s="86">
        <v>341</v>
      </c>
      <c r="K87" s="85">
        <f t="shared" si="1"/>
        <v>1.5959084138508887E-2</v>
      </c>
      <c r="L87" s="86">
        <v>337</v>
      </c>
      <c r="M87" s="85">
        <f t="shared" si="2"/>
        <v>5.9412672636326904E-3</v>
      </c>
      <c r="N87" s="86">
        <v>422</v>
      </c>
      <c r="O87" s="85">
        <f t="shared" si="3"/>
        <v>1.9518268522575918E-2</v>
      </c>
    </row>
    <row r="88" spans="1:15">
      <c r="A88" s="65">
        <v>10.271739130434783</v>
      </c>
      <c r="C88" s="33">
        <v>74.400000000000006</v>
      </c>
      <c r="D88" s="33" cm="1">
        <f t="array" ref="D88">_xlfn.IFS(C88&lt;80,75,C88&lt;90,85,C88&gt;90,95)</f>
        <v>75</v>
      </c>
      <c r="E88" s="68">
        <v>23</v>
      </c>
      <c r="F88" s="54">
        <v>12.304347826086957</v>
      </c>
      <c r="J88" s="86">
        <v>342</v>
      </c>
      <c r="K88" s="85">
        <f t="shared" ref="K88:K151" si="4">_xlfn.NORM.DIST(J88,$L$17,$M$17,FALSE)</f>
        <v>1.6137525839451567E-2</v>
      </c>
      <c r="L88" s="86">
        <v>338</v>
      </c>
      <c r="M88" s="85">
        <f t="shared" ref="M88:M151" si="5">_xlfn.NORM.DIST(L88,$L$18,$M$18,FALSE)</f>
        <v>6.1410326684080002E-3</v>
      </c>
      <c r="N88" s="86">
        <v>423</v>
      </c>
      <c r="O88" s="85">
        <f t="shared" ref="O88:O139" si="6">_xlfn.NORM.DIST(N88,$L$19,$M$19,FALSE)</f>
        <v>1.9166616623212888E-2</v>
      </c>
    </row>
    <row r="89" spans="1:15">
      <c r="A89" s="65">
        <v>10.228571428571428</v>
      </c>
      <c r="C89" s="33">
        <v>75.8</v>
      </c>
      <c r="D89" s="33" cm="1">
        <f t="array" ref="D89">_xlfn.IFS(C89&lt;80,75,C89&lt;90,85,C89&gt;90,95)</f>
        <v>75</v>
      </c>
      <c r="E89" s="68">
        <v>23</v>
      </c>
      <c r="F89" s="54">
        <v>11.477272727272727</v>
      </c>
      <c r="J89" s="86">
        <v>343</v>
      </c>
      <c r="K89" s="85">
        <f t="shared" si="4"/>
        <v>1.6289623214378053E-2</v>
      </c>
      <c r="L89" s="86">
        <v>339</v>
      </c>
      <c r="M89" s="85">
        <f t="shared" si="5"/>
        <v>6.3421769092314598E-3</v>
      </c>
      <c r="N89" s="86">
        <v>424</v>
      </c>
      <c r="O89" s="85">
        <f t="shared" si="6"/>
        <v>1.877124675677384E-2</v>
      </c>
    </row>
    <row r="90" spans="1:15">
      <c r="A90" s="65">
        <v>10.228571428571428</v>
      </c>
      <c r="C90" s="33">
        <v>75.8</v>
      </c>
      <c r="D90" s="33" cm="1">
        <f t="array" ref="D90">_xlfn.IFS(C90&lt;80,75,C90&lt;90,85,C90&gt;90,95)</f>
        <v>75</v>
      </c>
      <c r="E90" s="68">
        <v>23</v>
      </c>
      <c r="F90" s="54">
        <v>12.181818181818182</v>
      </c>
      <c r="J90" s="86">
        <v>344</v>
      </c>
      <c r="K90" s="85">
        <f t="shared" si="4"/>
        <v>1.6414597179330172E-2</v>
      </c>
      <c r="L90" s="86">
        <v>340</v>
      </c>
      <c r="M90" s="85">
        <f t="shared" si="5"/>
        <v>6.5444013033256502E-3</v>
      </c>
      <c r="N90" s="86">
        <v>425</v>
      </c>
      <c r="O90" s="85">
        <f t="shared" si="6"/>
        <v>1.8335141949968662E-2</v>
      </c>
    </row>
    <row r="91" spans="1:15">
      <c r="A91" s="65">
        <v>9.8333333333333339</v>
      </c>
      <c r="C91" s="33">
        <v>76.2</v>
      </c>
      <c r="D91" s="33" cm="1">
        <f t="array" ref="D91">_xlfn.IFS(C91&lt;80,75,C91&lt;90,85,C91&gt;90,95)</f>
        <v>75</v>
      </c>
      <c r="E91" s="68">
        <v>24</v>
      </c>
      <c r="F91" s="54">
        <v>10.830434782608695</v>
      </c>
      <c r="J91" s="86">
        <v>345</v>
      </c>
      <c r="K91" s="85">
        <f t="shared" si="4"/>
        <v>1.6511803892101422E-2</v>
      </c>
      <c r="L91" s="86">
        <v>341</v>
      </c>
      <c r="M91" s="85">
        <f t="shared" si="5"/>
        <v>6.7473947479399455E-3</v>
      </c>
      <c r="N91" s="86">
        <v>426</v>
      </c>
      <c r="O91" s="85">
        <f t="shared" si="6"/>
        <v>1.78615411979915E-2</v>
      </c>
    </row>
    <row r="92" spans="1:15">
      <c r="A92" s="65">
        <v>9.8333333333333339</v>
      </c>
      <c r="C92" s="33">
        <v>76.2</v>
      </c>
      <c r="D92" s="33" cm="1">
        <f t="array" ref="D92">_xlfn.IFS(C92&lt;80,75,C92&lt;90,85,C92&gt;90,95)</f>
        <v>75</v>
      </c>
      <c r="E92" s="68">
        <v>24</v>
      </c>
      <c r="F92" s="54">
        <v>10.924999999999999</v>
      </c>
      <c r="J92" s="86">
        <v>346</v>
      </c>
      <c r="K92" s="85">
        <f t="shared" si="4"/>
        <v>1.6580740277044981E-2</v>
      </c>
      <c r="L92" s="86">
        <v>342</v>
      </c>
      <c r="M92" s="85">
        <f t="shared" si="5"/>
        <v>6.9508343873017136E-3</v>
      </c>
      <c r="N92" s="86">
        <v>427</v>
      </c>
      <c r="O92" s="85">
        <f t="shared" si="6"/>
        <v>1.735389949177666E-2</v>
      </c>
    </row>
    <row r="93" spans="1:15">
      <c r="A93" s="65">
        <v>9.8333333333333339</v>
      </c>
      <c r="C93" s="33">
        <v>76.2</v>
      </c>
      <c r="D93" s="33" cm="1">
        <f t="array" ref="D93">_xlfn.IFS(C93&lt;80,75,C93&lt;90,85,C93&gt;90,95)</f>
        <v>75</v>
      </c>
      <c r="E93" s="68">
        <v>24</v>
      </c>
      <c r="F93" s="54">
        <v>11.075000000000001</v>
      </c>
      <c r="J93" s="86">
        <v>347</v>
      </c>
      <c r="K93" s="85">
        <f t="shared" si="4"/>
        <v>1.6621048361794136E-2</v>
      </c>
      <c r="L93" s="86">
        <v>343</v>
      </c>
      <c r="M93" s="85">
        <f t="shared" si="5"/>
        <v>7.1543863507106719E-3</v>
      </c>
      <c r="N93" s="86">
        <v>428</v>
      </c>
      <c r="O93" s="85">
        <f t="shared" si="6"/>
        <v>1.6815845991177136E-2</v>
      </c>
    </row>
    <row r="94" spans="1:15">
      <c r="A94" s="65">
        <v>10.909090909090908</v>
      </c>
      <c r="C94" s="33">
        <v>76.3</v>
      </c>
      <c r="D94" s="33" cm="1">
        <f t="array" ref="D94">_xlfn.IFS(C94&lt;80,75,C94&lt;90,85,C94&gt;90,95)</f>
        <v>75</v>
      </c>
      <c r="E94" s="68">
        <v>23</v>
      </c>
      <c r="F94" s="54">
        <v>11.4</v>
      </c>
      <c r="J94" s="86">
        <v>348</v>
      </c>
      <c r="K94" s="85">
        <f t="shared" si="4"/>
        <v>1.6632518373588184E-2</v>
      </c>
      <c r="L94" s="86">
        <v>344</v>
      </c>
      <c r="M94" s="85">
        <f t="shared" si="5"/>
        <v>7.3577065602023145E-3</v>
      </c>
      <c r="N94" s="86">
        <v>429</v>
      </c>
      <c r="O94" s="85">
        <f t="shared" si="6"/>
        <v>1.6251141049634654E-2</v>
      </c>
    </row>
    <row r="95" spans="1:15">
      <c r="A95" s="65">
        <v>10.909090909090908</v>
      </c>
      <c r="C95" s="33">
        <v>76.3</v>
      </c>
      <c r="D95" s="33" cm="1">
        <f t="array" ref="D95">_xlfn.IFS(C95&lt;80,75,C95&lt;90,85,C95&gt;90,95)</f>
        <v>75</v>
      </c>
      <c r="E95" s="68">
        <v>23</v>
      </c>
      <c r="F95" s="54">
        <v>13.330000000000002</v>
      </c>
      <c r="J95" s="86">
        <v>349</v>
      </c>
      <c r="K95" s="85">
        <f t="shared" si="4"/>
        <v>1.6615090557730774E-2</v>
      </c>
      <c r="L95" s="86">
        <v>345</v>
      </c>
      <c r="M95" s="85">
        <f t="shared" si="5"/>
        <v>7.560441605742806E-3</v>
      </c>
      <c r="N95" s="86">
        <v>430</v>
      </c>
      <c r="O95" s="85">
        <f t="shared" si="6"/>
        <v>1.5663632797847323E-2</v>
      </c>
    </row>
    <row r="96" spans="1:15">
      <c r="A96" s="65">
        <v>9.5652173913043477</v>
      </c>
      <c r="C96" s="33">
        <v>76.400000000000006</v>
      </c>
      <c r="D96" s="33" cm="1">
        <f t="array" ref="D96">_xlfn.IFS(C96&lt;80,75,C96&lt;90,85,C96&gt;90,95)</f>
        <v>75</v>
      </c>
      <c r="E96" s="68">
        <v>24</v>
      </c>
      <c r="F96" s="54">
        <v>9.4642857142857135</v>
      </c>
      <c r="J96" s="86">
        <v>350</v>
      </c>
      <c r="K96" s="85">
        <f t="shared" si="4"/>
        <v>1.6568855696124214E-2</v>
      </c>
      <c r="L96" s="86">
        <v>346</v>
      </c>
      <c r="M96" s="85">
        <f t="shared" si="5"/>
        <v>7.7622296854540215E-3</v>
      </c>
      <c r="N96" s="86">
        <v>431</v>
      </c>
      <c r="O96" s="85">
        <f t="shared" si="6"/>
        <v>1.5057213981021722E-2</v>
      </c>
    </row>
    <row r="97" spans="1:15">
      <c r="A97" s="65">
        <v>9.5652173913043477</v>
      </c>
      <c r="C97" s="33">
        <v>76.400000000000006</v>
      </c>
      <c r="D97" s="33" cm="1">
        <f t="array" ref="D97">_xlfn.IFS(C97&lt;80,75,C97&lt;90,85,C97&gt;90,95)</f>
        <v>75</v>
      </c>
      <c r="E97" s="68">
        <v>24</v>
      </c>
      <c r="F97" s="54">
        <v>10.173913043478262</v>
      </c>
      <c r="J97" s="86">
        <v>351</v>
      </c>
      <c r="K97" s="85">
        <f t="shared" si="4"/>
        <v>1.6494054319583878E-2</v>
      </c>
      <c r="L97" s="86">
        <v>347</v>
      </c>
      <c r="M97" s="85">
        <f t="shared" si="5"/>
        <v>7.9627016079072133E-3</v>
      </c>
      <c r="N97" s="86">
        <v>432</v>
      </c>
      <c r="O97" s="85">
        <f t="shared" si="6"/>
        <v>1.4435779717264433E-2</v>
      </c>
    </row>
    <row r="98" spans="1:15">
      <c r="A98" s="65">
        <v>9.5652173913043477</v>
      </c>
      <c r="C98" s="33">
        <v>76.400000000000006</v>
      </c>
      <c r="D98" s="33" cm="1">
        <f t="array" ref="D98">_xlfn.IFS(C98&lt;80,75,C98&lt;90,85,C98&gt;90,95)</f>
        <v>75</v>
      </c>
      <c r="E98" s="68">
        <v>24</v>
      </c>
      <c r="F98" s="54">
        <v>10.208333333333334</v>
      </c>
      <c r="J98" s="86">
        <v>352</v>
      </c>
      <c r="K98" s="85">
        <f t="shared" si="4"/>
        <v>1.6391074623495448E-2</v>
      </c>
      <c r="L98" s="86">
        <v>348</v>
      </c>
      <c r="M98" s="85">
        <f t="shared" si="5"/>
        <v>8.1614818530707563E-3</v>
      </c>
      <c r="N98" s="86">
        <v>433</v>
      </c>
      <c r="O98" s="85">
        <f t="shared" si="6"/>
        <v>1.3803186804613649E-2</v>
      </c>
    </row>
    <row r="99" spans="1:15">
      <c r="A99" s="65">
        <v>9.5652173913043477</v>
      </c>
      <c r="C99" s="33">
        <v>76.400000000000006</v>
      </c>
      <c r="D99" s="33" cm="1">
        <f t="array" ref="D99">_xlfn.IFS(C99&lt;80,75,C99&lt;90,85,C99&gt;90,95)</f>
        <v>75</v>
      </c>
      <c r="E99" s="68">
        <v>24</v>
      </c>
      <c r="F99" s="54">
        <v>10.625</v>
      </c>
      <c r="J99" s="86">
        <v>353</v>
      </c>
      <c r="K99" s="85">
        <f t="shared" si="4"/>
        <v>1.6260449112087284E-2</v>
      </c>
      <c r="L99" s="86">
        <v>349</v>
      </c>
      <c r="M99" s="85">
        <f t="shared" si="5"/>
        <v>8.3581896880550576E-3</v>
      </c>
      <c r="N99" s="86">
        <v>434</v>
      </c>
      <c r="O99" s="85">
        <f t="shared" si="6"/>
        <v>1.3163215152526317E-2</v>
      </c>
    </row>
    <row r="100" spans="1:15">
      <c r="A100" s="65">
        <v>9.5652173913043477</v>
      </c>
      <c r="C100" s="33">
        <v>76.400000000000006</v>
      </c>
      <c r="D100" s="33" cm="1">
        <f t="array" ref="D100">_xlfn.IFS(C100&lt;80,75,C100&lt;90,85,C100&gt;90,95)</f>
        <v>75</v>
      </c>
      <c r="E100" s="68">
        <v>24</v>
      </c>
      <c r="F100" s="54">
        <v>10.695652173913043</v>
      </c>
      <c r="J100" s="86">
        <v>354</v>
      </c>
      <c r="K100" s="85">
        <f t="shared" si="4"/>
        <v>1.6102850011905888E-2</v>
      </c>
      <c r="L100" s="86">
        <v>350</v>
      </c>
      <c r="M100" s="85">
        <f t="shared" si="5"/>
        <v>8.5524403333700431E-3</v>
      </c>
      <c r="N100" s="86">
        <v>435</v>
      </c>
      <c r="O100" s="85">
        <f t="shared" si="6"/>
        <v>1.251953185196591E-2</v>
      </c>
    </row>
    <row r="101" spans="1:15">
      <c r="A101" s="65">
        <v>9.5652173913043477</v>
      </c>
      <c r="C101" s="33">
        <v>76.400000000000006</v>
      </c>
      <c r="D101" s="33" cm="1">
        <f t="array" ref="D101">_xlfn.IFS(C101&lt;80,75,C101&lt;90,85,C101&gt;90,95)</f>
        <v>75</v>
      </c>
      <c r="E101" s="68">
        <v>24</v>
      </c>
      <c r="F101" s="54">
        <v>11.043478260869565</v>
      </c>
      <c r="J101" s="86">
        <v>355</v>
      </c>
      <c r="K101" s="85">
        <f t="shared" si="4"/>
        <v>1.5919083509767534E-2</v>
      </c>
      <c r="L101" s="86">
        <v>351</v>
      </c>
      <c r="M101" s="85">
        <f t="shared" si="5"/>
        <v>8.7438461750008276E-3</v>
      </c>
      <c r="N101" s="86">
        <v>436</v>
      </c>
      <c r="O101" s="85">
        <f t="shared" si="6"/>
        <v>1.1875658328420391E-2</v>
      </c>
    </row>
    <row r="102" spans="1:15">
      <c r="A102" s="65">
        <v>9.5652173913043477</v>
      </c>
      <c r="C102" s="33">
        <v>76.400000000000006</v>
      </c>
      <c r="D102" s="33" cm="1">
        <f t="array" ref="D102">_xlfn.IFS(C102&lt;80,75,C102&lt;90,85,C102&gt;90,95)</f>
        <v>75</v>
      </c>
      <c r="E102" s="68">
        <v>24</v>
      </c>
      <c r="F102" s="54">
        <v>11.086956521739131</v>
      </c>
      <c r="J102" s="86">
        <v>356</v>
      </c>
      <c r="K102" s="85">
        <f t="shared" si="4"/>
        <v>1.5710082884288008E-2</v>
      </c>
      <c r="L102" s="86">
        <v>352</v>
      </c>
      <c r="M102" s="85">
        <f t="shared" si="5"/>
        <v>8.9320180172193162E-3</v>
      </c>
      <c r="N102" s="86">
        <v>437</v>
      </c>
      <c r="O102" s="85">
        <f t="shared" si="6"/>
        <v>1.1234940946196469E-2</v>
      </c>
    </row>
    <row r="103" spans="1:15">
      <c r="A103" s="65">
        <v>9.5652173913043477</v>
      </c>
      <c r="C103" s="33">
        <v>76.400000000000006</v>
      </c>
      <c r="D103" s="33" cm="1">
        <f t="array" ref="D103">_xlfn.IFS(C103&lt;80,75,C103&lt;90,85,C103&gt;90,95)</f>
        <v>75</v>
      </c>
      <c r="E103" s="68">
        <v>24</v>
      </c>
      <c r="F103" s="54">
        <v>11.478260869565217</v>
      </c>
      <c r="J103" s="86">
        <v>357</v>
      </c>
      <c r="K103" s="85">
        <f t="shared" si="4"/>
        <v>1.547690061285675E-2</v>
      </c>
      <c r="L103" s="86">
        <v>353</v>
      </c>
      <c r="M103" s="85">
        <f t="shared" si="5"/>
        <v>9.1165663706867222E-3</v>
      </c>
      <c r="N103" s="86">
        <v>438</v>
      </c>
      <c r="O103" s="85">
        <f t="shared" si="6"/>
        <v>1.0600525352233988E-2</v>
      </c>
    </row>
    <row r="104" spans="1:15">
      <c r="A104" s="65">
        <v>10.828571428571429</v>
      </c>
      <c r="C104" s="33">
        <v>76.599999999999994</v>
      </c>
      <c r="D104" s="33" cm="1">
        <f t="array" ref="D104">_xlfn.IFS(C104&lt;80,75,C104&lt;90,85,C104&gt;90,95)</f>
        <v>75</v>
      </c>
      <c r="E104" s="68">
        <v>24</v>
      </c>
      <c r="F104" s="54">
        <v>11.18695652173913</v>
      </c>
      <c r="J104" s="86">
        <v>358</v>
      </c>
      <c r="K104" s="85">
        <f t="shared" si="4"/>
        <v>1.5220699547432201E-2</v>
      </c>
      <c r="L104" s="86">
        <v>354</v>
      </c>
      <c r="M104" s="85">
        <f t="shared" si="5"/>
        <v>9.2971027700679311E-3</v>
      </c>
      <c r="N104" s="86">
        <v>439</v>
      </c>
      <c r="O104" s="85">
        <f t="shared" si="6"/>
        <v>9.975334765525536E-3</v>
      </c>
    </row>
    <row r="105" spans="1:15">
      <c r="A105" s="65">
        <v>10.828571428571429</v>
      </c>
      <c r="C105" s="33">
        <v>76.599999999999994</v>
      </c>
      <c r="D105" s="33" cm="1">
        <f t="array" ref="D105">_xlfn.IFS(C105&lt;80,75,C105&lt;90,85,C105&gt;90,95)</f>
        <v>75</v>
      </c>
      <c r="E105" s="68">
        <v>24</v>
      </c>
      <c r="F105" s="54">
        <v>11.450000000000001</v>
      </c>
      <c r="J105" s="86">
        <v>359</v>
      </c>
      <c r="K105" s="85">
        <f t="shared" si="4"/>
        <v>1.4942743262626602E-2</v>
      </c>
      <c r="L105" s="86">
        <v>355</v>
      </c>
      <c r="M105" s="85">
        <f t="shared" si="5"/>
        <v>9.4732411150762301E-3</v>
      </c>
      <c r="N105" s="86">
        <v>440</v>
      </c>
      <c r="O105" s="85">
        <f t="shared" si="6"/>
        <v>9.3620523360250264E-3</v>
      </c>
    </row>
    <row r="106" spans="1:15">
      <c r="A106" s="65">
        <v>10.828571428571429</v>
      </c>
      <c r="C106" s="33">
        <v>76.599999999999994</v>
      </c>
      <c r="D106" s="33" cm="1">
        <f t="array" ref="D106">_xlfn.IFS(C106&lt;80,75,C106&lt;90,85,C106&gt;90,95)</f>
        <v>75</v>
      </c>
      <c r="E106" s="68">
        <v>24</v>
      </c>
      <c r="F106" s="54">
        <v>12.913636363636364</v>
      </c>
      <c r="J106" s="86">
        <v>360</v>
      </c>
      <c r="K106" s="85">
        <f t="shared" si="4"/>
        <v>1.4644385688081836E-2</v>
      </c>
      <c r="L106" s="86">
        <v>356</v>
      </c>
      <c r="M106" s="85">
        <f t="shared" si="5"/>
        <v>9.6445990285995761E-3</v>
      </c>
      <c r="N106" s="86">
        <v>441</v>
      </c>
      <c r="O106" s="85">
        <f t="shared" si="6"/>
        <v>8.7631076165971232E-3</v>
      </c>
    </row>
    <row r="107" spans="1:15">
      <c r="A107" s="65">
        <v>10.029850746268657</v>
      </c>
      <c r="C107" s="33">
        <v>77.3</v>
      </c>
      <c r="D107" s="33" cm="1">
        <f t="array" ref="D107">_xlfn.IFS(C107&lt;80,75,C107&lt;90,85,C107&gt;90,95)</f>
        <v>75</v>
      </c>
      <c r="E107" s="68">
        <v>23</v>
      </c>
      <c r="F107" s="54">
        <v>8.8461538461538467</v>
      </c>
      <c r="J107" s="86">
        <v>361</v>
      </c>
      <c r="K107" s="85">
        <f t="shared" si="4"/>
        <v>1.43270601440025E-2</v>
      </c>
      <c r="L107" s="86">
        <v>357</v>
      </c>
      <c r="M107" s="85">
        <f t="shared" si="5"/>
        <v>9.8107992253295521E-3</v>
      </c>
      <c r="N107" s="86">
        <v>442</v>
      </c>
      <c r="O107" s="85">
        <f t="shared" si="6"/>
        <v>8.1806671148580094E-3</v>
      </c>
    </row>
    <row r="108" spans="1:15">
      <c r="A108" s="65">
        <v>10.029850746268657</v>
      </c>
      <c r="C108" s="33">
        <v>77.3</v>
      </c>
      <c r="D108" s="33" cm="1">
        <f t="array" ref="D108">_xlfn.IFS(C108&lt;80,75,C108&lt;90,85,C108&gt;90,95)</f>
        <v>75</v>
      </c>
      <c r="E108" s="68">
        <v>23</v>
      </c>
      <c r="F108" s="54">
        <v>10.199999999999999</v>
      </c>
      <c r="J108" s="86">
        <v>362</v>
      </c>
      <c r="K108" s="85">
        <f t="shared" si="4"/>
        <v>1.3992267903828494E-2</v>
      </c>
      <c r="L108" s="86">
        <v>358</v>
      </c>
      <c r="M108" s="85">
        <f t="shared" si="5"/>
        <v>9.9714708841244833E-3</v>
      </c>
      <c r="N108" s="86">
        <v>443</v>
      </c>
      <c r="O108" s="85">
        <f t="shared" si="6"/>
        <v>7.6166288202548886E-3</v>
      </c>
    </row>
    <row r="109" spans="1:15">
      <c r="A109" s="65">
        <v>10.029850746268657</v>
      </c>
      <c r="C109" s="33">
        <v>77.3</v>
      </c>
      <c r="D109" s="33" cm="1">
        <f t="array" ref="D109">_xlfn.IFS(C109&lt;80,75,C109&lt;90,85,C109&gt;90,95)</f>
        <v>75</v>
      </c>
      <c r="E109" s="68">
        <v>23</v>
      </c>
      <c r="F109" s="54">
        <v>10.782608695652174</v>
      </c>
      <c r="J109" s="86">
        <v>363</v>
      </c>
      <c r="K109" s="85">
        <f t="shared" si="4"/>
        <v>1.3641566411347887E-2</v>
      </c>
      <c r="L109" s="86">
        <v>359</v>
      </c>
      <c r="M109" s="85">
        <f t="shared" si="5"/>
        <v>1.0126251017190679E-2</v>
      </c>
      <c r="N109" s="86">
        <v>444</v>
      </c>
      <c r="O109" s="85">
        <f t="shared" si="6"/>
        <v>7.0726205367694188E-3</v>
      </c>
    </row>
    <row r="110" spans="1:15">
      <c r="A110" s="65">
        <v>10.029850746268657</v>
      </c>
      <c r="C110" s="33">
        <v>77.3</v>
      </c>
      <c r="D110" s="33" cm="1">
        <f t="array" ref="D110">_xlfn.IFS(C110&lt;80,75,C110&lt;90,85,C110&gt;90,95)</f>
        <v>75</v>
      </c>
      <c r="E110" s="68">
        <v>23</v>
      </c>
      <c r="F110" s="54">
        <v>11.217391304347826</v>
      </c>
      <c r="J110" s="86">
        <v>364</v>
      </c>
      <c r="K110" s="85">
        <f t="shared" si="4"/>
        <v>1.3276557281055083E-2</v>
      </c>
      <c r="L110" s="86">
        <v>360</v>
      </c>
      <c r="M110" s="85">
        <f t="shared" si="5"/>
        <v>1.0274785829062584E-2</v>
      </c>
      <c r="N110" s="86">
        <v>445</v>
      </c>
      <c r="O110" s="85">
        <f t="shared" si="6"/>
        <v>6.5500017943003015E-3</v>
      </c>
    </row>
    <row r="111" spans="1:15">
      <c r="A111" s="65">
        <v>10.029850746268657</v>
      </c>
      <c r="C111" s="33">
        <v>77.3</v>
      </c>
      <c r="D111" s="33" cm="1">
        <f t="array" ref="D111">_xlfn.IFS(C111&lt;80,75,C111&lt;90,85,C111&gt;90,95)</f>
        <v>75</v>
      </c>
      <c r="E111" s="68">
        <v>23</v>
      </c>
      <c r="F111" s="54">
        <v>11.217391304347826</v>
      </c>
      <c r="J111" s="86">
        <v>365</v>
      </c>
      <c r="K111" s="85">
        <f t="shared" si="4"/>
        <v>1.2898874210263624E-2</v>
      </c>
      <c r="L111" s="86">
        <v>361</v>
      </c>
      <c r="M111" s="85">
        <f t="shared" si="5"/>
        <v>1.0416732058305293E-2</v>
      </c>
      <c r="N111" s="86">
        <v>446</v>
      </c>
      <c r="O111" s="85">
        <f t="shared" si="6"/>
        <v>6.049869062909382E-3</v>
      </c>
    </row>
    <row r="112" spans="1:15">
      <c r="A112" s="65">
        <v>10.029850746268657</v>
      </c>
      <c r="C112" s="33">
        <v>77.3</v>
      </c>
      <c r="D112" s="33" cm="1">
        <f t="array" ref="D112">_xlfn.IFS(C112&lt;80,75,C112&lt;90,85,C112&gt;90,95)</f>
        <v>75</v>
      </c>
      <c r="E112" s="68">
        <v>23</v>
      </c>
      <c r="F112" s="54">
        <v>11.375</v>
      </c>
      <c r="J112" s="86">
        <v>366</v>
      </c>
      <c r="K112" s="85">
        <f t="shared" si="4"/>
        <v>1.2510170929432411E-2</v>
      </c>
      <c r="L112" s="86">
        <v>362</v>
      </c>
      <c r="M112" s="85">
        <f t="shared" si="5"/>
        <v>1.0551758294852422E-2</v>
      </c>
      <c r="N112" s="86">
        <v>447</v>
      </c>
      <c r="O112" s="85">
        <f t="shared" si="6"/>
        <v>5.5730639542581825E-3</v>
      </c>
    </row>
    <row r="113" spans="1:15">
      <c r="A113" s="65">
        <v>10.029850746268657</v>
      </c>
      <c r="C113" s="33">
        <v>77.3</v>
      </c>
      <c r="D113" s="33" cm="1">
        <f t="array" ref="D113">_xlfn.IFS(C113&lt;80,75,C113&lt;90,85,C113&gt;90,95)</f>
        <v>75</v>
      </c>
      <c r="E113" s="68">
        <v>23</v>
      </c>
      <c r="F113" s="54">
        <v>11.652173913043478</v>
      </c>
      <c r="J113" s="86">
        <v>367</v>
      </c>
      <c r="K113" s="85">
        <f t="shared" si="4"/>
        <v>1.2112109313432892E-2</v>
      </c>
      <c r="L113" s="86">
        <v>363</v>
      </c>
      <c r="M113" s="85">
        <f t="shared" si="5"/>
        <v>1.0679546265929903E-2</v>
      </c>
      <c r="N113" s="86">
        <v>448</v>
      </c>
      <c r="O113" s="85">
        <f t="shared" si="6"/>
        <v>5.1201840640043772E-3</v>
      </c>
    </row>
    <row r="114" spans="1:15">
      <c r="A114" s="65">
        <v>10.029850746268657</v>
      </c>
      <c r="C114" s="33">
        <v>77.3</v>
      </c>
      <c r="D114" s="33" cm="1">
        <f t="array" ref="D114">_xlfn.IFS(C114&lt;80,75,C114&lt;90,85,C114&gt;90,95)</f>
        <v>75</v>
      </c>
      <c r="E114" s="68">
        <v>23</v>
      </c>
      <c r="F114" s="54">
        <v>12.043478260869565</v>
      </c>
      <c r="J114" s="86">
        <v>368</v>
      </c>
      <c r="K114" s="85">
        <f t="shared" si="4"/>
        <v>1.1706347771173542E-2</v>
      </c>
      <c r="L114" s="86">
        <v>364</v>
      </c>
      <c r="M114" s="85">
        <f t="shared" si="5"/>
        <v>1.0799792083602034E-2</v>
      </c>
      <c r="N114" s="86">
        <v>449</v>
      </c>
      <c r="O114" s="85">
        <f t="shared" si="6"/>
        <v>4.6915960876979575E-3</v>
      </c>
    </row>
    <row r="115" spans="1:15">
      <c r="A115" s="65">
        <v>10.058823529411764</v>
      </c>
      <c r="C115" s="33">
        <v>77.5</v>
      </c>
      <c r="D115" s="33" cm="1">
        <f t="array" ref="D115">_xlfn.IFS(C115&lt;80,75,C115&lt;90,85,C115&gt;90,95)</f>
        <v>75</v>
      </c>
      <c r="E115" s="68">
        <v>25</v>
      </c>
      <c r="F115" s="54">
        <v>10.76</v>
      </c>
      <c r="J115" s="86">
        <v>369</v>
      </c>
      <c r="K115" s="85">
        <f t="shared" si="4"/>
        <v>1.1294530024232259E-2</v>
      </c>
      <c r="L115" s="86">
        <v>365</v>
      </c>
      <c r="M115" s="85">
        <f t="shared" si="5"/>
        <v>1.0912207447110127E-2</v>
      </c>
      <c r="N115" s="86">
        <v>450</v>
      </c>
      <c r="O115" s="85">
        <f t="shared" si="6"/>
        <v>4.2874508306031374E-3</v>
      </c>
    </row>
    <row r="116" spans="1:15">
      <c r="A116" s="65">
        <v>10.058823529411764</v>
      </c>
      <c r="C116" s="33">
        <v>77.5</v>
      </c>
      <c r="D116" s="33" cm="1">
        <f t="array" ref="D116">_xlfn.IFS(C116&lt;80,75,C116&lt;90,85,C116&gt;90,95)</f>
        <v>75</v>
      </c>
      <c r="E116" s="68">
        <v>25</v>
      </c>
      <c r="F116" s="54">
        <v>11.545833333333334</v>
      </c>
      <c r="J116" s="86">
        <v>370</v>
      </c>
      <c r="K116" s="85">
        <f t="shared" si="4"/>
        <v>1.0878274377073553E-2</v>
      </c>
      <c r="L116" s="86">
        <v>366</v>
      </c>
      <c r="M116" s="85">
        <f t="shared" si="5"/>
        <v>1.1016520793356259E-2</v>
      </c>
      <c r="N116" s="86">
        <v>451</v>
      </c>
      <c r="O116" s="85">
        <f t="shared" si="6"/>
        <v>3.907699728445937E-3</v>
      </c>
    </row>
    <row r="117" spans="1:15">
      <c r="A117" s="65">
        <v>9.3076923076923084</v>
      </c>
      <c r="C117" s="33">
        <v>77.599999999999994</v>
      </c>
      <c r="D117" s="33" cm="1">
        <f t="array" ref="D117">_xlfn.IFS(C117&lt;80,75,C117&lt;90,85,C117&gt;90,95)</f>
        <v>75</v>
      </c>
      <c r="E117" s="68">
        <v>25</v>
      </c>
      <c r="F117" s="54">
        <v>11.608333333333334</v>
      </c>
      <c r="J117" s="86">
        <v>371</v>
      </c>
      <c r="K117" s="85">
        <f t="shared" si="4"/>
        <v>1.0459163572210045E-2</v>
      </c>
      <c r="L117" s="86">
        <v>367</v>
      </c>
      <c r="M117" s="85">
        <f t="shared" si="5"/>
        <v>1.1112478389113752E-2</v>
      </c>
      <c r="N117" s="86">
        <v>452</v>
      </c>
      <c r="O117" s="85">
        <f t="shared" si="6"/>
        <v>3.5521125007335298E-3</v>
      </c>
    </row>
    <row r="118" spans="1:15">
      <c r="A118" s="65">
        <v>11.342857142857143</v>
      </c>
      <c r="C118" s="33">
        <v>77.8</v>
      </c>
      <c r="D118" s="33" cm="1">
        <f t="array" ref="D118">_xlfn.IFS(C118&lt;80,75,C118&lt;90,85,C118&gt;90,95)</f>
        <v>75</v>
      </c>
      <c r="E118" s="68">
        <v>25</v>
      </c>
      <c r="F118" s="54">
        <v>11.427999999999999</v>
      </c>
      <c r="J118" s="86">
        <v>372</v>
      </c>
      <c r="K118" s="85">
        <f t="shared" si="4"/>
        <v>1.0038735313485713E-2</v>
      </c>
      <c r="L118" s="86">
        <v>368</v>
      </c>
      <c r="M118" s="85">
        <f t="shared" si="5"/>
        <v>1.119984535882116E-2</v>
      </c>
      <c r="N118" s="86">
        <v>453</v>
      </c>
      <c r="O118" s="85">
        <f t="shared" si="6"/>
        <v>3.2202955702389153E-3</v>
      </c>
    </row>
    <row r="119" spans="1:15">
      <c r="A119" s="65">
        <v>10.058823529411764</v>
      </c>
      <c r="C119" s="33">
        <v>78.099999999999994</v>
      </c>
      <c r="D119" s="33" cm="1">
        <f t="array" ref="D119">_xlfn.IFS(C119&lt;80,75,C119&lt;90,85,C119&gt;90,95)</f>
        <v>75</v>
      </c>
      <c r="E119" s="68">
        <v>21</v>
      </c>
      <c r="F119" s="54">
        <v>11.354545454545455</v>
      </c>
      <c r="J119" s="86">
        <v>373</v>
      </c>
      <c r="K119" s="85">
        <f t="shared" si="4"/>
        <v>9.618473529700489E-3</v>
      </c>
      <c r="L119" s="86">
        <v>369</v>
      </c>
      <c r="M119" s="85">
        <f t="shared" si="5"/>
        <v>1.1278406642136175E-2</v>
      </c>
      <c r="N119" s="86">
        <v>454</v>
      </c>
      <c r="O119" s="85">
        <f t="shared" si="6"/>
        <v>2.9117109006015149E-3</v>
      </c>
    </row>
    <row r="120" spans="1:15">
      <c r="A120" s="65">
        <v>10.376811594202898</v>
      </c>
      <c r="C120" s="33">
        <v>78.2</v>
      </c>
      <c r="D120" s="33" cm="1">
        <f t="array" ref="D120">_xlfn.IFS(C120&lt;80,75,C120&lt;90,85,C120&gt;90,95)</f>
        <v>75</v>
      </c>
      <c r="E120" s="68">
        <v>23</v>
      </c>
      <c r="F120" s="54">
        <v>10</v>
      </c>
      <c r="J120" s="86">
        <v>374</v>
      </c>
      <c r="K120" s="85">
        <f t="shared" si="4"/>
        <v>9.1998004392582471E-3</v>
      </c>
      <c r="L120" s="86">
        <v>370</v>
      </c>
      <c r="M120" s="85">
        <f t="shared" si="5"/>
        <v>1.1347967875787672E-2</v>
      </c>
      <c r="N120" s="86">
        <v>455</v>
      </c>
      <c r="O120" s="85">
        <f t="shared" si="6"/>
        <v>2.6256949277834386E-3</v>
      </c>
    </row>
    <row r="121" spans="1:15">
      <c r="A121" s="65">
        <v>10.376811594202898</v>
      </c>
      <c r="C121" s="33">
        <v>78.2</v>
      </c>
      <c r="D121" s="33" cm="1">
        <f t="array" ref="D121">_xlfn.IFS(C121&lt;80,75,C121&lt;90,85,C121&gt;90,95)</f>
        <v>75</v>
      </c>
      <c r="E121" s="68">
        <v>23</v>
      </c>
      <c r="F121" s="54">
        <v>10.130434782608695</v>
      </c>
      <c r="J121" s="86">
        <v>375</v>
      </c>
      <c r="K121" s="85">
        <f t="shared" si="4"/>
        <v>8.7840694646012015E-3</v>
      </c>
      <c r="L121" s="86">
        <v>371</v>
      </c>
      <c r="M121" s="85">
        <f t="shared" si="5"/>
        <v>1.1408356194666198E-2</v>
      </c>
      <c r="N121" s="86">
        <v>456</v>
      </c>
      <c r="O121" s="85">
        <f t="shared" si="6"/>
        <v>2.3614772893135109E-3</v>
      </c>
    </row>
    <row r="122" spans="1:15">
      <c r="A122" s="65">
        <v>10.376811594202898</v>
      </c>
      <c r="C122" s="33">
        <v>78.2</v>
      </c>
      <c r="D122" s="33" cm="1">
        <f t="array" ref="D122">_xlfn.IFS(C122&lt;80,75,C122&lt;90,85,C122&gt;90,95)</f>
        <v>75</v>
      </c>
      <c r="E122" s="68">
        <v>23</v>
      </c>
      <c r="F122" s="54">
        <v>10.538461538461538</v>
      </c>
      <c r="J122" s="86">
        <v>376</v>
      </c>
      <c r="K122" s="85">
        <f t="shared" si="4"/>
        <v>8.3725590330903706E-3</v>
      </c>
      <c r="L122" s="86">
        <v>372</v>
      </c>
      <c r="M122" s="85">
        <f t="shared" si="5"/>
        <v>1.1459420947532365E-2</v>
      </c>
      <c r="N122" s="86">
        <v>457</v>
      </c>
      <c r="O122" s="85">
        <f t="shared" si="6"/>
        <v>2.1181990868003242E-3</v>
      </c>
    </row>
    <row r="123" spans="1:15">
      <c r="A123" s="65">
        <v>10.376811594202898</v>
      </c>
      <c r="C123" s="33">
        <v>78.2</v>
      </c>
      <c r="D123" s="33" cm="1">
        <f t="array" ref="D123">_xlfn.IFS(C123&lt;80,75,C123&lt;90,85,C123&gt;90,95)</f>
        <v>75</v>
      </c>
      <c r="E123" s="68">
        <v>23</v>
      </c>
      <c r="F123" s="54">
        <v>11.28</v>
      </c>
      <c r="J123" s="86">
        <v>377</v>
      </c>
      <c r="K123" s="85">
        <f t="shared" si="4"/>
        <v>7.9664672888969564E-3</v>
      </c>
      <c r="L123" s="86">
        <v>373</v>
      </c>
      <c r="M123" s="85">
        <f t="shared" si="5"/>
        <v>1.1501034323196185E-2</v>
      </c>
      <c r="N123" s="86">
        <v>458</v>
      </c>
      <c r="O123" s="85">
        <f t="shared" si="6"/>
        <v>1.8949304510674897E-3</v>
      </c>
    </row>
    <row r="124" spans="1:15">
      <c r="A124" s="65">
        <v>10.376811594202898</v>
      </c>
      <c r="C124" s="33">
        <v>78.2</v>
      </c>
      <c r="D124" s="33" cm="1">
        <f t="array" ref="D124">_xlfn.IFS(C124&lt;80,75,C124&lt;90,85,C124&gt;90,95)</f>
        <v>75</v>
      </c>
      <c r="E124" s="68">
        <v>23</v>
      </c>
      <c r="F124" s="54">
        <v>11.32</v>
      </c>
      <c r="J124" s="86">
        <v>378</v>
      </c>
      <c r="K124" s="85">
        <f t="shared" si="4"/>
        <v>7.5669077285670638E-3</v>
      </c>
      <c r="L124" s="86">
        <v>374</v>
      </c>
      <c r="M124" s="85">
        <f t="shared" si="5"/>
        <v>1.153309188352475E-2</v>
      </c>
      <c r="N124" s="86">
        <v>459</v>
      </c>
      <c r="O124" s="85">
        <f t="shared" si="6"/>
        <v>1.6906872144657416E-3</v>
      </c>
    </row>
    <row r="125" spans="1:15">
      <c r="A125" s="65">
        <v>10.376811594202898</v>
      </c>
      <c r="C125" s="33">
        <v>78.2</v>
      </c>
      <c r="D125" s="33" cm="1">
        <f t="array" ref="D125">_xlfn.IFS(C125&lt;80,75,C125&lt;90,85,C125&gt;90,95)</f>
        <v>75</v>
      </c>
      <c r="E125" s="68">
        <v>23</v>
      </c>
      <c r="F125" s="54">
        <v>11.68</v>
      </c>
      <c r="J125" s="86">
        <v>379</v>
      </c>
      <c r="K125" s="85">
        <f t="shared" si="4"/>
        <v>7.1749057613854283E-3</v>
      </c>
      <c r="L125" s="86">
        <v>375</v>
      </c>
      <c r="M125" s="85">
        <f t="shared" si="5"/>
        <v>1.1555513000167305E-2</v>
      </c>
      <c r="N125" s="86">
        <v>460</v>
      </c>
      <c r="O125" s="85">
        <f t="shared" si="6"/>
        <v>1.5044465305174789E-3</v>
      </c>
    </row>
    <row r="126" spans="1:15">
      <c r="A126" s="65">
        <v>10.376811594202898</v>
      </c>
      <c r="C126" s="33">
        <v>78.2</v>
      </c>
      <c r="D126" s="33" cm="1">
        <f t="array" ref="D126">_xlfn.IFS(C126&lt;80,75,C126&lt;90,85,C126&gt;90,95)</f>
        <v>75</v>
      </c>
      <c r="E126" s="68">
        <v>23</v>
      </c>
      <c r="F126" s="54">
        <v>11.75</v>
      </c>
      <c r="J126" s="86">
        <v>380</v>
      </c>
      <c r="K126" s="85">
        <f t="shared" si="4"/>
        <v>6.7913961846516793E-3</v>
      </c>
      <c r="L126" s="86">
        <v>376</v>
      </c>
      <c r="M126" s="85">
        <f t="shared" si="5"/>
        <v>1.1568241192441727E-2</v>
      </c>
      <c r="N126" s="86">
        <v>461</v>
      </c>
      <c r="O126" s="85">
        <f t="shared" si="6"/>
        <v>1.3351613162039416E-3</v>
      </c>
    </row>
    <row r="127" spans="1:15">
      <c r="A127" s="65">
        <v>10.376811594202898</v>
      </c>
      <c r="C127" s="33">
        <v>78.2</v>
      </c>
      <c r="D127" s="33" cm="1">
        <f t="array" ref="D127">_xlfn.IFS(C127&lt;80,75,C127&lt;90,85,C127&gt;90,95)</f>
        <v>75</v>
      </c>
      <c r="E127" s="68">
        <v>23</v>
      </c>
      <c r="F127" s="54">
        <v>11.8</v>
      </c>
      <c r="J127" s="86">
        <v>381</v>
      </c>
      <c r="K127" s="85">
        <f t="shared" si="4"/>
        <v>6.417221553637829E-3</v>
      </c>
      <c r="L127" s="86">
        <v>377</v>
      </c>
      <c r="M127" s="85">
        <f t="shared" si="5"/>
        <v>1.1571244364400596E-2</v>
      </c>
      <c r="N127" s="86">
        <v>462</v>
      </c>
      <c r="O127" s="85">
        <f t="shared" si="6"/>
        <v>1.1817734261648902E-3</v>
      </c>
    </row>
    <row r="128" spans="1:15">
      <c r="A128" s="65">
        <v>10.376811594202898</v>
      </c>
      <c r="C128" s="33">
        <v>78.2</v>
      </c>
      <c r="D128" s="33" cm="1">
        <f t="array" ref="D128">_xlfn.IFS(C128&lt;80,75,C128&lt;90,85,C128&gt;90,95)</f>
        <v>75</v>
      </c>
      <c r="E128" s="68">
        <v>23</v>
      </c>
      <c r="F128" s="54">
        <v>11.84</v>
      </c>
      <c r="J128" s="86">
        <v>382</v>
      </c>
      <c r="K128" s="85">
        <f t="shared" si="4"/>
        <v>6.0531314164426154E-3</v>
      </c>
      <c r="L128" s="86">
        <v>378</v>
      </c>
      <c r="M128" s="85">
        <f t="shared" si="5"/>
        <v>1.1564514939684219E-2</v>
      </c>
      <c r="N128" s="86">
        <v>463</v>
      </c>
      <c r="O128" s="85">
        <f t="shared" si="6"/>
        <v>1.0432255002063779E-3</v>
      </c>
    </row>
    <row r="129" spans="1:15">
      <c r="A129" s="65">
        <v>10.376811594202898</v>
      </c>
      <c r="C129" s="33">
        <v>78.2</v>
      </c>
      <c r="D129" s="33" cm="1">
        <f t="array" ref="D129">_xlfn.IFS(C129&lt;80,75,C129&lt;90,85,C129&gt;90,95)</f>
        <v>75</v>
      </c>
      <c r="E129" s="68">
        <v>23</v>
      </c>
      <c r="F129" s="54">
        <v>12.333333333333334</v>
      </c>
      <c r="J129" s="86">
        <v>383</v>
      </c>
      <c r="K129" s="85">
        <f t="shared" si="4"/>
        <v>5.6997823753020269E-3</v>
      </c>
      <c r="L129" s="86">
        <v>379</v>
      </c>
      <c r="M129" s="85">
        <f t="shared" si="5"/>
        <v>1.1548069893367593E-2</v>
      </c>
      <c r="N129" s="86">
        <v>464</v>
      </c>
      <c r="O129" s="85">
        <f t="shared" si="6"/>
        <v>9.1847145527886617E-4</v>
      </c>
    </row>
    <row r="130" spans="1:15">
      <c r="A130" s="65">
        <v>10.376811594202898</v>
      </c>
      <c r="C130" s="33">
        <v>78.2</v>
      </c>
      <c r="D130" s="33" cm="1">
        <f t="array" ref="D130">_xlfn.IFS(C130&lt;80,75,C130&lt;90,85,C130&gt;90,95)</f>
        <v>75</v>
      </c>
      <c r="E130" s="68">
        <v>23</v>
      </c>
      <c r="F130" s="54">
        <v>12.875</v>
      </c>
      <c r="J130" s="86">
        <v>384</v>
      </c>
      <c r="K130" s="85">
        <f t="shared" si="4"/>
        <v>5.357738928240036E-3</v>
      </c>
      <c r="L130" s="86">
        <v>380</v>
      </c>
      <c r="M130" s="85">
        <f t="shared" si="5"/>
        <v>1.1521950680613929E-2</v>
      </c>
      <c r="N130" s="86">
        <v>465</v>
      </c>
      <c r="O130" s="85">
        <f t="shared" si="6"/>
        <v>8.06485620087913E-4</v>
      </c>
    </row>
    <row r="131" spans="1:15">
      <c r="A131" s="65">
        <v>9.7027027027027035</v>
      </c>
      <c r="C131" s="33">
        <v>78.3</v>
      </c>
      <c r="D131" s="33" cm="1">
        <f t="array" ref="D131">_xlfn.IFS(C131&lt;80,75,C131&lt;90,85,C131&gt;90,95)</f>
        <v>75</v>
      </c>
      <c r="E131" s="68">
        <v>21</v>
      </c>
      <c r="F131" s="54">
        <v>9.4760000000000009</v>
      </c>
      <c r="J131" s="86">
        <v>385</v>
      </c>
      <c r="K131" s="85">
        <f t="shared" si="4"/>
        <v>5.0274750383126196E-3</v>
      </c>
      <c r="L131" s="86">
        <v>381</v>
      </c>
      <c r="M131" s="85">
        <f t="shared" si="5"/>
        <v>1.1486223062554474E-2</v>
      </c>
      <c r="N131" s="86">
        <v>466</v>
      </c>
      <c r="O131" s="85">
        <f t="shared" si="6"/>
        <v>7.0627053443950366E-4</v>
      </c>
    </row>
    <row r="132" spans="1:15">
      <c r="A132" s="65">
        <v>9.7027027027027035</v>
      </c>
      <c r="C132" s="33">
        <v>78.3</v>
      </c>
      <c r="D132" s="33" cm="1">
        <f t="array" ref="D132">_xlfn.IFS(C132&lt;80,75,C132&lt;90,85,C132&gt;90,95)</f>
        <v>75</v>
      </c>
      <c r="E132" s="68">
        <v>21</v>
      </c>
      <c r="F132" s="54">
        <v>10.812000000000001</v>
      </c>
      <c r="J132" s="86">
        <v>386</v>
      </c>
      <c r="K132" s="85">
        <f t="shared" si="4"/>
        <v>4.7093763721537006E-3</v>
      </c>
      <c r="L132" s="86">
        <v>382</v>
      </c>
      <c r="M132" s="85">
        <f t="shared" si="5"/>
        <v>1.1440976830418172E-2</v>
      </c>
      <c r="N132" s="86">
        <v>467</v>
      </c>
      <c r="O132" s="85">
        <f t="shared" si="6"/>
        <v>6.1686345611905392E-4</v>
      </c>
    </row>
    <row r="133" spans="1:15">
      <c r="A133" s="65">
        <v>9.7027027027027035</v>
      </c>
      <c r="C133" s="33">
        <v>78.3</v>
      </c>
      <c r="D133" s="33" cm="1">
        <f t="array" ref="D133">_xlfn.IFS(C133&lt;80,75,C133&lt;90,85,C133&gt;90,95)</f>
        <v>75</v>
      </c>
      <c r="E133" s="68">
        <v>22</v>
      </c>
      <c r="F133" s="54">
        <v>11.954545454545455</v>
      </c>
      <c r="J133" s="86">
        <v>387</v>
      </c>
      <c r="K133" s="85">
        <f t="shared" si="4"/>
        <v>4.4037431450953349E-3</v>
      </c>
      <c r="L133" s="86">
        <v>383</v>
      </c>
      <c r="M133" s="85">
        <f t="shared" si="5"/>
        <v>1.1386325429530948E-2</v>
      </c>
      <c r="N133" s="86">
        <v>468</v>
      </c>
      <c r="O133" s="85">
        <f t="shared" si="6"/>
        <v>5.3734163547608667E-4</v>
      </c>
    </row>
    <row r="134" spans="1:15">
      <c r="A134" s="65">
        <v>9.7027027027027035</v>
      </c>
      <c r="C134" s="33">
        <v>78.3</v>
      </c>
      <c r="D134" s="33" cm="1">
        <f t="array" ref="D134">_xlfn.IFS(C134&lt;80,75,C134&lt;90,85,C134&gt;90,95)</f>
        <v>75</v>
      </c>
      <c r="E134" s="68">
        <v>22</v>
      </c>
      <c r="F134" s="54">
        <v>13.070523699999999</v>
      </c>
      <c r="J134" s="86">
        <v>388</v>
      </c>
      <c r="K134" s="85">
        <f t="shared" si="4"/>
        <v>4.1107935068078029E-3</v>
      </c>
      <c r="L134" s="86">
        <v>384</v>
      </c>
      <c r="M134" s="85">
        <f t="shared" si="5"/>
        <v>1.1322405485388293E-2</v>
      </c>
      <c r="N134" s="86">
        <v>469</v>
      </c>
      <c r="O134" s="85">
        <f t="shared" si="6"/>
        <v>4.6682643194720196E-4</v>
      </c>
    </row>
    <row r="135" spans="1:15">
      <c r="A135" s="65">
        <v>9.7027027027027035</v>
      </c>
      <c r="C135" s="33">
        <v>78.3</v>
      </c>
      <c r="D135" s="33" cm="1">
        <f t="array" ref="D135">_xlfn.IFS(C135&lt;80,75,C135&lt;90,85,C135&gt;90,95)</f>
        <v>75</v>
      </c>
      <c r="E135" s="68">
        <v>22</v>
      </c>
      <c r="F135" s="54">
        <v>13.15</v>
      </c>
      <c r="J135" s="86">
        <v>389</v>
      </c>
      <c r="K135" s="85">
        <f t="shared" si="4"/>
        <v>3.8306673991712384E-3</v>
      </c>
      <c r="L135" s="86">
        <v>385</v>
      </c>
      <c r="M135" s="85">
        <f t="shared" si="5"/>
        <v>1.1249376234572093E-2</v>
      </c>
      <c r="N135" s="86">
        <v>470</v>
      </c>
      <c r="O135" s="85">
        <f t="shared" si="6"/>
        <v>4.0448635759074013E-4</v>
      </c>
    </row>
    <row r="136" spans="1:15">
      <c r="A136" s="65">
        <v>10.764705882352942</v>
      </c>
      <c r="C136" s="33">
        <v>78.400000000000006</v>
      </c>
      <c r="D136" s="33" cm="1">
        <f t="array" ref="D136">_xlfn.IFS(C136&lt;80,75,C136&lt;90,85,C136&gt;90,95)</f>
        <v>75</v>
      </c>
      <c r="E136" s="68">
        <v>24</v>
      </c>
      <c r="F136" s="54">
        <v>12.279166666666667</v>
      </c>
      <c r="J136" s="86">
        <v>390</v>
      </c>
      <c r="K136" s="85">
        <f t="shared" si="4"/>
        <v>3.5634308169145818E-3</v>
      </c>
      <c r="L136" s="86">
        <v>386</v>
      </c>
      <c r="M136" s="85">
        <f t="shared" si="5"/>
        <v>1.1167418863829317E-2</v>
      </c>
      <c r="N136" s="86">
        <v>471</v>
      </c>
      <c r="O136" s="85">
        <f t="shared" si="6"/>
        <v>3.4953914048828231E-4</v>
      </c>
    </row>
    <row r="137" spans="1:15">
      <c r="A137" s="65">
        <v>9.8611111111111107</v>
      </c>
      <c r="C137" s="33">
        <v>78.599999999999994</v>
      </c>
      <c r="D137" s="33" cm="1">
        <f t="array" ref="D137">_xlfn.IFS(C137&lt;80,75,C137&lt;90,85,C137&gt;90,95)</f>
        <v>75</v>
      </c>
      <c r="E137" s="68">
        <v>23</v>
      </c>
      <c r="F137" s="54">
        <v>10.111111111111111</v>
      </c>
      <c r="J137" s="86">
        <v>391</v>
      </c>
      <c r="K137" s="85">
        <f t="shared" si="4"/>
        <v>3.3090804013900426E-3</v>
      </c>
      <c r="L137" s="86">
        <v>387</v>
      </c>
      <c r="M137" s="85">
        <f t="shared" si="5"/>
        <v>1.1076735761151623E-2</v>
      </c>
      <c r="N137" s="86">
        <v>472</v>
      </c>
      <c r="O137" s="85">
        <f t="shared" si="6"/>
        <v>3.0125290580745992E-4</v>
      </c>
    </row>
    <row r="138" spans="1:15">
      <c r="A138" s="65">
        <v>9.8611111111111107</v>
      </c>
      <c r="C138" s="33">
        <v>78.599999999999994</v>
      </c>
      <c r="D138" s="33" cm="1">
        <f t="array" ref="D138">_xlfn.IFS(C138&lt;80,75,C138&lt;90,85,C138&gt;90,95)</f>
        <v>75</v>
      </c>
      <c r="E138" s="68">
        <v>23</v>
      </c>
      <c r="F138" s="54">
        <v>10.5</v>
      </c>
      <c r="J138" s="86">
        <v>392</v>
      </c>
      <c r="K138" s="85">
        <f t="shared" si="4"/>
        <v>3.0675482986282157E-3</v>
      </c>
      <c r="L138" s="86">
        <v>388</v>
      </c>
      <c r="M138" s="85">
        <f t="shared" si="5"/>
        <v>1.0977549683188084E-2</v>
      </c>
      <c r="N138" s="86">
        <v>473</v>
      </c>
      <c r="O138" s="85">
        <f t="shared" si="6"/>
        <v>2.5894657467628613E-4</v>
      </c>
    </row>
    <row r="139" spans="1:15" ht="13" thickBot="1">
      <c r="A139" s="65">
        <v>9.8611111111111107</v>
      </c>
      <c r="C139" s="33">
        <v>78.599999999999994</v>
      </c>
      <c r="D139" s="33" cm="1">
        <f t="array" ref="D139">_xlfn.IFS(C139&lt;80,75,C139&lt;90,85,C139&gt;90,95)</f>
        <v>75</v>
      </c>
      <c r="E139" s="68">
        <v>23</v>
      </c>
      <c r="F139" s="54">
        <v>10.583333333333334</v>
      </c>
      <c r="J139" s="86">
        <v>393</v>
      </c>
      <c r="K139" s="85">
        <f t="shared" si="4"/>
        <v>2.8387072144652799E-3</v>
      </c>
      <c r="L139" s="86">
        <v>389</v>
      </c>
      <c r="M139" s="85">
        <f t="shared" si="5"/>
        <v>1.0870102843783945E-2</v>
      </c>
      <c r="N139" s="87">
        <v>474</v>
      </c>
      <c r="O139" s="88">
        <f t="shared" si="6"/>
        <v>2.2198958108048542E-4</v>
      </c>
    </row>
    <row r="140" spans="1:15">
      <c r="A140" s="65">
        <v>9.8611111111111107</v>
      </c>
      <c r="C140" s="33">
        <v>78.599999999999994</v>
      </c>
      <c r="D140" s="33" cm="1">
        <f t="array" ref="D140">_xlfn.IFS(C140&lt;80,75,C140&lt;90,85,C140&gt;90,95)</f>
        <v>75</v>
      </c>
      <c r="E140" s="68">
        <v>23</v>
      </c>
      <c r="F140" s="54">
        <v>10.615384615384615</v>
      </c>
      <c r="J140" s="86">
        <v>394</v>
      </c>
      <c r="K140" s="85">
        <f t="shared" si="4"/>
        <v>2.6223756019647785E-3</v>
      </c>
      <c r="L140" s="86">
        <v>390</v>
      </c>
      <c r="M140" s="85">
        <f t="shared" si="5"/>
        <v>1.0754655928863642E-2</v>
      </c>
    </row>
    <row r="141" spans="1:15">
      <c r="A141" s="65">
        <v>9.8611111111111107</v>
      </c>
      <c r="C141" s="33">
        <v>78.599999999999994</v>
      </c>
      <c r="D141" s="33" cm="1">
        <f t="array" ref="D141">_xlfn.IFS(C141&lt;80,75,C141&lt;90,85,C141&gt;90,95)</f>
        <v>75</v>
      </c>
      <c r="E141" s="68">
        <v>23</v>
      </c>
      <c r="F141" s="54">
        <v>11.192307692307692</v>
      </c>
      <c r="J141" s="86">
        <v>395</v>
      </c>
      <c r="K141" s="85">
        <f t="shared" si="4"/>
        <v>2.4183229194802104E-3</v>
      </c>
      <c r="L141" s="86">
        <v>391</v>
      </c>
      <c r="M141" s="85">
        <f t="shared" si="5"/>
        <v>1.0631487043263273E-2</v>
      </c>
    </row>
    <row r="142" spans="1:15">
      <c r="A142" s="65">
        <v>9.8611111111111107</v>
      </c>
      <c r="C142" s="33">
        <v>78.599999999999994</v>
      </c>
      <c r="D142" s="33" cm="1">
        <f t="array" ref="D142">_xlfn.IFS(C142&lt;80,75,C142&lt;90,85,C142&gt;90,95)</f>
        <v>75</v>
      </c>
      <c r="E142" s="68">
        <v>23</v>
      </c>
      <c r="F142" s="54">
        <v>11.217391304347826</v>
      </c>
      <c r="J142" s="86">
        <v>396</v>
      </c>
      <c r="K142" s="85">
        <f t="shared" si="4"/>
        <v>2.226274901424471E-3</v>
      </c>
      <c r="L142" s="86">
        <v>392</v>
      </c>
      <c r="M142" s="85">
        <f t="shared" si="5"/>
        <v>1.0500890595463651E-2</v>
      </c>
    </row>
    <row r="143" spans="1:15">
      <c r="A143" s="65">
        <v>9.8611111111111107</v>
      </c>
      <c r="C143" s="33">
        <v>78.599999999999994</v>
      </c>
      <c r="D143" s="33" cm="1">
        <f t="array" ref="D143">_xlfn.IFS(C143&lt;80,75,C143&lt;90,85,C143&gt;90,95)</f>
        <v>75</v>
      </c>
      <c r="E143" s="68">
        <v>23</v>
      </c>
      <c r="F143" s="54">
        <v>11.416666666666666</v>
      </c>
      <c r="J143" s="86">
        <v>397</v>
      </c>
      <c r="K143" s="85">
        <f t="shared" si="4"/>
        <v>2.0459187880279444E-3</v>
      </c>
      <c r="L143" s="86">
        <v>393</v>
      </c>
      <c r="M143" s="85">
        <f t="shared" si="5"/>
        <v>1.0363176126477825E-2</v>
      </c>
    </row>
    <row r="144" spans="1:15">
      <c r="A144" s="65">
        <v>9.8611111111111107</v>
      </c>
      <c r="C144" s="33">
        <v>78.599999999999994</v>
      </c>
      <c r="D144" s="33" cm="1">
        <f t="array" ref="D144">_xlfn.IFS(C144&lt;80,75,C144&lt;90,85,C144&gt;90,95)</f>
        <v>75</v>
      </c>
      <c r="E144" s="68">
        <v>23</v>
      </c>
      <c r="F144" s="54">
        <v>11.48</v>
      </c>
      <c r="J144" s="86">
        <v>398</v>
      </c>
      <c r="K144" s="85">
        <f t="shared" si="4"/>
        <v>1.8769084649784568E-3</v>
      </c>
      <c r="L144" s="86">
        <v>394</v>
      </c>
      <c r="M144" s="85">
        <f t="shared" si="5"/>
        <v>1.0218667089404719E-2</v>
      </c>
    </row>
    <row r="145" spans="1:13">
      <c r="A145" s="65">
        <v>9.8611111111111107</v>
      </c>
      <c r="C145" s="33">
        <v>78.599999999999994</v>
      </c>
      <c r="D145" s="33" cm="1">
        <f t="array" ref="D145">_xlfn.IFS(C145&lt;80,75,C145&lt;90,85,C145&gt;90,95)</f>
        <v>75</v>
      </c>
      <c r="E145" s="68">
        <v>23</v>
      </c>
      <c r="F145" s="54">
        <v>11.608695652173912</v>
      </c>
      <c r="J145" s="86">
        <v>399</v>
      </c>
      <c r="K145" s="85">
        <f t="shared" si="4"/>
        <v>1.7188694687435449E-3</v>
      </c>
      <c r="L145" s="86">
        <v>395</v>
      </c>
      <c r="M145" s="85">
        <f t="shared" si="5"/>
        <v>1.0067699586371768E-2</v>
      </c>
    </row>
    <row r="146" spans="1:13">
      <c r="A146" s="65">
        <v>10.969696969696969</v>
      </c>
      <c r="C146" s="33">
        <v>78.8</v>
      </c>
      <c r="D146" s="33" cm="1">
        <f t="array" ref="D146">_xlfn.IFS(C146&lt;80,75,C146&lt;90,85,C146&gt;90,95)</f>
        <v>75</v>
      </c>
      <c r="E146" s="68">
        <v>22</v>
      </c>
      <c r="F146" s="54">
        <v>11.065217391304348</v>
      </c>
      <c r="J146" s="86">
        <v>400</v>
      </c>
      <c r="K146" s="85">
        <f t="shared" si="4"/>
        <v>1.5714038184819448E-3</v>
      </c>
      <c r="L146" s="86">
        <v>396</v>
      </c>
      <c r="M146" s="85">
        <f t="shared" si="5"/>
        <v>9.9106210697531821E-3</v>
      </c>
    </row>
    <row r="147" spans="1:13">
      <c r="A147" s="65">
        <v>10.969696969696969</v>
      </c>
      <c r="C147" s="33">
        <v>78.8</v>
      </c>
      <c r="D147" s="33" cm="1">
        <f t="array" ref="D147">_xlfn.IFS(C147&lt;80,75,C147&lt;90,85,C147&gt;90,95)</f>
        <v>75</v>
      </c>
      <c r="E147" s="68">
        <v>22</v>
      </c>
      <c r="F147" s="54">
        <v>11.652173913043478</v>
      </c>
      <c r="J147" s="86">
        <v>401</v>
      </c>
      <c r="K147" s="85">
        <f t="shared" si="4"/>
        <v>1.434094640664555E-3</v>
      </c>
      <c r="L147" s="86">
        <v>397</v>
      </c>
      <c r="M147" s="85">
        <f t="shared" si="5"/>
        <v>9.7477890146660997E-3</v>
      </c>
    </row>
    <row r="148" spans="1:13">
      <c r="A148" s="65">
        <v>10.969696969696969</v>
      </c>
      <c r="C148" s="33">
        <v>78.8</v>
      </c>
      <c r="D148" s="33" cm="1">
        <f t="array" ref="D148">_xlfn.IFS(C148&lt;80,75,C148&lt;90,85,C148&gt;90,95)</f>
        <v>75</v>
      </c>
      <c r="E148" s="68">
        <v>22</v>
      </c>
      <c r="F148" s="54">
        <v>11.854545454545455</v>
      </c>
      <c r="J148" s="86">
        <v>402</v>
      </c>
      <c r="K148" s="85">
        <f t="shared" si="4"/>
        <v>1.3065105577584029E-3</v>
      </c>
      <c r="L148" s="86">
        <v>398</v>
      </c>
      <c r="M148" s="85">
        <f t="shared" si="5"/>
        <v>9.5795695698141312E-3</v>
      </c>
    </row>
    <row r="149" spans="1:13">
      <c r="A149" s="65">
        <v>10.969696969696969</v>
      </c>
      <c r="C149" s="33">
        <v>78.8</v>
      </c>
      <c r="D149" s="33" cm="1">
        <f t="array" ref="D149">_xlfn.IFS(C149&lt;80,75,C149&lt;90,85,C149&gt;90,95)</f>
        <v>75</v>
      </c>
      <c r="E149" s="68">
        <v>22</v>
      </c>
      <c r="F149" s="54">
        <v>11.954545454545455</v>
      </c>
      <c r="J149" s="86">
        <v>403</v>
      </c>
      <c r="K149" s="85">
        <f t="shared" si="4"/>
        <v>1.1882098175009079E-3</v>
      </c>
      <c r="L149" s="86">
        <v>399</v>
      </c>
      <c r="M149" s="85">
        <f t="shared" si="5"/>
        <v>9.4063361937668927E-3</v>
      </c>
    </row>
    <row r="150" spans="1:13">
      <c r="A150" s="65">
        <v>10.969696969696969</v>
      </c>
      <c r="C150" s="33">
        <v>78.8</v>
      </c>
      <c r="D150" s="33" cm="1">
        <f t="array" ref="D150">_xlfn.IFS(C150&lt;80,75,C150&lt;90,85,C150&gt;90,95)</f>
        <v>75</v>
      </c>
      <c r="E150" s="68">
        <v>22</v>
      </c>
      <c r="F150" s="54">
        <v>12.118181818181819</v>
      </c>
      <c r="J150" s="86">
        <v>404</v>
      </c>
      <c r="K150" s="85">
        <f t="shared" si="4"/>
        <v>1.0787441443332966E-3</v>
      </c>
      <c r="L150" s="86">
        <v>400</v>
      </c>
      <c r="M150" s="85">
        <f t="shared" si="5"/>
        <v>9.2284682837356618E-3</v>
      </c>
    </row>
    <row r="151" spans="1:13">
      <c r="A151" s="65">
        <v>10.32258064516129</v>
      </c>
      <c r="C151" s="33">
        <v>78.900000000000006</v>
      </c>
      <c r="D151" s="33" cm="1">
        <f t="array" ref="D151">_xlfn.IFS(C151&lt;80,75,C151&lt;90,85,C151&gt;90,95)</f>
        <v>75</v>
      </c>
      <c r="E151" s="68">
        <v>25</v>
      </c>
      <c r="F151" s="54">
        <v>10.664000000000001</v>
      </c>
      <c r="J151" s="86">
        <v>405</v>
      </c>
      <c r="K151" s="85">
        <f t="shared" si="4"/>
        <v>9.7766229940815844E-4</v>
      </c>
      <c r="L151" s="86">
        <v>401</v>
      </c>
      <c r="M151" s="85">
        <f t="shared" si="5"/>
        <v>9.0463498038301435E-3</v>
      </c>
    </row>
    <row r="152" spans="1:13">
      <c r="A152" s="65">
        <v>9.9696969696969688</v>
      </c>
      <c r="C152" s="33">
        <v>79</v>
      </c>
      <c r="D152" s="33" cm="1">
        <f t="array" ref="D152">_xlfn.IFS(C152&lt;80,75,C152&lt;90,85,C152&gt;90,95)</f>
        <v>75</v>
      </c>
      <c r="E152" s="68">
        <v>21</v>
      </c>
      <c r="F152" s="54">
        <v>9.6760000000000002</v>
      </c>
      <c r="J152" s="86">
        <v>406</v>
      </c>
      <c r="K152" s="85">
        <f t="shared" ref="K152:K166" si="7">_xlfn.NORM.DIST(J152,$L$17,$M$17,FALSE)</f>
        <v>8.8451334018129759E-4</v>
      </c>
      <c r="L152" s="86">
        <v>402</v>
      </c>
      <c r="M152" s="85">
        <f t="shared" ref="M152:M215" si="8">_xlfn.NORM.DIST(L152,$L$18,$M$18,FALSE)</f>
        <v>8.8603679196610705E-3</v>
      </c>
    </row>
    <row r="153" spans="1:13">
      <c r="A153" s="65">
        <v>9.9696969696969688</v>
      </c>
      <c r="C153" s="33">
        <v>79</v>
      </c>
      <c r="D153" s="33" cm="1">
        <f t="array" ref="D153">_xlfn.IFS(C153&lt;80,75,C153&lt;90,85,C153&gt;90,95)</f>
        <v>75</v>
      </c>
      <c r="E153" s="68">
        <v>22</v>
      </c>
      <c r="F153" s="54">
        <v>9.7818181818181813</v>
      </c>
      <c r="J153" s="86">
        <v>407</v>
      </c>
      <c r="K153" s="85">
        <f t="shared" si="7"/>
        <v>7.9884957489676238E-4</v>
      </c>
      <c r="L153" s="86">
        <v>403</v>
      </c>
      <c r="M153" s="85">
        <f t="shared" si="8"/>
        <v>8.6709116459893973E-3</v>
      </c>
    </row>
    <row r="154" spans="1:13">
      <c r="A154" s="65">
        <v>9.9696969696969688</v>
      </c>
      <c r="C154" s="33">
        <v>79</v>
      </c>
      <c r="D154" s="33" cm="1">
        <f t="array" ref="D154">_xlfn.IFS(C154&lt;80,75,C154&lt;90,85,C154&gt;90,95)</f>
        <v>75</v>
      </c>
      <c r="E154" s="68">
        <v>21</v>
      </c>
      <c r="F154" s="54">
        <v>10.1879089375</v>
      </c>
      <c r="J154" s="86">
        <v>408</v>
      </c>
      <c r="K154" s="85">
        <f t="shared" si="7"/>
        <v>7.2022921123893787E-4</v>
      </c>
      <c r="L154" s="86">
        <v>404</v>
      </c>
      <c r="M154" s="85">
        <f t="shared" si="8"/>
        <v>8.4783705139174527E-3</v>
      </c>
    </row>
    <row r="155" spans="1:13">
      <c r="A155" s="65">
        <v>9.9696969696969688</v>
      </c>
      <c r="C155" s="33">
        <v>79</v>
      </c>
      <c r="D155" s="33" cm="1">
        <f t="array" ref="D155">_xlfn.IFS(C155&lt;80,75,C155&lt;90,85,C155&gt;90,95)</f>
        <v>75</v>
      </c>
      <c r="E155" s="68">
        <v>22</v>
      </c>
      <c r="F155" s="54">
        <v>10.709090909090909</v>
      </c>
      <c r="J155" s="86">
        <v>409</v>
      </c>
      <c r="K155" s="85">
        <f t="shared" si="7"/>
        <v>6.4821870202919551E-4</v>
      </c>
      <c r="L155" s="86">
        <v>405</v>
      </c>
      <c r="M155" s="85">
        <f t="shared" si="8"/>
        <v>8.2831332638728522E-3</v>
      </c>
    </row>
    <row r="156" spans="1:13">
      <c r="A156" s="65">
        <v>9.9696969696969688</v>
      </c>
      <c r="C156" s="33">
        <v>79</v>
      </c>
      <c r="D156" s="33" cm="1">
        <f t="array" ref="D156">_xlfn.IFS(C156&lt;80,75,C156&lt;90,85,C156&gt;90,95)</f>
        <v>75</v>
      </c>
      <c r="E156" s="68">
        <v>21</v>
      </c>
      <c r="F156" s="54">
        <v>10.909090909090908</v>
      </c>
      <c r="J156" s="86">
        <v>410</v>
      </c>
      <c r="K156" s="85">
        <f t="shared" si="7"/>
        <v>5.8239479406713807E-4</v>
      </c>
      <c r="L156" s="86">
        <v>406</v>
      </c>
      <c r="M156" s="85">
        <f t="shared" si="8"/>
        <v>8.0855865703547154E-3</v>
      </c>
    </row>
    <row r="157" spans="1:13">
      <c r="A157" s="65">
        <v>9.9696969696969688</v>
      </c>
      <c r="C157" s="33">
        <v>79</v>
      </c>
      <c r="D157" s="33" cm="1">
        <f t="array" ref="D157">_xlfn.IFS(C157&lt;80,75,C157&lt;90,85,C157&gt;90,95)</f>
        <v>75</v>
      </c>
      <c r="E157" s="68">
        <v>22</v>
      </c>
      <c r="F157" s="54">
        <v>11.008695652173913</v>
      </c>
      <c r="J157" s="86">
        <v>411</v>
      </c>
      <c r="K157" s="85">
        <f t="shared" si="7"/>
        <v>5.2234628904691165E-4</v>
      </c>
      <c r="L157" s="86">
        <v>407</v>
      </c>
      <c r="M157" s="85">
        <f t="shared" si="8"/>
        <v>7.8861138040970079E-3</v>
      </c>
    </row>
    <row r="158" spans="1:13">
      <c r="A158" s="65">
        <v>10.882352941176471</v>
      </c>
      <c r="C158" s="33">
        <v>79.2</v>
      </c>
      <c r="D158" s="33" cm="1">
        <f t="array" ref="D158">_xlfn.IFS(C158&lt;80,75,C158&lt;90,85,C158&gt;90,95)</f>
        <v>75</v>
      </c>
      <c r="E158" s="68">
        <v>25</v>
      </c>
      <c r="F158" s="54">
        <v>11.544622083333332</v>
      </c>
      <c r="J158" s="86">
        <v>412</v>
      </c>
      <c r="K158" s="85">
        <f t="shared" si="7"/>
        <v>4.6767552791345776E-4</v>
      </c>
      <c r="L158" s="86">
        <v>408</v>
      </c>
      <c r="M158" s="85">
        <f t="shared" si="8"/>
        <v>7.6850938369582679E-3</v>
      </c>
    </row>
    <row r="159" spans="1:13">
      <c r="A159" s="65">
        <v>10.882352941176471</v>
      </c>
      <c r="C159" s="33">
        <v>79.2</v>
      </c>
      <c r="D159" s="33" cm="1">
        <f t="array" ref="D159">_xlfn.IFS(C159&lt;80,75,C159&lt;90,85,C159&gt;90,95)</f>
        <v>75</v>
      </c>
      <c r="E159" s="68">
        <v>24</v>
      </c>
      <c r="F159" s="54">
        <v>12.115384615384615</v>
      </c>
      <c r="J159" s="86">
        <v>413</v>
      </c>
      <c r="K159" s="85">
        <f t="shared" si="7"/>
        <v>4.1799961206530193E-4</v>
      </c>
      <c r="L159" s="86">
        <v>409</v>
      </c>
      <c r="M159" s="85">
        <f t="shared" si="8"/>
        <v>7.4828998944742476E-3</v>
      </c>
    </row>
    <row r="160" spans="1:13">
      <c r="A160" s="65">
        <v>10.882352941176471</v>
      </c>
      <c r="C160" s="33">
        <v>79.2</v>
      </c>
      <c r="D160" s="33" cm="1">
        <f t="array" ref="D160">_xlfn.IFS(C160&lt;80,75,C160&lt;90,85,C160&gt;90,95)</f>
        <v>75</v>
      </c>
      <c r="E160" s="68">
        <v>24</v>
      </c>
      <c r="F160" s="54">
        <v>12.164000000000001</v>
      </c>
      <c r="J160" s="86">
        <v>414</v>
      </c>
      <c r="K160" s="85">
        <f t="shared" si="7"/>
        <v>3.7295137646864229E-4</v>
      </c>
      <c r="L160" s="86">
        <v>410</v>
      </c>
      <c r="M160" s="85">
        <f t="shared" si="8"/>
        <v>7.2798984606132844E-3</v>
      </c>
    </row>
    <row r="161" spans="1:13">
      <c r="A161" s="65">
        <v>10.882352941176471</v>
      </c>
      <c r="C161" s="33">
        <v>79.2</v>
      </c>
      <c r="D161" s="33" cm="1">
        <f t="array" ref="D161">_xlfn.IFS(C161&lt;80,75,C161&lt;90,85,C161&gt;90,95)</f>
        <v>75</v>
      </c>
      <c r="E161" s="68">
        <v>24</v>
      </c>
      <c r="F161" s="54">
        <v>12.52</v>
      </c>
      <c r="J161" s="86">
        <v>415</v>
      </c>
      <c r="K161" s="85">
        <f t="shared" si="7"/>
        <v>3.3218013103692882E-4</v>
      </c>
      <c r="L161" s="86">
        <v>411</v>
      </c>
      <c r="M161" s="85">
        <f t="shared" si="8"/>
        <v>7.0764482388572187E-3</v>
      </c>
    </row>
    <row r="162" spans="1:13">
      <c r="A162" s="65">
        <v>11.028571428571428</v>
      </c>
      <c r="C162" s="33">
        <v>79.7</v>
      </c>
      <c r="D162" s="33" cm="1">
        <f t="array" ref="D162">_xlfn.IFS(C162&lt;80,75,C162&lt;90,85,C162&gt;90,95)</f>
        <v>75</v>
      </c>
      <c r="E162" s="68">
        <v>22</v>
      </c>
      <c r="F162" s="54">
        <v>11.262500000000001</v>
      </c>
      <c r="J162" s="86">
        <v>416</v>
      </c>
      <c r="K162" s="85">
        <f t="shared" si="7"/>
        <v>2.9535218756995027E-4</v>
      </c>
      <c r="L162" s="86">
        <v>412</v>
      </c>
      <c r="M162" s="85">
        <f t="shared" si="8"/>
        <v>6.8728991732968335E-3</v>
      </c>
    </row>
    <row r="163" spans="1:13">
      <c r="A163" s="65">
        <v>11.028571428571428</v>
      </c>
      <c r="C163" s="33">
        <v>79.7</v>
      </c>
      <c r="D163" s="33" cm="1">
        <f t="array" ref="D163">_xlfn.IFS(C163&lt;80,75,C163&lt;90,85,C163&gt;90,95)</f>
        <v>75</v>
      </c>
      <c r="E163" s="68">
        <v>22</v>
      </c>
      <c r="F163" s="54">
        <v>11.782608695652174</v>
      </c>
      <c r="J163" s="86">
        <v>417</v>
      </c>
      <c r="K163" s="85">
        <f t="shared" si="7"/>
        <v>2.6215119015959675E-4</v>
      </c>
      <c r="L163" s="86">
        <v>413</v>
      </c>
      <c r="M163" s="85">
        <f t="shared" si="8"/>
        <v>6.6695915329839763E-3</v>
      </c>
    </row>
    <row r="164" spans="1:13">
      <c r="A164" s="65">
        <v>11.028571428571428</v>
      </c>
      <c r="C164" s="33">
        <v>79.7</v>
      </c>
      <c r="D164" s="33" cm="1">
        <f t="array" ref="D164">_xlfn.IFS(C164&lt;80,75,C164&lt;90,85,C164&gt;90,95)</f>
        <v>75</v>
      </c>
      <c r="E164" s="68">
        <v>22</v>
      </c>
      <c r="F164" s="54">
        <v>12.004166666666668</v>
      </c>
      <c r="J164" s="86">
        <v>418</v>
      </c>
      <c r="K164" s="85">
        <f t="shared" si="7"/>
        <v>2.3227826728188278E-4</v>
      </c>
      <c r="L164" s="86">
        <v>414</v>
      </c>
      <c r="M164" s="85">
        <f t="shared" si="8"/>
        <v>6.4668550623263174E-3</v>
      </c>
    </row>
    <row r="165" spans="1:13">
      <c r="A165" s="65">
        <v>11.028571428571428</v>
      </c>
      <c r="C165" s="33">
        <v>79.7</v>
      </c>
      <c r="D165" s="33" cm="1">
        <f t="array" ref="D165">_xlfn.IFS(C165&lt;80,75,C165&lt;90,85,C165&gt;90,95)</f>
        <v>75</v>
      </c>
      <c r="E165" s="68">
        <v>22</v>
      </c>
      <c r="F165" s="54">
        <v>12.279166666666667</v>
      </c>
      <c r="J165" s="86">
        <v>419</v>
      </c>
      <c r="K165" s="85">
        <f t="shared" si="7"/>
        <v>2.0545202383438738E-4</v>
      </c>
      <c r="L165" s="86">
        <v>415</v>
      </c>
      <c r="M165" s="85">
        <f t="shared" si="8"/>
        <v>6.265008199848667E-3</v>
      </c>
    </row>
    <row r="166" spans="1:13" ht="13" thickBot="1">
      <c r="A166" s="65">
        <v>11.028571428571428</v>
      </c>
      <c r="C166" s="33">
        <v>79.7</v>
      </c>
      <c r="D166" s="33" cm="1">
        <f t="array" ref="D166">_xlfn.IFS(C166&lt;80,75,C166&lt;90,85,C166&gt;90,95)</f>
        <v>75</v>
      </c>
      <c r="E166" s="68">
        <v>22</v>
      </c>
      <c r="F166" s="54">
        <v>12.88695652173913</v>
      </c>
      <c r="J166" s="87">
        <f>L17+(M17*3)</f>
        <v>419.85325113554325</v>
      </c>
      <c r="K166" s="88">
        <f t="shared" si="7"/>
        <v>1.8477229689435669E-4</v>
      </c>
      <c r="L166" s="86">
        <v>416</v>
      </c>
      <c r="M166" s="85">
        <f t="shared" si="8"/>
        <v>6.0643573671808294E-3</v>
      </c>
    </row>
    <row r="167" spans="1:13">
      <c r="A167" s="65">
        <v>10.527777777777779</v>
      </c>
      <c r="C167" s="33">
        <v>79.900000000000006</v>
      </c>
      <c r="D167" s="33" cm="1">
        <f t="array" ref="D167">_xlfn.IFS(C167&lt;80,75,C167&lt;90,85,C167&gt;90,95)</f>
        <v>75</v>
      </c>
      <c r="E167" s="68">
        <v>23</v>
      </c>
      <c r="F167" s="54">
        <v>11.479166666666666</v>
      </c>
      <c r="L167" s="86">
        <v>417</v>
      </c>
      <c r="M167" s="85">
        <f t="shared" si="8"/>
        <v>5.8651963296691752E-3</v>
      </c>
    </row>
    <row r="168" spans="1:13">
      <c r="A168" s="65">
        <v>10.527777777777779</v>
      </c>
      <c r="C168" s="33">
        <v>79.900000000000006</v>
      </c>
      <c r="D168" s="33" cm="1">
        <f t="array" ref="D168">_xlfn.IFS(C168&lt;80,75,C168&lt;90,85,C168&gt;90,95)</f>
        <v>75</v>
      </c>
      <c r="E168" s="68">
        <v>22</v>
      </c>
      <c r="F168" s="54">
        <v>11.696153846153846</v>
      </c>
      <c r="L168" s="86">
        <v>418</v>
      </c>
      <c r="M168" s="85">
        <f t="shared" si="8"/>
        <v>5.6678056295513396E-3</v>
      </c>
    </row>
    <row r="169" spans="1:13">
      <c r="A169" s="65">
        <v>10.527777777777779</v>
      </c>
      <c r="C169" s="33">
        <v>79.900000000000006</v>
      </c>
      <c r="D169" s="33" cm="1">
        <f t="array" ref="D169">_xlfn.IFS(C169&lt;80,75,C169&lt;90,85,C169&gt;90,95)</f>
        <v>75</v>
      </c>
      <c r="E169" s="68">
        <v>23</v>
      </c>
      <c r="F169" s="54">
        <v>11.770833333333334</v>
      </c>
      <c r="L169" s="86">
        <v>419</v>
      </c>
      <c r="M169" s="85">
        <f t="shared" si="8"/>
        <v>5.4724520921836427E-3</v>
      </c>
    </row>
    <row r="170" spans="1:13">
      <c r="A170" s="65">
        <v>10.527777777777779</v>
      </c>
      <c r="C170" s="33">
        <v>79.900000000000006</v>
      </c>
      <c r="D170" s="33" cm="1">
        <f t="array" ref="D170">_xlfn.IFS(C170&lt;80,75,C170&lt;90,85,C170&gt;90,95)</f>
        <v>75</v>
      </c>
      <c r="E170" s="68">
        <v>22</v>
      </c>
      <c r="F170" s="54">
        <v>11.865384615384615</v>
      </c>
      <c r="L170" s="86">
        <v>420</v>
      </c>
      <c r="M170" s="85">
        <f t="shared" si="8"/>
        <v>5.2793884053721919E-3</v>
      </c>
    </row>
    <row r="171" spans="1:13">
      <c r="A171" s="65">
        <v>10.527777777777779</v>
      </c>
      <c r="C171" s="33">
        <v>79.900000000000006</v>
      </c>
      <c r="D171" s="33" cm="1">
        <f t="array" ref="D171">_xlfn.IFS(C171&lt;80,75,C171&lt;90,85,C171&gt;90,95)</f>
        <v>75</v>
      </c>
      <c r="E171" s="68">
        <v>22</v>
      </c>
      <c r="F171" s="54">
        <v>11.956</v>
      </c>
      <c r="L171" s="86">
        <v>421</v>
      </c>
      <c r="M171" s="85">
        <f t="shared" si="8"/>
        <v>5.0888527714340256E-3</v>
      </c>
    </row>
    <row r="172" spans="1:13">
      <c r="A172" s="65">
        <v>10.527777777777779</v>
      </c>
      <c r="C172" s="33">
        <v>79.900000000000006</v>
      </c>
      <c r="D172" s="33" cm="1">
        <f t="array" ref="D172">_xlfn.IFS(C172&lt;80,75,C172&lt;90,85,C172&gt;90,95)</f>
        <v>75</v>
      </c>
      <c r="E172" s="68">
        <v>22</v>
      </c>
      <c r="F172" s="54">
        <v>12.232000000000001</v>
      </c>
      <c r="L172" s="86">
        <v>422</v>
      </c>
      <c r="M172" s="85">
        <f t="shared" si="8"/>
        <v>4.9010686312069025E-3</v>
      </c>
    </row>
    <row r="173" spans="1:13">
      <c r="A173" s="65">
        <v>10.488505747126437</v>
      </c>
      <c r="C173" s="33">
        <v>80</v>
      </c>
      <c r="D173" s="33" cm="1">
        <f t="array" ref="D173">_xlfn.IFS(C173&lt;80,75,C173&lt;90,85,C173&gt;90,95)</f>
        <v>85</v>
      </c>
      <c r="E173" s="68">
        <v>20</v>
      </c>
      <c r="F173" s="54">
        <v>11.36</v>
      </c>
      <c r="L173" s="86">
        <v>423</v>
      </c>
      <c r="M173" s="85">
        <f t="shared" si="8"/>
        <v>4.7162444588376498E-3</v>
      </c>
    </row>
    <row r="174" spans="1:13">
      <c r="A174" s="65">
        <v>10.488505747126437</v>
      </c>
      <c r="C174" s="33">
        <v>80</v>
      </c>
      <c r="D174" s="33" cm="1">
        <f t="array" ref="D174">_xlfn.IFS(C174&lt;80,75,C174&lt;90,85,C174&gt;90,95)</f>
        <v>85</v>
      </c>
      <c r="E174" s="68">
        <v>20</v>
      </c>
      <c r="F174" s="54">
        <v>11.521739130434783</v>
      </c>
      <c r="L174" s="86">
        <v>424</v>
      </c>
      <c r="M174" s="85">
        <f t="shared" si="8"/>
        <v>4.5345736258118703E-3</v>
      </c>
    </row>
    <row r="175" spans="1:13">
      <c r="A175" s="65">
        <v>10.488505747126437</v>
      </c>
      <c r="C175" s="33">
        <v>80</v>
      </c>
      <c r="D175" s="33" cm="1">
        <f t="array" ref="D175">_xlfn.IFS(C175&lt;80,75,C175&lt;90,85,C175&gt;90,95)</f>
        <v>85</v>
      </c>
      <c r="E175" s="68">
        <v>20</v>
      </c>
      <c r="F175" s="54">
        <v>12.208333333333334</v>
      </c>
      <c r="L175" s="86">
        <v>425</v>
      </c>
      <c r="M175" s="85">
        <f t="shared" si="8"/>
        <v>4.3562343323439784E-3</v>
      </c>
    </row>
    <row r="176" spans="1:13">
      <c r="A176" s="65">
        <v>10.488505747126437</v>
      </c>
      <c r="C176" s="33">
        <v>80</v>
      </c>
      <c r="D176" s="33" cm="1">
        <f t="array" ref="D176">_xlfn.IFS(C176&lt;80,75,C176&lt;90,85,C176&gt;90,95)</f>
        <v>85</v>
      </c>
      <c r="E176" s="68">
        <v>20</v>
      </c>
      <c r="F176" s="54">
        <v>12.260869565217391</v>
      </c>
      <c r="L176" s="86">
        <v>426</v>
      </c>
      <c r="M176" s="85">
        <f t="shared" si="8"/>
        <v>4.1813896039278285E-3</v>
      </c>
    </row>
    <row r="177" spans="1:13">
      <c r="A177" s="65">
        <v>10.488505747126437</v>
      </c>
      <c r="C177" s="33">
        <v>80</v>
      </c>
      <c r="D177" s="33" cm="1">
        <f t="array" ref="D177">_xlfn.IFS(C177&lt;80,75,C177&lt;90,85,C177&gt;90,95)</f>
        <v>85</v>
      </c>
      <c r="E177" s="68">
        <v>20</v>
      </c>
      <c r="F177" s="54">
        <v>12.434782608695652</v>
      </c>
      <c r="L177" s="86">
        <v>427</v>
      </c>
      <c r="M177" s="85">
        <f t="shared" si="8"/>
        <v>4.0101873505560427E-3</v>
      </c>
    </row>
    <row r="178" spans="1:13">
      <c r="A178" s="65">
        <v>10.488505747126437</v>
      </c>
      <c r="C178" s="33">
        <v>80</v>
      </c>
      <c r="D178" s="33" cm="1">
        <f t="array" ref="D178">_xlfn.IFS(C178&lt;80,75,C178&lt;90,85,C178&gt;90,95)</f>
        <v>85</v>
      </c>
      <c r="E178" s="68">
        <v>20</v>
      </c>
      <c r="F178" s="54">
        <v>12.652173913043478</v>
      </c>
      <c r="L178" s="86">
        <v>428</v>
      </c>
      <c r="M178" s="85">
        <f t="shared" si="8"/>
        <v>3.8427604858516052E-3</v>
      </c>
    </row>
    <row r="179" spans="1:13">
      <c r="A179" s="65">
        <v>10.488505747126437</v>
      </c>
      <c r="C179" s="33">
        <v>80</v>
      </c>
      <c r="D179" s="33" cm="1">
        <f t="array" ref="D179">_xlfn.IFS(C179&lt;80,75,C179&lt;90,85,C179&gt;90,95)</f>
        <v>85</v>
      </c>
      <c r="E179" s="68">
        <v>20</v>
      </c>
      <c r="F179" s="54">
        <v>13.086956521739131</v>
      </c>
      <c r="L179" s="86">
        <v>429</v>
      </c>
      <c r="M179" s="85">
        <f t="shared" si="8"/>
        <v>3.6792271031193991E-3</v>
      </c>
    </row>
    <row r="180" spans="1:13">
      <c r="A180" s="65">
        <v>10.488505747126437</v>
      </c>
      <c r="C180" s="33">
        <v>80</v>
      </c>
      <c r="D180" s="33" cm="1">
        <f t="array" ref="D180">_xlfn.IFS(C180&lt;80,75,C180&lt;90,85,C180&gt;90,95)</f>
        <v>85</v>
      </c>
      <c r="E180" s="68">
        <v>20</v>
      </c>
      <c r="F180" s="54">
        <v>13.130434782608695</v>
      </c>
      <c r="L180" s="86">
        <v>430</v>
      </c>
      <c r="M180" s="85">
        <f t="shared" si="8"/>
        <v>3.5196907051184981E-3</v>
      </c>
    </row>
    <row r="181" spans="1:13">
      <c r="A181" s="65">
        <v>10.787172011661809</v>
      </c>
      <c r="C181" s="33">
        <v>80.099999999999994</v>
      </c>
      <c r="D181" s="33" cm="1">
        <f t="array" ref="D181">_xlfn.IFS(C181&lt;80,75,C181&lt;90,85,C181&gt;90,95)</f>
        <v>85</v>
      </c>
      <c r="E181" s="68">
        <v>23</v>
      </c>
      <c r="F181" s="54">
        <v>10.318181818181818</v>
      </c>
      <c r="L181" s="86">
        <v>431</v>
      </c>
      <c r="M181" s="85">
        <f t="shared" si="8"/>
        <v>3.3642404841788712E-3</v>
      </c>
    </row>
    <row r="182" spans="1:13">
      <c r="A182" s="65">
        <v>10.787172011661809</v>
      </c>
      <c r="C182" s="33">
        <v>80.099999999999994</v>
      </c>
      <c r="D182" s="33" cm="1">
        <f t="array" ref="D182">_xlfn.IFS(C182&lt;80,75,C182&lt;90,85,C182&gt;90,95)</f>
        <v>85</v>
      </c>
      <c r="E182" s="68">
        <v>23</v>
      </c>
      <c r="F182" s="54">
        <v>10.636363636363637</v>
      </c>
      <c r="L182" s="86">
        <v>432</v>
      </c>
      <c r="M182" s="85">
        <f t="shared" si="8"/>
        <v>3.2129516491384664E-3</v>
      </c>
    </row>
    <row r="183" spans="1:13">
      <c r="A183" s="65">
        <v>10.787172011661809</v>
      </c>
      <c r="C183" s="33">
        <v>80.099999999999994</v>
      </c>
      <c r="D183" s="33" cm="1">
        <f t="array" ref="D183">_xlfn.IFS(C183&lt;80,75,C183&lt;90,85,C183&gt;90,95)</f>
        <v>85</v>
      </c>
      <c r="E183" s="68">
        <v>23</v>
      </c>
      <c r="F183" s="54">
        <v>10.642857142857142</v>
      </c>
      <c r="L183" s="86">
        <v>433</v>
      </c>
      <c r="M183" s="85">
        <f t="shared" si="8"/>
        <v>3.0658857954584907E-3</v>
      </c>
    </row>
    <row r="184" spans="1:13">
      <c r="A184" s="65">
        <v>10.787172011661809</v>
      </c>
      <c r="C184" s="33">
        <v>80.099999999999994</v>
      </c>
      <c r="D184" s="33" cm="1">
        <f t="array" ref="D184">_xlfn.IFS(C184&lt;80,75,C184&lt;90,85,C184&gt;90,95)</f>
        <v>85</v>
      </c>
      <c r="E184" s="68">
        <v>23</v>
      </c>
      <c r="F184" s="54">
        <v>10.642857142857142</v>
      </c>
      <c r="L184" s="86">
        <v>434</v>
      </c>
      <c r="M184" s="85">
        <f t="shared" si="8"/>
        <v>2.9230913147856199E-3</v>
      </c>
    </row>
    <row r="185" spans="1:13">
      <c r="A185" s="65">
        <v>10.787172011661809</v>
      </c>
      <c r="C185" s="33">
        <v>80.099999999999994</v>
      </c>
      <c r="D185" s="33" cm="1">
        <f t="array" ref="D185">_xlfn.IFS(C185&lt;80,75,C185&lt;90,85,C185&gt;90,95)</f>
        <v>85</v>
      </c>
      <c r="E185" s="68">
        <v>23</v>
      </c>
      <c r="F185" s="54">
        <v>10.666666666666666</v>
      </c>
      <c r="L185" s="86">
        <v>435</v>
      </c>
      <c r="M185" s="85">
        <f t="shared" si="8"/>
        <v>2.784603840169183E-3</v>
      </c>
    </row>
    <row r="186" spans="1:13">
      <c r="A186" s="65">
        <v>10.787172011661809</v>
      </c>
      <c r="C186" s="33">
        <v>80.099999999999994</v>
      </c>
      <c r="D186" s="33" cm="1">
        <f t="array" ref="D186">_xlfn.IFS(C186&lt;80,75,C186&lt;90,85,C186&gt;90,95)</f>
        <v>85</v>
      </c>
      <c r="E186" s="68">
        <v>23</v>
      </c>
      <c r="F186" s="54">
        <v>10.851851851851851</v>
      </c>
      <c r="L186" s="86">
        <v>436</v>
      </c>
      <c r="M186" s="85">
        <f t="shared" si="8"/>
        <v>2.6504467231084224E-3</v>
      </c>
    </row>
    <row r="187" spans="1:13">
      <c r="A187" s="65">
        <v>10.787172011661809</v>
      </c>
      <c r="C187" s="33">
        <v>80.099999999999994</v>
      </c>
      <c r="D187" s="33" cm="1">
        <f t="array" ref="D187">_xlfn.IFS(C187&lt;80,75,C187&lt;90,85,C187&gt;90,95)</f>
        <v>85</v>
      </c>
      <c r="E187" s="68">
        <v>23</v>
      </c>
      <c r="F187" s="54">
        <v>11</v>
      </c>
      <c r="L187" s="86">
        <v>437</v>
      </c>
      <c r="M187" s="85">
        <f t="shared" si="8"/>
        <v>2.5206315385985214E-3</v>
      </c>
    </row>
    <row r="188" spans="1:13">
      <c r="A188" s="65">
        <v>11.472222222222221</v>
      </c>
      <c r="C188" s="33">
        <v>80.099999999999994</v>
      </c>
      <c r="D188" s="33" cm="1">
        <f t="array" ref="D188">_xlfn.IFS(C188&lt;80,75,C188&lt;90,85,C188&gt;90,95)</f>
        <v>85</v>
      </c>
      <c r="E188" s="68">
        <v>24</v>
      </c>
      <c r="F188" s="54">
        <v>11.512500000000001</v>
      </c>
      <c r="L188" s="86">
        <v>438</v>
      </c>
      <c r="M188" s="85">
        <f t="shared" si="8"/>
        <v>2.3951586143631876E-3</v>
      </c>
    </row>
    <row r="189" spans="1:13">
      <c r="A189" s="65">
        <v>11.472222222222221</v>
      </c>
      <c r="C189" s="33">
        <v>80.099999999999994</v>
      </c>
      <c r="D189" s="33" cm="1">
        <f t="array" ref="D189">_xlfn.IFS(C189&lt;80,75,C189&lt;90,85,C189&gt;90,95)</f>
        <v>85</v>
      </c>
      <c r="E189" s="68">
        <v>24</v>
      </c>
      <c r="F189" s="54">
        <v>12.778260869565216</v>
      </c>
      <c r="L189" s="86">
        <v>439</v>
      </c>
      <c r="M189" s="85">
        <f t="shared" si="8"/>
        <v>2.2740175805047455E-3</v>
      </c>
    </row>
    <row r="190" spans="1:13">
      <c r="A190" s="65">
        <v>10.351351351351351</v>
      </c>
      <c r="C190" s="33">
        <v>80.2</v>
      </c>
      <c r="D190" s="33" cm="1">
        <f t="array" ref="D190">_xlfn.IFS(C190&lt;80,75,C190&lt;90,85,C190&gt;90,95)</f>
        <v>85</v>
      </c>
      <c r="E190" s="68">
        <v>20</v>
      </c>
      <c r="F190" s="54">
        <v>12.478260869565217</v>
      </c>
      <c r="L190" s="86">
        <v>440</v>
      </c>
      <c r="M190" s="85">
        <f t="shared" si="8"/>
        <v>2.1571879358685576E-3</v>
      </c>
    </row>
    <row r="191" spans="1:13">
      <c r="A191" s="65">
        <v>10.351351351351351</v>
      </c>
      <c r="C191" s="33">
        <v>80.2</v>
      </c>
      <c r="D191" s="33" cm="1">
        <f t="array" ref="D191">_xlfn.IFS(C191&lt;80,75,C191&lt;90,85,C191&gt;90,95)</f>
        <v>85</v>
      </c>
      <c r="E191" s="68">
        <v>20</v>
      </c>
      <c r="F191" s="54">
        <v>12.666666666666666</v>
      </c>
      <c r="L191" s="86">
        <v>441</v>
      </c>
      <c r="M191" s="85">
        <f t="shared" si="8"/>
        <v>2.0446396275054439E-3</v>
      </c>
    </row>
    <row r="192" spans="1:13">
      <c r="A192" s="65">
        <v>10.351351351351351</v>
      </c>
      <c r="C192" s="33">
        <v>80.2</v>
      </c>
      <c r="D192" s="33" cm="1">
        <f t="array" ref="D192">_xlfn.IFS(C192&lt;80,75,C192&lt;90,85,C192&gt;90,95)</f>
        <v>85</v>
      </c>
      <c r="E192" s="68">
        <v>20</v>
      </c>
      <c r="F192" s="54">
        <v>12.666666666666666</v>
      </c>
      <c r="L192" s="86">
        <v>442</v>
      </c>
      <c r="M192" s="85">
        <f t="shared" si="8"/>
        <v>1.9363336397220769E-3</v>
      </c>
    </row>
    <row r="193" spans="1:13">
      <c r="A193" s="65">
        <v>10.351351351351351</v>
      </c>
      <c r="C193" s="33">
        <v>80.2</v>
      </c>
      <c r="D193" s="33" cm="1">
        <f t="array" ref="D193">_xlfn.IFS(C193&lt;80,75,C193&lt;90,85,C193&gt;90,95)</f>
        <v>85</v>
      </c>
      <c r="E193" s="68">
        <v>20</v>
      </c>
      <c r="F193" s="54">
        <v>12.708333333333334</v>
      </c>
      <c r="L193" s="86">
        <v>443</v>
      </c>
      <c r="M193" s="85">
        <f t="shared" si="8"/>
        <v>1.8322225893331729E-3</v>
      </c>
    </row>
    <row r="194" spans="1:13">
      <c r="A194" s="65">
        <v>10.351351351351351</v>
      </c>
      <c r="C194" s="33">
        <v>80.2</v>
      </c>
      <c r="D194" s="33" cm="1">
        <f t="array" ref="D194">_xlfn.IFS(C194&lt;80,75,C194&lt;90,85,C194&gt;90,95)</f>
        <v>85</v>
      </c>
      <c r="E194" s="68">
        <v>20</v>
      </c>
      <c r="F194" s="54">
        <v>12.958333333333334</v>
      </c>
      <c r="L194" s="86">
        <v>444</v>
      </c>
      <c r="M194" s="85">
        <f t="shared" si="8"/>
        <v>1.7322513238690451E-3</v>
      </c>
    </row>
    <row r="195" spans="1:13">
      <c r="A195" s="65">
        <v>10.351351351351351</v>
      </c>
      <c r="C195" s="33">
        <v>80.2</v>
      </c>
      <c r="D195" s="33" cm="1">
        <f t="array" ref="D195">_xlfn.IFS(C195&lt;80,75,C195&lt;90,85,C195&gt;90,95)</f>
        <v>85</v>
      </c>
      <c r="E195" s="68">
        <v>20</v>
      </c>
      <c r="F195" s="54">
        <v>13.083333333333334</v>
      </c>
      <c r="L195" s="86">
        <v>445</v>
      </c>
      <c r="M195" s="85">
        <f t="shared" si="8"/>
        <v>1.6363575196457188E-3</v>
      </c>
    </row>
    <row r="196" spans="1:13">
      <c r="A196" s="65">
        <v>10.351351351351351</v>
      </c>
      <c r="C196" s="33">
        <v>80.2</v>
      </c>
      <c r="D196" s="33" cm="1">
        <f t="array" ref="D196">_xlfn.IFS(C196&lt;80,75,C196&lt;90,85,C196&gt;90,95)</f>
        <v>85</v>
      </c>
      <c r="E196" s="68">
        <v>20</v>
      </c>
      <c r="F196" s="54">
        <v>13.16</v>
      </c>
      <c r="L196" s="86">
        <v>446</v>
      </c>
      <c r="M196" s="85">
        <f t="shared" si="8"/>
        <v>1.5444722767705941E-3</v>
      </c>
    </row>
    <row r="197" spans="1:13">
      <c r="A197" s="65">
        <v>10.351351351351351</v>
      </c>
      <c r="C197" s="33">
        <v>80.2</v>
      </c>
      <c r="D197" s="33" cm="1">
        <f t="array" ref="D197">_xlfn.IFS(C197&lt;80,75,C197&lt;90,85,C197&gt;90,95)</f>
        <v>85</v>
      </c>
      <c r="E197" s="68">
        <v>20</v>
      </c>
      <c r="F197" s="54">
        <v>13.75</v>
      </c>
      <c r="L197" s="86">
        <v>447</v>
      </c>
      <c r="M197" s="85">
        <f t="shared" si="8"/>
        <v>1.4565207083326417E-3</v>
      </c>
    </row>
    <row r="198" spans="1:13">
      <c r="A198" s="65">
        <v>11.03125</v>
      </c>
      <c r="C198" s="33">
        <v>80.400000000000006</v>
      </c>
      <c r="D198" s="33" cm="1">
        <f t="array" ref="D198">_xlfn.IFS(C198&lt;80,75,C198&lt;90,85,C198&gt;90,95)</f>
        <v>85</v>
      </c>
      <c r="E198" s="68">
        <v>21</v>
      </c>
      <c r="F198" s="54">
        <v>10.72</v>
      </c>
      <c r="L198" s="86">
        <v>448</v>
      </c>
      <c r="M198" s="85">
        <f t="shared" si="8"/>
        <v>1.3724225212104839E-3</v>
      </c>
    </row>
    <row r="199" spans="1:13">
      <c r="A199" s="65">
        <v>11.03125</v>
      </c>
      <c r="C199" s="33">
        <v>80.400000000000006</v>
      </c>
      <c r="D199" s="33" cm="1">
        <f t="array" ref="D199">_xlfn.IFS(C199&lt;80,75,C199&lt;90,85,C199&gt;90,95)</f>
        <v>85</v>
      </c>
      <c r="E199" s="68">
        <v>21</v>
      </c>
      <c r="F199" s="54">
        <v>10.812000000000001</v>
      </c>
      <c r="L199" s="86">
        <v>449</v>
      </c>
      <c r="M199" s="85">
        <f t="shared" si="8"/>
        <v>1.2920925861227175E-3</v>
      </c>
    </row>
    <row r="200" spans="1:13">
      <c r="A200" s="65">
        <v>11.03125</v>
      </c>
      <c r="C200" s="33">
        <v>80.400000000000006</v>
      </c>
      <c r="D200" s="33" cm="1">
        <f t="array" ref="D200">_xlfn.IFS(C200&lt;80,75,C200&lt;90,85,C200&gt;90,95)</f>
        <v>85</v>
      </c>
      <c r="E200" s="68">
        <v>21</v>
      </c>
      <c r="F200" s="54">
        <v>10.895833333333334</v>
      </c>
      <c r="L200" s="86">
        <v>450</v>
      </c>
      <c r="M200" s="85">
        <f t="shared" si="8"/>
        <v>1.2154414947405433E-3</v>
      </c>
    </row>
    <row r="201" spans="1:13">
      <c r="A201" s="65">
        <v>11.03125</v>
      </c>
      <c r="C201" s="33">
        <v>80.400000000000006</v>
      </c>
      <c r="D201" s="33" cm="1">
        <f t="array" ref="D201">_xlfn.IFS(C201&lt;80,75,C201&lt;90,85,C201&gt;90,95)</f>
        <v>85</v>
      </c>
      <c r="E201" s="68">
        <v>21</v>
      </c>
      <c r="F201" s="54">
        <v>11.02</v>
      </c>
      <c r="L201" s="86">
        <v>451</v>
      </c>
      <c r="M201" s="85">
        <f t="shared" si="8"/>
        <v>1.142376101881654E-3</v>
      </c>
    </row>
    <row r="202" spans="1:13">
      <c r="A202" s="65">
        <v>11.03125</v>
      </c>
      <c r="C202" s="33">
        <v>80.400000000000006</v>
      </c>
      <c r="D202" s="33" cm="1">
        <f t="array" ref="D202">_xlfn.IFS(C202&lt;80,75,C202&lt;90,85,C202&gt;90,95)</f>
        <v>85</v>
      </c>
      <c r="E202" s="68">
        <v>22</v>
      </c>
      <c r="F202" s="54">
        <v>11.663636363636364</v>
      </c>
      <c r="L202" s="86">
        <v>452</v>
      </c>
      <c r="M202" s="85">
        <f t="shared" si="8"/>
        <v>1.0728000510046294E-3</v>
      </c>
    </row>
    <row r="203" spans="1:13">
      <c r="A203" s="65">
        <v>11.03125</v>
      </c>
      <c r="C203" s="33">
        <v>80.400000000000006</v>
      </c>
      <c r="D203" s="33" cm="1">
        <f t="array" ref="D203">_xlfn.IFS(C203&lt;80,75,C203&lt;90,85,C203&gt;90,95)</f>
        <v>85</v>
      </c>
      <c r="E203" s="68">
        <v>22</v>
      </c>
      <c r="F203" s="54">
        <v>11.695454545454545</v>
      </c>
      <c r="L203" s="86">
        <v>453</v>
      </c>
      <c r="M203" s="85">
        <f t="shared" si="8"/>
        <v>1.0066142814232789E-3</v>
      </c>
    </row>
    <row r="204" spans="1:13">
      <c r="A204" s="65">
        <v>9.6901408450704221</v>
      </c>
      <c r="C204" s="33">
        <v>80.599999999999994</v>
      </c>
      <c r="D204" s="33" cm="1">
        <f t="array" ref="D204">_xlfn.IFS(C204&lt;80,75,C204&lt;90,85,C204&gt;90,95)</f>
        <v>85</v>
      </c>
      <c r="E204" s="68">
        <v>20</v>
      </c>
      <c r="F204" s="54">
        <v>10.869565217391305</v>
      </c>
      <c r="L204" s="86">
        <v>454</v>
      </c>
      <c r="M204" s="85">
        <f t="shared" si="8"/>
        <v>9.437175158590374E-4</v>
      </c>
    </row>
    <row r="205" spans="1:13">
      <c r="A205" s="65">
        <v>9.6901408450704221</v>
      </c>
      <c r="C205" s="33">
        <v>80.599999999999994</v>
      </c>
      <c r="D205" s="33" cm="1">
        <f t="array" ref="D205">_xlfn.IFS(C205&lt;80,75,C205&lt;90,85,C205&gt;90,95)</f>
        <v>85</v>
      </c>
      <c r="E205" s="68">
        <v>20</v>
      </c>
      <c r="F205" s="54">
        <v>10.913043478260869</v>
      </c>
      <c r="L205" s="86">
        <v>455</v>
      </c>
      <c r="M205" s="85">
        <f t="shared" si="8"/>
        <v>8.8400672714521048E-4</v>
      </c>
    </row>
    <row r="206" spans="1:13">
      <c r="A206" s="65">
        <v>9.6901408450704221</v>
      </c>
      <c r="C206" s="33">
        <v>80.599999999999994</v>
      </c>
      <c r="D206" s="33" cm="1">
        <f t="array" ref="D206">_xlfn.IFS(C206&lt;80,75,C206&lt;90,85,C206&gt;90,95)</f>
        <v>85</v>
      </c>
      <c r="E206" s="68">
        <v>20</v>
      </c>
      <c r="F206" s="54">
        <v>11</v>
      </c>
      <c r="L206" s="86">
        <v>456</v>
      </c>
      <c r="M206" s="85">
        <f t="shared" si="8"/>
        <v>8.2737758308841535E-4</v>
      </c>
    </row>
    <row r="207" spans="1:13">
      <c r="A207" s="65">
        <v>9.6901408450704221</v>
      </c>
      <c r="C207" s="33">
        <v>80.599999999999994</v>
      </c>
      <c r="D207" s="33" cm="1">
        <f t="array" ref="D207">_xlfn.IFS(C207&lt;80,75,C207&lt;90,85,C207&gt;90,95)</f>
        <v>85</v>
      </c>
      <c r="E207" s="68">
        <v>20</v>
      </c>
      <c r="F207" s="54">
        <v>11.375</v>
      </c>
      <c r="L207" s="86">
        <v>457</v>
      </c>
      <c r="M207" s="85">
        <f t="shared" si="8"/>
        <v>7.737248686787453E-4</v>
      </c>
    </row>
    <row r="208" spans="1:13">
      <c r="A208" s="65">
        <v>9.6901408450704221</v>
      </c>
      <c r="C208" s="33">
        <v>80.599999999999994</v>
      </c>
      <c r="D208" s="33" cm="1">
        <f t="array" ref="D208">_xlfn.IFS(C208&lt;80,75,C208&lt;90,85,C208&gt;90,95)</f>
        <v>85</v>
      </c>
      <c r="E208" s="68">
        <v>20</v>
      </c>
      <c r="F208" s="54">
        <v>11.5</v>
      </c>
      <c r="L208" s="86">
        <v>458</v>
      </c>
      <c r="M208" s="85">
        <f t="shared" si="8"/>
        <v>7.2294288502004224E-4</v>
      </c>
    </row>
    <row r="209" spans="1:13">
      <c r="A209" s="65">
        <v>9.6901408450704221</v>
      </c>
      <c r="C209" s="33">
        <v>80.599999999999994</v>
      </c>
      <c r="D209" s="33" cm="1">
        <f t="array" ref="D209">_xlfn.IFS(C209&lt;80,75,C209&lt;90,85,C209&gt;90,95)</f>
        <v>85</v>
      </c>
      <c r="E209" s="68">
        <v>20</v>
      </c>
      <c r="F209" s="54">
        <v>11.5</v>
      </c>
      <c r="L209" s="86">
        <v>459</v>
      </c>
      <c r="M209" s="85">
        <f t="shared" si="8"/>
        <v>6.749258245241788E-4</v>
      </c>
    </row>
    <row r="210" spans="1:13">
      <c r="A210" s="65">
        <v>9.6901408450704221</v>
      </c>
      <c r="C210" s="33">
        <v>80.599999999999994</v>
      </c>
      <c r="D210" s="33" cm="1">
        <f t="array" ref="D210">_xlfn.IFS(C210&lt;80,75,C210&lt;90,85,C210&gt;90,95)</f>
        <v>85</v>
      </c>
      <c r="E210" s="68">
        <v>20</v>
      </c>
      <c r="F210" s="54">
        <v>11.958333333333334</v>
      </c>
      <c r="L210" s="86">
        <v>460</v>
      </c>
      <c r="M210" s="85">
        <f t="shared" si="8"/>
        <v>6.2956812207776072E-4</v>
      </c>
    </row>
    <row r="211" spans="1:13">
      <c r="A211" s="65">
        <v>9.6901408450704221</v>
      </c>
      <c r="C211" s="33">
        <v>80.599999999999994</v>
      </c>
      <c r="D211" s="33" cm="1">
        <f t="array" ref="D211">_xlfn.IFS(C211&lt;80,75,C211&lt;90,85,C211&gt;90,95)</f>
        <v>85</v>
      </c>
      <c r="E211" s="68">
        <v>20</v>
      </c>
      <c r="F211" s="54">
        <v>12.166666666666666</v>
      </c>
      <c r="L211" s="86">
        <v>461</v>
      </c>
      <c r="M211" s="85">
        <f t="shared" si="8"/>
        <v>5.8676478204534529E-4</v>
      </c>
    </row>
    <row r="212" spans="1:13">
      <c r="A212" s="65">
        <v>9.6901408450704221</v>
      </c>
      <c r="C212" s="33">
        <v>80.599999999999994</v>
      </c>
      <c r="D212" s="33" cm="1">
        <f t="array" ref="D212">_xlfn.IFS(C212&lt;80,75,C212&lt;90,85,C212&gt;90,95)</f>
        <v>85</v>
      </c>
      <c r="E212" s="68">
        <v>20</v>
      </c>
      <c r="F212" s="54">
        <v>12.375</v>
      </c>
      <c r="L212" s="86">
        <v>462</v>
      </c>
      <c r="M212" s="85">
        <f t="shared" si="8"/>
        <v>5.4641168111965103E-4</v>
      </c>
    </row>
    <row r="213" spans="1:13">
      <c r="A213" s="65">
        <v>10.402298850574713</v>
      </c>
      <c r="C213" s="33">
        <v>82.3</v>
      </c>
      <c r="D213" s="33" cm="1">
        <f t="array" ref="D213">_xlfn.IFS(C213&lt;80,75,C213&lt;90,85,C213&gt;90,95)</f>
        <v>85</v>
      </c>
      <c r="E213" s="68">
        <v>24</v>
      </c>
      <c r="F213" s="54">
        <v>11.782608695652174</v>
      </c>
      <c r="L213" s="86">
        <v>463</v>
      </c>
      <c r="M213" s="85">
        <f t="shared" si="8"/>
        <v>5.0840584716583582E-4</v>
      </c>
    </row>
    <row r="214" spans="1:13">
      <c r="A214" s="65">
        <v>10.402298850574713</v>
      </c>
      <c r="C214" s="33">
        <v>82.3</v>
      </c>
      <c r="D214" s="33" cm="1">
        <f t="array" ref="D214">_xlfn.IFS(C214&lt;80,75,C214&lt;90,85,C214&gt;90,95)</f>
        <v>85</v>
      </c>
      <c r="E214" s="68">
        <v>24</v>
      </c>
      <c r="F214" s="54">
        <v>12.181818181818182</v>
      </c>
      <c r="L214" s="86">
        <v>464</v>
      </c>
      <c r="M214" s="85">
        <f t="shared" si="8"/>
        <v>4.7264571433337056E-4</v>
      </c>
    </row>
    <row r="215" spans="1:13">
      <c r="A215" s="65">
        <v>10.402298850574713</v>
      </c>
      <c r="C215" s="33">
        <v>82.3</v>
      </c>
      <c r="D215" s="33" cm="1">
        <f t="array" ref="D215">_xlfn.IFS(C215&lt;80,75,C215&lt;90,85,C215&gt;90,95)</f>
        <v>85</v>
      </c>
      <c r="E215" s="68">
        <v>24</v>
      </c>
      <c r="F215" s="54">
        <v>12.32</v>
      </c>
      <c r="L215" s="86">
        <v>465</v>
      </c>
      <c r="M215" s="85">
        <f t="shared" si="8"/>
        <v>4.3903135482513655E-4</v>
      </c>
    </row>
    <row r="216" spans="1:13">
      <c r="A216" s="65">
        <v>10.402298850574713</v>
      </c>
      <c r="C216" s="33">
        <v>82.3</v>
      </c>
      <c r="D216" s="33" cm="1">
        <f t="array" ref="D216">_xlfn.IFS(C216&lt;80,75,C216&lt;90,85,C216&gt;90,95)</f>
        <v>85</v>
      </c>
      <c r="E216" s="68">
        <v>24</v>
      </c>
      <c r="F216" s="54">
        <v>12.478260869565217</v>
      </c>
      <c r="L216" s="86">
        <v>466</v>
      </c>
      <c r="M216" s="85">
        <f t="shared" ref="M216:M230" si="9">_xlfn.NORM.DIST(L216,$L$18,$M$18,FALSE)</f>
        <v>4.0746468781896369E-4</v>
      </c>
    </row>
    <row r="217" spans="1:13">
      <c r="A217" s="65">
        <v>10.402298850574713</v>
      </c>
      <c r="C217" s="33">
        <v>82.3</v>
      </c>
      <c r="D217" s="33" cm="1">
        <f t="array" ref="D217">_xlfn.IFS(C217&lt;80,75,C217&lt;90,85,C217&gt;90,95)</f>
        <v>85</v>
      </c>
      <c r="E217" s="68">
        <v>24</v>
      </c>
      <c r="F217" s="54">
        <v>12.608695652173912</v>
      </c>
      <c r="L217" s="86">
        <v>467</v>
      </c>
      <c r="M217" s="85">
        <f t="shared" si="9"/>
        <v>3.7784966613184584E-4</v>
      </c>
    </row>
    <row r="218" spans="1:13">
      <c r="A218" s="65">
        <v>10.402298850574713</v>
      </c>
      <c r="C218" s="33">
        <v>82.3</v>
      </c>
      <c r="D218" s="33" cm="1">
        <f t="array" ref="D218">_xlfn.IFS(C218&lt;80,75,C218&lt;90,85,C218&gt;90,95)</f>
        <v>85</v>
      </c>
      <c r="E218" s="68">
        <v>24</v>
      </c>
      <c r="F218" s="54">
        <v>13.047619047619047</v>
      </c>
      <c r="L218" s="86">
        <v>468</v>
      </c>
      <c r="M218" s="85">
        <f t="shared" si="9"/>
        <v>3.5009244130161231E-4</v>
      </c>
    </row>
    <row r="219" spans="1:13">
      <c r="A219" s="65">
        <v>8.8926174496644297</v>
      </c>
      <c r="C219" s="33">
        <v>82.4</v>
      </c>
      <c r="D219" s="33" cm="1">
        <f t="array" ref="D219">_xlfn.IFS(C219&lt;80,75,C219&lt;90,85,C219&gt;90,95)</f>
        <v>85</v>
      </c>
      <c r="E219" s="68">
        <v>22</v>
      </c>
      <c r="F219" s="54">
        <v>7</v>
      </c>
      <c r="L219" s="86">
        <v>469</v>
      </c>
      <c r="M219" s="85">
        <f t="shared" si="9"/>
        <v>3.241015078349698E-4</v>
      </c>
    </row>
    <row r="220" spans="1:13">
      <c r="A220" s="65">
        <v>8.8926174496644297</v>
      </c>
      <c r="C220" s="33">
        <v>82.4</v>
      </c>
      <c r="D220" s="33" cm="1">
        <f t="array" ref="D220">_xlfn.IFS(C220&lt;80,75,C220&lt;90,85,C220&gt;90,95)</f>
        <v>85</v>
      </c>
      <c r="E220" s="68">
        <v>22</v>
      </c>
      <c r="F220" s="54">
        <v>7.48</v>
      </c>
      <c r="L220" s="86">
        <v>470</v>
      </c>
      <c r="M220" s="85">
        <f t="shared" si="9"/>
        <v>2.9978782743479709E-4</v>
      </c>
    </row>
    <row r="221" spans="1:13">
      <c r="A221" s="65">
        <v>8.8926174496644297</v>
      </c>
      <c r="C221" s="33">
        <v>82.4</v>
      </c>
      <c r="D221" s="33" cm="1">
        <f t="array" ref="D221">_xlfn.IFS(C221&lt;80,75,C221&lt;90,85,C221&gt;90,95)</f>
        <v>85</v>
      </c>
      <c r="E221" s="68">
        <v>22</v>
      </c>
      <c r="F221" s="54">
        <v>8.0769230769230766</v>
      </c>
      <c r="L221" s="86">
        <v>471</v>
      </c>
      <c r="M221" s="85">
        <f t="shared" si="9"/>
        <v>2.7706493407363001E-4</v>
      </c>
    </row>
    <row r="222" spans="1:13">
      <c r="A222" s="65">
        <v>8.8926174496644297</v>
      </c>
      <c r="C222" s="33">
        <v>82.4</v>
      </c>
      <c r="D222" s="33" cm="1">
        <f t="array" ref="D222">_xlfn.IFS(C222&lt;80,75,C222&lt;90,85,C222&gt;90,95)</f>
        <v>85</v>
      </c>
      <c r="E222" s="68">
        <v>22</v>
      </c>
      <c r="F222" s="54">
        <v>8.1666666666666661</v>
      </c>
      <c r="L222" s="86">
        <v>472</v>
      </c>
      <c r="M222" s="85">
        <f t="shared" si="9"/>
        <v>2.5584902082474839E-4</v>
      </c>
    </row>
    <row r="223" spans="1:13">
      <c r="A223" s="65">
        <v>8.8926174496644297</v>
      </c>
      <c r="C223" s="33">
        <v>82.4</v>
      </c>
      <c r="D223" s="33" cm="1">
        <f t="array" ref="D223">_xlfn.IFS(C223&lt;80,75,C223&lt;90,85,C223&gt;90,95)</f>
        <v>85</v>
      </c>
      <c r="E223" s="68">
        <v>22</v>
      </c>
      <c r="F223" s="54">
        <v>9.4</v>
      </c>
      <c r="L223" s="86">
        <v>473</v>
      </c>
      <c r="M223" s="85">
        <f t="shared" si="9"/>
        <v>2.3605900939755792E-4</v>
      </c>
    </row>
    <row r="224" spans="1:13">
      <c r="A224" s="65">
        <v>8.8926174496644297</v>
      </c>
      <c r="C224" s="33">
        <v>82.4</v>
      </c>
      <c r="D224" s="33" cm="1">
        <f t="array" ref="D224">_xlfn.IFS(C224&lt;80,75,C224&lt;90,85,C224&gt;90,95)</f>
        <v>85</v>
      </c>
      <c r="E224" s="68">
        <v>22</v>
      </c>
      <c r="F224" s="54">
        <v>9.4166666666666661</v>
      </c>
      <c r="L224" s="86">
        <v>474</v>
      </c>
      <c r="M224" s="85">
        <f t="shared" si="9"/>
        <v>2.1761660335046487E-4</v>
      </c>
    </row>
    <row r="225" spans="1:13">
      <c r="A225" s="65">
        <v>10.805555555555555</v>
      </c>
      <c r="C225" s="33">
        <v>82.8</v>
      </c>
      <c r="D225" s="33" cm="1">
        <f t="array" ref="D225">_xlfn.IFS(C225&lt;80,75,C225&lt;90,85,C225&gt;90,95)</f>
        <v>85</v>
      </c>
      <c r="E225" s="68">
        <v>22</v>
      </c>
      <c r="F225" s="54">
        <v>11.084000000000001</v>
      </c>
      <c r="L225" s="86">
        <v>475</v>
      </c>
      <c r="M225" s="85">
        <f t="shared" si="9"/>
        <v>2.0044632597266345E-4</v>
      </c>
    </row>
    <row r="226" spans="1:13">
      <c r="A226" s="65">
        <v>10.805555555555555</v>
      </c>
      <c r="C226" s="33">
        <v>82.8</v>
      </c>
      <c r="D226" s="33" cm="1">
        <f t="array" ref="D226">_xlfn.IFS(C226&lt;80,75,C226&lt;90,85,C226&gt;90,95)</f>
        <v>85</v>
      </c>
      <c r="E226" s="68">
        <v>22</v>
      </c>
      <c r="F226" s="54">
        <v>11.687999999999999</v>
      </c>
      <c r="L226" s="86">
        <v>476</v>
      </c>
      <c r="M226" s="85">
        <f t="shared" si="9"/>
        <v>1.8447554383665347E-4</v>
      </c>
    </row>
    <row r="227" spans="1:13">
      <c r="A227" s="65">
        <v>10.805555555555555</v>
      </c>
      <c r="C227" s="33">
        <v>82.8</v>
      </c>
      <c r="D227" s="33" cm="1">
        <f t="array" ref="D227">_xlfn.IFS(C227&lt;80,75,C227&lt;90,85,C227&gt;90,95)</f>
        <v>85</v>
      </c>
      <c r="E227" s="68">
        <v>22</v>
      </c>
      <c r="F227" s="54">
        <v>11.924000000000001</v>
      </c>
      <c r="L227" s="86">
        <v>477</v>
      </c>
      <c r="M227" s="85">
        <f t="shared" si="9"/>
        <v>1.6963447702645154E-4</v>
      </c>
    </row>
    <row r="228" spans="1:13">
      <c r="A228" s="65">
        <v>10.805555555555555</v>
      </c>
      <c r="C228" s="33">
        <v>82.8</v>
      </c>
      <c r="D228" s="33" cm="1">
        <f t="array" ref="D228">_xlfn.IFS(C228&lt;80,75,C228&lt;90,85,C228&gt;90,95)</f>
        <v>85</v>
      </c>
      <c r="E228" s="68">
        <v>22</v>
      </c>
      <c r="F228" s="54">
        <v>12.419365937499999</v>
      </c>
      <c r="L228" s="86">
        <v>478</v>
      </c>
      <c r="M228" s="85">
        <f t="shared" si="9"/>
        <v>1.5585619704286023E-4</v>
      </c>
    </row>
    <row r="229" spans="1:13">
      <c r="A229" s="65">
        <v>11.702702702702704</v>
      </c>
      <c r="C229" s="33">
        <v>82.9</v>
      </c>
      <c r="D229" s="33" cm="1">
        <f t="array" ref="D229">_xlfn.IFS(C229&lt;80,75,C229&lt;90,85,C229&gt;90,95)</f>
        <v>85</v>
      </c>
      <c r="E229" s="68">
        <v>22</v>
      </c>
      <c r="F229" s="54">
        <v>11.761538461538462</v>
      </c>
      <c r="L229" s="86">
        <v>479</v>
      </c>
      <c r="M229" s="85">
        <f t="shared" si="9"/>
        <v>1.4307661337737692E-4</v>
      </c>
    </row>
    <row r="230" spans="1:13" ht="13" thickBot="1">
      <c r="A230" s="65">
        <v>11.702702702702704</v>
      </c>
      <c r="C230" s="33">
        <v>82.9</v>
      </c>
      <c r="D230" s="33" cm="1">
        <f t="array" ref="D230">_xlfn.IFS(C230&lt;80,75,C230&lt;90,85,C230&gt;90,95)</f>
        <v>85</v>
      </c>
      <c r="E230" s="68">
        <v>23</v>
      </c>
      <c r="F230" s="54">
        <v>12.525</v>
      </c>
      <c r="L230" s="87">
        <v>480</v>
      </c>
      <c r="M230" s="88">
        <f t="shared" si="9"/>
        <v>1.3123444973093637E-4</v>
      </c>
    </row>
    <row r="231" spans="1:13">
      <c r="A231" s="65">
        <v>11.702702702702704</v>
      </c>
      <c r="C231" s="33">
        <v>82.9</v>
      </c>
      <c r="D231" s="33" cm="1">
        <f t="array" ref="D231">_xlfn.IFS(C231&lt;80,75,C231&lt;90,85,C231&gt;90,95)</f>
        <v>85</v>
      </c>
      <c r="E231" s="68">
        <v>22</v>
      </c>
      <c r="F231" s="54">
        <v>12.847999999999999</v>
      </c>
    </row>
    <row r="232" spans="1:13">
      <c r="A232" s="65">
        <v>11.702702702702704</v>
      </c>
      <c r="C232" s="33">
        <v>82.9</v>
      </c>
      <c r="D232" s="33" cm="1">
        <f t="array" ref="D232">_xlfn.IFS(C232&lt;80,75,C232&lt;90,85,C232&gt;90,95)</f>
        <v>85</v>
      </c>
      <c r="E232" s="68">
        <v>23</v>
      </c>
      <c r="F232" s="54">
        <v>13.308333333333332</v>
      </c>
    </row>
    <row r="233" spans="1:13">
      <c r="A233" s="65">
        <v>11.828571428571429</v>
      </c>
      <c r="C233" s="33">
        <v>83</v>
      </c>
      <c r="D233" s="33" cm="1">
        <f t="array" ref="D233">_xlfn.IFS(C233&lt;80,75,C233&lt;90,85,C233&gt;90,95)</f>
        <v>85</v>
      </c>
      <c r="E233" s="68">
        <v>22</v>
      </c>
      <c r="F233" s="54">
        <v>12.921739130434782</v>
      </c>
    </row>
    <row r="234" spans="1:13">
      <c r="A234" s="65">
        <v>11.828571428571429</v>
      </c>
      <c r="C234" s="33">
        <v>83</v>
      </c>
      <c r="D234" s="33" cm="1">
        <f t="array" ref="D234">_xlfn.IFS(C234&lt;80,75,C234&lt;90,85,C234&gt;90,95)</f>
        <v>85</v>
      </c>
      <c r="E234" s="68">
        <v>22</v>
      </c>
      <c r="F234" s="54">
        <v>12.929166666666667</v>
      </c>
    </row>
    <row r="235" spans="1:13">
      <c r="A235" s="65">
        <v>11.828571428571429</v>
      </c>
      <c r="C235" s="33">
        <v>83</v>
      </c>
      <c r="D235" s="33" cm="1">
        <f t="array" ref="D235">_xlfn.IFS(C235&lt;80,75,C235&lt;90,85,C235&gt;90,95)</f>
        <v>85</v>
      </c>
      <c r="E235" s="68">
        <v>22</v>
      </c>
      <c r="F235" s="54">
        <v>13.041666666666666</v>
      </c>
    </row>
    <row r="236" spans="1:13">
      <c r="A236" s="65">
        <v>11.828571428571429</v>
      </c>
      <c r="C236" s="33">
        <v>83</v>
      </c>
      <c r="D236" s="33" cm="1">
        <f t="array" ref="D236">_xlfn.IFS(C236&lt;80,75,C236&lt;90,85,C236&gt;90,95)</f>
        <v>85</v>
      </c>
      <c r="E236" s="68">
        <v>22</v>
      </c>
      <c r="F236" s="54">
        <v>13.55</v>
      </c>
    </row>
    <row r="237" spans="1:13">
      <c r="A237" s="65">
        <v>11.828571428571429</v>
      </c>
      <c r="C237" s="33">
        <v>83</v>
      </c>
      <c r="D237" s="33" cm="1">
        <f t="array" ref="D237">_xlfn.IFS(C237&lt;80,75,C237&lt;90,85,C237&gt;90,95)</f>
        <v>85</v>
      </c>
      <c r="E237" s="68">
        <v>22</v>
      </c>
      <c r="F237" s="54">
        <v>13.627272727272727</v>
      </c>
    </row>
    <row r="238" spans="1:13">
      <c r="A238" s="65">
        <v>12.96875</v>
      </c>
      <c r="C238" s="33">
        <v>83.5</v>
      </c>
      <c r="D238" s="33" cm="1">
        <f t="array" ref="D238">_xlfn.IFS(C238&lt;80,75,C238&lt;90,85,C238&gt;90,95)</f>
        <v>85</v>
      </c>
      <c r="E238" s="68">
        <v>21</v>
      </c>
      <c r="F238" s="54">
        <v>13.079166666666666</v>
      </c>
    </row>
    <row r="239" spans="1:13">
      <c r="A239" s="65">
        <v>12.96875</v>
      </c>
      <c r="C239" s="33">
        <v>83.5</v>
      </c>
      <c r="D239" s="33" cm="1">
        <f t="array" ref="D239">_xlfn.IFS(C239&lt;80,75,C239&lt;90,85,C239&gt;90,95)</f>
        <v>85</v>
      </c>
      <c r="E239" s="68">
        <v>21</v>
      </c>
      <c r="F239" s="54">
        <v>13.191666666666668</v>
      </c>
    </row>
    <row r="240" spans="1:13">
      <c r="A240" s="65">
        <v>12.96875</v>
      </c>
      <c r="C240" s="33">
        <v>83.5</v>
      </c>
      <c r="D240" s="33" cm="1">
        <f t="array" ref="D240">_xlfn.IFS(C240&lt;80,75,C240&lt;90,85,C240&gt;90,95)</f>
        <v>85</v>
      </c>
      <c r="E240" s="68">
        <v>21</v>
      </c>
      <c r="F240" s="54">
        <v>13.345833333333333</v>
      </c>
    </row>
    <row r="241" spans="1:6">
      <c r="A241" s="65">
        <v>12.96875</v>
      </c>
      <c r="C241" s="33">
        <v>83.5</v>
      </c>
      <c r="D241" s="33" cm="1">
        <f t="array" ref="D241">_xlfn.IFS(C241&lt;80,75,C241&lt;90,85,C241&gt;90,95)</f>
        <v>85</v>
      </c>
      <c r="E241" s="68">
        <v>22</v>
      </c>
      <c r="F241" s="54">
        <v>13.663636363636364</v>
      </c>
    </row>
    <row r="242" spans="1:6">
      <c r="A242" s="65">
        <v>12.96875</v>
      </c>
      <c r="C242" s="33">
        <v>83.5</v>
      </c>
      <c r="D242" s="33" cm="1">
        <f t="array" ref="D242">_xlfn.IFS(C242&lt;80,75,C242&lt;90,85,C242&gt;90,95)</f>
        <v>85</v>
      </c>
      <c r="E242" s="68">
        <v>22</v>
      </c>
      <c r="F242" s="54">
        <v>14.022727272727273</v>
      </c>
    </row>
    <row r="243" spans="1:6">
      <c r="A243" s="65">
        <v>10.5</v>
      </c>
      <c r="C243" s="33">
        <v>84.2</v>
      </c>
      <c r="D243" s="33" cm="1">
        <f t="array" ref="D243">_xlfn.IFS(C243&lt;80,75,C243&lt;90,85,C243&gt;90,95)</f>
        <v>85</v>
      </c>
      <c r="E243" s="68">
        <v>22</v>
      </c>
      <c r="F243" s="54">
        <v>11.9375</v>
      </c>
    </row>
    <row r="244" spans="1:6">
      <c r="A244" s="65">
        <v>10.5</v>
      </c>
      <c r="C244" s="33">
        <v>84.2</v>
      </c>
      <c r="D244" s="33" cm="1">
        <f t="array" ref="D244">_xlfn.IFS(C244&lt;80,75,C244&lt;90,85,C244&gt;90,95)</f>
        <v>85</v>
      </c>
      <c r="E244" s="68">
        <v>22</v>
      </c>
      <c r="F244" s="54">
        <v>12.174999999999999</v>
      </c>
    </row>
    <row r="245" spans="1:6">
      <c r="A245" s="65">
        <v>10.5</v>
      </c>
      <c r="C245" s="33">
        <v>84.2</v>
      </c>
      <c r="D245" s="33" cm="1">
        <f t="array" ref="D245">_xlfn.IFS(C245&lt;80,75,C245&lt;90,85,C245&gt;90,95)</f>
        <v>85</v>
      </c>
      <c r="E245" s="68">
        <v>22</v>
      </c>
      <c r="F245" s="54">
        <v>12.422727272727274</v>
      </c>
    </row>
    <row r="246" spans="1:6">
      <c r="A246" s="65">
        <v>10.5</v>
      </c>
      <c r="C246" s="33">
        <v>84.2</v>
      </c>
      <c r="D246" s="33" cm="1">
        <f t="array" ref="D246">_xlfn.IFS(C246&lt;80,75,C246&lt;90,85,C246&gt;90,95)</f>
        <v>85</v>
      </c>
      <c r="E246" s="68">
        <v>22</v>
      </c>
      <c r="F246" s="54">
        <v>12.704347826086956</v>
      </c>
    </row>
    <row r="247" spans="1:6">
      <c r="A247" s="65">
        <v>13.138888888888889</v>
      </c>
      <c r="C247" s="33">
        <v>85.3</v>
      </c>
      <c r="D247" s="33" cm="1">
        <f t="array" ref="D247">_xlfn.IFS(C247&lt;80,75,C247&lt;90,85,C247&gt;90,95)</f>
        <v>85</v>
      </c>
      <c r="E247" s="68">
        <v>23</v>
      </c>
      <c r="F247" s="54">
        <v>14.983333333333334</v>
      </c>
    </row>
    <row r="248" spans="1:6">
      <c r="A248" s="65">
        <v>13.138888888888889</v>
      </c>
      <c r="C248" s="33">
        <v>85.3</v>
      </c>
      <c r="D248" s="33" cm="1">
        <f t="array" ref="D248">_xlfn.IFS(C248&lt;80,75,C248&lt;90,85,C248&gt;90,95)</f>
        <v>85</v>
      </c>
      <c r="E248" s="68">
        <v>23</v>
      </c>
      <c r="F248" s="54">
        <v>15.308333333333332</v>
      </c>
    </row>
    <row r="249" spans="1:6">
      <c r="A249" s="65">
        <v>13.138888888888889</v>
      </c>
      <c r="C249" s="33">
        <v>85.3</v>
      </c>
      <c r="D249" s="33" cm="1">
        <f t="array" ref="D249">_xlfn.IFS(C249&lt;80,75,C249&lt;90,85,C249&gt;90,95)</f>
        <v>85</v>
      </c>
      <c r="E249" s="68">
        <v>23</v>
      </c>
      <c r="F249" s="54">
        <v>15.543478260869565</v>
      </c>
    </row>
    <row r="250" spans="1:6">
      <c r="A250" s="65">
        <v>13.138888888888889</v>
      </c>
      <c r="C250" s="33">
        <v>85.3</v>
      </c>
      <c r="D250" s="33" cm="1">
        <f t="array" ref="D250">_xlfn.IFS(C250&lt;80,75,C250&lt;90,85,C250&gt;90,95)</f>
        <v>85</v>
      </c>
      <c r="E250" s="68">
        <v>23</v>
      </c>
      <c r="F250" s="54">
        <v>15.768181818181818</v>
      </c>
    </row>
    <row r="251" spans="1:6">
      <c r="A251" s="65">
        <v>9.96875</v>
      </c>
      <c r="C251" s="33">
        <v>86.8</v>
      </c>
      <c r="D251" s="33" cm="1">
        <f t="array" ref="D251">_xlfn.IFS(C251&lt;80,75,C251&lt;90,85,C251&gt;90,95)</f>
        <v>85</v>
      </c>
      <c r="E251" s="68">
        <v>21</v>
      </c>
      <c r="F251" s="54">
        <v>9.5</v>
      </c>
    </row>
    <row r="252" spans="1:6">
      <c r="A252" s="65">
        <v>9.96875</v>
      </c>
      <c r="C252" s="33">
        <v>86.8</v>
      </c>
      <c r="D252" s="33" cm="1">
        <f t="array" ref="D252">_xlfn.IFS(C252&lt;80,75,C252&lt;90,85,C252&gt;90,95)</f>
        <v>85</v>
      </c>
      <c r="E252" s="68">
        <v>21</v>
      </c>
      <c r="F252" s="54">
        <v>10.52</v>
      </c>
    </row>
    <row r="253" spans="1:6">
      <c r="A253" s="65">
        <v>11.201117318435754</v>
      </c>
      <c r="C253" s="33">
        <v>88</v>
      </c>
      <c r="D253" s="33" cm="1">
        <f t="array" ref="D253">_xlfn.IFS(C253&lt;80,75,C253&lt;90,85,C253&gt;90,95)</f>
        <v>85</v>
      </c>
      <c r="E253" s="68">
        <v>22</v>
      </c>
      <c r="F253" s="54">
        <v>9.3461538461538467</v>
      </c>
    </row>
    <row r="254" spans="1:6">
      <c r="A254" s="65">
        <v>11.201117318435754</v>
      </c>
      <c r="C254" s="33">
        <v>88</v>
      </c>
      <c r="D254" s="33" cm="1">
        <f t="array" ref="D254">_xlfn.IFS(C254&lt;80,75,C254&lt;90,85,C254&gt;90,95)</f>
        <v>85</v>
      </c>
      <c r="E254" s="68">
        <v>22</v>
      </c>
      <c r="F254" s="54">
        <v>11.318181818181818</v>
      </c>
    </row>
    <row r="255" spans="1:6">
      <c r="A255" s="65">
        <v>11.201117318435754</v>
      </c>
      <c r="C255" s="33">
        <v>88</v>
      </c>
      <c r="D255" s="33" cm="1">
        <f t="array" ref="D255">_xlfn.IFS(C255&lt;80,75,C255&lt;90,85,C255&gt;90,95)</f>
        <v>85</v>
      </c>
      <c r="E255" s="68">
        <v>22</v>
      </c>
      <c r="F255" s="54">
        <v>11.64</v>
      </c>
    </row>
    <row r="256" spans="1:6">
      <c r="A256" s="65">
        <v>11.201117318435754</v>
      </c>
      <c r="C256" s="33">
        <v>88</v>
      </c>
      <c r="D256" s="33" cm="1">
        <f t="array" ref="D256">_xlfn.IFS(C256&lt;80,75,C256&lt;90,85,C256&gt;90,95)</f>
        <v>85</v>
      </c>
      <c r="E256" s="68">
        <v>22</v>
      </c>
      <c r="F256" s="54">
        <v>12.454545454545455</v>
      </c>
    </row>
    <row r="257" spans="1:6">
      <c r="A257" s="65">
        <v>11.201117318435754</v>
      </c>
      <c r="C257" s="33">
        <v>88</v>
      </c>
      <c r="D257" s="33" cm="1">
        <f t="array" ref="D257">_xlfn.IFS(C257&lt;80,75,C257&lt;90,85,C257&gt;90,95)</f>
        <v>85</v>
      </c>
      <c r="E257" s="68">
        <v>22</v>
      </c>
      <c r="F257" s="54">
        <v>12.565217391304348</v>
      </c>
    </row>
    <row r="258" spans="1:6">
      <c r="A258" s="65">
        <v>11.201117318435754</v>
      </c>
      <c r="C258" s="33">
        <v>88</v>
      </c>
      <c r="D258" s="33" cm="1">
        <f t="array" ref="D258">_xlfn.IFS(C258&lt;80,75,C258&lt;90,85,C258&gt;90,95)</f>
        <v>85</v>
      </c>
      <c r="E258" s="68">
        <v>22</v>
      </c>
      <c r="F258" s="54">
        <v>12.571428571428571</v>
      </c>
    </row>
    <row r="259" spans="1:6">
      <c r="A259" s="65">
        <v>11.201117318435754</v>
      </c>
      <c r="C259" s="33">
        <v>88</v>
      </c>
      <c r="D259" s="33" cm="1">
        <f t="array" ref="D259">_xlfn.IFS(C259&lt;80,75,C259&lt;90,85,C259&gt;90,95)</f>
        <v>85</v>
      </c>
      <c r="E259" s="68">
        <v>22</v>
      </c>
      <c r="F259" s="54">
        <v>13</v>
      </c>
    </row>
    <row r="260" spans="1:6">
      <c r="A260" s="65">
        <v>11.201117318435754</v>
      </c>
      <c r="C260" s="33">
        <v>88</v>
      </c>
      <c r="D260" s="33" cm="1">
        <f t="array" ref="D260">_xlfn.IFS(C260&lt;80,75,C260&lt;90,85,C260&gt;90,95)</f>
        <v>85</v>
      </c>
      <c r="E260" s="68">
        <v>22</v>
      </c>
      <c r="F260" s="54">
        <v>13.173913043478262</v>
      </c>
    </row>
    <row r="261" spans="1:6">
      <c r="A261" s="65">
        <v>11.201117318435754</v>
      </c>
      <c r="C261" s="33">
        <v>88</v>
      </c>
      <c r="D261" s="33" cm="1">
        <f t="array" ref="D261">_xlfn.IFS(C261&lt;80,75,C261&lt;90,85,C261&gt;90,95)</f>
        <v>85</v>
      </c>
      <c r="E261" s="68">
        <v>22</v>
      </c>
      <c r="F261" s="54">
        <v>13.295652173913044</v>
      </c>
    </row>
    <row r="262" spans="1:6">
      <c r="A262" s="65">
        <v>11.201117318435754</v>
      </c>
      <c r="C262" s="33">
        <v>88</v>
      </c>
      <c r="D262" s="33" cm="1">
        <f t="array" ref="D262">_xlfn.IFS(C262&lt;80,75,C262&lt;90,85,C262&gt;90,95)</f>
        <v>85</v>
      </c>
      <c r="E262" s="68">
        <v>22</v>
      </c>
      <c r="F262" s="54">
        <v>14.217391304347826</v>
      </c>
    </row>
    <row r="263" spans="1:6">
      <c r="A263" s="65">
        <v>11.201117318435754</v>
      </c>
      <c r="C263" s="33">
        <v>88</v>
      </c>
      <c r="D263" s="33" cm="1">
        <f t="array" ref="D263">_xlfn.IFS(C263&lt;80,75,C263&lt;90,85,C263&gt;90,95)</f>
        <v>85</v>
      </c>
      <c r="E263" s="68">
        <v>22</v>
      </c>
      <c r="F263" s="54">
        <v>14.869565217391305</v>
      </c>
    </row>
    <row r="264" spans="1:6">
      <c r="A264" s="65">
        <v>12.264705882352942</v>
      </c>
      <c r="C264" s="33">
        <v>88.1</v>
      </c>
      <c r="D264" s="33" cm="1">
        <f t="array" ref="D264">_xlfn.IFS(C264&lt;80,75,C264&lt;90,85,C264&gt;90,95)</f>
        <v>85</v>
      </c>
      <c r="E264" s="68">
        <v>27</v>
      </c>
      <c r="F264" s="54">
        <v>13.152000000000001</v>
      </c>
    </row>
    <row r="265" spans="1:6">
      <c r="A265" s="65">
        <v>12.264705882352942</v>
      </c>
      <c r="C265" s="33">
        <v>88.1</v>
      </c>
      <c r="D265" s="33" cm="1">
        <f t="array" ref="D265">_xlfn.IFS(C265&lt;80,75,C265&lt;90,85,C265&gt;90,95)</f>
        <v>85</v>
      </c>
      <c r="E265" s="68">
        <v>28</v>
      </c>
      <c r="F265" s="54">
        <v>13.221739130434784</v>
      </c>
    </row>
    <row r="266" spans="1:6">
      <c r="A266" s="65">
        <v>12.264705882352942</v>
      </c>
      <c r="C266" s="33">
        <v>88.1</v>
      </c>
      <c r="D266" s="33" cm="1">
        <f t="array" ref="D266">_xlfn.IFS(C266&lt;80,75,C266&lt;90,85,C266&gt;90,95)</f>
        <v>85</v>
      </c>
      <c r="E266" s="68">
        <v>27</v>
      </c>
      <c r="F266" s="54">
        <v>13.541666666666666</v>
      </c>
    </row>
    <row r="267" spans="1:6">
      <c r="A267" s="65">
        <v>12.264705882352942</v>
      </c>
      <c r="C267" s="33">
        <v>88.1</v>
      </c>
      <c r="D267" s="33" cm="1">
        <f t="array" ref="D267">_xlfn.IFS(C267&lt;80,75,C267&lt;90,85,C267&gt;90,95)</f>
        <v>85</v>
      </c>
      <c r="E267" s="68">
        <v>27</v>
      </c>
      <c r="F267" s="54">
        <v>13.987499999999999</v>
      </c>
    </row>
    <row r="268" spans="1:6">
      <c r="A268" s="65">
        <v>12.264705882352942</v>
      </c>
      <c r="C268" s="33">
        <v>88.1</v>
      </c>
      <c r="D268" s="33" cm="1">
        <f t="array" ref="D268">_xlfn.IFS(C268&lt;80,75,C268&lt;90,85,C268&gt;90,95)</f>
        <v>85</v>
      </c>
      <c r="E268" s="68">
        <v>28</v>
      </c>
      <c r="F268" s="54">
        <v>14.213043478260868</v>
      </c>
    </row>
    <row r="269" spans="1:6">
      <c r="A269" s="65">
        <v>11.805555555555555</v>
      </c>
      <c r="C269" s="33">
        <v>88.2</v>
      </c>
      <c r="D269" s="33" cm="1">
        <f t="array" ref="D269">_xlfn.IFS(C269&lt;80,75,C269&lt;90,85,C269&gt;90,95)</f>
        <v>85</v>
      </c>
      <c r="E269" s="68">
        <v>25</v>
      </c>
      <c r="F269" s="54">
        <v>11.427999999999999</v>
      </c>
    </row>
    <row r="270" spans="1:6">
      <c r="A270" s="65">
        <v>11.805555555555555</v>
      </c>
      <c r="C270" s="33">
        <v>88.2</v>
      </c>
      <c r="D270" s="33" cm="1">
        <f t="array" ref="D270">_xlfn.IFS(C270&lt;80,75,C270&lt;90,85,C270&gt;90,95)</f>
        <v>85</v>
      </c>
      <c r="E270" s="68">
        <v>25</v>
      </c>
      <c r="F270" s="54">
        <v>12.06</v>
      </c>
    </row>
    <row r="271" spans="1:6">
      <c r="A271" s="65">
        <v>11.652892561983473</v>
      </c>
      <c r="C271" s="33">
        <v>88.2</v>
      </c>
      <c r="D271" s="33" cm="1">
        <f t="array" ref="D271">_xlfn.IFS(C271&lt;80,75,C271&lt;90,85,C271&gt;90,95)</f>
        <v>85</v>
      </c>
      <c r="E271" s="68">
        <v>21</v>
      </c>
      <c r="F271" s="54">
        <v>13.26923076923077</v>
      </c>
    </row>
    <row r="272" spans="1:6">
      <c r="A272" s="65">
        <v>11.652892561983473</v>
      </c>
      <c r="C272" s="33">
        <v>88.2</v>
      </c>
      <c r="D272" s="33" cm="1">
        <f t="array" ref="D272">_xlfn.IFS(C272&lt;80,75,C272&lt;90,85,C272&gt;90,95)</f>
        <v>85</v>
      </c>
      <c r="E272" s="68">
        <v>21</v>
      </c>
      <c r="F272" s="54">
        <v>13.4</v>
      </c>
    </row>
    <row r="273" spans="1:6">
      <c r="A273" s="65">
        <v>11.652892561983473</v>
      </c>
      <c r="C273" s="33">
        <v>88.2</v>
      </c>
      <c r="D273" s="33" cm="1">
        <f t="array" ref="D273">_xlfn.IFS(C273&lt;80,75,C273&lt;90,85,C273&gt;90,95)</f>
        <v>85</v>
      </c>
      <c r="E273" s="68">
        <v>21</v>
      </c>
      <c r="F273" s="54">
        <v>13.652173913043478</v>
      </c>
    </row>
    <row r="274" spans="1:6">
      <c r="A274" s="65">
        <v>11.652892561983473</v>
      </c>
      <c r="C274" s="33">
        <v>88.2</v>
      </c>
      <c r="D274" s="33" cm="1">
        <f t="array" ref="D274">_xlfn.IFS(C274&lt;80,75,C274&lt;90,85,C274&gt;90,95)</f>
        <v>85</v>
      </c>
      <c r="E274" s="68">
        <v>21</v>
      </c>
      <c r="F274" s="54">
        <v>13.916666666666666</v>
      </c>
    </row>
    <row r="275" spans="1:6">
      <c r="A275" s="65">
        <v>11.652892561983473</v>
      </c>
      <c r="C275" s="33">
        <v>88.2</v>
      </c>
      <c r="D275" s="33" cm="1">
        <f t="array" ref="D275">_xlfn.IFS(C275&lt;80,75,C275&lt;90,85,C275&gt;90,95)</f>
        <v>85</v>
      </c>
      <c r="E275" s="68">
        <v>21</v>
      </c>
      <c r="F275" s="54">
        <v>14.125</v>
      </c>
    </row>
    <row r="276" spans="1:6">
      <c r="A276" s="65">
        <v>11.652892561983473</v>
      </c>
      <c r="C276" s="33">
        <v>88.2</v>
      </c>
      <c r="D276" s="33" cm="1">
        <f t="array" ref="D276">_xlfn.IFS(C276&lt;80,75,C276&lt;90,85,C276&gt;90,95)</f>
        <v>85</v>
      </c>
      <c r="E276" s="68">
        <v>21</v>
      </c>
      <c r="F276" s="54">
        <v>14.375</v>
      </c>
    </row>
    <row r="277" spans="1:6">
      <c r="A277" s="65">
        <v>11.652892561983473</v>
      </c>
      <c r="C277" s="33">
        <v>88.2</v>
      </c>
      <c r="D277" s="33" cm="1">
        <f t="array" ref="D277">_xlfn.IFS(C277&lt;80,75,C277&lt;90,85,C277&gt;90,95)</f>
        <v>85</v>
      </c>
      <c r="E277" s="68">
        <v>21</v>
      </c>
      <c r="F277" s="54">
        <v>14.695652173913043</v>
      </c>
    </row>
    <row r="278" spans="1:6">
      <c r="A278" s="65">
        <v>11.652892561983473</v>
      </c>
      <c r="C278" s="33">
        <v>88.2</v>
      </c>
      <c r="D278" s="33" cm="1">
        <f t="array" ref="D278">_xlfn.IFS(C278&lt;80,75,C278&lt;90,85,C278&gt;90,95)</f>
        <v>85</v>
      </c>
      <c r="E278" s="68">
        <v>21</v>
      </c>
      <c r="F278" s="54">
        <v>15.041666666666666</v>
      </c>
    </row>
    <row r="279" spans="1:6">
      <c r="A279" s="65">
        <v>11.916666666666666</v>
      </c>
      <c r="C279" s="33">
        <v>89.2</v>
      </c>
      <c r="D279" s="33" cm="1">
        <f t="array" ref="D279">_xlfn.IFS(C279&lt;80,75,C279&lt;90,85,C279&gt;90,95)</f>
        <v>85</v>
      </c>
      <c r="E279" s="68">
        <v>23</v>
      </c>
      <c r="F279" s="54">
        <v>12.375</v>
      </c>
    </row>
    <row r="280" spans="1:6">
      <c r="A280" s="65">
        <v>11.916666666666666</v>
      </c>
      <c r="C280" s="33">
        <v>89.2</v>
      </c>
      <c r="D280" s="33" cm="1">
        <f t="array" ref="D280">_xlfn.IFS(C280&lt;80,75,C280&lt;90,85,C280&gt;90,95)</f>
        <v>85</v>
      </c>
      <c r="E280" s="68">
        <v>23</v>
      </c>
      <c r="F280" s="54">
        <v>12.625</v>
      </c>
    </row>
    <row r="281" spans="1:6">
      <c r="A281" s="65">
        <v>11.916666666666666</v>
      </c>
      <c r="C281" s="33">
        <v>89.2</v>
      </c>
      <c r="D281" s="33" cm="1">
        <f t="array" ref="D281">_xlfn.IFS(C281&lt;80,75,C281&lt;90,85,C281&gt;90,95)</f>
        <v>85</v>
      </c>
      <c r="E281" s="68">
        <v>23</v>
      </c>
      <c r="F281" s="54">
        <v>12.833333333333334</v>
      </c>
    </row>
    <row r="282" spans="1:6">
      <c r="A282" s="65">
        <v>11.916666666666666</v>
      </c>
      <c r="C282" s="33">
        <v>89.2</v>
      </c>
      <c r="D282" s="33" cm="1">
        <f t="array" ref="D282">_xlfn.IFS(C282&lt;80,75,C282&lt;90,85,C282&gt;90,95)</f>
        <v>85</v>
      </c>
      <c r="E282" s="68">
        <v>23</v>
      </c>
      <c r="F282" s="54">
        <v>12.958333333333334</v>
      </c>
    </row>
    <row r="283" spans="1:6">
      <c r="A283" s="65">
        <v>11.916666666666666</v>
      </c>
      <c r="C283" s="33">
        <v>89.2</v>
      </c>
      <c r="D283" s="33" cm="1">
        <f t="array" ref="D283">_xlfn.IFS(C283&lt;80,75,C283&lt;90,85,C283&gt;90,95)</f>
        <v>85</v>
      </c>
      <c r="E283" s="68">
        <v>23</v>
      </c>
      <c r="F283" s="54">
        <v>13.25</v>
      </c>
    </row>
    <row r="284" spans="1:6">
      <c r="A284" s="65">
        <v>11.916666666666666</v>
      </c>
      <c r="C284" s="33">
        <v>89.2</v>
      </c>
      <c r="D284" s="33" cm="1">
        <f t="array" ref="D284">_xlfn.IFS(C284&lt;80,75,C284&lt;90,85,C284&gt;90,95)</f>
        <v>85</v>
      </c>
      <c r="E284" s="68">
        <v>23</v>
      </c>
      <c r="F284" s="54">
        <v>13.291666666666666</v>
      </c>
    </row>
    <row r="285" spans="1:6">
      <c r="A285" s="65">
        <v>11.916666666666666</v>
      </c>
      <c r="C285" s="33">
        <v>89.2</v>
      </c>
      <c r="D285" s="33" cm="1">
        <f t="array" ref="D285">_xlfn.IFS(C285&lt;80,75,C285&lt;90,85,C285&gt;90,95)</f>
        <v>85</v>
      </c>
      <c r="E285" s="68">
        <v>23</v>
      </c>
      <c r="F285" s="54">
        <v>13.652173913043478</v>
      </c>
    </row>
    <row r="286" spans="1:6">
      <c r="A286" s="65">
        <v>11.916666666666666</v>
      </c>
      <c r="C286" s="33">
        <v>89.2</v>
      </c>
      <c r="D286" s="33" cm="1">
        <f t="array" ref="D286">_xlfn.IFS(C286&lt;80,75,C286&lt;90,85,C286&gt;90,95)</f>
        <v>85</v>
      </c>
      <c r="E286" s="68">
        <v>23</v>
      </c>
      <c r="F286" s="54">
        <v>14.454545454545455</v>
      </c>
    </row>
    <row r="287" spans="1:6">
      <c r="A287" s="65">
        <v>11.916666666666666</v>
      </c>
      <c r="C287" s="33">
        <v>89.2</v>
      </c>
      <c r="D287" s="33" cm="1">
        <f t="array" ref="D287">_xlfn.IFS(C287&lt;80,75,C287&lt;90,85,C287&gt;90,95)</f>
        <v>85</v>
      </c>
      <c r="E287" s="68">
        <v>23</v>
      </c>
      <c r="F287" s="54">
        <v>14.5</v>
      </c>
    </row>
    <row r="288" spans="1:6">
      <c r="A288" s="65">
        <v>12.090909090909092</v>
      </c>
      <c r="C288" s="33">
        <v>89.6</v>
      </c>
      <c r="D288" s="33" cm="1">
        <f t="array" ref="D288">_xlfn.IFS(C288&lt;80,75,C288&lt;90,85,C288&gt;90,95)</f>
        <v>85</v>
      </c>
      <c r="E288" s="68">
        <v>21</v>
      </c>
      <c r="F288" s="54">
        <v>11.870833333333332</v>
      </c>
    </row>
    <row r="289" spans="1:6">
      <c r="A289" s="65">
        <v>12.090909090909092</v>
      </c>
      <c r="C289" s="33">
        <v>89.6</v>
      </c>
      <c r="D289" s="33" cm="1">
        <f t="array" ref="D289">_xlfn.IFS(C289&lt;80,75,C289&lt;90,85,C289&gt;90,95)</f>
        <v>85</v>
      </c>
      <c r="E289" s="68">
        <v>21</v>
      </c>
      <c r="F289" s="54">
        <v>12.35</v>
      </c>
    </row>
    <row r="290" spans="1:6">
      <c r="A290" s="65">
        <v>12.090909090909092</v>
      </c>
      <c r="C290" s="33">
        <v>89.6</v>
      </c>
      <c r="D290" s="33" cm="1">
        <f t="array" ref="D290">_xlfn.IFS(C290&lt;80,75,C290&lt;90,85,C290&gt;90,95)</f>
        <v>85</v>
      </c>
      <c r="E290" s="68">
        <v>22</v>
      </c>
      <c r="F290" s="54">
        <v>12.491304347826087</v>
      </c>
    </row>
    <row r="291" spans="1:6">
      <c r="A291" s="65">
        <v>11.71875</v>
      </c>
      <c r="C291" s="33">
        <v>90.1</v>
      </c>
      <c r="D291" s="33" cm="1">
        <f t="array" ref="D291">_xlfn.IFS(C291&lt;80,75,C291&lt;90,85,C291&gt;90,95)</f>
        <v>95</v>
      </c>
      <c r="E291" s="68">
        <v>21</v>
      </c>
      <c r="F291" s="54">
        <v>12.285714285714286</v>
      </c>
    </row>
    <row r="292" spans="1:6">
      <c r="A292" s="65">
        <v>11.71875</v>
      </c>
      <c r="C292" s="33">
        <v>90.1</v>
      </c>
      <c r="D292" s="33" cm="1">
        <f t="array" ref="D292">_xlfn.IFS(C292&lt;80,75,C292&lt;90,85,C292&gt;90,95)</f>
        <v>95</v>
      </c>
      <c r="E292" s="68">
        <v>21</v>
      </c>
      <c r="F292" s="54">
        <v>12.354545454545455</v>
      </c>
    </row>
    <row r="293" spans="1:6">
      <c r="A293" s="65">
        <v>12.90625</v>
      </c>
      <c r="C293" s="33">
        <v>90.1</v>
      </c>
      <c r="D293" s="33" cm="1">
        <f t="array" ref="D293">_xlfn.IFS(C293&lt;80,75,C293&lt;90,85,C293&gt;90,95)</f>
        <v>95</v>
      </c>
      <c r="E293" s="68">
        <v>27</v>
      </c>
      <c r="F293" s="54">
        <v>13.318181818181818</v>
      </c>
    </row>
    <row r="294" spans="1:6">
      <c r="A294" s="65">
        <v>12.90625</v>
      </c>
      <c r="C294" s="33">
        <v>90.1</v>
      </c>
      <c r="D294" s="33" cm="1">
        <f t="array" ref="D294">_xlfn.IFS(C294&lt;80,75,C294&lt;90,85,C294&gt;90,95)</f>
        <v>95</v>
      </c>
      <c r="E294" s="68">
        <v>27</v>
      </c>
      <c r="F294" s="54">
        <v>13.68695652173913</v>
      </c>
    </row>
    <row r="295" spans="1:6">
      <c r="A295" s="65">
        <v>12.90625</v>
      </c>
      <c r="C295" s="33">
        <v>90.1</v>
      </c>
      <c r="D295" s="33" cm="1">
        <f t="array" ref="D295">_xlfn.IFS(C295&lt;80,75,C295&lt;90,85,C295&gt;90,95)</f>
        <v>95</v>
      </c>
      <c r="E295" s="68">
        <v>27</v>
      </c>
      <c r="F295" s="54">
        <v>13.740909090909092</v>
      </c>
    </row>
    <row r="296" spans="1:6">
      <c r="A296" s="65">
        <v>12.90625</v>
      </c>
      <c r="C296" s="33">
        <v>90.1</v>
      </c>
      <c r="D296" s="33" cm="1">
        <f t="array" ref="D296">_xlfn.IFS(C296&lt;80,75,C296&lt;90,85,C296&gt;90,95)</f>
        <v>95</v>
      </c>
      <c r="E296" s="68">
        <v>27</v>
      </c>
      <c r="F296" s="54">
        <v>14.047826086956523</v>
      </c>
    </row>
    <row r="297" spans="1:6">
      <c r="A297" s="65">
        <v>11.441176470588236</v>
      </c>
      <c r="C297" s="33">
        <v>91.2</v>
      </c>
      <c r="D297" s="33" cm="1">
        <f t="array" ref="D297">_xlfn.IFS(C297&lt;80,75,C297&lt;90,85,C297&gt;90,95)</f>
        <v>95</v>
      </c>
      <c r="E297" s="68">
        <v>21</v>
      </c>
      <c r="F297" s="54">
        <v>10.133333333333333</v>
      </c>
    </row>
    <row r="298" spans="1:6">
      <c r="A298" s="65">
        <v>11.441176470588236</v>
      </c>
      <c r="C298" s="33">
        <v>91.2</v>
      </c>
      <c r="D298" s="33" cm="1">
        <f t="array" ref="D298">_xlfn.IFS(C298&lt;80,75,C298&lt;90,85,C298&gt;90,95)</f>
        <v>95</v>
      </c>
      <c r="E298" s="68">
        <v>21</v>
      </c>
      <c r="F298" s="54">
        <v>10.491304347826087</v>
      </c>
    </row>
    <row r="299" spans="1:6">
      <c r="A299" s="65">
        <v>11.441176470588236</v>
      </c>
      <c r="C299" s="33">
        <v>91.2</v>
      </c>
      <c r="D299" s="33" cm="1">
        <f t="array" ref="D299">_xlfn.IFS(C299&lt;80,75,C299&lt;90,85,C299&gt;90,95)</f>
        <v>95</v>
      </c>
      <c r="E299" s="68">
        <v>21</v>
      </c>
      <c r="F299" s="54">
        <v>10.860869565217392</v>
      </c>
    </row>
    <row r="300" spans="1:6">
      <c r="A300" s="65">
        <v>11.441176470588236</v>
      </c>
      <c r="C300" s="33">
        <v>91.2</v>
      </c>
      <c r="D300" s="33" cm="1">
        <f t="array" ref="D300">_xlfn.IFS(C300&lt;80,75,C300&lt;90,85,C300&gt;90,95)</f>
        <v>95</v>
      </c>
      <c r="E300" s="68">
        <v>20</v>
      </c>
      <c r="F300" s="54">
        <v>11.624000000000001</v>
      </c>
    </row>
    <row r="301" spans="1:6">
      <c r="A301" s="65">
        <v>11.441176470588236</v>
      </c>
      <c r="C301" s="33">
        <v>91.2</v>
      </c>
      <c r="D301" s="33" cm="1">
        <f t="array" ref="D301">_xlfn.IFS(C301&lt;80,75,C301&lt;90,85,C301&gt;90,95)</f>
        <v>95</v>
      </c>
      <c r="E301" s="68">
        <v>20</v>
      </c>
      <c r="F301" s="54">
        <v>11.82</v>
      </c>
    </row>
    <row r="302" spans="1:6">
      <c r="A302" s="65">
        <v>11.441176470588236</v>
      </c>
      <c r="C302" s="33">
        <v>91.2</v>
      </c>
      <c r="D302" s="33" cm="1">
        <f t="array" ref="D302">_xlfn.IFS(C302&lt;80,75,C302&lt;90,85,C302&gt;90,95)</f>
        <v>95</v>
      </c>
      <c r="E302" s="68">
        <v>20</v>
      </c>
      <c r="F302" s="54">
        <v>11.8710296625</v>
      </c>
    </row>
    <row r="303" spans="1:6">
      <c r="A303" s="65">
        <v>11.852941176470589</v>
      </c>
      <c r="C303" s="33">
        <v>91.3</v>
      </c>
      <c r="D303" s="33" cm="1">
        <f t="array" ref="D303">_xlfn.IFS(C303&lt;80,75,C303&lt;90,85,C303&gt;90,95)</f>
        <v>95</v>
      </c>
      <c r="E303" s="68">
        <v>20</v>
      </c>
      <c r="F303" s="54">
        <v>11.495652173913042</v>
      </c>
    </row>
    <row r="304" spans="1:6">
      <c r="A304" s="65">
        <v>11.852941176470589</v>
      </c>
      <c r="C304" s="33">
        <v>91.3</v>
      </c>
      <c r="D304" s="33" cm="1">
        <f t="array" ref="D304">_xlfn.IFS(C304&lt;80,75,C304&lt;90,85,C304&gt;90,95)</f>
        <v>95</v>
      </c>
      <c r="E304" s="68">
        <v>20</v>
      </c>
      <c r="F304" s="54">
        <v>11.540909090909091</v>
      </c>
    </row>
    <row r="305" spans="1:6">
      <c r="A305" s="65">
        <v>11.852941176470589</v>
      </c>
      <c r="C305" s="33">
        <v>91.3</v>
      </c>
      <c r="D305" s="33" cm="1">
        <f t="array" ref="D305">_xlfn.IFS(C305&lt;80,75,C305&lt;90,85,C305&gt;90,95)</f>
        <v>95</v>
      </c>
      <c r="E305" s="68">
        <v>20</v>
      </c>
      <c r="F305" s="54">
        <v>11.727272727272727</v>
      </c>
    </row>
    <row r="306" spans="1:6">
      <c r="A306" s="65">
        <v>11.852941176470589</v>
      </c>
      <c r="C306" s="33">
        <v>91.3</v>
      </c>
      <c r="D306" s="33" cm="1">
        <f t="array" ref="D306">_xlfn.IFS(C306&lt;80,75,C306&lt;90,85,C306&gt;90,95)</f>
        <v>95</v>
      </c>
      <c r="E306" s="68">
        <v>20</v>
      </c>
      <c r="F306" s="54">
        <v>12.0375</v>
      </c>
    </row>
    <row r="307" spans="1:6">
      <c r="A307" s="65">
        <v>11.852941176470589</v>
      </c>
      <c r="C307" s="33">
        <v>91.3</v>
      </c>
      <c r="D307" s="33" cm="1">
        <f t="array" ref="D307">_xlfn.IFS(C307&lt;80,75,C307&lt;90,85,C307&gt;90,95)</f>
        <v>95</v>
      </c>
      <c r="E307" s="68">
        <v>20</v>
      </c>
      <c r="F307" s="54">
        <v>12.11304347826087</v>
      </c>
    </row>
    <row r="308" spans="1:6">
      <c r="A308" s="65">
        <v>12.45945945945946</v>
      </c>
      <c r="C308" s="33">
        <v>92.1</v>
      </c>
      <c r="D308" s="33" cm="1">
        <f t="array" ref="D308">_xlfn.IFS(C308&lt;80,75,C308&lt;90,85,C308&gt;90,95)</f>
        <v>95</v>
      </c>
      <c r="E308" s="68">
        <v>25</v>
      </c>
      <c r="F308" s="54">
        <v>12.52</v>
      </c>
    </row>
    <row r="309" spans="1:6">
      <c r="A309" s="65">
        <v>12.45945945945946</v>
      </c>
      <c r="C309" s="33">
        <v>92.1</v>
      </c>
      <c r="D309" s="33" cm="1">
        <f t="array" ref="D309">_xlfn.IFS(C309&lt;80,75,C309&lt;90,85,C309&gt;90,95)</f>
        <v>95</v>
      </c>
      <c r="E309" s="68">
        <v>25</v>
      </c>
      <c r="F309" s="54">
        <v>12.84</v>
      </c>
    </row>
    <row r="310" spans="1:6">
      <c r="A310" s="65">
        <v>12.45945945945946</v>
      </c>
      <c r="C310" s="33">
        <v>92.1</v>
      </c>
      <c r="D310" s="33" cm="1">
        <f t="array" ref="D310">_xlfn.IFS(C310&lt;80,75,C310&lt;90,85,C310&gt;90,95)</f>
        <v>95</v>
      </c>
      <c r="E310" s="68">
        <v>25</v>
      </c>
      <c r="F310" s="54">
        <v>13.192307692307692</v>
      </c>
    </row>
    <row r="311" spans="1:6">
      <c r="A311" s="65">
        <v>12.45945945945946</v>
      </c>
      <c r="C311" s="33">
        <v>92.1</v>
      </c>
      <c r="D311" s="33" cm="1">
        <f t="array" ref="D311">_xlfn.IFS(C311&lt;80,75,C311&lt;90,85,C311&gt;90,95)</f>
        <v>95</v>
      </c>
      <c r="E311" s="68">
        <v>25</v>
      </c>
      <c r="F311" s="54">
        <v>13.583333333333334</v>
      </c>
    </row>
    <row r="312" spans="1:6">
      <c r="A312" s="65">
        <v>12.45945945945946</v>
      </c>
      <c r="C312" s="33">
        <v>92.1</v>
      </c>
      <c r="D312" s="33" cm="1">
        <f t="array" ref="D312">_xlfn.IFS(C312&lt;80,75,C312&lt;90,85,C312&gt;90,95)</f>
        <v>95</v>
      </c>
      <c r="E312" s="68">
        <v>25</v>
      </c>
      <c r="F312" s="54">
        <v>13.72</v>
      </c>
    </row>
    <row r="313" spans="1:6">
      <c r="A313" s="65">
        <v>12.45945945945946</v>
      </c>
      <c r="C313" s="33">
        <v>92.1</v>
      </c>
      <c r="D313" s="33" cm="1">
        <f t="array" ref="D313">_xlfn.IFS(C313&lt;80,75,C313&lt;90,85,C313&gt;90,95)</f>
        <v>95</v>
      </c>
      <c r="E313" s="68">
        <v>25</v>
      </c>
      <c r="F313" s="54">
        <v>13.783333333333333</v>
      </c>
    </row>
    <row r="314" spans="1:6">
      <c r="A314" s="65">
        <v>12.45945945945946</v>
      </c>
      <c r="C314" s="33">
        <v>92.1</v>
      </c>
      <c r="D314" s="33" cm="1">
        <f t="array" ref="D314">_xlfn.IFS(C314&lt;80,75,C314&lt;90,85,C314&gt;90,95)</f>
        <v>95</v>
      </c>
      <c r="E314" s="68">
        <v>25</v>
      </c>
      <c r="F314" s="54">
        <v>13.96</v>
      </c>
    </row>
    <row r="315" spans="1:6">
      <c r="A315" s="65">
        <v>12.45945945945946</v>
      </c>
      <c r="C315" s="33">
        <v>92.1</v>
      </c>
      <c r="D315" s="33" cm="1">
        <f t="array" ref="D315">_xlfn.IFS(C315&lt;80,75,C315&lt;90,85,C315&gt;90,95)</f>
        <v>95</v>
      </c>
      <c r="E315" s="68">
        <v>25</v>
      </c>
      <c r="F315" s="54">
        <v>13.961538461538462</v>
      </c>
    </row>
    <row r="316" spans="1:6">
      <c r="A316" s="65">
        <v>12.45945945945946</v>
      </c>
      <c r="C316" s="33">
        <v>92.1</v>
      </c>
      <c r="D316" s="33" cm="1">
        <f t="array" ref="D316">_xlfn.IFS(C316&lt;80,75,C316&lt;90,85,C316&gt;90,95)</f>
        <v>95</v>
      </c>
      <c r="E316" s="68">
        <v>25</v>
      </c>
      <c r="F316" s="54">
        <v>14.36</v>
      </c>
    </row>
    <row r="317" spans="1:6">
      <c r="A317" s="65">
        <v>12.45945945945946</v>
      </c>
      <c r="C317" s="33">
        <v>92.1</v>
      </c>
      <c r="D317" s="33" cm="1">
        <f t="array" ref="D317">_xlfn.IFS(C317&lt;80,75,C317&lt;90,85,C317&gt;90,95)</f>
        <v>95</v>
      </c>
      <c r="E317" s="68">
        <v>25</v>
      </c>
      <c r="F317" s="54">
        <v>14.541666666666666</v>
      </c>
    </row>
    <row r="318" spans="1:6">
      <c r="A318" s="65">
        <v>12.45945945945946</v>
      </c>
      <c r="C318" s="33">
        <v>92.1</v>
      </c>
      <c r="D318" s="33" cm="1">
        <f t="array" ref="D318">_xlfn.IFS(C318&lt;80,75,C318&lt;90,85,C318&gt;90,95)</f>
        <v>95</v>
      </c>
      <c r="E318" s="68">
        <v>25</v>
      </c>
      <c r="F318" s="54">
        <v>14.64</v>
      </c>
    </row>
    <row r="319" spans="1:6">
      <c r="A319" s="65">
        <v>12.939393939393939</v>
      </c>
      <c r="C319" s="33">
        <v>93</v>
      </c>
      <c r="D319" s="33" cm="1">
        <f t="array" ref="D319">_xlfn.IFS(C319&lt;80,75,C319&lt;90,85,C319&gt;90,95)</f>
        <v>95</v>
      </c>
      <c r="E319" s="68">
        <v>27</v>
      </c>
      <c r="F319" s="54">
        <v>13.341107919230769</v>
      </c>
    </row>
    <row r="320" spans="1:6">
      <c r="A320" s="65">
        <v>12.939393939393939</v>
      </c>
      <c r="C320" s="33">
        <v>93</v>
      </c>
      <c r="D320" s="33" cm="1">
        <f t="array" ref="D320">_xlfn.IFS(C320&lt;80,75,C320&lt;90,85,C320&gt;90,95)</f>
        <v>95</v>
      </c>
      <c r="E320" s="68">
        <v>27</v>
      </c>
      <c r="F320" s="54">
        <v>13.423076923076923</v>
      </c>
    </row>
    <row r="321" spans="1:6">
      <c r="A321" s="65">
        <v>12.939393939393939</v>
      </c>
      <c r="C321" s="33">
        <v>93</v>
      </c>
      <c r="D321" s="33" cm="1">
        <f t="array" ref="D321">_xlfn.IFS(C321&lt;80,75,C321&lt;90,85,C321&gt;90,95)</f>
        <v>95</v>
      </c>
      <c r="E321" s="68">
        <v>28</v>
      </c>
      <c r="F321" s="54">
        <v>13.621655783333333</v>
      </c>
    </row>
    <row r="322" spans="1:6">
      <c r="A322" s="65">
        <v>12.939393939393939</v>
      </c>
      <c r="C322" s="33">
        <v>93</v>
      </c>
      <c r="D322" s="33" cm="1">
        <f t="array" ref="D322">_xlfn.IFS(C322&lt;80,75,C322&lt;90,85,C322&gt;90,95)</f>
        <v>95</v>
      </c>
      <c r="E322" s="68">
        <v>27</v>
      </c>
      <c r="F322" s="54">
        <v>14.128</v>
      </c>
    </row>
    <row r="323" spans="1:6">
      <c r="A323" s="65">
        <v>12.939393939393939</v>
      </c>
      <c r="C323" s="33">
        <v>93</v>
      </c>
      <c r="D323" s="33" cm="1">
        <f t="array" ref="D323">_xlfn.IFS(C323&lt;80,75,C323&lt;90,85,C323&gt;90,95)</f>
        <v>95</v>
      </c>
      <c r="E323" s="68">
        <v>28</v>
      </c>
      <c r="F323" s="54">
        <v>14.382608695652175</v>
      </c>
    </row>
    <row r="324" spans="1:6">
      <c r="A324" s="65">
        <v>11.878787878787879</v>
      </c>
      <c r="C324" s="33">
        <v>94.1</v>
      </c>
      <c r="D324" s="33" cm="1">
        <f t="array" ref="D324">_xlfn.IFS(C324&lt;80,75,C324&lt;90,85,C324&gt;90,95)</f>
        <v>95</v>
      </c>
      <c r="E324" s="68">
        <v>21</v>
      </c>
      <c r="F324" s="54">
        <v>11.260869565217391</v>
      </c>
    </row>
    <row r="325" spans="1:6">
      <c r="A325" s="65">
        <v>11.878787878787879</v>
      </c>
      <c r="C325" s="33">
        <v>94.1</v>
      </c>
      <c r="D325" s="33" cm="1">
        <f t="array" ref="D325">_xlfn.IFS(C325&lt;80,75,C325&lt;90,85,C325&gt;90,95)</f>
        <v>95</v>
      </c>
      <c r="E325" s="68">
        <v>21</v>
      </c>
      <c r="F325" s="54">
        <v>12.260869565217391</v>
      </c>
    </row>
    <row r="326" spans="1:6">
      <c r="A326" s="65">
        <v>11.878787878787879</v>
      </c>
      <c r="C326" s="33">
        <v>94.1</v>
      </c>
      <c r="D326" s="33" cm="1">
        <f t="array" ref="D326">_xlfn.IFS(C326&lt;80,75,C326&lt;90,85,C326&gt;90,95)</f>
        <v>95</v>
      </c>
      <c r="E326" s="68">
        <v>21</v>
      </c>
      <c r="F326" s="54">
        <v>12.541666666666666</v>
      </c>
    </row>
    <row r="327" spans="1:6">
      <c r="A327" s="65">
        <v>11.878787878787879</v>
      </c>
      <c r="C327" s="33">
        <v>94.1</v>
      </c>
      <c r="D327" s="33" cm="1">
        <f t="array" ref="D327">_xlfn.IFS(C327&lt;80,75,C327&lt;90,85,C327&gt;90,95)</f>
        <v>95</v>
      </c>
      <c r="E327" s="68">
        <v>21</v>
      </c>
      <c r="F327" s="54">
        <v>12.583333333333334</v>
      </c>
    </row>
    <row r="328" spans="1:6">
      <c r="A328" s="65">
        <v>11.878787878787879</v>
      </c>
      <c r="C328" s="33">
        <v>94.1</v>
      </c>
      <c r="D328" s="33" cm="1">
        <f t="array" ref="D328">_xlfn.IFS(C328&lt;80,75,C328&lt;90,85,C328&gt;90,95)</f>
        <v>95</v>
      </c>
      <c r="E328" s="68">
        <v>21</v>
      </c>
      <c r="F328" s="54">
        <v>13.037037037037036</v>
      </c>
    </row>
    <row r="329" spans="1:6">
      <c r="A329" s="65">
        <v>11.878787878787879</v>
      </c>
      <c r="C329" s="33">
        <v>94.1</v>
      </c>
      <c r="D329" s="33" cm="1">
        <f t="array" ref="D329">_xlfn.IFS(C329&lt;80,75,C329&lt;90,85,C329&gt;90,95)</f>
        <v>95</v>
      </c>
      <c r="E329" s="68">
        <v>21</v>
      </c>
      <c r="F329" s="54">
        <v>13.166666666666666</v>
      </c>
    </row>
    <row r="330" spans="1:6">
      <c r="A330" s="65">
        <v>11.878787878787879</v>
      </c>
      <c r="C330" s="33">
        <v>94.1</v>
      </c>
      <c r="D330" s="33" cm="1">
        <f t="array" ref="D330">_xlfn.IFS(C330&lt;80,75,C330&lt;90,85,C330&gt;90,95)</f>
        <v>95</v>
      </c>
      <c r="E330" s="68">
        <v>21</v>
      </c>
      <c r="F330" s="54">
        <v>13.739130434782609</v>
      </c>
    </row>
    <row r="331" spans="1:6">
      <c r="A331" s="65">
        <v>11.878787878787879</v>
      </c>
      <c r="C331" s="33">
        <v>94.1</v>
      </c>
      <c r="D331" s="33" cm="1">
        <f t="array" ref="D331">_xlfn.IFS(C331&lt;80,75,C331&lt;90,85,C331&gt;90,95)</f>
        <v>95</v>
      </c>
      <c r="E331" s="68">
        <v>21</v>
      </c>
      <c r="F331" s="54">
        <v>14.130434782608695</v>
      </c>
    </row>
    <row r="332" spans="1:6">
      <c r="A332" s="65">
        <v>13.285714285714286</v>
      </c>
      <c r="C332" s="33">
        <v>94.4</v>
      </c>
      <c r="D332" s="33" cm="1">
        <f t="array" ref="D332">_xlfn.IFS(C332&lt;80,75,C332&lt;90,85,C332&gt;90,95)</f>
        <v>95</v>
      </c>
      <c r="E332" s="68">
        <v>27</v>
      </c>
      <c r="F332" s="54">
        <v>13.388</v>
      </c>
    </row>
    <row r="333" spans="1:6">
      <c r="A333" s="65">
        <v>13.285714285714286</v>
      </c>
      <c r="C333" s="33">
        <v>94.4</v>
      </c>
      <c r="D333" s="33" cm="1">
        <f t="array" ref="D333">_xlfn.IFS(C333&lt;80,75,C333&lt;90,85,C333&gt;90,95)</f>
        <v>95</v>
      </c>
      <c r="E333" s="68">
        <v>27</v>
      </c>
      <c r="F333" s="54">
        <v>13.583333333333334</v>
      </c>
    </row>
    <row r="334" spans="1:6">
      <c r="A334" s="65">
        <v>13.285714285714286</v>
      </c>
      <c r="C334" s="33">
        <v>94.4</v>
      </c>
      <c r="D334" s="33" cm="1">
        <f t="array" ref="D334">_xlfn.IFS(C334&lt;80,75,C334&lt;90,85,C334&gt;90,95)</f>
        <v>95</v>
      </c>
      <c r="E334" s="68">
        <v>27</v>
      </c>
      <c r="F334" s="54">
        <v>13.608695652173912</v>
      </c>
    </row>
    <row r="335" spans="1:6">
      <c r="A335" s="65">
        <v>13.285714285714286</v>
      </c>
      <c r="C335" s="33">
        <v>94.4</v>
      </c>
      <c r="D335" s="33" cm="1">
        <f t="array" ref="D335">_xlfn.IFS(C335&lt;80,75,C335&lt;90,85,C335&gt;90,95)</f>
        <v>95</v>
      </c>
      <c r="E335" s="68">
        <v>27</v>
      </c>
      <c r="F335" s="54">
        <v>13.804347826086957</v>
      </c>
    </row>
    <row r="336" spans="1:6">
      <c r="A336" s="65">
        <v>13.285714285714286</v>
      </c>
      <c r="C336" s="33">
        <v>94.4</v>
      </c>
      <c r="D336" s="33" cm="1">
        <f t="array" ref="D336">_xlfn.IFS(C336&lt;80,75,C336&lt;90,85,C336&gt;90,95)</f>
        <v>95</v>
      </c>
      <c r="E336" s="68">
        <v>27</v>
      </c>
      <c r="F336" s="54">
        <v>14.30909090909091</v>
      </c>
    </row>
    <row r="337" spans="1:6">
      <c r="A337" s="65">
        <v>12.114093959731543</v>
      </c>
      <c r="C337" s="33">
        <v>95.2</v>
      </c>
      <c r="D337" s="33" cm="1">
        <f t="array" ref="D337">_xlfn.IFS(C337&lt;80,75,C337&lt;90,85,C337&gt;90,95)</f>
        <v>95</v>
      </c>
      <c r="E337" s="68">
        <v>22</v>
      </c>
      <c r="F337" s="54">
        <v>12.590909090909092</v>
      </c>
    </row>
    <row r="338" spans="1:6">
      <c r="A338" s="65">
        <v>11.652173913043478</v>
      </c>
      <c r="C338" s="33">
        <v>96.1</v>
      </c>
      <c r="D338" s="33" cm="1">
        <f t="array" ref="D338">_xlfn.IFS(C338&lt;80,75,C338&lt;90,85,C338&gt;90,95)</f>
        <v>95</v>
      </c>
      <c r="E338" s="68">
        <v>23</v>
      </c>
      <c r="F338" s="54">
        <v>7</v>
      </c>
    </row>
    <row r="339" spans="1:6">
      <c r="A339" s="65">
        <v>11.652173913043478</v>
      </c>
      <c r="C339" s="33">
        <v>96.1</v>
      </c>
      <c r="D339" s="33" cm="1">
        <f t="array" ref="D339">_xlfn.IFS(C339&lt;80,75,C339&lt;90,85,C339&gt;90,95)</f>
        <v>95</v>
      </c>
      <c r="E339" s="68">
        <v>23</v>
      </c>
      <c r="F339" s="54">
        <v>12.291666666666666</v>
      </c>
    </row>
    <row r="340" spans="1:6">
      <c r="A340" s="65">
        <v>11.652173913043478</v>
      </c>
      <c r="C340" s="33">
        <v>96.1</v>
      </c>
      <c r="D340" s="33" cm="1">
        <f t="array" ref="D340">_xlfn.IFS(C340&lt;80,75,C340&lt;90,85,C340&gt;90,95)</f>
        <v>95</v>
      </c>
      <c r="E340" s="68">
        <v>23</v>
      </c>
      <c r="F340" s="54">
        <v>12.333333333333334</v>
      </c>
    </row>
    <row r="341" spans="1:6">
      <c r="A341" s="65">
        <v>11.652173913043478</v>
      </c>
      <c r="C341" s="33">
        <v>96.1</v>
      </c>
      <c r="D341" s="33" cm="1">
        <f t="array" ref="D341">_xlfn.IFS(C341&lt;80,75,C341&lt;90,85,C341&gt;90,95)</f>
        <v>95</v>
      </c>
      <c r="E341" s="68">
        <v>23</v>
      </c>
      <c r="F341" s="54">
        <v>12.669565217391304</v>
      </c>
    </row>
    <row r="342" spans="1:6">
      <c r="A342" s="65">
        <v>11.652173913043478</v>
      </c>
      <c r="C342" s="33">
        <v>96.1</v>
      </c>
      <c r="D342" s="33" cm="1">
        <f t="array" ref="D342">_xlfn.IFS(C342&lt;80,75,C342&lt;90,85,C342&gt;90,95)</f>
        <v>95</v>
      </c>
      <c r="E342" s="68">
        <v>23</v>
      </c>
      <c r="F342" s="54">
        <v>12.833333333333334</v>
      </c>
    </row>
    <row r="343" spans="1:6">
      <c r="A343" s="65">
        <v>11.652173913043478</v>
      </c>
      <c r="C343" s="33">
        <v>96.1</v>
      </c>
      <c r="D343" s="33" cm="1">
        <f t="array" ref="D343">_xlfn.IFS(C343&lt;80,75,C343&lt;90,85,C343&gt;90,95)</f>
        <v>95</v>
      </c>
      <c r="E343" s="68">
        <v>23</v>
      </c>
      <c r="F343" s="54">
        <v>12.869565217391305</v>
      </c>
    </row>
    <row r="344" spans="1:6">
      <c r="A344" s="65">
        <v>11.652173913043478</v>
      </c>
      <c r="C344" s="33">
        <v>96.1</v>
      </c>
      <c r="D344" s="33" cm="1">
        <f t="array" ref="D344">_xlfn.IFS(C344&lt;80,75,C344&lt;90,85,C344&gt;90,95)</f>
        <v>95</v>
      </c>
      <c r="E344" s="68">
        <v>23</v>
      </c>
      <c r="F344" s="54">
        <v>12.958333333333334</v>
      </c>
    </row>
    <row r="345" spans="1:6">
      <c r="A345" s="65">
        <v>11.652173913043478</v>
      </c>
      <c r="C345" s="33">
        <v>96.1</v>
      </c>
      <c r="D345" s="33" cm="1">
        <f t="array" ref="D345">_xlfn.IFS(C345&lt;80,75,C345&lt;90,85,C345&gt;90,95)</f>
        <v>95</v>
      </c>
      <c r="E345" s="68">
        <v>23</v>
      </c>
      <c r="F345" s="54">
        <v>13.208333333333334</v>
      </c>
    </row>
    <row r="346" spans="1:6">
      <c r="A346" s="65">
        <v>11.652173913043478</v>
      </c>
      <c r="C346" s="33">
        <v>96.1</v>
      </c>
      <c r="D346" s="33" cm="1">
        <f t="array" ref="D346">_xlfn.IFS(C346&lt;80,75,C346&lt;90,85,C346&gt;90,95)</f>
        <v>95</v>
      </c>
      <c r="E346" s="68">
        <v>23</v>
      </c>
      <c r="F346" s="54">
        <v>13.833333333333334</v>
      </c>
    </row>
    <row r="347" spans="1:6">
      <c r="A347" s="65">
        <v>12.470588235294118</v>
      </c>
      <c r="C347" s="33">
        <v>96.6</v>
      </c>
      <c r="D347" s="33" cm="1">
        <f t="array" ref="D347">_xlfn.IFS(C347&lt;80,75,C347&lt;90,85,C347&gt;90,95)</f>
        <v>95</v>
      </c>
      <c r="E347" s="68">
        <v>23</v>
      </c>
      <c r="F347" s="54">
        <v>12.734979600000001</v>
      </c>
    </row>
    <row r="348" spans="1:6">
      <c r="A348" s="65">
        <v>12.470588235294118</v>
      </c>
      <c r="C348" s="33">
        <v>96.6</v>
      </c>
      <c r="D348" s="33" cm="1">
        <f t="array" ref="D348">_xlfn.IFS(C348&lt;80,75,C348&lt;90,85,C348&gt;90,95)</f>
        <v>95</v>
      </c>
      <c r="E348" s="68">
        <v>24</v>
      </c>
      <c r="F348" s="54">
        <v>13.526086956521739</v>
      </c>
    </row>
    <row r="349" spans="1:6">
      <c r="A349" s="65">
        <v>12.470588235294118</v>
      </c>
      <c r="C349" s="33">
        <v>96.6</v>
      </c>
      <c r="D349" s="33" cm="1">
        <f t="array" ref="D349">_xlfn.IFS(C349&lt;80,75,C349&lt;90,85,C349&gt;90,95)</f>
        <v>95</v>
      </c>
      <c r="E349" s="68">
        <v>23</v>
      </c>
      <c r="F349" s="54">
        <v>13.541666666666666</v>
      </c>
    </row>
    <row r="350" spans="1:6">
      <c r="A350" s="65">
        <v>12.470588235294118</v>
      </c>
      <c r="C350" s="33">
        <v>96.6</v>
      </c>
      <c r="D350" s="33" cm="1">
        <f t="array" ref="D350">_xlfn.IFS(C350&lt;80,75,C350&lt;90,85,C350&gt;90,95)</f>
        <v>95</v>
      </c>
      <c r="E350" s="68">
        <v>24</v>
      </c>
      <c r="F350" s="54">
        <v>13.68695652173913</v>
      </c>
    </row>
    <row r="351" spans="1:6">
      <c r="A351" s="65">
        <v>12.470588235294118</v>
      </c>
      <c r="C351" s="33">
        <v>96.6</v>
      </c>
      <c r="D351" s="33" cm="1">
        <f t="array" ref="D351">_xlfn.IFS(C351&lt;80,75,C351&lt;90,85,C351&gt;90,95)</f>
        <v>95</v>
      </c>
      <c r="E351" s="68">
        <v>24</v>
      </c>
      <c r="F351" s="54">
        <v>13.742870886363637</v>
      </c>
    </row>
    <row r="352" spans="1:6">
      <c r="A352" s="65">
        <v>12.470588235294118</v>
      </c>
      <c r="C352" s="33">
        <v>96.6</v>
      </c>
      <c r="D352" s="33" cm="1">
        <f t="array" ref="D352">_xlfn.IFS(C352&lt;80,75,C352&lt;90,85,C352&gt;90,95)</f>
        <v>95</v>
      </c>
      <c r="E352" s="68">
        <v>24</v>
      </c>
      <c r="F352" s="54">
        <v>14.465217391304348</v>
      </c>
    </row>
  </sheetData>
  <autoFilter ref="A2:F352" xr:uid="{81DCEF38-BB39-4E4A-9164-7B9B6AF54389}">
    <sortState xmlns:xlrd2="http://schemas.microsoft.com/office/spreadsheetml/2017/richdata2" ref="A3:F352">
      <sortCondition ref="C2:C352"/>
    </sortState>
  </autoFilter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79DCD-7D06-459C-9324-57A717DD3367}">
  <dimension ref="A1:AM514"/>
  <sheetViews>
    <sheetView tabSelected="1" zoomScaleNormal="100" workbookViewId="0">
      <selection activeCell="G8" sqref="G8"/>
    </sheetView>
  </sheetViews>
  <sheetFormatPr defaultRowHeight="12.5"/>
  <cols>
    <col min="1" max="1" width="20.453125" style="33" bestFit="1" customWidth="1"/>
    <col min="2" max="2" width="12.1796875" style="33" customWidth="1"/>
    <col min="4" max="4" width="9.81640625" bestFit="1" customWidth="1"/>
    <col min="5" max="5" width="13.08984375" style="33" customWidth="1"/>
  </cols>
  <sheetData>
    <row r="1" spans="1:5" s="55" customFormat="1" ht="13">
      <c r="A1" s="55" t="s">
        <v>308</v>
      </c>
      <c r="B1" s="57">
        <v>1500</v>
      </c>
      <c r="C1" s="55" t="s">
        <v>309</v>
      </c>
      <c r="D1" s="55" t="s">
        <v>310</v>
      </c>
      <c r="E1" s="57" t="s">
        <v>311</v>
      </c>
    </row>
    <row r="2" spans="1:5">
      <c r="A2" s="65">
        <v>12.96875</v>
      </c>
      <c r="B2" s="54">
        <v>13.663636363636364</v>
      </c>
      <c r="C2" s="33">
        <v>83.5</v>
      </c>
      <c r="D2" s="68">
        <v>22</v>
      </c>
      <c r="E2" s="68">
        <v>12</v>
      </c>
    </row>
    <row r="3" spans="1:5">
      <c r="A3" s="65">
        <v>10.090909090909092</v>
      </c>
      <c r="B3" s="54">
        <v>11.68695652173913</v>
      </c>
      <c r="C3" s="33">
        <v>73.599999999999994</v>
      </c>
      <c r="D3" s="68">
        <v>20</v>
      </c>
      <c r="E3" s="68">
        <v>10</v>
      </c>
    </row>
    <row r="4" spans="1:5">
      <c r="A4" s="65">
        <v>11.441176470588236</v>
      </c>
      <c r="B4" s="54">
        <v>10.491304347826087</v>
      </c>
      <c r="C4" s="33">
        <v>91.2</v>
      </c>
      <c r="D4" s="68">
        <v>21</v>
      </c>
      <c r="E4" s="68">
        <v>10</v>
      </c>
    </row>
    <row r="5" spans="1:5">
      <c r="A5" s="65">
        <v>11.15625</v>
      </c>
      <c r="B5" s="54">
        <v>11.782608695652174</v>
      </c>
      <c r="C5" s="33">
        <v>72.2</v>
      </c>
      <c r="D5" s="68">
        <v>21</v>
      </c>
      <c r="E5" s="68">
        <v>10</v>
      </c>
    </row>
    <row r="6" spans="1:5">
      <c r="A6" s="65">
        <v>12.470588235294118</v>
      </c>
      <c r="B6" s="54">
        <v>13.526086956521739</v>
      </c>
      <c r="C6" s="33">
        <v>96.6</v>
      </c>
      <c r="D6" s="68">
        <v>24</v>
      </c>
      <c r="E6" s="68">
        <v>5</v>
      </c>
    </row>
    <row r="7" spans="1:5">
      <c r="A7" s="65">
        <v>12.090909090909092</v>
      </c>
      <c r="B7" s="54">
        <v>12.491304347826087</v>
      </c>
      <c r="C7" s="33">
        <v>89.6</v>
      </c>
      <c r="D7" s="68">
        <v>22</v>
      </c>
      <c r="E7" s="68">
        <v>10</v>
      </c>
    </row>
    <row r="8" spans="1:5">
      <c r="A8" s="65">
        <v>11.702702702702704</v>
      </c>
      <c r="B8" s="54">
        <v>12.525</v>
      </c>
      <c r="C8" s="33">
        <v>82.9</v>
      </c>
      <c r="D8" s="68">
        <v>23</v>
      </c>
      <c r="E8" s="68">
        <v>10</v>
      </c>
    </row>
    <row r="9" spans="1:5">
      <c r="A9" s="65">
        <v>10.527777777777779</v>
      </c>
      <c r="B9" s="54">
        <v>11.479166666666666</v>
      </c>
      <c r="C9" s="33">
        <v>79.900000000000006</v>
      </c>
      <c r="D9" s="68">
        <v>23</v>
      </c>
      <c r="E9" s="68">
        <v>8</v>
      </c>
    </row>
    <row r="10" spans="1:5">
      <c r="A10" s="65">
        <v>11.03125</v>
      </c>
      <c r="B10" s="54">
        <v>11.663636363636364</v>
      </c>
      <c r="C10" s="33">
        <v>80.400000000000006</v>
      </c>
      <c r="D10" s="68">
        <v>22</v>
      </c>
      <c r="E10" s="68">
        <v>8</v>
      </c>
    </row>
    <row r="11" spans="1:5">
      <c r="A11" s="65">
        <v>9.9696969696969688</v>
      </c>
      <c r="B11" s="54">
        <v>9.7818181818181813</v>
      </c>
      <c r="C11" s="33">
        <v>79</v>
      </c>
      <c r="D11" s="68">
        <v>22</v>
      </c>
      <c r="E11" s="68">
        <v>8</v>
      </c>
    </row>
    <row r="12" spans="1:5">
      <c r="A12" s="65">
        <v>9.7027027027027035</v>
      </c>
      <c r="B12" s="54">
        <v>11.954545454545455</v>
      </c>
      <c r="C12" s="33">
        <v>78.3</v>
      </c>
      <c r="D12" s="68">
        <v>22</v>
      </c>
      <c r="E12" s="68">
        <v>10</v>
      </c>
    </row>
    <row r="13" spans="1:5">
      <c r="A13" s="65">
        <v>12.939393939393939</v>
      </c>
      <c r="B13" s="54">
        <v>14.382608695652175</v>
      </c>
      <c r="C13" s="33">
        <v>93</v>
      </c>
      <c r="D13" s="68">
        <v>28</v>
      </c>
      <c r="E13" s="68">
        <v>10</v>
      </c>
    </row>
    <row r="14" spans="1:5">
      <c r="A14" s="65">
        <v>12.264705882352942</v>
      </c>
      <c r="B14" s="54">
        <v>13.221739130434784</v>
      </c>
      <c r="C14" s="33">
        <v>88.1</v>
      </c>
      <c r="D14" s="68">
        <v>28</v>
      </c>
      <c r="E14" s="68">
        <v>12</v>
      </c>
    </row>
    <row r="15" spans="1:5">
      <c r="A15" s="65">
        <v>12.470588235294118</v>
      </c>
      <c r="B15" s="54">
        <v>13.742870886363637</v>
      </c>
      <c r="C15" s="33">
        <v>96.6</v>
      </c>
      <c r="D15" s="68">
        <v>24</v>
      </c>
      <c r="E15" s="68">
        <v>12</v>
      </c>
    </row>
    <row r="16" spans="1:5">
      <c r="A16" s="65">
        <v>12.96875</v>
      </c>
      <c r="B16" s="54">
        <v>14.022727272727273</v>
      </c>
      <c r="C16" s="33">
        <v>83.5</v>
      </c>
      <c r="D16" s="68">
        <v>22</v>
      </c>
      <c r="E16" s="68">
        <v>12</v>
      </c>
    </row>
    <row r="17" spans="1:5">
      <c r="A17" s="65">
        <v>9.7027027027027035</v>
      </c>
      <c r="B17" s="54">
        <v>13.15</v>
      </c>
      <c r="C17" s="33">
        <v>78.3</v>
      </c>
      <c r="D17" s="68">
        <v>22</v>
      </c>
      <c r="E17" s="68">
        <v>10</v>
      </c>
    </row>
    <row r="18" spans="1:5">
      <c r="A18" s="65">
        <v>12.470588235294118</v>
      </c>
      <c r="B18" s="54">
        <v>13.68695652173913</v>
      </c>
      <c r="C18" s="33">
        <v>96.6</v>
      </c>
      <c r="D18" s="68">
        <v>24</v>
      </c>
      <c r="E18" s="68">
        <v>12</v>
      </c>
    </row>
    <row r="19" spans="1:5">
      <c r="A19" s="65">
        <v>9.9696969696969688</v>
      </c>
      <c r="B19" s="54">
        <v>10.709090909090909</v>
      </c>
      <c r="C19" s="33">
        <v>79</v>
      </c>
      <c r="D19" s="68">
        <v>22</v>
      </c>
      <c r="E19" s="68">
        <v>10</v>
      </c>
    </row>
    <row r="20" spans="1:5">
      <c r="A20" s="65">
        <v>9.8611111111111107</v>
      </c>
      <c r="B20" s="54">
        <v>12.454166666666666</v>
      </c>
      <c r="C20" s="33">
        <v>72.400000000000006</v>
      </c>
      <c r="D20" s="68">
        <v>21</v>
      </c>
      <c r="E20" s="68">
        <v>12</v>
      </c>
    </row>
    <row r="21" spans="1:5">
      <c r="A21" s="65">
        <v>11.441176470588236</v>
      </c>
      <c r="B21" s="54">
        <v>10.133333333333333</v>
      </c>
      <c r="C21" s="33">
        <v>91.2</v>
      </c>
      <c r="D21" s="68">
        <v>21</v>
      </c>
      <c r="E21" s="68">
        <v>12</v>
      </c>
    </row>
    <row r="22" spans="1:5">
      <c r="A22" s="65">
        <v>10.527777777777779</v>
      </c>
      <c r="B22" s="54">
        <v>11.770833333333334</v>
      </c>
      <c r="C22" s="33">
        <v>79.900000000000006</v>
      </c>
      <c r="D22" s="68">
        <v>23</v>
      </c>
      <c r="E22" s="68">
        <v>10</v>
      </c>
    </row>
    <row r="23" spans="1:5">
      <c r="A23" s="65">
        <v>10.090909090909092</v>
      </c>
      <c r="B23" s="54">
        <v>12.247826086956522</v>
      </c>
      <c r="C23" s="33">
        <v>73.599999999999994</v>
      </c>
      <c r="D23" s="68">
        <v>20</v>
      </c>
      <c r="E23" s="68">
        <v>10</v>
      </c>
    </row>
    <row r="24" spans="1:5">
      <c r="A24" s="65">
        <v>10.882352941176471</v>
      </c>
      <c r="B24" s="54">
        <v>11.544622083333332</v>
      </c>
      <c r="C24" s="33">
        <v>79.2</v>
      </c>
      <c r="D24" s="68">
        <v>25</v>
      </c>
      <c r="E24" s="68">
        <v>12</v>
      </c>
    </row>
    <row r="25" spans="1:5">
      <c r="A25" s="65">
        <v>11.03125</v>
      </c>
      <c r="B25" s="54">
        <v>11.695454545454545</v>
      </c>
      <c r="C25" s="33">
        <v>80.400000000000006</v>
      </c>
      <c r="D25" s="68">
        <v>22</v>
      </c>
      <c r="E25" s="68">
        <v>10</v>
      </c>
    </row>
    <row r="26" spans="1:5">
      <c r="A26" s="65">
        <v>11.15625</v>
      </c>
      <c r="B26" s="54">
        <v>11.782608695652174</v>
      </c>
      <c r="C26" s="33">
        <v>72.2</v>
      </c>
      <c r="D26" s="68">
        <v>21</v>
      </c>
      <c r="E26" s="68">
        <v>12</v>
      </c>
    </row>
    <row r="27" spans="1:5">
      <c r="A27" s="65">
        <v>9.8611111111111107</v>
      </c>
      <c r="B27" s="54">
        <v>12.670833333333334</v>
      </c>
      <c r="C27" s="33">
        <v>72.400000000000006</v>
      </c>
      <c r="D27" s="68">
        <v>21</v>
      </c>
      <c r="E27" s="68">
        <v>12</v>
      </c>
    </row>
    <row r="28" spans="1:5">
      <c r="A28" s="65">
        <v>12.470588235294118</v>
      </c>
      <c r="B28" s="54">
        <v>14.465217391304348</v>
      </c>
      <c r="C28" s="33">
        <v>96.6</v>
      </c>
      <c r="D28" s="68">
        <v>24</v>
      </c>
      <c r="E28" s="68">
        <v>12</v>
      </c>
    </row>
    <row r="29" spans="1:5">
      <c r="A29" s="65">
        <v>12.264705882352942</v>
      </c>
      <c r="B29" s="54">
        <v>14.213043478260868</v>
      </c>
      <c r="C29" s="33">
        <v>88.1</v>
      </c>
      <c r="D29" s="68">
        <v>28</v>
      </c>
      <c r="E29" s="68">
        <v>12</v>
      </c>
    </row>
    <row r="30" spans="1:5">
      <c r="A30" s="65">
        <v>11.702702702702704</v>
      </c>
      <c r="B30" s="54">
        <v>13.308333333333332</v>
      </c>
      <c r="C30" s="33">
        <v>82.9</v>
      </c>
      <c r="D30" s="68">
        <v>23</v>
      </c>
      <c r="E30" s="68">
        <v>12</v>
      </c>
    </row>
    <row r="31" spans="1:5">
      <c r="A31" s="65">
        <v>9.9696969696969688</v>
      </c>
      <c r="B31" s="54">
        <v>11.008695652173913</v>
      </c>
      <c r="C31" s="33">
        <v>79</v>
      </c>
      <c r="D31" s="68">
        <v>22</v>
      </c>
      <c r="E31" s="68">
        <v>4</v>
      </c>
    </row>
    <row r="32" spans="1:5">
      <c r="A32" s="65">
        <v>11.441176470588236</v>
      </c>
      <c r="B32" s="54">
        <v>10.860869565217392</v>
      </c>
      <c r="C32" s="33">
        <v>91.2</v>
      </c>
      <c r="D32" s="68">
        <v>21</v>
      </c>
      <c r="E32" s="68">
        <v>12</v>
      </c>
    </row>
    <row r="33" spans="1:5">
      <c r="A33" s="65">
        <v>12.939393939393939</v>
      </c>
      <c r="B33" s="54">
        <v>13.621655783333333</v>
      </c>
      <c r="C33" s="33">
        <v>93</v>
      </c>
      <c r="D33" s="68">
        <v>28</v>
      </c>
      <c r="E33" s="68">
        <v>12</v>
      </c>
    </row>
    <row r="34" spans="1:5">
      <c r="A34" s="65">
        <v>10.090909090909092</v>
      </c>
      <c r="B34" s="54">
        <v>12.841995677272728</v>
      </c>
      <c r="C34" s="33">
        <v>73.599999999999994</v>
      </c>
      <c r="D34" s="68">
        <v>20</v>
      </c>
      <c r="E34" s="68">
        <v>4</v>
      </c>
    </row>
    <row r="35" spans="1:5">
      <c r="A35" s="65">
        <v>9.7027027027027035</v>
      </c>
      <c r="B35" s="54">
        <v>13.070523699999999</v>
      </c>
      <c r="C35" s="33">
        <v>78.3</v>
      </c>
      <c r="D35" s="68">
        <v>22</v>
      </c>
      <c r="E35" s="68">
        <v>10</v>
      </c>
    </row>
    <row r="36" spans="1:5">
      <c r="A36" s="65">
        <v>12.193548387096774</v>
      </c>
      <c r="B36" s="54">
        <v>11.145454545454545</v>
      </c>
      <c r="C36" s="33">
        <v>74</v>
      </c>
      <c r="D36" s="68">
        <v>22</v>
      </c>
      <c r="E36" s="68">
        <v>6</v>
      </c>
    </row>
    <row r="37" spans="1:5">
      <c r="A37" s="65">
        <v>12.012383900928794</v>
      </c>
      <c r="B37" s="54">
        <v>11.556521739130435</v>
      </c>
      <c r="C37" s="33">
        <v>90.6</v>
      </c>
      <c r="D37" s="68">
        <v>25</v>
      </c>
      <c r="E37" s="68">
        <v>3</v>
      </c>
    </row>
    <row r="38" spans="1:5">
      <c r="A38" s="65">
        <v>11.852941176470589</v>
      </c>
      <c r="B38" s="54">
        <v>11.540909090909091</v>
      </c>
      <c r="C38" s="33">
        <v>91.3</v>
      </c>
      <c r="D38" s="68">
        <v>20</v>
      </c>
      <c r="E38" s="68">
        <v>8</v>
      </c>
    </row>
    <row r="39" spans="1:5">
      <c r="A39" s="65">
        <v>10.5</v>
      </c>
      <c r="B39" s="54">
        <v>11.790909090909089</v>
      </c>
      <c r="C39" s="33">
        <v>73.2</v>
      </c>
      <c r="D39" s="68">
        <v>21</v>
      </c>
      <c r="E39" s="68">
        <v>8</v>
      </c>
    </row>
    <row r="40" spans="1:5">
      <c r="A40" s="65">
        <v>11.058823529411764</v>
      </c>
      <c r="B40" s="54">
        <v>11.870833333333332</v>
      </c>
      <c r="C40" s="33">
        <v>72.3</v>
      </c>
      <c r="D40" s="68">
        <v>20</v>
      </c>
      <c r="E40" s="68">
        <v>8</v>
      </c>
    </row>
    <row r="41" spans="1:5">
      <c r="A41" s="65">
        <v>10.058823529411764</v>
      </c>
      <c r="B41" s="54">
        <v>11.727272727272727</v>
      </c>
      <c r="C41" s="33">
        <v>77.5</v>
      </c>
      <c r="D41" s="68">
        <v>25</v>
      </c>
      <c r="E41" s="68">
        <v>10</v>
      </c>
    </row>
    <row r="42" spans="1:5">
      <c r="A42" s="65">
        <v>10.303030303030303</v>
      </c>
      <c r="B42" s="54">
        <v>9.9920000000000009</v>
      </c>
      <c r="C42" s="33">
        <v>74.2</v>
      </c>
      <c r="D42" s="68">
        <v>19</v>
      </c>
      <c r="E42" s="68">
        <v>8</v>
      </c>
    </row>
    <row r="43" spans="1:5">
      <c r="A43" s="65">
        <v>11.15625</v>
      </c>
      <c r="B43" s="54">
        <v>11.782608695652174</v>
      </c>
      <c r="C43" s="33">
        <v>72.2</v>
      </c>
      <c r="D43" s="68">
        <v>20</v>
      </c>
      <c r="E43" s="68">
        <v>8</v>
      </c>
    </row>
    <row r="44" spans="1:5">
      <c r="A44" s="65">
        <v>10.5</v>
      </c>
      <c r="B44" s="54">
        <v>12.174999999999999</v>
      </c>
      <c r="C44" s="33">
        <v>84.2</v>
      </c>
      <c r="D44" s="68">
        <v>22</v>
      </c>
      <c r="E44" s="68">
        <v>8</v>
      </c>
    </row>
    <row r="45" spans="1:5">
      <c r="A45" s="65">
        <v>10.969696969696969</v>
      </c>
      <c r="B45" s="54">
        <v>11.854545454545455</v>
      </c>
      <c r="C45" s="33">
        <v>78.8</v>
      </c>
      <c r="D45" s="68">
        <v>22</v>
      </c>
      <c r="E45" s="68">
        <v>2</v>
      </c>
    </row>
    <row r="46" spans="1:5">
      <c r="A46" s="65">
        <v>13.285714285714286</v>
      </c>
      <c r="B46" s="54">
        <v>13.804347826086957</v>
      </c>
      <c r="C46" s="33">
        <v>94.4</v>
      </c>
      <c r="D46" s="68">
        <v>27</v>
      </c>
      <c r="E46" s="68">
        <v>10</v>
      </c>
    </row>
    <row r="47" spans="1:5">
      <c r="A47" s="65">
        <v>13.285714285714286</v>
      </c>
      <c r="B47" s="54">
        <v>14.30909090909091</v>
      </c>
      <c r="C47" s="33">
        <v>94.4</v>
      </c>
      <c r="D47" s="68">
        <v>27</v>
      </c>
      <c r="E47" s="68">
        <v>12</v>
      </c>
    </row>
    <row r="48" spans="1:5">
      <c r="A48" s="65">
        <v>10.5</v>
      </c>
      <c r="B48" s="54">
        <v>11.145454545454545</v>
      </c>
      <c r="C48" s="33">
        <v>73.2</v>
      </c>
      <c r="D48" s="68">
        <v>21</v>
      </c>
      <c r="E48" s="68">
        <v>10</v>
      </c>
    </row>
    <row r="49" spans="1:5">
      <c r="A49" s="65">
        <v>11.852941176470589</v>
      </c>
      <c r="B49" s="54">
        <v>11.727272727272727</v>
      </c>
      <c r="C49" s="33">
        <v>91.3</v>
      </c>
      <c r="D49" s="68">
        <v>20</v>
      </c>
      <c r="E49" s="68">
        <v>10</v>
      </c>
    </row>
    <row r="50" spans="1:5">
      <c r="A50" s="65">
        <v>10.058823529411764</v>
      </c>
      <c r="B50" s="54">
        <v>11.509090909090908</v>
      </c>
      <c r="C50" s="33">
        <v>77.5</v>
      </c>
      <c r="D50" s="68">
        <v>25</v>
      </c>
      <c r="E50" s="68">
        <v>12</v>
      </c>
    </row>
    <row r="51" spans="1:5">
      <c r="A51" s="65">
        <v>11.058823529411764</v>
      </c>
      <c r="B51" s="54">
        <v>11.904166666666667</v>
      </c>
      <c r="C51" s="33">
        <v>72.3</v>
      </c>
      <c r="D51" s="68">
        <v>20</v>
      </c>
      <c r="E51" s="68">
        <v>10</v>
      </c>
    </row>
    <row r="52" spans="1:5">
      <c r="A52" s="65">
        <v>10.303030303030303</v>
      </c>
      <c r="B52" s="54">
        <v>10.434782608695652</v>
      </c>
      <c r="C52" s="33">
        <v>74.2</v>
      </c>
      <c r="D52" s="68">
        <v>19</v>
      </c>
      <c r="E52" s="68">
        <v>10</v>
      </c>
    </row>
    <row r="53" spans="1:5">
      <c r="A53" s="65">
        <v>11.15625</v>
      </c>
      <c r="B53" s="54">
        <v>12.118181818181819</v>
      </c>
      <c r="C53" s="33">
        <v>72.2</v>
      </c>
      <c r="D53" s="68">
        <v>20</v>
      </c>
      <c r="E53" s="68">
        <v>10</v>
      </c>
    </row>
    <row r="54" spans="1:5">
      <c r="A54" s="65">
        <v>11.028571428571428</v>
      </c>
      <c r="B54" s="54">
        <v>11.262500000000001</v>
      </c>
      <c r="C54" s="33">
        <v>79.7</v>
      </c>
      <c r="D54" s="68">
        <v>22</v>
      </c>
      <c r="E54" s="68">
        <v>10</v>
      </c>
    </row>
    <row r="55" spans="1:5">
      <c r="A55" s="65">
        <v>10.969696969696969</v>
      </c>
      <c r="B55" s="54">
        <v>11.065217391304348</v>
      </c>
      <c r="C55" s="33">
        <v>78.8</v>
      </c>
      <c r="D55" s="68">
        <v>22</v>
      </c>
      <c r="E55" s="68">
        <v>6</v>
      </c>
    </row>
    <row r="56" spans="1:5">
      <c r="A56" s="65">
        <v>11.828571428571429</v>
      </c>
      <c r="B56" s="54">
        <v>13.55</v>
      </c>
      <c r="C56" s="33">
        <v>83</v>
      </c>
      <c r="D56" s="68">
        <v>22</v>
      </c>
      <c r="E56" s="68">
        <v>5</v>
      </c>
    </row>
    <row r="57" spans="1:5">
      <c r="A57" s="65">
        <v>12.96875</v>
      </c>
      <c r="B57" s="54">
        <v>12.736363636363636</v>
      </c>
      <c r="C57" s="33">
        <v>83.5</v>
      </c>
      <c r="D57" s="68">
        <v>21</v>
      </c>
      <c r="E57" s="68">
        <v>10</v>
      </c>
    </row>
    <row r="58" spans="1:5">
      <c r="A58" s="65">
        <v>11.71875</v>
      </c>
      <c r="B58" s="54">
        <v>12.285714285714286</v>
      </c>
      <c r="C58" s="33">
        <v>90.1</v>
      </c>
      <c r="D58" s="68">
        <v>21</v>
      </c>
      <c r="E58" s="68">
        <v>8</v>
      </c>
    </row>
    <row r="59" spans="1:5">
      <c r="A59" s="65">
        <v>10.303030303030303</v>
      </c>
      <c r="B59" s="54">
        <v>11.18695652173913</v>
      </c>
      <c r="C59" s="33">
        <v>74.2</v>
      </c>
      <c r="D59" s="68">
        <v>19</v>
      </c>
      <c r="E59" s="68">
        <v>10</v>
      </c>
    </row>
    <row r="60" spans="1:5">
      <c r="A60" s="65">
        <v>12.96875</v>
      </c>
      <c r="B60" s="54">
        <v>13.05909090909091</v>
      </c>
      <c r="C60" s="33">
        <v>83.5</v>
      </c>
      <c r="D60" s="68">
        <v>21</v>
      </c>
      <c r="E60" s="68">
        <v>10</v>
      </c>
    </row>
    <row r="61" spans="1:5">
      <c r="A61" s="65">
        <v>11.028571428571428</v>
      </c>
      <c r="B61" s="54">
        <v>11.782608695652174</v>
      </c>
      <c r="C61" s="33">
        <v>79.7</v>
      </c>
      <c r="D61" s="68">
        <v>22</v>
      </c>
      <c r="E61" s="68">
        <v>12</v>
      </c>
    </row>
    <row r="62" spans="1:5">
      <c r="A62" s="65">
        <v>10.828571428571429</v>
      </c>
      <c r="B62" s="54">
        <v>11.18695652173913</v>
      </c>
      <c r="C62" s="33">
        <v>76.599999999999994</v>
      </c>
      <c r="D62" s="68">
        <v>24</v>
      </c>
      <c r="E62" s="68">
        <v>6</v>
      </c>
    </row>
    <row r="63" spans="1:5">
      <c r="A63" s="65">
        <v>10.909090909090908</v>
      </c>
      <c r="B63" s="54">
        <v>13.330000000000002</v>
      </c>
      <c r="C63" s="33">
        <v>76.3</v>
      </c>
      <c r="D63" s="68">
        <v>23</v>
      </c>
      <c r="E63" s="68">
        <v>6</v>
      </c>
    </row>
    <row r="64" spans="1:5">
      <c r="A64" s="65">
        <v>10.228571428571428</v>
      </c>
      <c r="B64" s="54">
        <v>11.477272727272727</v>
      </c>
      <c r="C64" s="33">
        <v>75.8</v>
      </c>
      <c r="D64" s="68">
        <v>23</v>
      </c>
      <c r="E64" s="68">
        <v>6</v>
      </c>
    </row>
    <row r="65" spans="1:5">
      <c r="A65" s="65">
        <v>11.828571428571429</v>
      </c>
      <c r="B65" s="54">
        <v>13.627272727272727</v>
      </c>
      <c r="C65" s="33">
        <v>83</v>
      </c>
      <c r="D65" s="68">
        <v>22</v>
      </c>
      <c r="E65" s="68">
        <v>10</v>
      </c>
    </row>
    <row r="66" spans="1:5">
      <c r="A66" s="65">
        <v>10.5</v>
      </c>
      <c r="B66" s="54">
        <v>12.422727272727274</v>
      </c>
      <c r="C66" s="33">
        <v>84.2</v>
      </c>
      <c r="D66" s="68">
        <v>22</v>
      </c>
      <c r="E66" s="68">
        <v>12</v>
      </c>
    </row>
    <row r="67" spans="1:5">
      <c r="A67" s="65">
        <v>10.766666666666667</v>
      </c>
      <c r="B67" s="54">
        <v>10.191304347826087</v>
      </c>
      <c r="C67" s="33">
        <v>73.3</v>
      </c>
      <c r="D67" s="68">
        <v>28</v>
      </c>
      <c r="E67" s="68">
        <v>6</v>
      </c>
    </row>
    <row r="68" spans="1:5">
      <c r="A68" s="65">
        <v>13.285714285714286</v>
      </c>
      <c r="B68" s="54">
        <v>13.608695652173912</v>
      </c>
      <c r="C68" s="33">
        <v>94.4</v>
      </c>
      <c r="D68" s="68">
        <v>27</v>
      </c>
      <c r="E68" s="68">
        <v>14</v>
      </c>
    </row>
    <row r="69" spans="1:5">
      <c r="A69" s="65">
        <v>10.058823529411764</v>
      </c>
      <c r="B69" s="54">
        <v>11.986363636363636</v>
      </c>
      <c r="C69" s="33">
        <v>77.5</v>
      </c>
      <c r="D69" s="68">
        <v>25</v>
      </c>
      <c r="E69" s="68">
        <v>14</v>
      </c>
    </row>
    <row r="70" spans="1:5">
      <c r="A70" s="65">
        <v>11.472222222222221</v>
      </c>
      <c r="B70" s="54">
        <v>12.778260869565216</v>
      </c>
      <c r="C70" s="33">
        <v>80.099999999999994</v>
      </c>
      <c r="D70" s="68">
        <v>24</v>
      </c>
      <c r="E70" s="68">
        <v>10</v>
      </c>
    </row>
    <row r="71" spans="1:5">
      <c r="A71" s="65">
        <v>11.15625</v>
      </c>
      <c r="B71" s="54">
        <v>11.918181818181818</v>
      </c>
      <c r="C71" s="33">
        <v>72.2</v>
      </c>
      <c r="D71" s="68">
        <v>20</v>
      </c>
      <c r="E71" s="68">
        <v>12</v>
      </c>
    </row>
    <row r="72" spans="1:5">
      <c r="A72" s="65">
        <v>9.8333333333333339</v>
      </c>
      <c r="B72" s="54">
        <v>10.431818181818182</v>
      </c>
      <c r="C72" s="33">
        <v>76.2</v>
      </c>
      <c r="D72" s="68">
        <v>24</v>
      </c>
      <c r="E72" s="68">
        <v>8</v>
      </c>
    </row>
    <row r="73" spans="1:5">
      <c r="A73" s="65">
        <v>12.90625</v>
      </c>
      <c r="B73" s="54">
        <v>13.740909090909092</v>
      </c>
      <c r="C73" s="33">
        <v>90.1</v>
      </c>
      <c r="D73" s="68">
        <v>27</v>
      </c>
      <c r="E73" s="68">
        <v>14</v>
      </c>
    </row>
    <row r="74" spans="1:5">
      <c r="A74" s="65">
        <v>13.138888888888889</v>
      </c>
      <c r="B74" s="54">
        <v>15.768181818181818</v>
      </c>
      <c r="C74" s="33">
        <v>85.3</v>
      </c>
      <c r="D74" s="68">
        <v>23</v>
      </c>
      <c r="E74" s="68">
        <v>12</v>
      </c>
    </row>
    <row r="75" spans="1:5">
      <c r="A75" s="65">
        <v>11.058823529411764</v>
      </c>
      <c r="B75" s="54">
        <v>11.262500000000001</v>
      </c>
      <c r="C75" s="33">
        <v>72.3</v>
      </c>
      <c r="D75" s="68">
        <v>20</v>
      </c>
      <c r="E75" s="68">
        <v>12</v>
      </c>
    </row>
    <row r="76" spans="1:5">
      <c r="A76" s="65">
        <v>12.470588235294118</v>
      </c>
      <c r="B76" s="54">
        <v>14.063636363636363</v>
      </c>
      <c r="C76" s="33">
        <v>96.6</v>
      </c>
      <c r="D76" s="68">
        <v>23</v>
      </c>
      <c r="E76" s="68">
        <v>6</v>
      </c>
    </row>
    <row r="77" spans="1:5">
      <c r="A77" s="65">
        <v>10.969696969696969</v>
      </c>
      <c r="B77" s="54">
        <v>12.118181818181819</v>
      </c>
      <c r="C77" s="33">
        <v>78.8</v>
      </c>
      <c r="D77" s="68">
        <v>22</v>
      </c>
      <c r="E77" s="68">
        <v>6</v>
      </c>
    </row>
    <row r="78" spans="1:5">
      <c r="A78" s="65">
        <v>10.5</v>
      </c>
      <c r="B78" s="54">
        <v>12.15</v>
      </c>
      <c r="C78" s="33">
        <v>73.2</v>
      </c>
      <c r="D78" s="68">
        <v>21</v>
      </c>
      <c r="E78" s="68">
        <v>12</v>
      </c>
    </row>
    <row r="79" spans="1:5">
      <c r="A79" s="65">
        <v>10.828571428571429</v>
      </c>
      <c r="B79" s="54">
        <v>11.450000000000001</v>
      </c>
      <c r="C79" s="33">
        <v>76.599999999999994</v>
      </c>
      <c r="D79" s="68">
        <v>24</v>
      </c>
      <c r="E79" s="68">
        <v>10</v>
      </c>
    </row>
    <row r="80" spans="1:5">
      <c r="A80" s="65">
        <v>10.766666666666667</v>
      </c>
      <c r="B80" s="54">
        <v>11.477272727272727</v>
      </c>
      <c r="C80" s="33">
        <v>73.3</v>
      </c>
      <c r="D80" s="68">
        <v>28</v>
      </c>
      <c r="E80" s="68">
        <v>6</v>
      </c>
    </row>
    <row r="81" spans="1:5">
      <c r="A81" s="65">
        <v>13.285714285714286</v>
      </c>
      <c r="B81" s="54">
        <v>13.583333333333334</v>
      </c>
      <c r="C81" s="33">
        <v>94.4</v>
      </c>
      <c r="D81" s="68">
        <v>27</v>
      </c>
      <c r="E81" s="68">
        <v>14</v>
      </c>
    </row>
    <row r="82" spans="1:5">
      <c r="A82" s="65">
        <v>11.828571428571429</v>
      </c>
      <c r="B82" s="54">
        <v>12.929166666666667</v>
      </c>
      <c r="C82" s="33">
        <v>83</v>
      </c>
      <c r="D82" s="68">
        <v>22</v>
      </c>
      <c r="E82" s="68">
        <v>14</v>
      </c>
    </row>
    <row r="83" spans="1:5">
      <c r="A83" s="65">
        <v>10.5</v>
      </c>
      <c r="B83" s="54">
        <v>12.704347826086956</v>
      </c>
      <c r="C83" s="33">
        <v>84.2</v>
      </c>
      <c r="D83" s="68">
        <v>22</v>
      </c>
      <c r="E83" s="68">
        <v>12</v>
      </c>
    </row>
    <row r="84" spans="1:5">
      <c r="A84" s="65">
        <v>10.303030303030303</v>
      </c>
      <c r="B84" s="54">
        <v>10.947826086956523</v>
      </c>
      <c r="C84" s="33">
        <v>74.2</v>
      </c>
      <c r="D84" s="68">
        <v>19</v>
      </c>
      <c r="E84" s="68">
        <v>12</v>
      </c>
    </row>
    <row r="85" spans="1:5">
      <c r="A85" s="65">
        <v>11.15625</v>
      </c>
      <c r="B85" s="54">
        <v>12.35217391304348</v>
      </c>
      <c r="C85" s="33">
        <v>72.2</v>
      </c>
      <c r="D85" s="68">
        <v>20</v>
      </c>
      <c r="E85" s="68">
        <v>12</v>
      </c>
    </row>
    <row r="86" spans="1:5">
      <c r="A86" s="65">
        <v>11.71875</v>
      </c>
      <c r="B86" s="54">
        <v>12.354545454545455</v>
      </c>
      <c r="C86" s="33">
        <v>90.1</v>
      </c>
      <c r="D86" s="68">
        <v>21</v>
      </c>
      <c r="E86" s="68">
        <v>10</v>
      </c>
    </row>
    <row r="87" spans="1:5">
      <c r="A87" s="65">
        <v>11.03125</v>
      </c>
      <c r="B87" s="54">
        <v>11.008695652173913</v>
      </c>
      <c r="C87" s="33">
        <v>80.400000000000006</v>
      </c>
      <c r="D87" s="68">
        <v>21</v>
      </c>
      <c r="E87" s="68">
        <v>10</v>
      </c>
    </row>
    <row r="88" spans="1:5">
      <c r="A88" s="65">
        <v>10.058823529411764</v>
      </c>
      <c r="B88" s="54">
        <v>11.156521739130437</v>
      </c>
      <c r="C88" s="33">
        <v>77.5</v>
      </c>
      <c r="D88" s="68">
        <v>25</v>
      </c>
      <c r="E88" s="68">
        <v>6</v>
      </c>
    </row>
    <row r="89" spans="1:5">
      <c r="A89" s="65">
        <v>10.058823529411764</v>
      </c>
      <c r="B89" s="54">
        <v>11.354545454545455</v>
      </c>
      <c r="C89" s="33">
        <v>78.099999999999994</v>
      </c>
      <c r="D89" s="68">
        <v>21</v>
      </c>
      <c r="E89" s="68">
        <v>8</v>
      </c>
    </row>
    <row r="90" spans="1:5">
      <c r="A90" s="65">
        <v>11.852941176470589</v>
      </c>
      <c r="B90" s="54">
        <v>12.11304347826087</v>
      </c>
      <c r="C90" s="33">
        <v>91.3</v>
      </c>
      <c r="D90" s="68">
        <v>20</v>
      </c>
      <c r="E90" s="68">
        <v>12</v>
      </c>
    </row>
    <row r="91" spans="1:5">
      <c r="A91" s="65">
        <v>10.32258064516129</v>
      </c>
      <c r="B91" s="54">
        <v>10.664000000000001</v>
      </c>
      <c r="C91" s="33">
        <v>78.900000000000006</v>
      </c>
      <c r="D91" s="68">
        <v>25</v>
      </c>
      <c r="E91" s="68">
        <v>2</v>
      </c>
    </row>
    <row r="92" spans="1:5">
      <c r="A92" s="65">
        <v>10.5</v>
      </c>
      <c r="B92" s="54">
        <v>12.317391304347826</v>
      </c>
      <c r="C92" s="33">
        <v>73.2</v>
      </c>
      <c r="D92" s="68">
        <v>21</v>
      </c>
      <c r="E92" s="68">
        <v>12</v>
      </c>
    </row>
    <row r="93" spans="1:5">
      <c r="A93" s="65">
        <v>10.828571428571429</v>
      </c>
      <c r="B93" s="54">
        <v>12.913636363636364</v>
      </c>
      <c r="C93" s="33">
        <v>76.599999999999994</v>
      </c>
      <c r="D93" s="68">
        <v>24</v>
      </c>
      <c r="E93" s="68">
        <v>12</v>
      </c>
    </row>
    <row r="94" spans="1:5">
      <c r="A94" s="65">
        <v>11.058823529411764</v>
      </c>
      <c r="B94" s="54">
        <v>12.491666666666667</v>
      </c>
      <c r="C94" s="33">
        <v>72.3</v>
      </c>
      <c r="D94" s="68">
        <v>20</v>
      </c>
      <c r="E94" s="68">
        <v>12</v>
      </c>
    </row>
    <row r="95" spans="1:5">
      <c r="A95" s="65">
        <v>10.766666666666667</v>
      </c>
      <c r="B95" s="54">
        <v>10.654545454545454</v>
      </c>
      <c r="C95" s="33">
        <v>73.3</v>
      </c>
      <c r="D95" s="68">
        <v>28</v>
      </c>
      <c r="E95" s="68">
        <v>10</v>
      </c>
    </row>
    <row r="96" spans="1:5">
      <c r="A96" s="65">
        <v>12.90625</v>
      </c>
      <c r="B96" s="54">
        <v>13.318181818181818</v>
      </c>
      <c r="C96" s="33">
        <v>90.1</v>
      </c>
      <c r="D96" s="68">
        <v>27</v>
      </c>
      <c r="E96" s="68">
        <v>14</v>
      </c>
    </row>
    <row r="97" spans="1:5">
      <c r="A97" s="65">
        <v>11.028571428571428</v>
      </c>
      <c r="B97" s="54">
        <v>12.004166666666668</v>
      </c>
      <c r="C97" s="33">
        <v>79.7</v>
      </c>
      <c r="D97" s="68">
        <v>22</v>
      </c>
      <c r="E97" s="68">
        <v>12</v>
      </c>
    </row>
    <row r="98" spans="1:5">
      <c r="A98" s="65">
        <v>13.138888888888889</v>
      </c>
      <c r="B98" s="54">
        <v>15.543478260869565</v>
      </c>
      <c r="C98" s="33">
        <v>85.3</v>
      </c>
      <c r="D98" s="68">
        <v>23</v>
      </c>
      <c r="E98" s="68">
        <v>11</v>
      </c>
    </row>
    <row r="99" spans="1:5">
      <c r="A99" s="65">
        <v>11.058823529411764</v>
      </c>
      <c r="B99" s="54">
        <v>11.737499999999999</v>
      </c>
      <c r="C99" s="33">
        <v>72.3</v>
      </c>
      <c r="D99" s="68">
        <v>20</v>
      </c>
      <c r="E99" s="68">
        <v>12</v>
      </c>
    </row>
    <row r="100" spans="1:5">
      <c r="A100" s="65">
        <v>10.969696969696969</v>
      </c>
      <c r="B100" s="54">
        <v>11.954545454545455</v>
      </c>
      <c r="C100" s="33">
        <v>78.8</v>
      </c>
      <c r="D100" s="68">
        <v>22</v>
      </c>
      <c r="E100" s="68">
        <v>8</v>
      </c>
    </row>
    <row r="101" spans="1:5">
      <c r="A101" s="65">
        <v>11.828571428571429</v>
      </c>
      <c r="B101" s="54">
        <v>12.921739130434782</v>
      </c>
      <c r="C101" s="33">
        <v>83</v>
      </c>
      <c r="D101" s="68">
        <v>22</v>
      </c>
      <c r="E101" s="68">
        <v>10</v>
      </c>
    </row>
    <row r="102" spans="1:5">
      <c r="A102" s="65">
        <v>13.138888888888889</v>
      </c>
      <c r="B102" s="54">
        <v>15.308333333333332</v>
      </c>
      <c r="C102" s="33">
        <v>85.3</v>
      </c>
      <c r="D102" s="68">
        <v>23</v>
      </c>
      <c r="E102" s="68">
        <v>14</v>
      </c>
    </row>
    <row r="103" spans="1:5">
      <c r="A103" s="65">
        <v>9.3076923076923084</v>
      </c>
      <c r="B103" s="54">
        <v>11.608333333333334</v>
      </c>
      <c r="C103" s="33">
        <v>77.599999999999994</v>
      </c>
      <c r="D103" s="68">
        <v>25</v>
      </c>
      <c r="E103" s="68">
        <v>8</v>
      </c>
    </row>
    <row r="104" spans="1:5">
      <c r="A104" s="65">
        <v>11.03125</v>
      </c>
      <c r="B104" s="54">
        <v>10.68695652173913</v>
      </c>
      <c r="C104" s="33">
        <v>80.400000000000006</v>
      </c>
      <c r="D104" s="68">
        <v>21</v>
      </c>
      <c r="E104" s="68">
        <v>10</v>
      </c>
    </row>
    <row r="105" spans="1:5">
      <c r="A105" s="65">
        <v>10.303030303030303</v>
      </c>
      <c r="B105" s="54">
        <v>11.039130434782608</v>
      </c>
      <c r="C105" s="33">
        <v>74.2</v>
      </c>
      <c r="D105" s="68">
        <v>19</v>
      </c>
      <c r="E105" s="68">
        <v>12</v>
      </c>
    </row>
    <row r="106" spans="1:5">
      <c r="A106" s="65">
        <v>11.852941176470589</v>
      </c>
      <c r="B106" s="54">
        <v>12.0375</v>
      </c>
      <c r="C106" s="33">
        <v>91.3</v>
      </c>
      <c r="D106" s="68">
        <v>20</v>
      </c>
      <c r="E106" s="68">
        <v>12</v>
      </c>
    </row>
    <row r="107" spans="1:5">
      <c r="A107" s="65">
        <v>11.15625</v>
      </c>
      <c r="B107" s="54">
        <v>12.526086956521739</v>
      </c>
      <c r="C107" s="33">
        <v>72.2</v>
      </c>
      <c r="D107" s="68">
        <v>20</v>
      </c>
      <c r="E107" s="68">
        <v>12</v>
      </c>
    </row>
    <row r="108" spans="1:5">
      <c r="A108" s="65">
        <v>10.058823529411764</v>
      </c>
      <c r="B108" s="54">
        <v>11.039130434782608</v>
      </c>
      <c r="C108" s="33">
        <v>77.5</v>
      </c>
      <c r="D108" s="68">
        <v>25</v>
      </c>
      <c r="E108" s="68">
        <v>12</v>
      </c>
    </row>
    <row r="109" spans="1:5">
      <c r="A109" s="65">
        <v>10.5</v>
      </c>
      <c r="B109" s="54">
        <v>12.11304347826087</v>
      </c>
      <c r="C109" s="33">
        <v>73.2</v>
      </c>
      <c r="D109" s="68">
        <v>21</v>
      </c>
      <c r="E109" s="68">
        <v>12</v>
      </c>
    </row>
    <row r="110" spans="1:5">
      <c r="A110" s="65">
        <v>12.90625</v>
      </c>
      <c r="B110" s="54">
        <v>13.68695652173913</v>
      </c>
      <c r="C110" s="33">
        <v>90.1</v>
      </c>
      <c r="D110" s="68">
        <v>27</v>
      </c>
      <c r="E110" s="68">
        <v>14</v>
      </c>
    </row>
    <row r="111" spans="1:5">
      <c r="A111" s="65">
        <v>13.285714285714286</v>
      </c>
      <c r="B111" s="54">
        <v>13.388</v>
      </c>
      <c r="C111" s="33">
        <v>94.4</v>
      </c>
      <c r="D111" s="68">
        <v>27</v>
      </c>
      <c r="E111" s="68">
        <v>14</v>
      </c>
    </row>
    <row r="112" spans="1:5">
      <c r="A112" s="65">
        <v>10.766666666666667</v>
      </c>
      <c r="B112" s="54">
        <v>10.485714285714286</v>
      </c>
      <c r="C112" s="33">
        <v>73.3</v>
      </c>
      <c r="D112" s="68">
        <v>28</v>
      </c>
      <c r="E112" s="68">
        <v>5</v>
      </c>
    </row>
    <row r="113" spans="1:5">
      <c r="A113" s="65">
        <v>11.028571428571428</v>
      </c>
      <c r="B113" s="54">
        <v>12.279166666666667</v>
      </c>
      <c r="C113" s="33">
        <v>79.7</v>
      </c>
      <c r="D113" s="68">
        <v>22</v>
      </c>
      <c r="E113" s="68">
        <v>12</v>
      </c>
    </row>
    <row r="114" spans="1:5">
      <c r="A114" s="65">
        <v>10.228571428571428</v>
      </c>
      <c r="B114" s="54">
        <v>12.181818181818182</v>
      </c>
      <c r="C114" s="33">
        <v>75.8</v>
      </c>
      <c r="D114" s="68">
        <v>23</v>
      </c>
      <c r="E114" s="68">
        <v>6</v>
      </c>
    </row>
    <row r="115" spans="1:5">
      <c r="A115" s="65">
        <v>11.472222222222221</v>
      </c>
      <c r="B115" s="54">
        <v>11.512500000000001</v>
      </c>
      <c r="C115" s="33">
        <v>80.099999999999994</v>
      </c>
      <c r="D115" s="68">
        <v>24</v>
      </c>
      <c r="E115" s="68">
        <v>12</v>
      </c>
    </row>
    <row r="116" spans="1:5">
      <c r="A116" s="65">
        <v>11.028571428571428</v>
      </c>
      <c r="B116" s="54">
        <v>12.88695652173913</v>
      </c>
      <c r="C116" s="33">
        <v>79.7</v>
      </c>
      <c r="D116" s="68">
        <v>22</v>
      </c>
      <c r="E116" s="68">
        <v>5</v>
      </c>
    </row>
    <row r="117" spans="1:5">
      <c r="A117" s="65">
        <v>9.8333333333333339</v>
      </c>
      <c r="B117" s="54">
        <v>11.156521739130437</v>
      </c>
      <c r="C117" s="33">
        <v>76.2</v>
      </c>
      <c r="D117" s="68">
        <v>24</v>
      </c>
      <c r="E117" s="68">
        <v>8</v>
      </c>
    </row>
    <row r="118" spans="1:5">
      <c r="A118" s="65">
        <v>10.909090909090908</v>
      </c>
      <c r="B118" s="54">
        <v>11.4</v>
      </c>
      <c r="C118" s="33">
        <v>76.3</v>
      </c>
      <c r="D118" s="68">
        <v>23</v>
      </c>
      <c r="E118" s="68">
        <v>8</v>
      </c>
    </row>
    <row r="119" spans="1:5">
      <c r="A119" s="65">
        <v>10.969696969696969</v>
      </c>
      <c r="B119" s="54">
        <v>11.652173913043478</v>
      </c>
      <c r="C119" s="33">
        <v>78.8</v>
      </c>
      <c r="D119" s="68">
        <v>22</v>
      </c>
      <c r="E119" s="68">
        <v>8</v>
      </c>
    </row>
    <row r="120" spans="1:5">
      <c r="A120" s="65">
        <v>11.15625</v>
      </c>
      <c r="B120" s="54">
        <v>13.395454545454545</v>
      </c>
      <c r="C120" s="33">
        <v>72.2</v>
      </c>
      <c r="D120" s="68">
        <v>20</v>
      </c>
      <c r="E120" s="68">
        <v>5</v>
      </c>
    </row>
    <row r="121" spans="1:5">
      <c r="A121" s="65">
        <v>11.058823529411764</v>
      </c>
      <c r="B121" s="54">
        <v>12.670833333333334</v>
      </c>
      <c r="C121" s="33">
        <v>72.3</v>
      </c>
      <c r="D121" s="68">
        <v>20</v>
      </c>
      <c r="E121" s="68">
        <v>10</v>
      </c>
    </row>
    <row r="122" spans="1:5">
      <c r="A122" s="65">
        <v>11.03125</v>
      </c>
      <c r="B122" s="54">
        <v>11.4</v>
      </c>
      <c r="C122" s="33">
        <v>80.400000000000006</v>
      </c>
      <c r="D122" s="68">
        <v>21</v>
      </c>
      <c r="E122" s="68">
        <v>10</v>
      </c>
    </row>
    <row r="123" spans="1:5">
      <c r="A123" s="65">
        <v>10.5</v>
      </c>
      <c r="B123" s="54">
        <v>11.9375</v>
      </c>
      <c r="C123" s="33">
        <v>84.2</v>
      </c>
      <c r="D123" s="68">
        <v>22</v>
      </c>
      <c r="E123" s="68">
        <v>8</v>
      </c>
    </row>
    <row r="124" spans="1:5">
      <c r="A124" s="65">
        <v>10.303030303030303</v>
      </c>
      <c r="B124" s="54">
        <v>11.027272727272727</v>
      </c>
      <c r="C124" s="33">
        <v>74.2</v>
      </c>
      <c r="D124" s="68">
        <v>19</v>
      </c>
      <c r="E124" s="68">
        <v>10</v>
      </c>
    </row>
    <row r="125" spans="1:5">
      <c r="A125" s="65">
        <v>10.5</v>
      </c>
      <c r="B125" s="54">
        <v>12.456521739130435</v>
      </c>
      <c r="C125" s="33">
        <v>73.2</v>
      </c>
      <c r="D125" s="68">
        <v>21</v>
      </c>
      <c r="E125" s="68">
        <v>10</v>
      </c>
    </row>
    <row r="126" spans="1:5">
      <c r="A126" s="65">
        <v>11.852941176470589</v>
      </c>
      <c r="B126" s="54">
        <v>11.495652173913042</v>
      </c>
      <c r="C126" s="33">
        <v>91.3</v>
      </c>
      <c r="D126" s="68">
        <v>20</v>
      </c>
      <c r="E126" s="68">
        <v>10</v>
      </c>
    </row>
    <row r="127" spans="1:5">
      <c r="A127" s="65">
        <v>11.828571428571429</v>
      </c>
      <c r="B127" s="54">
        <v>13.041666666666666</v>
      </c>
      <c r="C127" s="33">
        <v>83</v>
      </c>
      <c r="D127" s="68">
        <v>22</v>
      </c>
      <c r="E127" s="68">
        <v>10</v>
      </c>
    </row>
    <row r="128" spans="1:5">
      <c r="A128" s="65">
        <v>12.470588235294118</v>
      </c>
      <c r="B128" s="54">
        <v>13.741666666666667</v>
      </c>
      <c r="C128" s="33">
        <v>96.6</v>
      </c>
      <c r="D128" s="68">
        <v>23</v>
      </c>
      <c r="E128" s="68">
        <v>4</v>
      </c>
    </row>
    <row r="129" spans="1:5">
      <c r="A129" s="65">
        <v>10.058823529411764</v>
      </c>
      <c r="B129" s="54">
        <v>12.11304347826087</v>
      </c>
      <c r="C129" s="33">
        <v>77.5</v>
      </c>
      <c r="D129" s="68">
        <v>25</v>
      </c>
      <c r="E129" s="68">
        <v>12</v>
      </c>
    </row>
    <row r="130" spans="1:5">
      <c r="A130" s="65">
        <v>12.90625</v>
      </c>
      <c r="B130" s="54">
        <v>14.047826086956523</v>
      </c>
      <c r="C130" s="33">
        <v>90.1</v>
      </c>
      <c r="D130" s="68">
        <v>27</v>
      </c>
      <c r="E130" s="68">
        <v>12</v>
      </c>
    </row>
    <row r="131" spans="1:5">
      <c r="A131" s="65">
        <v>13.138888888888889</v>
      </c>
      <c r="B131" s="54">
        <v>14.983333333333334</v>
      </c>
      <c r="C131" s="33">
        <v>85.3</v>
      </c>
      <c r="D131" s="68">
        <v>23</v>
      </c>
      <c r="E131" s="68">
        <v>12</v>
      </c>
    </row>
    <row r="132" spans="1:5">
      <c r="A132" s="65">
        <v>12.090909090909092</v>
      </c>
      <c r="B132" s="54">
        <v>11.870833333333332</v>
      </c>
      <c r="C132" s="33">
        <v>89.6</v>
      </c>
      <c r="D132" s="68">
        <v>21</v>
      </c>
      <c r="E132" s="68">
        <v>12</v>
      </c>
    </row>
    <row r="133" spans="1:5">
      <c r="A133" s="65">
        <v>10.090909090909092</v>
      </c>
      <c r="B133" s="54">
        <v>11.166666666666666</v>
      </c>
      <c r="C133" s="33">
        <v>73.599999999999994</v>
      </c>
      <c r="D133" s="68">
        <v>19</v>
      </c>
      <c r="E133" s="68">
        <v>12</v>
      </c>
    </row>
    <row r="134" spans="1:5">
      <c r="A134" s="65">
        <v>10.058823529411764</v>
      </c>
      <c r="B134" s="54">
        <v>11.545833333333334</v>
      </c>
      <c r="C134" s="33">
        <v>77.5</v>
      </c>
      <c r="D134" s="68">
        <v>25</v>
      </c>
      <c r="E134" s="68">
        <v>14</v>
      </c>
    </row>
    <row r="135" spans="1:5">
      <c r="A135" s="65">
        <v>12.264705882352942</v>
      </c>
      <c r="B135" s="54">
        <v>13.152000000000001</v>
      </c>
      <c r="C135" s="33">
        <v>88.1</v>
      </c>
      <c r="D135" s="68">
        <v>27</v>
      </c>
      <c r="E135" s="68">
        <v>14</v>
      </c>
    </row>
    <row r="136" spans="1:5">
      <c r="A136" s="65">
        <v>13.138888888888889</v>
      </c>
      <c r="B136" s="54">
        <v>14.968</v>
      </c>
      <c r="C136" s="33">
        <v>85.3</v>
      </c>
      <c r="D136" s="68">
        <v>23</v>
      </c>
      <c r="E136" s="68">
        <v>14</v>
      </c>
    </row>
    <row r="137" spans="1:5">
      <c r="A137" s="65">
        <v>9.2121212121212128</v>
      </c>
      <c r="B137" s="54">
        <v>10.633333333333333</v>
      </c>
      <c r="C137" s="33">
        <v>71.7</v>
      </c>
      <c r="D137" s="68">
        <v>28</v>
      </c>
      <c r="E137" s="68">
        <v>3</v>
      </c>
    </row>
    <row r="138" spans="1:5">
      <c r="A138" s="65">
        <v>9.8611111111111107</v>
      </c>
      <c r="B138" s="54">
        <v>11.492000000000001</v>
      </c>
      <c r="C138" s="33">
        <v>72.400000000000006</v>
      </c>
      <c r="D138" s="68">
        <v>20</v>
      </c>
      <c r="E138" s="68">
        <v>12</v>
      </c>
    </row>
    <row r="139" spans="1:5">
      <c r="A139" s="65">
        <v>10.909090909090908</v>
      </c>
      <c r="B139" s="54">
        <v>11.804166666666667</v>
      </c>
      <c r="C139" s="33">
        <v>76.3</v>
      </c>
      <c r="D139" s="68">
        <v>23</v>
      </c>
      <c r="E139" s="68">
        <v>10</v>
      </c>
    </row>
    <row r="140" spans="1:5">
      <c r="A140" s="65">
        <v>10.527777777777779</v>
      </c>
      <c r="B140" s="54">
        <v>12.232000000000001</v>
      </c>
      <c r="C140" s="33">
        <v>79.900000000000006</v>
      </c>
      <c r="D140" s="68">
        <v>22</v>
      </c>
      <c r="E140" s="68">
        <v>12</v>
      </c>
    </row>
    <row r="141" spans="1:5">
      <c r="A141" s="65">
        <v>9.7027027027027035</v>
      </c>
      <c r="B141" s="54">
        <v>10.812000000000001</v>
      </c>
      <c r="C141" s="33">
        <v>78.3</v>
      </c>
      <c r="D141" s="68">
        <v>21</v>
      </c>
      <c r="E141" s="68">
        <v>12</v>
      </c>
    </row>
    <row r="142" spans="1:5">
      <c r="A142" s="65">
        <v>10.882352941176471</v>
      </c>
      <c r="B142" s="54">
        <v>12.164000000000001</v>
      </c>
      <c r="C142" s="33">
        <v>79.2</v>
      </c>
      <c r="D142" s="68">
        <v>24</v>
      </c>
      <c r="E142" s="68">
        <v>14</v>
      </c>
    </row>
    <row r="143" spans="1:5">
      <c r="A143" s="65">
        <v>9.8333333333333339</v>
      </c>
      <c r="B143" s="54">
        <v>10.830434782608695</v>
      </c>
      <c r="C143" s="33">
        <v>76.2</v>
      </c>
      <c r="D143" s="68">
        <v>24</v>
      </c>
      <c r="E143" s="68">
        <v>10</v>
      </c>
    </row>
    <row r="144" spans="1:5">
      <c r="A144" s="65">
        <v>10.228571428571428</v>
      </c>
      <c r="B144" s="54">
        <v>11.052</v>
      </c>
      <c r="C144" s="33">
        <v>75.8</v>
      </c>
      <c r="D144" s="68">
        <v>23</v>
      </c>
      <c r="E144" s="68">
        <v>10</v>
      </c>
    </row>
    <row r="145" spans="1:39">
      <c r="A145" s="65">
        <v>10.969696969696969</v>
      </c>
      <c r="B145" s="54">
        <v>10.9</v>
      </c>
      <c r="C145" s="33">
        <v>78.8</v>
      </c>
      <c r="D145" s="68">
        <v>22</v>
      </c>
      <c r="E145" s="68">
        <v>10</v>
      </c>
    </row>
    <row r="146" spans="1:39">
      <c r="A146" s="65">
        <v>11.15625</v>
      </c>
      <c r="B146" s="54">
        <v>12.3125</v>
      </c>
      <c r="C146" s="33">
        <v>72.2</v>
      </c>
      <c r="D146" s="68">
        <v>20</v>
      </c>
      <c r="E146" s="68">
        <v>12</v>
      </c>
    </row>
    <row r="147" spans="1:39">
      <c r="A147" s="65">
        <v>11.702702702702704</v>
      </c>
      <c r="B147" s="54">
        <v>11.761538461538462</v>
      </c>
      <c r="C147" s="33">
        <v>82.9</v>
      </c>
      <c r="D147" s="68">
        <v>22</v>
      </c>
      <c r="E147" s="68">
        <v>10</v>
      </c>
    </row>
    <row r="148" spans="1:39">
      <c r="A148" s="65">
        <v>11.03125</v>
      </c>
      <c r="B148" s="54">
        <v>10.72</v>
      </c>
      <c r="C148" s="33">
        <v>80.400000000000006</v>
      </c>
      <c r="D148" s="68">
        <v>21</v>
      </c>
      <c r="E148" s="68">
        <v>10</v>
      </c>
    </row>
    <row r="149" spans="1:39">
      <c r="A149" s="65">
        <v>12.939393939393939</v>
      </c>
      <c r="B149" s="54">
        <v>13.341107919230769</v>
      </c>
      <c r="C149" s="33">
        <v>93</v>
      </c>
      <c r="D149" s="68">
        <v>27</v>
      </c>
      <c r="E149" s="68">
        <v>14</v>
      </c>
    </row>
    <row r="150" spans="1:39">
      <c r="A150" s="65">
        <v>10.805555555555555</v>
      </c>
      <c r="B150" s="54">
        <v>12.419365937499999</v>
      </c>
      <c r="C150" s="33">
        <v>82.8</v>
      </c>
      <c r="D150" s="68">
        <v>22</v>
      </c>
      <c r="E150" s="68">
        <v>12</v>
      </c>
    </row>
    <row r="151" spans="1:39">
      <c r="A151" s="65">
        <v>12.193548387096774</v>
      </c>
      <c r="B151" s="54">
        <v>12.005038145833334</v>
      </c>
      <c r="C151" s="33">
        <v>74</v>
      </c>
      <c r="D151" s="68">
        <v>21</v>
      </c>
      <c r="E151" s="68">
        <v>12</v>
      </c>
    </row>
    <row r="152" spans="1:39">
      <c r="A152" s="65">
        <v>12.470588235294118</v>
      </c>
      <c r="B152" s="54">
        <v>12.734979600000001</v>
      </c>
      <c r="C152" s="33">
        <v>96.6</v>
      </c>
      <c r="D152" s="68">
        <v>23</v>
      </c>
      <c r="E152" s="68">
        <v>8</v>
      </c>
    </row>
    <row r="153" spans="1:39">
      <c r="A153" s="65">
        <v>11.441176470588236</v>
      </c>
      <c r="B153" s="54">
        <v>11.8710296625</v>
      </c>
      <c r="C153" s="33">
        <v>91.2</v>
      </c>
      <c r="D153" s="68">
        <v>20</v>
      </c>
      <c r="E153" s="68">
        <v>12</v>
      </c>
    </row>
    <row r="154" spans="1:39">
      <c r="A154" s="65">
        <v>10.32258064516129</v>
      </c>
      <c r="B154" s="54">
        <v>10.568341776923075</v>
      </c>
      <c r="C154" s="33">
        <v>78.900000000000006</v>
      </c>
      <c r="D154" s="68">
        <v>25</v>
      </c>
      <c r="E154" s="68">
        <v>10</v>
      </c>
    </row>
    <row r="155" spans="1:39">
      <c r="A155" s="65">
        <v>11.954674220963174</v>
      </c>
      <c r="B155" s="54">
        <v>11.622197260869566</v>
      </c>
      <c r="C155" s="33">
        <v>97</v>
      </c>
      <c r="D155" s="68">
        <v>25</v>
      </c>
      <c r="E155" s="68">
        <v>8</v>
      </c>
    </row>
    <row r="156" spans="1:39" s="33" customFormat="1">
      <c r="A156" s="65">
        <v>9.9696969696969688</v>
      </c>
      <c r="B156" s="54">
        <v>10.1879089375</v>
      </c>
      <c r="C156" s="33">
        <v>79</v>
      </c>
      <c r="D156" s="68">
        <v>21</v>
      </c>
      <c r="E156" s="68">
        <v>10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</row>
    <row r="157" spans="1:39" s="33" customFormat="1">
      <c r="A157" s="65">
        <v>10.32258064516129</v>
      </c>
      <c r="B157" s="54">
        <v>10.538461538461538</v>
      </c>
      <c r="C157" s="33">
        <v>78.900000000000006</v>
      </c>
      <c r="D157" s="68">
        <v>25</v>
      </c>
      <c r="E157" s="68">
        <v>2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</row>
    <row r="158" spans="1:39" s="33" customFormat="1">
      <c r="A158" s="65">
        <v>12.264705882352942</v>
      </c>
      <c r="B158" s="54">
        <v>13.987499999999999</v>
      </c>
      <c r="C158" s="33">
        <v>88.1</v>
      </c>
      <c r="D158" s="68">
        <v>27</v>
      </c>
      <c r="E158" s="68">
        <v>14</v>
      </c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</row>
    <row r="159" spans="1:39" s="33" customFormat="1">
      <c r="A159" s="65">
        <v>12.96875</v>
      </c>
      <c r="B159" s="54">
        <v>13.079166666666666</v>
      </c>
      <c r="C159" s="33">
        <v>83.5</v>
      </c>
      <c r="D159" s="68">
        <v>21</v>
      </c>
      <c r="E159" s="68">
        <v>6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</row>
    <row r="160" spans="1:39" s="33" customFormat="1">
      <c r="A160" s="65">
        <v>10.527777777777779</v>
      </c>
      <c r="B160" s="54">
        <v>11.696153846153846</v>
      </c>
      <c r="C160" s="33">
        <v>79.900000000000006</v>
      </c>
      <c r="D160" s="68">
        <v>22</v>
      </c>
      <c r="E160" s="68">
        <v>10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</row>
    <row r="161" spans="1:39" s="33" customFormat="1">
      <c r="A161" s="65">
        <v>9.8333333333333339</v>
      </c>
      <c r="B161" s="54">
        <v>11.075000000000001</v>
      </c>
      <c r="C161" s="33">
        <v>76.2</v>
      </c>
      <c r="D161" s="68">
        <v>24</v>
      </c>
      <c r="E161" s="68">
        <v>12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</row>
    <row r="162" spans="1:39" s="33" customFormat="1">
      <c r="A162" s="65">
        <v>10.909090909090908</v>
      </c>
      <c r="B162" s="54">
        <v>11.888</v>
      </c>
      <c r="C162" s="33">
        <v>76.3</v>
      </c>
      <c r="D162" s="68">
        <v>23</v>
      </c>
      <c r="E162" s="68">
        <v>14</v>
      </c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</row>
    <row r="163" spans="1:39" s="33" customFormat="1">
      <c r="A163" s="65">
        <v>9.2121212121212128</v>
      </c>
      <c r="B163" s="54">
        <v>10.236000000000001</v>
      </c>
      <c r="C163" s="33">
        <v>71.7</v>
      </c>
      <c r="D163" s="68">
        <v>28</v>
      </c>
      <c r="E163" s="68">
        <v>6</v>
      </c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</row>
    <row r="164" spans="1:39" s="33" customFormat="1">
      <c r="A164" s="65">
        <v>11.03125</v>
      </c>
      <c r="B164" s="54">
        <v>10.895833333333334</v>
      </c>
      <c r="C164" s="33">
        <v>80.400000000000006</v>
      </c>
      <c r="D164" s="68">
        <v>21</v>
      </c>
      <c r="E164" s="68">
        <v>10</v>
      </c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</row>
    <row r="165" spans="1:39" s="33" customFormat="1">
      <c r="A165" s="65">
        <v>10.090909090909092</v>
      </c>
      <c r="B165" s="54">
        <v>11.108333333333334</v>
      </c>
      <c r="C165" s="33">
        <v>73.599999999999994</v>
      </c>
      <c r="D165" s="68">
        <v>19</v>
      </c>
      <c r="E165" s="68">
        <v>12</v>
      </c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</row>
    <row r="166" spans="1:39" s="33" customFormat="1">
      <c r="A166" s="65">
        <v>11.15625</v>
      </c>
      <c r="B166" s="54">
        <v>11.82</v>
      </c>
      <c r="C166" s="33">
        <v>72.2</v>
      </c>
      <c r="D166" s="68">
        <v>20</v>
      </c>
      <c r="E166" s="68">
        <v>7</v>
      </c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</row>
    <row r="167" spans="1:39" s="33" customFormat="1">
      <c r="A167" s="65">
        <v>9.7027027027027035</v>
      </c>
      <c r="B167" s="54">
        <v>9.4760000000000009</v>
      </c>
      <c r="C167" s="33">
        <v>78.3</v>
      </c>
      <c r="D167" s="68">
        <v>21</v>
      </c>
      <c r="E167" s="68">
        <v>2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</row>
    <row r="168" spans="1:39" s="33" customFormat="1">
      <c r="A168" s="65">
        <v>10.805555555555555</v>
      </c>
      <c r="B168" s="54">
        <v>11.687999999999999</v>
      </c>
      <c r="C168" s="33">
        <v>82.8</v>
      </c>
      <c r="D168" s="68">
        <v>22</v>
      </c>
      <c r="E168" s="68">
        <v>7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</row>
    <row r="169" spans="1:39" s="33" customFormat="1">
      <c r="A169" s="65">
        <v>12.193548387096774</v>
      </c>
      <c r="B169" s="54">
        <v>11.755999999999998</v>
      </c>
      <c r="C169" s="33">
        <v>74</v>
      </c>
      <c r="D169" s="68">
        <v>21</v>
      </c>
      <c r="E169" s="68">
        <v>12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</row>
    <row r="170" spans="1:39" s="33" customFormat="1">
      <c r="A170" s="65">
        <v>10.969696969696969</v>
      </c>
      <c r="B170" s="54">
        <v>11.084000000000001</v>
      </c>
      <c r="C170" s="33">
        <v>78.8</v>
      </c>
      <c r="D170" s="68">
        <v>22</v>
      </c>
      <c r="E170" s="68">
        <v>10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</row>
    <row r="171" spans="1:39" s="33" customFormat="1">
      <c r="A171" s="65">
        <v>9.9696969696969688</v>
      </c>
      <c r="B171" s="54">
        <v>10.909090909090908</v>
      </c>
      <c r="C171" s="33">
        <v>79</v>
      </c>
      <c r="D171" s="68">
        <v>21</v>
      </c>
      <c r="E171" s="68">
        <v>1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</row>
    <row r="172" spans="1:39" s="33" customFormat="1">
      <c r="A172" s="65">
        <v>11.954674220963174</v>
      </c>
      <c r="B172" s="54">
        <v>12.317391304347826</v>
      </c>
      <c r="C172" s="33">
        <v>97</v>
      </c>
      <c r="D172" s="68">
        <v>25</v>
      </c>
      <c r="E172" s="68">
        <v>8</v>
      </c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</row>
    <row r="173" spans="1:39" s="33" customFormat="1">
      <c r="A173" s="65">
        <v>11.441176470588236</v>
      </c>
      <c r="B173" s="54">
        <v>11.624000000000001</v>
      </c>
      <c r="C173" s="33">
        <v>91.2</v>
      </c>
      <c r="D173" s="68">
        <v>20</v>
      </c>
      <c r="E173" s="68">
        <v>12</v>
      </c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</row>
    <row r="174" spans="1:39" s="33" customFormat="1">
      <c r="A174" s="65">
        <v>9.8611111111111107</v>
      </c>
      <c r="B174" s="54">
        <v>11.72</v>
      </c>
      <c r="C174" s="33">
        <v>72.400000000000006</v>
      </c>
      <c r="D174" s="68">
        <v>20</v>
      </c>
      <c r="E174" s="68">
        <v>8</v>
      </c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</row>
    <row r="175" spans="1:39" s="33" customFormat="1">
      <c r="A175" s="65">
        <v>10.058823529411764</v>
      </c>
      <c r="B175" s="54">
        <v>10.76</v>
      </c>
      <c r="C175" s="33">
        <v>77.5</v>
      </c>
      <c r="D175" s="68">
        <v>25</v>
      </c>
      <c r="E175" s="68">
        <v>8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</row>
    <row r="176" spans="1:39" s="33" customFormat="1">
      <c r="A176" s="65">
        <v>10.228571428571428</v>
      </c>
      <c r="B176" s="54">
        <v>11.12</v>
      </c>
      <c r="C176" s="33">
        <v>75.8</v>
      </c>
      <c r="D176" s="68">
        <v>23</v>
      </c>
      <c r="E176" s="68">
        <v>12</v>
      </c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</row>
    <row r="177" spans="1:39" s="33" customFormat="1">
      <c r="A177" s="65">
        <v>10.882352941176471</v>
      </c>
      <c r="B177" s="54">
        <v>12.115384615384615</v>
      </c>
      <c r="C177" s="33">
        <v>79.2</v>
      </c>
      <c r="D177" s="68">
        <v>24</v>
      </c>
      <c r="E177" s="68">
        <v>14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</row>
    <row r="178" spans="1:39" s="33" customFormat="1">
      <c r="A178" s="65">
        <v>12.193548387096774</v>
      </c>
      <c r="B178" s="54">
        <v>11.924000000000001</v>
      </c>
      <c r="C178" s="33">
        <v>74</v>
      </c>
      <c r="D178" s="68">
        <v>21</v>
      </c>
      <c r="E178" s="68">
        <v>12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</row>
    <row r="179" spans="1:39" s="33" customFormat="1">
      <c r="A179" s="65">
        <v>12.96875</v>
      </c>
      <c r="B179" s="54">
        <v>13.191666666666668</v>
      </c>
      <c r="C179" s="33">
        <v>83.5</v>
      </c>
      <c r="D179" s="68">
        <v>21</v>
      </c>
      <c r="E179" s="68">
        <v>12</v>
      </c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</row>
    <row r="180" spans="1:39" s="33" customFormat="1">
      <c r="A180" s="65">
        <v>10.090909090909092</v>
      </c>
      <c r="B180" s="54">
        <v>10.773913043478261</v>
      </c>
      <c r="C180" s="33">
        <v>73.599999999999994</v>
      </c>
      <c r="D180" s="68">
        <v>19</v>
      </c>
      <c r="E180" s="68">
        <v>12</v>
      </c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</row>
    <row r="181" spans="1:39" s="33" customFormat="1">
      <c r="A181" s="65">
        <v>11.15625</v>
      </c>
      <c r="B181" s="54">
        <v>12.3125</v>
      </c>
      <c r="C181" s="33">
        <v>72.2</v>
      </c>
      <c r="D181" s="68">
        <v>20</v>
      </c>
      <c r="E181" s="68">
        <v>12</v>
      </c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</row>
    <row r="182" spans="1:39" s="33" customFormat="1">
      <c r="A182" s="65">
        <v>10.969696969696969</v>
      </c>
      <c r="B182" s="54">
        <v>11.02</v>
      </c>
      <c r="C182" s="33">
        <v>78.8</v>
      </c>
      <c r="D182" s="68">
        <v>22</v>
      </c>
      <c r="E182" s="68">
        <v>8</v>
      </c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</row>
    <row r="183" spans="1:39" s="33" customFormat="1">
      <c r="A183" s="65">
        <v>9.8611111111111107</v>
      </c>
      <c r="B183" s="54">
        <v>11.46</v>
      </c>
      <c r="C183" s="33">
        <v>72.400000000000006</v>
      </c>
      <c r="D183" s="68">
        <v>20</v>
      </c>
      <c r="E183" s="68">
        <v>12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</row>
    <row r="184" spans="1:39" s="33" customFormat="1">
      <c r="A184" s="65">
        <v>11.03125</v>
      </c>
      <c r="B184" s="54">
        <v>10.812000000000001</v>
      </c>
      <c r="C184" s="33">
        <v>80.400000000000006</v>
      </c>
      <c r="D184" s="68">
        <v>21</v>
      </c>
      <c r="E184" s="68">
        <v>10</v>
      </c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</row>
    <row r="185" spans="1:39" s="33" customFormat="1">
      <c r="A185" s="65">
        <v>9.96875</v>
      </c>
      <c r="B185" s="54">
        <v>9.5</v>
      </c>
      <c r="C185" s="33">
        <v>86.8</v>
      </c>
      <c r="D185" s="68">
        <v>21</v>
      </c>
      <c r="E185" s="68">
        <v>8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</row>
    <row r="186" spans="1:39" s="33" customFormat="1">
      <c r="A186" s="65">
        <v>10.805555555555555</v>
      </c>
      <c r="B186" s="54">
        <v>11.084000000000001</v>
      </c>
      <c r="C186" s="33">
        <v>82.8</v>
      </c>
      <c r="D186" s="68">
        <v>22</v>
      </c>
      <c r="E186" s="68">
        <v>12</v>
      </c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</row>
    <row r="187" spans="1:39" s="33" customFormat="1">
      <c r="A187" s="65">
        <v>12.470588235294118</v>
      </c>
      <c r="B187" s="54">
        <v>13.541666666666666</v>
      </c>
      <c r="C187" s="33">
        <v>96.6</v>
      </c>
      <c r="D187" s="68">
        <v>23</v>
      </c>
      <c r="E187" s="68">
        <v>11</v>
      </c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</row>
    <row r="188" spans="1:39" s="33" customFormat="1">
      <c r="A188" s="65">
        <v>12.939393939393939</v>
      </c>
      <c r="B188" s="54">
        <v>13.423076923076923</v>
      </c>
      <c r="C188" s="33">
        <v>93</v>
      </c>
      <c r="D188" s="68">
        <v>27</v>
      </c>
      <c r="E188" s="68">
        <v>10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</row>
    <row r="189" spans="1:39" s="33" customFormat="1">
      <c r="A189" s="65">
        <v>11.441176470588236</v>
      </c>
      <c r="B189" s="54">
        <v>11.82</v>
      </c>
      <c r="C189" s="33">
        <v>91.2</v>
      </c>
      <c r="D189" s="68">
        <v>20</v>
      </c>
      <c r="E189" s="68">
        <v>14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</row>
    <row r="190" spans="1:39" s="33" customFormat="1">
      <c r="A190" s="65">
        <v>10.527777777777779</v>
      </c>
      <c r="B190" s="54">
        <v>11.956</v>
      </c>
      <c r="C190" s="33">
        <v>79.900000000000006</v>
      </c>
      <c r="D190" s="68">
        <v>22</v>
      </c>
      <c r="E190" s="68">
        <v>12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</row>
    <row r="191" spans="1:39" s="33" customFormat="1">
      <c r="A191" s="65">
        <v>11.702702702702704</v>
      </c>
      <c r="B191" s="54">
        <v>12.847999999999999</v>
      </c>
      <c r="C191" s="33">
        <v>82.9</v>
      </c>
      <c r="D191" s="68">
        <v>22</v>
      </c>
      <c r="E191" s="68">
        <v>14</v>
      </c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</row>
    <row r="192" spans="1:39" s="33" customFormat="1">
      <c r="A192" s="65">
        <v>12.264705882352942</v>
      </c>
      <c r="B192" s="54">
        <v>13.541666666666666</v>
      </c>
      <c r="C192" s="33">
        <v>88.1</v>
      </c>
      <c r="D192" s="68">
        <v>27</v>
      </c>
      <c r="E192" s="68">
        <v>14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</row>
    <row r="193" spans="1:39" s="33" customFormat="1">
      <c r="A193" s="65">
        <v>10.228571428571428</v>
      </c>
      <c r="B193" s="54">
        <v>11.137500000000001</v>
      </c>
      <c r="C193" s="33">
        <v>75.8</v>
      </c>
      <c r="D193" s="68">
        <v>23</v>
      </c>
      <c r="E193" s="68">
        <v>12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</row>
    <row r="194" spans="1:39" s="33" customFormat="1">
      <c r="A194" s="65">
        <v>11.805555555555555</v>
      </c>
      <c r="B194" s="54">
        <v>11.427999999999999</v>
      </c>
      <c r="C194" s="33">
        <v>88.2</v>
      </c>
      <c r="D194" s="68">
        <v>25</v>
      </c>
      <c r="E194" s="68">
        <v>10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</row>
    <row r="195" spans="1:39" s="33" customFormat="1">
      <c r="A195" s="65">
        <v>10.32258064516129</v>
      </c>
      <c r="B195" s="54">
        <v>10.434674048148148</v>
      </c>
      <c r="C195" s="33">
        <v>78.900000000000006</v>
      </c>
      <c r="D195" s="68">
        <v>25</v>
      </c>
      <c r="E195" s="68">
        <v>8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</row>
    <row r="196" spans="1:39" s="33" customFormat="1">
      <c r="A196" s="65">
        <v>10.909090909090908</v>
      </c>
      <c r="B196" s="54">
        <v>11.804166666666667</v>
      </c>
      <c r="C196" s="33">
        <v>76.3</v>
      </c>
      <c r="D196" s="68">
        <v>23</v>
      </c>
      <c r="E196" s="68">
        <v>10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</row>
    <row r="197" spans="1:39" s="33" customFormat="1">
      <c r="A197" s="65">
        <v>10.090909090909092</v>
      </c>
      <c r="B197" s="54">
        <v>11.112</v>
      </c>
      <c r="C197" s="33">
        <v>73.599999999999994</v>
      </c>
      <c r="D197" s="68">
        <v>19</v>
      </c>
      <c r="E197" s="68">
        <v>8</v>
      </c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</row>
    <row r="198" spans="1:39" s="33" customFormat="1">
      <c r="A198" s="65">
        <v>9.8333333333333339</v>
      </c>
      <c r="B198" s="54">
        <v>10.924999999999999</v>
      </c>
      <c r="C198" s="33">
        <v>76.2</v>
      </c>
      <c r="D198" s="68">
        <v>24</v>
      </c>
      <c r="E198" s="68">
        <v>8</v>
      </c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</row>
    <row r="199" spans="1:39" s="33" customFormat="1">
      <c r="A199" s="65">
        <v>12.96875</v>
      </c>
      <c r="B199" s="54">
        <v>13.345833333333333</v>
      </c>
      <c r="C199" s="33">
        <v>83.5</v>
      </c>
      <c r="D199" s="68">
        <v>21</v>
      </c>
      <c r="E199" s="68">
        <v>8</v>
      </c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</row>
    <row r="200" spans="1:39" s="33" customFormat="1">
      <c r="A200" s="65">
        <v>10.764705882352942</v>
      </c>
      <c r="B200" s="54">
        <v>12.279166666666667</v>
      </c>
      <c r="C200" s="33">
        <v>78.400000000000006</v>
      </c>
      <c r="D200" s="68">
        <v>24</v>
      </c>
      <c r="E200" s="68">
        <v>8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</row>
    <row r="201" spans="1:39" s="33" customFormat="1">
      <c r="A201" s="65">
        <v>10.805555555555555</v>
      </c>
      <c r="B201" s="54">
        <v>11.924000000000001</v>
      </c>
      <c r="C201" s="33">
        <v>82.8</v>
      </c>
      <c r="D201" s="68">
        <v>22</v>
      </c>
      <c r="E201" s="68">
        <v>8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</row>
    <row r="202" spans="1:39" s="33" customFormat="1">
      <c r="A202" s="65">
        <v>12.939393939393939</v>
      </c>
      <c r="B202" s="54">
        <v>14.128</v>
      </c>
      <c r="C202" s="33">
        <v>93</v>
      </c>
      <c r="D202" s="68">
        <v>27</v>
      </c>
      <c r="E202" s="68">
        <v>10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</row>
    <row r="203" spans="1:39" s="33" customFormat="1">
      <c r="A203" s="65">
        <v>10.527777777777779</v>
      </c>
      <c r="B203" s="54">
        <v>11.865384615384615</v>
      </c>
      <c r="C203" s="33">
        <v>79.900000000000006</v>
      </c>
      <c r="D203" s="68">
        <v>22</v>
      </c>
      <c r="E203" s="68">
        <v>8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</row>
    <row r="204" spans="1:39" s="33" customFormat="1">
      <c r="A204" s="65">
        <v>12.090909090909092</v>
      </c>
      <c r="B204" s="54">
        <v>12.35</v>
      </c>
      <c r="C204" s="33">
        <v>89.6</v>
      </c>
      <c r="D204" s="68">
        <v>21</v>
      </c>
      <c r="E204" s="68">
        <v>8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</row>
    <row r="205" spans="1:39" s="33" customFormat="1">
      <c r="A205" s="65">
        <v>10.32258064516129</v>
      </c>
      <c r="B205" s="54">
        <v>10.346428571428572</v>
      </c>
      <c r="C205" s="33">
        <v>78.900000000000006</v>
      </c>
      <c r="D205" s="68">
        <v>25</v>
      </c>
      <c r="E205" s="68">
        <v>8</v>
      </c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</row>
    <row r="206" spans="1:39" s="33" customFormat="1">
      <c r="A206" s="65">
        <v>11.805555555555555</v>
      </c>
      <c r="B206" s="54">
        <v>12.06</v>
      </c>
      <c r="C206" s="33">
        <v>88.2</v>
      </c>
      <c r="D206" s="68">
        <v>25</v>
      </c>
      <c r="E206" s="68">
        <v>10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</row>
    <row r="207" spans="1:39" s="33" customFormat="1">
      <c r="A207" s="65">
        <v>11.342857142857143</v>
      </c>
      <c r="B207" s="54">
        <v>11.427999999999999</v>
      </c>
      <c r="C207" s="33">
        <v>77.8</v>
      </c>
      <c r="D207" s="68">
        <v>25</v>
      </c>
      <c r="E207" s="68">
        <v>10</v>
      </c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</row>
    <row r="208" spans="1:39" s="33" customFormat="1">
      <c r="A208" s="65">
        <v>11.03125</v>
      </c>
      <c r="B208" s="54">
        <v>11.02</v>
      </c>
      <c r="C208" s="33">
        <v>80.400000000000006</v>
      </c>
      <c r="D208" s="68">
        <v>21</v>
      </c>
      <c r="E208" s="68">
        <v>8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</row>
    <row r="209" spans="1:39" s="33" customFormat="1">
      <c r="A209" s="65">
        <v>10.969696969696969</v>
      </c>
      <c r="B209" s="54">
        <v>10.807692307692308</v>
      </c>
      <c r="C209" s="33">
        <v>78.8</v>
      </c>
      <c r="D209" s="68">
        <v>22</v>
      </c>
      <c r="E209" s="68">
        <v>8</v>
      </c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</row>
    <row r="210" spans="1:39" s="33" customFormat="1">
      <c r="A210" s="65">
        <v>10.882352941176471</v>
      </c>
      <c r="B210" s="54">
        <v>12.52</v>
      </c>
      <c r="C210" s="33">
        <v>79.2</v>
      </c>
      <c r="D210" s="68">
        <v>24</v>
      </c>
      <c r="E210" s="68">
        <v>10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</row>
    <row r="211" spans="1:39" s="33" customFormat="1">
      <c r="A211" s="65">
        <v>9.96875</v>
      </c>
      <c r="B211" s="54">
        <v>10.52</v>
      </c>
      <c r="C211" s="33">
        <v>86.8</v>
      </c>
      <c r="D211" s="68">
        <v>21</v>
      </c>
      <c r="E211" s="68">
        <v>8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</row>
    <row r="212" spans="1:39" s="33" customFormat="1">
      <c r="A212" s="65">
        <v>12.193548387096774</v>
      </c>
      <c r="B212" s="54">
        <v>11.587999999999999</v>
      </c>
      <c r="C212" s="33">
        <v>74</v>
      </c>
      <c r="D212" s="68">
        <v>21</v>
      </c>
      <c r="E212" s="68">
        <v>8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</row>
    <row r="213" spans="1:39" s="33" customFormat="1">
      <c r="A213" s="65">
        <v>9.9696969696969688</v>
      </c>
      <c r="B213" s="54">
        <v>9.6760000000000002</v>
      </c>
      <c r="C213" s="33">
        <v>79</v>
      </c>
      <c r="D213" s="68">
        <v>21</v>
      </c>
      <c r="E213" s="68">
        <v>8</v>
      </c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</row>
    <row r="214" spans="1:39" s="33" customFormat="1">
      <c r="A214" s="65">
        <v>12.45945945945946</v>
      </c>
      <c r="B214" s="54">
        <v>13.583333333333334</v>
      </c>
      <c r="C214" s="33">
        <v>92.1</v>
      </c>
      <c r="D214" s="68">
        <v>25</v>
      </c>
      <c r="E214" s="68">
        <v>8</v>
      </c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</row>
    <row r="215" spans="1:39" s="33" customFormat="1">
      <c r="A215" s="65">
        <v>11.916666666666666</v>
      </c>
      <c r="B215" s="54">
        <v>12.625</v>
      </c>
      <c r="C215" s="33">
        <v>89.2</v>
      </c>
      <c r="D215" s="68">
        <v>23</v>
      </c>
      <c r="E215" s="68">
        <v>8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</row>
    <row r="216" spans="1:39" s="33" customFormat="1">
      <c r="A216" s="65">
        <v>11.878787878787879</v>
      </c>
      <c r="B216" s="54">
        <v>12.583333333333334</v>
      </c>
      <c r="C216" s="33">
        <v>94.1</v>
      </c>
      <c r="D216" s="68">
        <v>21</v>
      </c>
      <c r="E216" s="68">
        <v>8</v>
      </c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</row>
    <row r="217" spans="1:39" s="33" customFormat="1">
      <c r="A217" s="65">
        <v>12.264705882352942</v>
      </c>
      <c r="B217" s="54">
        <v>12.333333333333334</v>
      </c>
      <c r="C217" s="33">
        <v>88.1</v>
      </c>
      <c r="D217" s="68">
        <v>25</v>
      </c>
      <c r="E217" s="68">
        <v>8</v>
      </c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</row>
    <row r="218" spans="1:39" s="33" customFormat="1">
      <c r="A218" s="65">
        <v>11.652173913043478</v>
      </c>
      <c r="B218" s="54">
        <v>12.833333333333334</v>
      </c>
      <c r="C218" s="33">
        <v>96.1</v>
      </c>
      <c r="D218" s="68">
        <v>23</v>
      </c>
      <c r="E218" s="68">
        <v>8</v>
      </c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</row>
    <row r="219" spans="1:39" s="33" customFormat="1">
      <c r="A219" s="65">
        <v>9.9154929577464781</v>
      </c>
      <c r="B219" s="54">
        <v>11.64</v>
      </c>
      <c r="C219" s="33">
        <v>73.400000000000006</v>
      </c>
      <c r="D219" s="68">
        <v>21</v>
      </c>
      <c r="E219" s="68">
        <v>8</v>
      </c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</row>
    <row r="220" spans="1:39" s="33" customFormat="1">
      <c r="A220" s="65">
        <v>11.201117318435754</v>
      </c>
      <c r="B220" s="54">
        <v>13</v>
      </c>
      <c r="C220" s="33">
        <v>88</v>
      </c>
      <c r="D220" s="68">
        <v>22</v>
      </c>
      <c r="E220" s="68">
        <v>8</v>
      </c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</row>
    <row r="221" spans="1:39" s="33" customFormat="1">
      <c r="A221" s="65">
        <v>10.882352941176471</v>
      </c>
      <c r="B221" s="54">
        <v>10.807692307692308</v>
      </c>
      <c r="C221" s="33">
        <v>79.2</v>
      </c>
      <c r="D221" s="68">
        <v>22</v>
      </c>
      <c r="E221" s="68">
        <v>8</v>
      </c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</row>
    <row r="222" spans="1:39" s="33" customFormat="1">
      <c r="A222" s="65">
        <v>9.8611111111111107</v>
      </c>
      <c r="B222" s="54">
        <v>10.111111111111111</v>
      </c>
      <c r="C222" s="33">
        <v>78.599999999999994</v>
      </c>
      <c r="D222" s="68">
        <v>23</v>
      </c>
      <c r="E222" s="68">
        <v>8</v>
      </c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</row>
    <row r="223" spans="1:39" s="33" customFormat="1">
      <c r="A223" s="65">
        <v>10.376811594202898</v>
      </c>
      <c r="B223" s="54">
        <v>10</v>
      </c>
      <c r="C223" s="33">
        <v>78.2</v>
      </c>
      <c r="D223" s="68">
        <v>23</v>
      </c>
      <c r="E223" s="68">
        <v>8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</row>
    <row r="224" spans="1:39" s="33" customFormat="1">
      <c r="A224" s="65">
        <v>9.5652173913043477</v>
      </c>
      <c r="B224" s="54">
        <v>9.4642857142857135</v>
      </c>
      <c r="C224" s="33">
        <v>76.400000000000006</v>
      </c>
      <c r="D224" s="68">
        <v>24</v>
      </c>
      <c r="E224" s="68">
        <v>8</v>
      </c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</row>
    <row r="225" spans="1:39" s="33" customFormat="1">
      <c r="A225" s="65">
        <v>9.8520710059171606</v>
      </c>
      <c r="B225" s="54">
        <v>9.4230769230769234</v>
      </c>
      <c r="C225" s="33">
        <v>71.7</v>
      </c>
      <c r="D225" s="68">
        <v>26</v>
      </c>
      <c r="E225" s="68">
        <v>8</v>
      </c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</row>
    <row r="226" spans="1:39" s="33" customFormat="1">
      <c r="A226" s="65">
        <v>10.271739130434783</v>
      </c>
      <c r="B226" s="54">
        <v>11.791666666666666</v>
      </c>
      <c r="C226" s="33">
        <v>74.400000000000006</v>
      </c>
      <c r="D226" s="68">
        <v>23</v>
      </c>
      <c r="E226" s="68">
        <v>6</v>
      </c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</row>
    <row r="227" spans="1:39" s="33" customFormat="1">
      <c r="A227" s="65">
        <v>10.351351351351351</v>
      </c>
      <c r="B227" s="54">
        <v>12.478260869565217</v>
      </c>
      <c r="C227" s="33">
        <v>80.2</v>
      </c>
      <c r="D227" s="68">
        <v>20</v>
      </c>
      <c r="E227" s="68">
        <v>6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</row>
    <row r="228" spans="1:39" s="33" customFormat="1">
      <c r="A228" s="65">
        <v>10.66006600660066</v>
      </c>
      <c r="B228" s="54">
        <v>11.5</v>
      </c>
      <c r="C228" s="33">
        <v>72.400000000000006</v>
      </c>
      <c r="D228" s="68">
        <v>22</v>
      </c>
      <c r="E228" s="68">
        <v>6</v>
      </c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</row>
    <row r="229" spans="1:39" s="33" customFormat="1">
      <c r="A229" s="65">
        <v>10.029850746268657</v>
      </c>
      <c r="B229" s="54">
        <v>11.217391304347826</v>
      </c>
      <c r="C229" s="33">
        <v>77.3</v>
      </c>
      <c r="D229" s="68">
        <v>23</v>
      </c>
      <c r="E229" s="68">
        <v>6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</row>
    <row r="230" spans="1:39" s="33" customFormat="1">
      <c r="A230" s="65">
        <v>9.6901408450704221</v>
      </c>
      <c r="B230" s="54">
        <v>10.913043478260869</v>
      </c>
      <c r="C230" s="33">
        <v>80.599999999999994</v>
      </c>
      <c r="D230" s="68">
        <v>20</v>
      </c>
      <c r="E230" s="68">
        <v>6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</row>
    <row r="231" spans="1:39" s="33" customFormat="1">
      <c r="A231" s="65">
        <v>12.952380952380953</v>
      </c>
      <c r="B231" s="54">
        <v>13.772727272727273</v>
      </c>
      <c r="C231" s="33">
        <v>96.6</v>
      </c>
      <c r="D231" s="68">
        <v>24</v>
      </c>
      <c r="E231" s="68">
        <v>4</v>
      </c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</row>
    <row r="232" spans="1:39" s="33" customFormat="1">
      <c r="A232" s="65">
        <v>9.2068965517241388</v>
      </c>
      <c r="B232" s="54">
        <v>10.285714285714286</v>
      </c>
      <c r="C232" s="33">
        <v>68.5</v>
      </c>
      <c r="D232" s="68">
        <v>23</v>
      </c>
      <c r="E232" s="68">
        <v>4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</row>
    <row r="233" spans="1:39" s="33" customFormat="1">
      <c r="A233" s="65">
        <v>8.8926174496644297</v>
      </c>
      <c r="B233" s="54">
        <v>7</v>
      </c>
      <c r="C233" s="33">
        <v>82.4</v>
      </c>
      <c r="D233" s="68">
        <v>22</v>
      </c>
      <c r="E233" s="68">
        <v>4</v>
      </c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</row>
    <row r="234" spans="1:39" s="33" customFormat="1">
      <c r="A234" s="65">
        <v>10.029850746268657</v>
      </c>
      <c r="B234" s="54">
        <v>11.217391304347826</v>
      </c>
      <c r="C234" s="33">
        <v>77.3</v>
      </c>
      <c r="D234" s="68">
        <v>23</v>
      </c>
      <c r="E234" s="68">
        <v>6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</row>
    <row r="235" spans="1:39" s="33" customFormat="1">
      <c r="A235" s="65">
        <v>10.787172011661809</v>
      </c>
      <c r="B235" s="54">
        <v>10.666666666666666</v>
      </c>
      <c r="C235" s="33">
        <v>80.099999999999994</v>
      </c>
      <c r="D235" s="68">
        <v>23</v>
      </c>
      <c r="E235" s="68">
        <v>8</v>
      </c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</row>
    <row r="236" spans="1:39" s="33" customFormat="1">
      <c r="A236" s="65">
        <v>12.45945945945946</v>
      </c>
      <c r="B236" s="54">
        <v>12.84</v>
      </c>
      <c r="C236" s="33">
        <v>92.1</v>
      </c>
      <c r="D236" s="68">
        <v>25</v>
      </c>
      <c r="E236" s="68">
        <v>10</v>
      </c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</row>
    <row r="237" spans="1:39" s="33" customFormat="1">
      <c r="A237" s="65">
        <v>11.916666666666666</v>
      </c>
      <c r="B237" s="54">
        <v>13.652173913043478</v>
      </c>
      <c r="C237" s="33">
        <v>89.2</v>
      </c>
      <c r="D237" s="68">
        <v>23</v>
      </c>
      <c r="E237" s="68">
        <v>10</v>
      </c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</row>
    <row r="238" spans="1:39" s="33" customFormat="1">
      <c r="A238" s="65">
        <v>11.652173913043478</v>
      </c>
      <c r="B238" s="54">
        <v>12.869565217391305</v>
      </c>
      <c r="C238" s="33">
        <v>96.1</v>
      </c>
      <c r="D238" s="68">
        <v>23</v>
      </c>
      <c r="E238" s="68">
        <v>10</v>
      </c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</row>
    <row r="239" spans="1:39" s="33" customFormat="1">
      <c r="A239" s="65">
        <v>9.9154929577464781</v>
      </c>
      <c r="B239" s="54">
        <v>12.083333333333334</v>
      </c>
      <c r="C239" s="33">
        <v>73.400000000000006</v>
      </c>
      <c r="D239" s="68">
        <v>21</v>
      </c>
      <c r="E239" s="68">
        <v>10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</row>
    <row r="240" spans="1:39" s="33" customFormat="1">
      <c r="A240" s="65">
        <v>11.201117318435754</v>
      </c>
      <c r="B240" s="54">
        <v>12.454545454545455</v>
      </c>
      <c r="C240" s="33">
        <v>88</v>
      </c>
      <c r="D240" s="68">
        <v>22</v>
      </c>
      <c r="E240" s="68">
        <v>10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</row>
    <row r="241" spans="1:39" s="33" customFormat="1">
      <c r="A241" s="65">
        <v>10.376811594202898</v>
      </c>
      <c r="B241" s="54">
        <v>11.32</v>
      </c>
      <c r="C241" s="33">
        <v>78.2</v>
      </c>
      <c r="D241" s="68">
        <v>23</v>
      </c>
      <c r="E241" s="68">
        <v>10</v>
      </c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</row>
    <row r="242" spans="1:39" s="33" customFormat="1">
      <c r="A242" s="65">
        <v>9.5652173913043477</v>
      </c>
      <c r="B242" s="54">
        <v>10.208333333333334</v>
      </c>
      <c r="C242" s="33">
        <v>76.400000000000006</v>
      </c>
      <c r="D242" s="68">
        <v>24</v>
      </c>
      <c r="E242" s="68">
        <v>10</v>
      </c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</row>
    <row r="243" spans="1:39" s="33" customFormat="1">
      <c r="A243" s="65">
        <v>10.488505747126437</v>
      </c>
      <c r="B243" s="54">
        <v>12.208333333333334</v>
      </c>
      <c r="C243" s="33">
        <v>80</v>
      </c>
      <c r="D243" s="68">
        <v>20</v>
      </c>
      <c r="E243" s="68">
        <v>8</v>
      </c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</row>
    <row r="244" spans="1:39" s="33" customFormat="1">
      <c r="A244" s="65">
        <v>12.012383900928794</v>
      </c>
      <c r="B244" s="54">
        <v>12.16</v>
      </c>
      <c r="C244" s="33">
        <v>90.6</v>
      </c>
      <c r="D244" s="68">
        <v>23</v>
      </c>
      <c r="E244" s="68">
        <v>8</v>
      </c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</row>
    <row r="245" spans="1:39" s="33" customFormat="1">
      <c r="A245" s="65">
        <v>10.271739130434783</v>
      </c>
      <c r="B245" s="54">
        <v>11.739130434782609</v>
      </c>
      <c r="C245" s="33">
        <v>74.400000000000006</v>
      </c>
      <c r="D245" s="68">
        <v>23</v>
      </c>
      <c r="E245" s="68">
        <v>8</v>
      </c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</row>
    <row r="246" spans="1:39" s="33" customFormat="1">
      <c r="A246" s="65">
        <v>10.66006600660066</v>
      </c>
      <c r="B246" s="54">
        <v>10.913043478260869</v>
      </c>
      <c r="C246" s="33">
        <v>72.400000000000006</v>
      </c>
      <c r="D246" s="68">
        <v>22</v>
      </c>
      <c r="E246" s="68">
        <v>8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</row>
    <row r="247" spans="1:39" s="33" customFormat="1">
      <c r="A247" s="65">
        <v>9.6901408450704221</v>
      </c>
      <c r="B247" s="54">
        <v>10.125</v>
      </c>
      <c r="C247" s="33">
        <v>74</v>
      </c>
      <c r="D247" s="68">
        <v>23</v>
      </c>
      <c r="E247" s="68">
        <v>8</v>
      </c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</row>
    <row r="248" spans="1:39" s="33" customFormat="1">
      <c r="A248" s="65">
        <v>9.6901408450704221</v>
      </c>
      <c r="B248" s="54">
        <v>10.869565217391305</v>
      </c>
      <c r="C248" s="33">
        <v>80.599999999999994</v>
      </c>
      <c r="D248" s="68">
        <v>20</v>
      </c>
      <c r="E248" s="68">
        <v>8</v>
      </c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</row>
    <row r="249" spans="1:39" s="33" customFormat="1">
      <c r="A249" s="65">
        <v>8.5285285285285291</v>
      </c>
      <c r="B249" s="54">
        <v>10.956521739130435</v>
      </c>
      <c r="C249" s="33">
        <v>72.099999999999994</v>
      </c>
      <c r="D249" s="68">
        <v>22</v>
      </c>
      <c r="E249" s="68">
        <v>8</v>
      </c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</row>
    <row r="250" spans="1:39" s="33" customFormat="1">
      <c r="A250" s="65">
        <v>11.652892561983473</v>
      </c>
      <c r="B250" s="54">
        <v>13.652173913043478</v>
      </c>
      <c r="C250" s="33">
        <v>88.2</v>
      </c>
      <c r="D250" s="68">
        <v>21</v>
      </c>
      <c r="E250" s="68">
        <v>6</v>
      </c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</row>
    <row r="251" spans="1:39" s="33" customFormat="1">
      <c r="A251" s="65">
        <v>10.351351351351351</v>
      </c>
      <c r="B251" s="54">
        <v>12.666666666666666</v>
      </c>
      <c r="C251" s="33">
        <v>80.2</v>
      </c>
      <c r="D251" s="68">
        <v>20</v>
      </c>
      <c r="E251" s="68">
        <v>6</v>
      </c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</row>
    <row r="252" spans="1:39" s="33" customFormat="1">
      <c r="A252" s="65">
        <v>11.878787878787879</v>
      </c>
      <c r="B252" s="54">
        <v>11.260869565217391</v>
      </c>
      <c r="C252" s="33">
        <v>94.1</v>
      </c>
      <c r="D252" s="68">
        <v>21</v>
      </c>
      <c r="E252" s="68">
        <v>6</v>
      </c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</row>
    <row r="253" spans="1:39" s="33" customFormat="1">
      <c r="A253" s="65">
        <v>9.8611111111111107</v>
      </c>
      <c r="B253" s="54">
        <v>10.583333333333334</v>
      </c>
      <c r="C253" s="33">
        <v>78.599999999999994</v>
      </c>
      <c r="D253" s="68">
        <v>23</v>
      </c>
      <c r="E253" s="68">
        <v>6</v>
      </c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</row>
    <row r="254" spans="1:39" s="33" customFormat="1">
      <c r="A254" s="65">
        <v>9.2068965517241388</v>
      </c>
      <c r="B254" s="54">
        <v>10.173913043478262</v>
      </c>
      <c r="C254" s="33">
        <v>68.5</v>
      </c>
      <c r="D254" s="68">
        <v>23</v>
      </c>
      <c r="E254" s="68">
        <v>6</v>
      </c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</row>
    <row r="255" spans="1:39" s="33" customFormat="1">
      <c r="A255" s="65">
        <v>8.8926174496644297</v>
      </c>
      <c r="B255" s="54">
        <v>8.1666666666666661</v>
      </c>
      <c r="C255" s="33">
        <v>82.4</v>
      </c>
      <c r="D255" s="68">
        <v>22</v>
      </c>
      <c r="E255" s="68">
        <v>6</v>
      </c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</row>
    <row r="256" spans="1:39" s="33" customFormat="1">
      <c r="A256" s="65">
        <v>9.8520710059171606</v>
      </c>
      <c r="B256" s="54">
        <v>11.047619047619047</v>
      </c>
      <c r="C256" s="33">
        <v>71.7</v>
      </c>
      <c r="D256" s="68">
        <v>26</v>
      </c>
      <c r="E256" s="68">
        <v>5</v>
      </c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</row>
    <row r="257" spans="1:39" s="33" customFormat="1">
      <c r="A257" s="65">
        <v>10.402298850574713</v>
      </c>
      <c r="B257" s="54">
        <v>12.181818181818182</v>
      </c>
      <c r="C257" s="33">
        <v>82.3</v>
      </c>
      <c r="D257" s="68">
        <v>24</v>
      </c>
      <c r="E257" s="68">
        <v>4</v>
      </c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</row>
    <row r="258" spans="1:39" s="33" customFormat="1">
      <c r="A258" s="65">
        <v>12.45945945945946</v>
      </c>
      <c r="B258" s="54">
        <v>13.783333333333333</v>
      </c>
      <c r="C258" s="33">
        <v>92.1</v>
      </c>
      <c r="D258" s="68">
        <v>25</v>
      </c>
      <c r="E258" s="68">
        <v>12</v>
      </c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</row>
    <row r="259" spans="1:39" s="33" customFormat="1">
      <c r="A259" s="65">
        <v>11.916666666666666</v>
      </c>
      <c r="B259" s="54">
        <v>12.958333333333334</v>
      </c>
      <c r="C259" s="33">
        <v>89.2</v>
      </c>
      <c r="D259" s="68">
        <v>23</v>
      </c>
      <c r="E259" s="68">
        <v>12</v>
      </c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</row>
    <row r="260" spans="1:39" s="33" customFormat="1">
      <c r="A260" s="65">
        <v>9.9154929577464781</v>
      </c>
      <c r="B260" s="54">
        <v>11.2</v>
      </c>
      <c r="C260" s="33">
        <v>73.400000000000006</v>
      </c>
      <c r="D260" s="68">
        <v>21</v>
      </c>
      <c r="E260" s="68">
        <v>12</v>
      </c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</row>
    <row r="261" spans="1:39" s="33" customFormat="1">
      <c r="A261" s="65">
        <v>11.201117318435754</v>
      </c>
      <c r="B261" s="54">
        <v>13.295652173913044</v>
      </c>
      <c r="C261" s="33">
        <v>88</v>
      </c>
      <c r="D261" s="68">
        <v>22</v>
      </c>
      <c r="E261" s="68">
        <v>12</v>
      </c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</row>
    <row r="262" spans="1:39" s="33" customFormat="1">
      <c r="A262" s="65">
        <v>12.264705882352942</v>
      </c>
      <c r="B262" s="54">
        <v>13.19047619047619</v>
      </c>
      <c r="C262" s="33">
        <v>88.1</v>
      </c>
      <c r="D262" s="68">
        <v>25</v>
      </c>
      <c r="E262" s="68">
        <v>11</v>
      </c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</row>
    <row r="263" spans="1:39" s="33" customFormat="1">
      <c r="A263" s="65">
        <v>11.652173913043478</v>
      </c>
      <c r="B263" s="54">
        <v>12.669565217391304</v>
      </c>
      <c r="C263" s="33">
        <v>96.1</v>
      </c>
      <c r="D263" s="68">
        <v>23</v>
      </c>
      <c r="E263" s="68">
        <v>12</v>
      </c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</row>
    <row r="264" spans="1:39" s="33" customFormat="1">
      <c r="A264" s="65">
        <v>10.376811594202898</v>
      </c>
      <c r="B264" s="54">
        <v>10.538461538461538</v>
      </c>
      <c r="C264" s="33">
        <v>78.2</v>
      </c>
      <c r="D264" s="68">
        <v>23</v>
      </c>
      <c r="E264" s="68">
        <v>12</v>
      </c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</row>
    <row r="265" spans="1:39" s="33" customFormat="1">
      <c r="A265" s="65">
        <v>9.6901408450704221</v>
      </c>
      <c r="B265" s="54">
        <v>11.291666666666666</v>
      </c>
      <c r="C265" s="33">
        <v>74</v>
      </c>
      <c r="D265" s="68">
        <v>23</v>
      </c>
      <c r="E265" s="68">
        <v>10</v>
      </c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</row>
    <row r="266" spans="1:39" s="33" customFormat="1">
      <c r="A266" s="65">
        <v>10.787172011661809</v>
      </c>
      <c r="B266" s="54">
        <v>10.851851851851851</v>
      </c>
      <c r="C266" s="33">
        <v>80.099999999999994</v>
      </c>
      <c r="D266" s="68">
        <v>23</v>
      </c>
      <c r="E266" s="68">
        <v>12</v>
      </c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</row>
    <row r="267" spans="1:39" s="33" customFormat="1">
      <c r="A267" s="65">
        <v>9.8520710059171606</v>
      </c>
      <c r="B267" s="54">
        <v>10.625</v>
      </c>
      <c r="C267" s="33">
        <v>71.7</v>
      </c>
      <c r="D267" s="68">
        <v>26</v>
      </c>
      <c r="E267" s="68">
        <v>12</v>
      </c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</row>
    <row r="268" spans="1:39" s="33" customFormat="1">
      <c r="A268" s="65">
        <v>8.5285285285285291</v>
      </c>
      <c r="B268" s="54">
        <v>11.086956521739131</v>
      </c>
      <c r="C268" s="33">
        <v>72.099999999999994</v>
      </c>
      <c r="D268" s="68">
        <v>22</v>
      </c>
      <c r="E268" s="68">
        <v>10</v>
      </c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</row>
    <row r="269" spans="1:39" s="33" customFormat="1">
      <c r="A269" s="65">
        <v>10.351351351351351</v>
      </c>
      <c r="B269" s="54">
        <v>12.666666666666666</v>
      </c>
      <c r="C269" s="33">
        <v>80.2</v>
      </c>
      <c r="D269" s="68">
        <v>20</v>
      </c>
      <c r="E269" s="68">
        <v>8</v>
      </c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</row>
    <row r="270" spans="1:39" s="33" customFormat="1">
      <c r="A270" s="65">
        <v>10.488505747126437</v>
      </c>
      <c r="B270" s="54">
        <v>11.521739130434783</v>
      </c>
      <c r="C270" s="33">
        <v>80</v>
      </c>
      <c r="D270" s="68">
        <v>20</v>
      </c>
      <c r="E270" s="68">
        <v>6</v>
      </c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</row>
    <row r="271" spans="1:39" s="33" customFormat="1">
      <c r="A271" s="65">
        <v>8.8926174496644297</v>
      </c>
      <c r="B271" s="54">
        <v>7.48</v>
      </c>
      <c r="C271" s="33">
        <v>82.4</v>
      </c>
      <c r="D271" s="68">
        <v>22</v>
      </c>
      <c r="E271" s="68">
        <v>6</v>
      </c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</row>
    <row r="272" spans="1:39" s="33" customFormat="1">
      <c r="A272" s="65">
        <v>10.271739130434783</v>
      </c>
      <c r="B272" s="54">
        <v>12</v>
      </c>
      <c r="C272" s="33">
        <v>74.400000000000006</v>
      </c>
      <c r="D272" s="68">
        <v>23</v>
      </c>
      <c r="E272" s="68">
        <v>4</v>
      </c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</row>
    <row r="273" spans="1:39" s="33" customFormat="1">
      <c r="A273" s="65">
        <v>10.228571428571428</v>
      </c>
      <c r="B273" s="54">
        <v>10.84</v>
      </c>
      <c r="C273" s="33">
        <v>75.8</v>
      </c>
      <c r="D273" s="68">
        <v>21</v>
      </c>
      <c r="E273" s="68">
        <v>4</v>
      </c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</row>
    <row r="274" spans="1:39" s="33" customFormat="1">
      <c r="A274" s="65">
        <v>10.029850746268657</v>
      </c>
      <c r="B274" s="54">
        <v>10.782608695652174</v>
      </c>
      <c r="C274" s="33">
        <v>77.3</v>
      </c>
      <c r="D274" s="68">
        <v>23</v>
      </c>
      <c r="E274" s="68">
        <v>10</v>
      </c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</row>
    <row r="275" spans="1:39" s="33" customFormat="1">
      <c r="A275" s="65">
        <v>12.45945945945946</v>
      </c>
      <c r="B275" s="54">
        <v>14.36</v>
      </c>
      <c r="C275" s="33">
        <v>92.1</v>
      </c>
      <c r="D275" s="68">
        <v>25</v>
      </c>
      <c r="E275" s="68">
        <v>10</v>
      </c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</row>
    <row r="276" spans="1:39" s="33" customFormat="1">
      <c r="A276" s="65">
        <v>11.652892561983473</v>
      </c>
      <c r="B276" s="54">
        <v>13.4</v>
      </c>
      <c r="C276" s="33">
        <v>88.2</v>
      </c>
      <c r="D276" s="68">
        <v>21</v>
      </c>
      <c r="E276" s="68">
        <v>10</v>
      </c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</row>
    <row r="277" spans="1:39" s="33" customFormat="1">
      <c r="A277" s="65">
        <v>11.916666666666666</v>
      </c>
      <c r="B277" s="54">
        <v>13.291666666666666</v>
      </c>
      <c r="C277" s="33">
        <v>89.2</v>
      </c>
      <c r="D277" s="68">
        <v>23</v>
      </c>
      <c r="E277" s="68">
        <v>10</v>
      </c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</row>
    <row r="278" spans="1:39" s="33" customFormat="1">
      <c r="A278" s="65">
        <v>11.201117318435754</v>
      </c>
      <c r="B278" s="54">
        <v>14.869565217391305</v>
      </c>
      <c r="C278" s="33">
        <v>88</v>
      </c>
      <c r="D278" s="68">
        <v>22</v>
      </c>
      <c r="E278" s="68">
        <v>10</v>
      </c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</row>
    <row r="279" spans="1:39" s="33" customFormat="1">
      <c r="A279" s="65">
        <v>11.652173913043478</v>
      </c>
      <c r="B279" s="54">
        <v>12.958333333333334</v>
      </c>
      <c r="C279" s="33">
        <v>96.1</v>
      </c>
      <c r="D279" s="68">
        <v>23</v>
      </c>
      <c r="E279" s="68">
        <v>10</v>
      </c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</row>
    <row r="280" spans="1:39" s="33" customFormat="1">
      <c r="A280" s="65">
        <v>12.264705882352942</v>
      </c>
      <c r="B280" s="54">
        <v>13.260869565217391</v>
      </c>
      <c r="C280" s="33">
        <v>88.1</v>
      </c>
      <c r="D280" s="68">
        <v>25</v>
      </c>
      <c r="E280" s="68">
        <v>10</v>
      </c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</row>
    <row r="281" spans="1:39" s="33" customFormat="1">
      <c r="A281" s="65">
        <v>9.9154929577464781</v>
      </c>
      <c r="B281" s="54">
        <v>12.25</v>
      </c>
      <c r="C281" s="33">
        <v>73.400000000000006</v>
      </c>
      <c r="D281" s="68">
        <v>21</v>
      </c>
      <c r="E281" s="68">
        <v>10</v>
      </c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</row>
    <row r="282" spans="1:39" s="33" customFormat="1">
      <c r="A282" s="65">
        <v>11.878787878787879</v>
      </c>
      <c r="B282" s="54">
        <v>12.260869565217391</v>
      </c>
      <c r="C282" s="33">
        <v>94.1</v>
      </c>
      <c r="D282" s="68">
        <v>21</v>
      </c>
      <c r="E282" s="68">
        <v>10</v>
      </c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</row>
    <row r="283" spans="1:39" s="33" customFormat="1">
      <c r="A283" s="65">
        <v>10.376811594202898</v>
      </c>
      <c r="B283" s="54">
        <v>11.75</v>
      </c>
      <c r="C283" s="33">
        <v>78.2</v>
      </c>
      <c r="D283" s="68">
        <v>23</v>
      </c>
      <c r="E283" s="68">
        <v>10</v>
      </c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</row>
    <row r="284" spans="1:39" s="33" customFormat="1">
      <c r="A284" s="65">
        <v>9.8520710059171606</v>
      </c>
      <c r="B284" s="54">
        <v>10.541666666666666</v>
      </c>
      <c r="C284" s="33">
        <v>71.7</v>
      </c>
      <c r="D284" s="68">
        <v>26</v>
      </c>
      <c r="E284" s="68">
        <v>10</v>
      </c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</row>
    <row r="285" spans="1:39" s="33" customFormat="1">
      <c r="A285" s="65">
        <v>9.5652173913043477</v>
      </c>
      <c r="B285" s="54">
        <v>10.695652173913043</v>
      </c>
      <c r="C285" s="33">
        <v>76.400000000000006</v>
      </c>
      <c r="D285" s="68">
        <v>24</v>
      </c>
      <c r="E285" s="68">
        <v>10</v>
      </c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</row>
    <row r="286" spans="1:39" s="33" customFormat="1">
      <c r="A286" s="65">
        <v>9.8611111111111107</v>
      </c>
      <c r="B286" s="54">
        <v>10.615384615384615</v>
      </c>
      <c r="C286" s="33">
        <v>78.599999999999994</v>
      </c>
      <c r="D286" s="68">
        <v>23</v>
      </c>
      <c r="E286" s="68">
        <v>8</v>
      </c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</row>
    <row r="287" spans="1:39" s="33" customFormat="1">
      <c r="A287" s="65">
        <v>10.402298850574713</v>
      </c>
      <c r="B287" s="54">
        <v>11.782608695652174</v>
      </c>
      <c r="C287" s="33">
        <v>82.3</v>
      </c>
      <c r="D287" s="68">
        <v>24</v>
      </c>
      <c r="E287" s="68">
        <v>4</v>
      </c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</row>
    <row r="288" spans="1:39" s="33" customFormat="1">
      <c r="A288" s="65">
        <v>12.012383900928794</v>
      </c>
      <c r="B288" s="54">
        <v>11.72</v>
      </c>
      <c r="C288" s="33">
        <v>90.6</v>
      </c>
      <c r="D288" s="68">
        <v>23</v>
      </c>
      <c r="E288" s="68">
        <v>8</v>
      </c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</row>
    <row r="289" spans="1:39" s="33" customFormat="1">
      <c r="A289" s="65">
        <v>10.488505747126437</v>
      </c>
      <c r="B289" s="54">
        <v>12.260869565217391</v>
      </c>
      <c r="C289" s="33">
        <v>80</v>
      </c>
      <c r="D289" s="68">
        <v>20</v>
      </c>
      <c r="E289" s="68">
        <v>8</v>
      </c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</row>
    <row r="290" spans="1:39" s="33" customFormat="1">
      <c r="A290" s="65">
        <v>9.6901408450704221</v>
      </c>
      <c r="B290" s="54">
        <v>11.16</v>
      </c>
      <c r="C290" s="33">
        <v>74</v>
      </c>
      <c r="D290" s="68">
        <v>23</v>
      </c>
      <c r="E290" s="68">
        <v>8</v>
      </c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</row>
    <row r="291" spans="1:39" s="33" customFormat="1">
      <c r="A291" s="65">
        <v>10.271739130434783</v>
      </c>
      <c r="B291" s="54">
        <v>11.739130434782609</v>
      </c>
      <c r="C291" s="33">
        <v>74.400000000000006</v>
      </c>
      <c r="D291" s="68">
        <v>23</v>
      </c>
      <c r="E291" s="68">
        <v>8</v>
      </c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</row>
    <row r="292" spans="1:39" s="33" customFormat="1">
      <c r="A292" s="65">
        <v>8.5285285285285291</v>
      </c>
      <c r="B292" s="54">
        <v>11.086956521739131</v>
      </c>
      <c r="C292" s="33">
        <v>72.099999999999994</v>
      </c>
      <c r="D292" s="68">
        <v>22</v>
      </c>
      <c r="E292" s="68">
        <v>4</v>
      </c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</row>
    <row r="293" spans="1:39" s="33" customFormat="1">
      <c r="A293" s="65">
        <v>10.351351351351351</v>
      </c>
      <c r="B293" s="54">
        <v>13.083333333333334</v>
      </c>
      <c r="C293" s="33">
        <v>80.2</v>
      </c>
      <c r="D293" s="68">
        <v>20</v>
      </c>
      <c r="E293" s="68">
        <v>6</v>
      </c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</row>
    <row r="294" spans="1:39" s="33" customFormat="1">
      <c r="A294" s="65">
        <v>10.488505747126437</v>
      </c>
      <c r="B294" s="54">
        <v>13.086956521739131</v>
      </c>
      <c r="C294" s="33">
        <v>80</v>
      </c>
      <c r="D294" s="68">
        <v>20</v>
      </c>
      <c r="E294" s="68">
        <v>10</v>
      </c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</row>
    <row r="295" spans="1:39" s="33" customFormat="1">
      <c r="A295" s="65">
        <v>9.6901408450704221</v>
      </c>
      <c r="B295" s="54">
        <v>10.791666666666666</v>
      </c>
      <c r="C295" s="33">
        <v>74</v>
      </c>
      <c r="D295" s="68">
        <v>23</v>
      </c>
      <c r="E295" s="68">
        <v>10</v>
      </c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</row>
    <row r="296" spans="1:39" s="33" customFormat="1">
      <c r="A296" s="65">
        <v>10.029850746268657</v>
      </c>
      <c r="B296" s="54">
        <v>11.375</v>
      </c>
      <c r="C296" s="33">
        <v>77.3</v>
      </c>
      <c r="D296" s="68">
        <v>23</v>
      </c>
      <c r="E296" s="68">
        <v>10</v>
      </c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</row>
    <row r="297" spans="1:39" s="33" customFormat="1">
      <c r="A297" s="65">
        <v>9.6901408450704221</v>
      </c>
      <c r="B297" s="54">
        <v>11</v>
      </c>
      <c r="C297" s="33">
        <v>80.599999999999994</v>
      </c>
      <c r="D297" s="68">
        <v>20</v>
      </c>
      <c r="E297" s="68">
        <v>10</v>
      </c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</row>
    <row r="298" spans="1:39" s="33" customFormat="1">
      <c r="A298" s="65">
        <v>10.351351351351351</v>
      </c>
      <c r="B298" s="54">
        <v>12.708333333333334</v>
      </c>
      <c r="C298" s="33">
        <v>80.2</v>
      </c>
      <c r="D298" s="68">
        <v>20</v>
      </c>
      <c r="E298" s="68">
        <v>8</v>
      </c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</row>
    <row r="299" spans="1:39" s="33" customFormat="1">
      <c r="A299" s="65">
        <v>10.228571428571428</v>
      </c>
      <c r="B299" s="54">
        <v>10.384615384615385</v>
      </c>
      <c r="C299" s="33">
        <v>75.8</v>
      </c>
      <c r="D299" s="68">
        <v>21</v>
      </c>
      <c r="E299" s="68">
        <v>8</v>
      </c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</row>
    <row r="300" spans="1:39" s="33" customFormat="1">
      <c r="A300" s="65">
        <v>12.45945945945946</v>
      </c>
      <c r="B300" s="54">
        <v>13.72</v>
      </c>
      <c r="C300" s="33">
        <v>92.1</v>
      </c>
      <c r="D300" s="68">
        <v>25</v>
      </c>
      <c r="E300" s="68">
        <v>12</v>
      </c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</row>
    <row r="301" spans="1:39" s="33" customFormat="1">
      <c r="A301" s="65">
        <v>11.652892561983473</v>
      </c>
      <c r="B301" s="54">
        <v>13.916666666666666</v>
      </c>
      <c r="C301" s="33">
        <v>88.2</v>
      </c>
      <c r="D301" s="68">
        <v>21</v>
      </c>
      <c r="E301" s="68">
        <v>12</v>
      </c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</row>
    <row r="302" spans="1:39" s="33" customFormat="1">
      <c r="A302" s="65">
        <v>11.916666666666666</v>
      </c>
      <c r="B302" s="54">
        <v>13.25</v>
      </c>
      <c r="C302" s="33">
        <v>89.2</v>
      </c>
      <c r="D302" s="68">
        <v>23</v>
      </c>
      <c r="E302" s="68">
        <v>12</v>
      </c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</row>
    <row r="303" spans="1:39" s="33" customFormat="1">
      <c r="A303" s="65">
        <v>11.201117318435754</v>
      </c>
      <c r="B303" s="54">
        <v>14.217391304347826</v>
      </c>
      <c r="C303" s="33">
        <v>88</v>
      </c>
      <c r="D303" s="68">
        <v>22</v>
      </c>
      <c r="E303" s="68">
        <v>12</v>
      </c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</row>
    <row r="304" spans="1:39" s="33" customFormat="1">
      <c r="A304" s="65">
        <v>11.878787878787879</v>
      </c>
      <c r="B304" s="54">
        <v>12.541666666666666</v>
      </c>
      <c r="C304" s="33">
        <v>94.1</v>
      </c>
      <c r="D304" s="68">
        <v>21</v>
      </c>
      <c r="E304" s="68">
        <v>12</v>
      </c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</row>
    <row r="305" spans="1:39" s="33" customFormat="1">
      <c r="A305" s="65">
        <v>12.264705882352942</v>
      </c>
      <c r="B305" s="54">
        <v>13.695652173913043</v>
      </c>
      <c r="C305" s="33">
        <v>88.1</v>
      </c>
      <c r="D305" s="68">
        <v>25</v>
      </c>
      <c r="E305" s="68">
        <v>12</v>
      </c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</row>
    <row r="306" spans="1:39" s="33" customFormat="1">
      <c r="A306" s="65">
        <v>10.787172011661809</v>
      </c>
      <c r="B306" s="54">
        <v>10.642857142857142</v>
      </c>
      <c r="C306" s="33">
        <v>80.099999999999994</v>
      </c>
      <c r="D306" s="68">
        <v>23</v>
      </c>
      <c r="E306" s="68">
        <v>12</v>
      </c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</row>
    <row r="307" spans="1:39" s="33" customFormat="1">
      <c r="A307" s="65">
        <v>10.882352941176471</v>
      </c>
      <c r="B307" s="54">
        <v>10.962962962962964</v>
      </c>
      <c r="C307" s="33">
        <v>79.2</v>
      </c>
      <c r="D307" s="68">
        <v>22</v>
      </c>
      <c r="E307" s="68">
        <v>12</v>
      </c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</row>
    <row r="308" spans="1:39" s="33" customFormat="1">
      <c r="A308" s="65">
        <v>10.376811594202898</v>
      </c>
      <c r="B308" s="54">
        <v>11.68</v>
      </c>
      <c r="C308" s="33">
        <v>78.2</v>
      </c>
      <c r="D308" s="68">
        <v>23</v>
      </c>
      <c r="E308" s="68">
        <v>12</v>
      </c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</row>
    <row r="309" spans="1:39" s="33" customFormat="1">
      <c r="A309" s="65">
        <v>9.8611111111111107</v>
      </c>
      <c r="B309" s="54">
        <v>10.5</v>
      </c>
      <c r="C309" s="33">
        <v>78.599999999999994</v>
      </c>
      <c r="D309" s="68">
        <v>23</v>
      </c>
      <c r="E309" s="68">
        <v>12</v>
      </c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</row>
    <row r="310" spans="1:39" s="33" customFormat="1">
      <c r="A310" s="65">
        <v>9.5652173913043477</v>
      </c>
      <c r="B310" s="54">
        <v>10.625</v>
      </c>
      <c r="C310" s="33">
        <v>76.400000000000006</v>
      </c>
      <c r="D310" s="68">
        <v>24</v>
      </c>
      <c r="E310" s="68">
        <v>12</v>
      </c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</row>
    <row r="311" spans="1:39" s="33" customFormat="1">
      <c r="A311" s="65">
        <v>10.402298850574713</v>
      </c>
      <c r="B311" s="54">
        <v>12.478260869565217</v>
      </c>
      <c r="C311" s="33">
        <v>82.3</v>
      </c>
      <c r="D311" s="68">
        <v>24</v>
      </c>
      <c r="E311" s="68">
        <v>5</v>
      </c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</row>
    <row r="312" spans="1:39" s="33" customFormat="1">
      <c r="A312" s="65">
        <v>11.652173913043478</v>
      </c>
      <c r="B312" s="54">
        <v>12.333333333333334</v>
      </c>
      <c r="C312" s="33">
        <v>96.1</v>
      </c>
      <c r="D312" s="68">
        <v>23</v>
      </c>
      <c r="E312" s="68">
        <v>12</v>
      </c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</row>
    <row r="313" spans="1:39" s="33" customFormat="1">
      <c r="A313" s="65">
        <v>10.488505747126437</v>
      </c>
      <c r="B313" s="54">
        <v>13.130434782608695</v>
      </c>
      <c r="C313" s="33">
        <v>80</v>
      </c>
      <c r="D313" s="68">
        <v>20</v>
      </c>
      <c r="E313" s="68">
        <v>10</v>
      </c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</row>
    <row r="314" spans="1:39" s="33" customFormat="1">
      <c r="A314" s="65">
        <v>12.012383900928794</v>
      </c>
      <c r="B314" s="54">
        <v>11.8</v>
      </c>
      <c r="C314" s="33">
        <v>90.6</v>
      </c>
      <c r="D314" s="68">
        <v>23</v>
      </c>
      <c r="E314" s="68">
        <v>10</v>
      </c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</row>
    <row r="315" spans="1:39" s="33" customFormat="1">
      <c r="A315" s="65">
        <v>10.029850746268657</v>
      </c>
      <c r="B315" s="54">
        <v>12.043478260869565</v>
      </c>
      <c r="C315" s="33">
        <v>77.3</v>
      </c>
      <c r="D315" s="68">
        <v>23</v>
      </c>
      <c r="E315" s="68">
        <v>10</v>
      </c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</row>
    <row r="316" spans="1:39" s="33" customFormat="1">
      <c r="A316" s="65">
        <v>9.6901408450704221</v>
      </c>
      <c r="B316" s="54">
        <v>11.5</v>
      </c>
      <c r="C316" s="33">
        <v>80.599999999999994</v>
      </c>
      <c r="D316" s="68">
        <v>20</v>
      </c>
      <c r="E316" s="68">
        <v>10</v>
      </c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</row>
    <row r="317" spans="1:39" s="33" customFormat="1">
      <c r="A317" s="65">
        <v>9.6901408450704221</v>
      </c>
      <c r="B317" s="54">
        <v>11.772727272727273</v>
      </c>
      <c r="C317" s="33">
        <v>74</v>
      </c>
      <c r="D317" s="68">
        <v>23</v>
      </c>
      <c r="E317" s="68">
        <v>7</v>
      </c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</row>
    <row r="318" spans="1:39" s="33" customFormat="1">
      <c r="A318" s="65">
        <v>8.5285285285285291</v>
      </c>
      <c r="B318" s="54">
        <v>11.521739130434783</v>
      </c>
      <c r="C318" s="33">
        <v>72.099999999999994</v>
      </c>
      <c r="D318" s="68">
        <v>22</v>
      </c>
      <c r="E318" s="68">
        <v>5</v>
      </c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</row>
    <row r="319" spans="1:39" s="33" customFormat="1">
      <c r="A319" s="65">
        <v>10.271739130434783</v>
      </c>
      <c r="B319" s="54">
        <v>11.791666666666666</v>
      </c>
      <c r="C319" s="33">
        <v>74.400000000000006</v>
      </c>
      <c r="D319" s="68">
        <v>23</v>
      </c>
      <c r="E319" s="68">
        <v>4</v>
      </c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</row>
    <row r="320" spans="1:39" s="33" customFormat="1">
      <c r="A320" s="65">
        <v>12.45945945945946</v>
      </c>
      <c r="B320" s="54">
        <v>14.541666666666666</v>
      </c>
      <c r="C320" s="33">
        <v>92.1</v>
      </c>
      <c r="D320" s="68">
        <v>25</v>
      </c>
      <c r="E320" s="68">
        <v>12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</row>
    <row r="321" spans="1:39" s="33" customFormat="1">
      <c r="A321" s="65">
        <v>11.652892561983473</v>
      </c>
      <c r="B321" s="54">
        <v>14.695652173913043</v>
      </c>
      <c r="C321" s="33">
        <v>88.2</v>
      </c>
      <c r="D321" s="68">
        <v>21</v>
      </c>
      <c r="E321" s="68">
        <v>12</v>
      </c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</row>
    <row r="322" spans="1:39" s="33" customFormat="1">
      <c r="A322" s="65">
        <v>11.201117318435754</v>
      </c>
      <c r="B322" s="54">
        <v>13.173913043478262</v>
      </c>
      <c r="C322" s="33">
        <v>88</v>
      </c>
      <c r="D322" s="68">
        <v>22</v>
      </c>
      <c r="E322" s="68">
        <v>12</v>
      </c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</row>
    <row r="323" spans="1:39" s="33" customFormat="1">
      <c r="A323" s="65">
        <v>12.264705882352942</v>
      </c>
      <c r="B323" s="54">
        <v>13.826086956521738</v>
      </c>
      <c r="C323" s="33">
        <v>88.1</v>
      </c>
      <c r="D323" s="68">
        <v>25</v>
      </c>
      <c r="E323" s="68">
        <v>12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</row>
    <row r="324" spans="1:39" s="33" customFormat="1">
      <c r="A324" s="65">
        <v>10.882352941176471</v>
      </c>
      <c r="B324" s="54">
        <v>11.692307692307692</v>
      </c>
      <c r="C324" s="33">
        <v>79.2</v>
      </c>
      <c r="D324" s="68">
        <v>22</v>
      </c>
      <c r="E324" s="68">
        <v>12</v>
      </c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</row>
    <row r="325" spans="1:39" s="33" customFormat="1">
      <c r="A325" s="65">
        <v>9.9154929577464781</v>
      </c>
      <c r="B325" s="54">
        <v>12.681818181818182</v>
      </c>
      <c r="C325" s="33">
        <v>73.400000000000006</v>
      </c>
      <c r="D325" s="68">
        <v>21</v>
      </c>
      <c r="E325" s="68">
        <v>12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</row>
    <row r="326" spans="1:39" s="33" customFormat="1">
      <c r="A326" s="65">
        <v>10.376811594202898</v>
      </c>
      <c r="B326" s="54">
        <v>11.8</v>
      </c>
      <c r="C326" s="33">
        <v>78.2</v>
      </c>
      <c r="D326" s="68">
        <v>23</v>
      </c>
      <c r="E326" s="68">
        <v>12</v>
      </c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</row>
    <row r="327" spans="1:39" s="33" customFormat="1">
      <c r="A327" s="65">
        <v>9.8520710059171606</v>
      </c>
      <c r="B327" s="54">
        <v>10.423076923076923</v>
      </c>
      <c r="C327" s="33">
        <v>71.7</v>
      </c>
      <c r="D327" s="68">
        <v>26</v>
      </c>
      <c r="E327" s="68">
        <v>12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</row>
    <row r="328" spans="1:39" s="33" customFormat="1">
      <c r="A328" s="65">
        <v>9.5652173913043477</v>
      </c>
      <c r="B328" s="54">
        <v>11.478260869565217</v>
      </c>
      <c r="C328" s="33">
        <v>76.400000000000006</v>
      </c>
      <c r="D328" s="68">
        <v>24</v>
      </c>
      <c r="E328" s="68">
        <v>12</v>
      </c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</row>
    <row r="329" spans="1:39" s="33" customFormat="1">
      <c r="A329" s="65">
        <v>9.8611111111111107</v>
      </c>
      <c r="B329" s="54">
        <v>11.217391304347826</v>
      </c>
      <c r="C329" s="33">
        <v>78.599999999999994</v>
      </c>
      <c r="D329" s="68">
        <v>23</v>
      </c>
      <c r="E329" s="68">
        <v>11</v>
      </c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</row>
    <row r="330" spans="1:39" s="33" customFormat="1">
      <c r="A330" s="65">
        <v>10.402298850574713</v>
      </c>
      <c r="B330" s="54">
        <v>13.047619047619047</v>
      </c>
      <c r="C330" s="33">
        <v>82.3</v>
      </c>
      <c r="D330" s="68">
        <v>24</v>
      </c>
      <c r="E330" s="68">
        <v>5</v>
      </c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</row>
    <row r="331" spans="1:39" s="33" customFormat="1">
      <c r="A331" s="65">
        <v>10.787172011661809</v>
      </c>
      <c r="B331" s="54">
        <v>10.636363636363637</v>
      </c>
      <c r="C331" s="33">
        <v>80.099999999999994</v>
      </c>
      <c r="D331" s="68">
        <v>23</v>
      </c>
      <c r="E331" s="68">
        <v>4</v>
      </c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</row>
    <row r="332" spans="1:39" s="33" customFormat="1">
      <c r="A332" s="65">
        <v>10.351351351351351</v>
      </c>
      <c r="B332" s="54">
        <v>12.958333333333334</v>
      </c>
      <c r="C332" s="33">
        <v>80.2</v>
      </c>
      <c r="D332" s="68">
        <v>20</v>
      </c>
      <c r="E332" s="68">
        <v>8</v>
      </c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</row>
    <row r="333" spans="1:39" s="33" customFormat="1">
      <c r="A333" s="65">
        <v>10.228571428571428</v>
      </c>
      <c r="B333" s="54">
        <v>10.807692307692308</v>
      </c>
      <c r="C333" s="33">
        <v>75.8</v>
      </c>
      <c r="D333" s="68">
        <v>21</v>
      </c>
      <c r="E333" s="68">
        <v>8</v>
      </c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</row>
    <row r="334" spans="1:39" s="33" customFormat="1">
      <c r="A334" s="65">
        <v>8.8926174496644297</v>
      </c>
      <c r="B334" s="54">
        <v>9.4</v>
      </c>
      <c r="C334" s="33">
        <v>82.4</v>
      </c>
      <c r="D334" s="68">
        <v>22</v>
      </c>
      <c r="E334" s="68">
        <v>8</v>
      </c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</row>
    <row r="335" spans="1:39" s="33" customFormat="1">
      <c r="A335" s="65">
        <v>12.114093959731543</v>
      </c>
      <c r="B335" s="54">
        <v>12.590909090909092</v>
      </c>
      <c r="C335" s="33">
        <v>95.2</v>
      </c>
      <c r="D335" s="68">
        <v>22</v>
      </c>
      <c r="E335" s="68">
        <v>6</v>
      </c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</row>
    <row r="336" spans="1:39" s="33" customFormat="1">
      <c r="A336" s="65">
        <v>10.351351351351351</v>
      </c>
      <c r="B336" s="54">
        <v>13.16</v>
      </c>
      <c r="C336" s="33">
        <v>80.2</v>
      </c>
      <c r="D336" s="68">
        <v>20</v>
      </c>
      <c r="E336" s="68">
        <v>8</v>
      </c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</row>
    <row r="337" spans="1:39" s="33" customFormat="1">
      <c r="A337" s="65">
        <v>10.228571428571428</v>
      </c>
      <c r="B337" s="54">
        <v>11.64</v>
      </c>
      <c r="C337" s="33">
        <v>75.8</v>
      </c>
      <c r="D337" s="68">
        <v>21</v>
      </c>
      <c r="E337" s="68">
        <v>8</v>
      </c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</row>
    <row r="338" spans="1:39" s="33" customFormat="1">
      <c r="A338" s="65">
        <v>12.45945945945946</v>
      </c>
      <c r="B338" s="54">
        <v>13.96</v>
      </c>
      <c r="C338" s="33">
        <v>92.1</v>
      </c>
      <c r="D338" s="68">
        <v>25</v>
      </c>
      <c r="E338" s="68">
        <v>12</v>
      </c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</row>
    <row r="339" spans="1:39" s="33" customFormat="1">
      <c r="A339" s="65">
        <v>12.264705882352942</v>
      </c>
      <c r="B339" s="54">
        <v>13.791666666666666</v>
      </c>
      <c r="C339" s="33">
        <v>88.1</v>
      </c>
      <c r="D339" s="68">
        <v>25</v>
      </c>
      <c r="E339" s="68">
        <v>12</v>
      </c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</row>
    <row r="340" spans="1:39" s="33" customFormat="1">
      <c r="A340" s="65">
        <v>11.201117318435754</v>
      </c>
      <c r="B340" s="54">
        <v>12.565217391304348</v>
      </c>
      <c r="C340" s="33">
        <v>88</v>
      </c>
      <c r="D340" s="68">
        <v>22</v>
      </c>
      <c r="E340" s="68">
        <v>12</v>
      </c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</row>
    <row r="341" spans="1:39" s="33" customFormat="1">
      <c r="A341" s="65">
        <v>9.9154929577464781</v>
      </c>
      <c r="B341" s="54">
        <v>11.84</v>
      </c>
      <c r="C341" s="33">
        <v>73.400000000000006</v>
      </c>
      <c r="D341" s="68">
        <v>21</v>
      </c>
      <c r="E341" s="68">
        <v>12</v>
      </c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</row>
    <row r="342" spans="1:39" s="33" customFormat="1">
      <c r="A342" s="65">
        <v>9.8611111111111107</v>
      </c>
      <c r="B342" s="54">
        <v>11.192307692307692</v>
      </c>
      <c r="C342" s="33">
        <v>78.599999999999994</v>
      </c>
      <c r="D342" s="68">
        <v>23</v>
      </c>
      <c r="E342" s="68">
        <v>12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</row>
    <row r="343" spans="1:39" s="33" customFormat="1">
      <c r="A343" s="65">
        <v>10.376811594202898</v>
      </c>
      <c r="B343" s="54">
        <v>12.333333333333334</v>
      </c>
      <c r="C343" s="33">
        <v>78.2</v>
      </c>
      <c r="D343" s="68">
        <v>23</v>
      </c>
      <c r="E343" s="68">
        <v>12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</row>
    <row r="344" spans="1:39" s="33" customFormat="1">
      <c r="A344" s="65">
        <v>10.882352941176471</v>
      </c>
      <c r="B344" s="54">
        <v>11.958333333333334</v>
      </c>
      <c r="C344" s="33">
        <v>79.2</v>
      </c>
      <c r="D344" s="68">
        <v>22</v>
      </c>
      <c r="E344" s="68">
        <v>12</v>
      </c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</row>
    <row r="345" spans="1:39" s="33" customFormat="1">
      <c r="A345" s="65">
        <v>10.787172011661809</v>
      </c>
      <c r="B345" s="54">
        <v>10.642857142857142</v>
      </c>
      <c r="C345" s="33">
        <v>80.099999999999994</v>
      </c>
      <c r="D345" s="68">
        <v>23</v>
      </c>
      <c r="E345" s="68">
        <v>12</v>
      </c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</row>
    <row r="346" spans="1:39" s="33" customFormat="1">
      <c r="A346" s="65">
        <v>9.5652173913043477</v>
      </c>
      <c r="B346" s="54">
        <v>11.086956521739131</v>
      </c>
      <c r="C346" s="33">
        <v>76.400000000000006</v>
      </c>
      <c r="D346" s="68">
        <v>24</v>
      </c>
      <c r="E346" s="68">
        <v>12</v>
      </c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</row>
    <row r="347" spans="1:39" s="33" customFormat="1">
      <c r="A347" s="65">
        <v>11.652892561983473</v>
      </c>
      <c r="B347" s="54">
        <v>14.375</v>
      </c>
      <c r="C347" s="33">
        <v>88.2</v>
      </c>
      <c r="D347" s="68">
        <v>21</v>
      </c>
      <c r="E347" s="68">
        <v>8</v>
      </c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</row>
    <row r="348" spans="1:39" s="33" customFormat="1">
      <c r="A348" s="65">
        <v>10.402298850574713</v>
      </c>
      <c r="B348" s="54">
        <v>12.608695652173912</v>
      </c>
      <c r="C348" s="33">
        <v>82.3</v>
      </c>
      <c r="D348" s="68">
        <v>24</v>
      </c>
      <c r="E348" s="68">
        <v>6</v>
      </c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</row>
    <row r="349" spans="1:39" s="33" customFormat="1">
      <c r="A349" s="65">
        <v>11.916666666666666</v>
      </c>
      <c r="B349" s="54">
        <v>14.5</v>
      </c>
      <c r="C349" s="33">
        <v>89.2</v>
      </c>
      <c r="D349" s="68">
        <v>23</v>
      </c>
      <c r="E349" s="68">
        <v>5</v>
      </c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</row>
    <row r="350" spans="1:39" s="33" customFormat="1">
      <c r="A350" s="65">
        <v>11.878787878787879</v>
      </c>
      <c r="B350" s="54">
        <v>13.739130434782609</v>
      </c>
      <c r="C350" s="33">
        <v>94.1</v>
      </c>
      <c r="D350" s="68">
        <v>21</v>
      </c>
      <c r="E350" s="68">
        <v>3</v>
      </c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</row>
    <row r="351" spans="1:39" s="33" customFormat="1">
      <c r="A351" s="65">
        <v>12.012383900928794</v>
      </c>
      <c r="B351" s="54">
        <v>12.75</v>
      </c>
      <c r="C351" s="33">
        <v>90.6</v>
      </c>
      <c r="D351" s="68">
        <v>23</v>
      </c>
      <c r="E351" s="68">
        <v>10</v>
      </c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</row>
    <row r="352" spans="1:39" s="33" customFormat="1">
      <c r="A352" s="65">
        <v>9.6901408450704221</v>
      </c>
      <c r="B352" s="54">
        <v>11.958333333333334</v>
      </c>
      <c r="C352" s="33">
        <v>80.599999999999994</v>
      </c>
      <c r="D352" s="68">
        <v>20</v>
      </c>
      <c r="E352" s="68">
        <v>10</v>
      </c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</row>
    <row r="353" spans="1:39" s="33" customFormat="1">
      <c r="A353" s="65">
        <v>8.5285285285285291</v>
      </c>
      <c r="B353" s="54">
        <v>11.375</v>
      </c>
      <c r="C353" s="33">
        <v>72.099999999999994</v>
      </c>
      <c r="D353" s="68">
        <v>22</v>
      </c>
      <c r="E353" s="68">
        <v>10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</row>
    <row r="354" spans="1:39" s="33" customFormat="1">
      <c r="A354" s="65">
        <v>10.66006600660066</v>
      </c>
      <c r="B354" s="54">
        <v>11.869565217391305</v>
      </c>
      <c r="C354" s="33">
        <v>72.400000000000006</v>
      </c>
      <c r="D354" s="68">
        <v>22</v>
      </c>
      <c r="E354" s="68">
        <v>6</v>
      </c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</row>
    <row r="355" spans="1:39" s="33" customFormat="1">
      <c r="A355" s="65">
        <v>11.652173913043478</v>
      </c>
      <c r="B355" s="54">
        <v>13.208333333333334</v>
      </c>
      <c r="C355" s="33">
        <v>96.1</v>
      </c>
      <c r="D355" s="68">
        <v>23</v>
      </c>
      <c r="E355" s="68">
        <v>12</v>
      </c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</row>
    <row r="356" spans="1:39" s="33" customFormat="1">
      <c r="A356" s="65">
        <v>9.6901408450704221</v>
      </c>
      <c r="B356" s="54">
        <v>12.375</v>
      </c>
      <c r="C356" s="33">
        <v>80.599999999999994</v>
      </c>
      <c r="D356" s="68">
        <v>20</v>
      </c>
      <c r="E356" s="68">
        <v>10</v>
      </c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</row>
    <row r="357" spans="1:39" s="33" customFormat="1">
      <c r="A357" s="65">
        <v>9.6901408450704221</v>
      </c>
      <c r="B357" s="54">
        <v>11.24</v>
      </c>
      <c r="C357" s="33">
        <v>74</v>
      </c>
      <c r="D357" s="68">
        <v>23</v>
      </c>
      <c r="E357" s="68">
        <v>10</v>
      </c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</row>
    <row r="358" spans="1:39" s="33" customFormat="1">
      <c r="A358" s="65">
        <v>10.66006600660066</v>
      </c>
      <c r="B358" s="54">
        <v>12</v>
      </c>
      <c r="C358" s="33">
        <v>72.400000000000006</v>
      </c>
      <c r="D358" s="68">
        <v>22</v>
      </c>
      <c r="E358" s="68">
        <v>10</v>
      </c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</row>
    <row r="359" spans="1:39" s="33" customFormat="1">
      <c r="A359" s="65">
        <v>10.029850746268657</v>
      </c>
      <c r="B359" s="54">
        <v>11.652173913043478</v>
      </c>
      <c r="C359" s="33">
        <v>77.3</v>
      </c>
      <c r="D359" s="68">
        <v>23</v>
      </c>
      <c r="E359" s="68">
        <v>10</v>
      </c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</row>
    <row r="360" spans="1:39" s="33" customFormat="1">
      <c r="A360" s="65">
        <v>10.351351351351351</v>
      </c>
      <c r="B360" s="54">
        <v>13.75</v>
      </c>
      <c r="C360" s="33">
        <v>80.2</v>
      </c>
      <c r="D360" s="68">
        <v>20</v>
      </c>
      <c r="E360" s="68">
        <v>8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</row>
    <row r="361" spans="1:39" s="33" customFormat="1">
      <c r="A361" s="65">
        <v>10.228571428571428</v>
      </c>
      <c r="B361" s="54">
        <v>11.4</v>
      </c>
      <c r="C361" s="33">
        <v>75.8</v>
      </c>
      <c r="D361" s="68">
        <v>21</v>
      </c>
      <c r="E361" s="68">
        <v>8</v>
      </c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</row>
    <row r="362" spans="1:39" s="33" customFormat="1">
      <c r="A362" s="65">
        <v>8.8926174496644297</v>
      </c>
      <c r="B362" s="54">
        <v>8.0769230769230766</v>
      </c>
      <c r="C362" s="33">
        <v>82.4</v>
      </c>
      <c r="D362" s="68">
        <v>22</v>
      </c>
      <c r="E362" s="68">
        <v>6</v>
      </c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</row>
    <row r="363" spans="1:39" s="33" customFormat="1">
      <c r="A363" s="65">
        <v>12.45945945945946</v>
      </c>
      <c r="B363" s="54">
        <v>14.64</v>
      </c>
      <c r="C363" s="33">
        <v>92.1</v>
      </c>
      <c r="D363" s="68">
        <v>25</v>
      </c>
      <c r="E363" s="68">
        <v>12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</row>
    <row r="364" spans="1:39" s="33" customFormat="1">
      <c r="A364" s="65">
        <v>12.264705882352942</v>
      </c>
      <c r="B364" s="54">
        <v>14</v>
      </c>
      <c r="C364" s="33">
        <v>88.1</v>
      </c>
      <c r="D364" s="68">
        <v>25</v>
      </c>
      <c r="E364" s="68">
        <v>12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</row>
    <row r="365" spans="1:39" s="33" customFormat="1">
      <c r="A365" s="65">
        <v>11.652173913043478</v>
      </c>
      <c r="B365" s="54">
        <v>13.833333333333334</v>
      </c>
      <c r="C365" s="33">
        <v>96.1</v>
      </c>
      <c r="D365" s="68">
        <v>23</v>
      </c>
      <c r="E365" s="68">
        <v>12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</row>
    <row r="366" spans="1:39" s="33" customFormat="1">
      <c r="A366" s="65">
        <v>10.882352941176471</v>
      </c>
      <c r="B366" s="54">
        <v>12.24</v>
      </c>
      <c r="C366" s="33">
        <v>79.2</v>
      </c>
      <c r="D366" s="68">
        <v>22</v>
      </c>
      <c r="E366" s="68">
        <v>12</v>
      </c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</row>
    <row r="367" spans="1:39" s="33" customFormat="1">
      <c r="A367" s="65">
        <v>10.787172011661809</v>
      </c>
      <c r="B367" s="54">
        <v>11</v>
      </c>
      <c r="C367" s="33">
        <v>80.099999999999994</v>
      </c>
      <c r="D367" s="68">
        <v>23</v>
      </c>
      <c r="E367" s="68">
        <v>12</v>
      </c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</row>
    <row r="368" spans="1:39" s="33" customFormat="1">
      <c r="A368" s="65">
        <v>9.8520710059171606</v>
      </c>
      <c r="B368" s="54">
        <v>11.24</v>
      </c>
      <c r="C368" s="33">
        <v>71.7</v>
      </c>
      <c r="D368" s="68">
        <v>26</v>
      </c>
      <c r="E368" s="68">
        <v>12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</row>
    <row r="369" spans="1:39" s="33" customFormat="1">
      <c r="A369" s="65">
        <v>11.201117318435754</v>
      </c>
      <c r="B369" s="54">
        <v>11.318181818181818</v>
      </c>
      <c r="C369" s="33">
        <v>88</v>
      </c>
      <c r="D369" s="68">
        <v>22</v>
      </c>
      <c r="E369" s="68">
        <v>12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</row>
    <row r="370" spans="1:39" s="33" customFormat="1">
      <c r="A370" s="65">
        <v>8.5285285285285291</v>
      </c>
      <c r="B370" s="54">
        <v>10.96</v>
      </c>
      <c r="C370" s="33">
        <v>72.099999999999994</v>
      </c>
      <c r="D370" s="68">
        <v>22</v>
      </c>
      <c r="E370" s="68">
        <v>12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</row>
    <row r="371" spans="1:39" s="33" customFormat="1">
      <c r="A371" s="65">
        <v>10.376811594202898</v>
      </c>
      <c r="B371" s="54">
        <v>10.130434782608695</v>
      </c>
      <c r="C371" s="33">
        <v>78.2</v>
      </c>
      <c r="D371" s="68">
        <v>23</v>
      </c>
      <c r="E371" s="68">
        <v>12</v>
      </c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</row>
    <row r="372" spans="1:39" s="33" customFormat="1">
      <c r="A372" s="65">
        <v>9.5652173913043477</v>
      </c>
      <c r="B372" s="54">
        <v>10.173913043478262</v>
      </c>
      <c r="C372" s="33">
        <v>76.400000000000006</v>
      </c>
      <c r="D372" s="68">
        <v>24</v>
      </c>
      <c r="E372" s="68">
        <v>12</v>
      </c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</row>
    <row r="373" spans="1:39" s="33" customFormat="1">
      <c r="A373" s="65">
        <v>11.652892561983473</v>
      </c>
      <c r="B373" s="54">
        <v>14.125</v>
      </c>
      <c r="C373" s="33">
        <v>88.2</v>
      </c>
      <c r="D373" s="68">
        <v>21</v>
      </c>
      <c r="E373" s="68">
        <v>11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</row>
    <row r="374" spans="1:39" s="33" customFormat="1">
      <c r="A374" s="65">
        <v>11.878787878787879</v>
      </c>
      <c r="B374" s="54">
        <v>13.166666666666666</v>
      </c>
      <c r="C374" s="33">
        <v>94.1</v>
      </c>
      <c r="D374" s="68">
        <v>21</v>
      </c>
      <c r="E374" s="68">
        <v>4</v>
      </c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</row>
    <row r="375" spans="1:39" s="33" customFormat="1">
      <c r="A375" s="65">
        <v>11.916666666666666</v>
      </c>
      <c r="B375" s="54">
        <v>14.454545454545455</v>
      </c>
      <c r="C375" s="33">
        <v>89.2</v>
      </c>
      <c r="D375" s="68">
        <v>23</v>
      </c>
      <c r="E375" s="68">
        <v>3</v>
      </c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</row>
    <row r="376" spans="1:39" s="33" customFormat="1">
      <c r="A376" s="65">
        <v>9.8611111111111107</v>
      </c>
      <c r="B376" s="54">
        <v>11.416666666666666</v>
      </c>
      <c r="C376" s="33">
        <v>78.599999999999994</v>
      </c>
      <c r="D376" s="68">
        <v>23</v>
      </c>
      <c r="E376" s="68">
        <v>3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</row>
    <row r="377" spans="1:39" s="33" customFormat="1">
      <c r="A377" s="65">
        <v>11.652892561983473</v>
      </c>
      <c r="B377" s="54">
        <v>15.041666666666666</v>
      </c>
      <c r="C377" s="33">
        <v>88.2</v>
      </c>
      <c r="D377" s="68">
        <v>21</v>
      </c>
      <c r="E377" s="68">
        <v>12</v>
      </c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</row>
    <row r="378" spans="1:39" s="33" customFormat="1">
      <c r="A378" s="65">
        <v>12.45945945945946</v>
      </c>
      <c r="B378" s="54">
        <v>12.52</v>
      </c>
      <c r="C378" s="33">
        <v>92.1</v>
      </c>
      <c r="D378" s="68">
        <v>25</v>
      </c>
      <c r="E378" s="68">
        <v>12</v>
      </c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</row>
    <row r="379" spans="1:39" s="33" customFormat="1">
      <c r="A379" s="65">
        <v>12.264705882352942</v>
      </c>
      <c r="B379" s="54">
        <v>14</v>
      </c>
      <c r="C379" s="33">
        <v>88.1</v>
      </c>
      <c r="D379" s="68">
        <v>25</v>
      </c>
      <c r="E379" s="68">
        <v>14</v>
      </c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</row>
    <row r="380" spans="1:39" s="33" customFormat="1">
      <c r="A380" s="65">
        <v>11.916666666666666</v>
      </c>
      <c r="B380" s="54">
        <v>12.833333333333334</v>
      </c>
      <c r="C380" s="33">
        <v>89.2</v>
      </c>
      <c r="D380" s="68">
        <v>23</v>
      </c>
      <c r="E380" s="68">
        <v>14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</row>
    <row r="381" spans="1:39" s="33" customFormat="1">
      <c r="A381" s="65">
        <v>9.8611111111111107</v>
      </c>
      <c r="B381" s="54">
        <v>11.48</v>
      </c>
      <c r="C381" s="33">
        <v>78.599999999999994</v>
      </c>
      <c r="D381" s="68">
        <v>23</v>
      </c>
      <c r="E381" s="68">
        <v>12</v>
      </c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</row>
    <row r="382" spans="1:39" s="33" customFormat="1">
      <c r="A382" s="65">
        <v>9.9154929577464781</v>
      </c>
      <c r="B382" s="54">
        <v>12.166666666666666</v>
      </c>
      <c r="C382" s="33">
        <v>73.400000000000006</v>
      </c>
      <c r="D382" s="68">
        <v>21</v>
      </c>
      <c r="E382" s="68">
        <v>12</v>
      </c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</row>
    <row r="383" spans="1:39" s="33" customFormat="1">
      <c r="A383" s="65">
        <v>10.376811594202898</v>
      </c>
      <c r="B383" s="54">
        <v>11.28</v>
      </c>
      <c r="C383" s="33">
        <v>78.2</v>
      </c>
      <c r="D383" s="68">
        <v>23</v>
      </c>
      <c r="E383" s="68">
        <v>12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</row>
    <row r="384" spans="1:39" s="33" customFormat="1">
      <c r="A384" s="65">
        <v>11.201117318435754</v>
      </c>
      <c r="B384" s="54">
        <v>12.571428571428571</v>
      </c>
      <c r="C384" s="33">
        <v>88</v>
      </c>
      <c r="D384" s="68">
        <v>22</v>
      </c>
      <c r="E384" s="68">
        <v>12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</row>
    <row r="385" spans="1:39" s="33" customFormat="1">
      <c r="A385" s="65">
        <v>9.8520710059171606</v>
      </c>
      <c r="B385" s="54">
        <v>10.037037037037036</v>
      </c>
      <c r="C385" s="33">
        <v>71.7</v>
      </c>
      <c r="D385" s="68">
        <v>26</v>
      </c>
      <c r="E385" s="68">
        <v>12</v>
      </c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</row>
    <row r="386" spans="1:39" s="33" customFormat="1">
      <c r="A386" s="65">
        <v>9.5652173913043477</v>
      </c>
      <c r="B386" s="54">
        <v>11.043478260869565</v>
      </c>
      <c r="C386" s="33">
        <v>76.400000000000006</v>
      </c>
      <c r="D386" s="68">
        <v>24</v>
      </c>
      <c r="E386" s="68">
        <v>12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</row>
    <row r="387" spans="1:39" s="33" customFormat="1">
      <c r="A387" s="65">
        <v>12.083333333333334</v>
      </c>
      <c r="B387" s="54">
        <v>12.958333333333334</v>
      </c>
      <c r="C387" s="33">
        <v>79</v>
      </c>
      <c r="D387" s="68">
        <v>23</v>
      </c>
      <c r="E387" s="68">
        <v>8</v>
      </c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</row>
    <row r="388" spans="1:39" s="33" customFormat="1">
      <c r="A388" s="65">
        <v>11.878787878787879</v>
      </c>
      <c r="B388" s="54">
        <v>14.130434782608695</v>
      </c>
      <c r="C388" s="33">
        <v>94.1</v>
      </c>
      <c r="D388" s="68">
        <v>21</v>
      </c>
      <c r="E388" s="68">
        <v>6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</row>
    <row r="389" spans="1:39" s="33" customFormat="1">
      <c r="A389" s="65">
        <v>10.787172011661809</v>
      </c>
      <c r="B389" s="54">
        <v>10.318181818181818</v>
      </c>
      <c r="C389" s="33">
        <v>80.099999999999994</v>
      </c>
      <c r="D389" s="68">
        <v>23</v>
      </c>
      <c r="E389" s="68">
        <v>4</v>
      </c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</row>
    <row r="390" spans="1:39" s="33" customFormat="1">
      <c r="A390" s="65">
        <v>8.8926174496644297</v>
      </c>
      <c r="B390" s="54">
        <v>9.4166666666666661</v>
      </c>
      <c r="C390" s="33">
        <v>82.4</v>
      </c>
      <c r="D390" s="68">
        <v>22</v>
      </c>
      <c r="E390" s="68">
        <v>2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</row>
    <row r="391" spans="1:39" s="33" customFormat="1">
      <c r="A391" s="65">
        <v>11.652173913043478</v>
      </c>
      <c r="B391" s="54">
        <v>12.291666666666666</v>
      </c>
      <c r="C391" s="33">
        <v>96.1</v>
      </c>
      <c r="D391" s="68">
        <v>23</v>
      </c>
      <c r="E391" s="68">
        <v>12</v>
      </c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</row>
    <row r="392" spans="1:39" s="33" customFormat="1">
      <c r="A392" s="65">
        <v>12.012383900928794</v>
      </c>
      <c r="B392" s="54">
        <v>11.56</v>
      </c>
      <c r="C392" s="33">
        <v>90.6</v>
      </c>
      <c r="D392" s="68">
        <v>23</v>
      </c>
      <c r="E392" s="68">
        <v>10</v>
      </c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</row>
    <row r="393" spans="1:39" s="33" customFormat="1">
      <c r="A393" s="65">
        <v>10.488505747126437</v>
      </c>
      <c r="B393" s="54">
        <v>11.36</v>
      </c>
      <c r="C393" s="33">
        <v>80</v>
      </c>
      <c r="D393" s="68">
        <v>20</v>
      </c>
      <c r="E393" s="68">
        <v>10</v>
      </c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</row>
    <row r="394" spans="1:39" s="33" customFormat="1">
      <c r="A394" s="65">
        <v>9.6901408450704221</v>
      </c>
      <c r="B394" s="54">
        <v>12.166666666666666</v>
      </c>
      <c r="C394" s="33">
        <v>80.599999999999994</v>
      </c>
      <c r="D394" s="68">
        <v>20</v>
      </c>
      <c r="E394" s="68">
        <v>10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</row>
    <row r="395" spans="1:39" s="33" customFormat="1">
      <c r="A395" s="65">
        <v>8.5285285285285291</v>
      </c>
      <c r="B395" s="54">
        <v>10.48</v>
      </c>
      <c r="C395" s="33">
        <v>72.099999999999994</v>
      </c>
      <c r="D395" s="68">
        <v>22</v>
      </c>
      <c r="E395" s="68">
        <v>10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</row>
    <row r="396" spans="1:39" s="33" customFormat="1">
      <c r="A396" s="65">
        <v>10.029850746268657</v>
      </c>
      <c r="B396" s="54">
        <v>10.199999999999999</v>
      </c>
      <c r="C396" s="33">
        <v>77.3</v>
      </c>
      <c r="D396" s="68">
        <v>23</v>
      </c>
      <c r="E396" s="68">
        <v>10</v>
      </c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</row>
    <row r="397" spans="1:39" s="33" customFormat="1">
      <c r="A397" s="65">
        <v>10.271739130434783</v>
      </c>
      <c r="B397" s="54">
        <v>12.173913043478262</v>
      </c>
      <c r="C397" s="33">
        <v>74.400000000000006</v>
      </c>
      <c r="D397" s="68">
        <v>23</v>
      </c>
      <c r="E397" s="68">
        <v>4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</row>
    <row r="398" spans="1:39" s="33" customFormat="1">
      <c r="A398" s="65">
        <v>12.45945945945946</v>
      </c>
      <c r="B398" s="54">
        <v>13.192307692307692</v>
      </c>
      <c r="C398" s="33">
        <v>92.1</v>
      </c>
      <c r="D398" s="68">
        <v>25</v>
      </c>
      <c r="E398" s="68">
        <v>12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</row>
    <row r="399" spans="1:39" s="33" customFormat="1">
      <c r="A399" s="65">
        <v>12.264705882352942</v>
      </c>
      <c r="B399" s="54">
        <v>14.434782608695652</v>
      </c>
      <c r="C399" s="33">
        <v>88.1</v>
      </c>
      <c r="D399" s="68">
        <v>25</v>
      </c>
      <c r="E399" s="68">
        <v>10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</row>
    <row r="400" spans="1:39" s="33" customFormat="1">
      <c r="A400" s="65">
        <v>11.916666666666666</v>
      </c>
      <c r="B400" s="54">
        <v>12.375</v>
      </c>
      <c r="C400" s="33">
        <v>89.2</v>
      </c>
      <c r="D400" s="68">
        <v>23</v>
      </c>
      <c r="E400" s="68">
        <v>14</v>
      </c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</row>
    <row r="401" spans="1:39" s="33" customFormat="1">
      <c r="A401" s="65">
        <v>11.201117318435754</v>
      </c>
      <c r="B401" s="54">
        <v>11.64</v>
      </c>
      <c r="C401" s="33">
        <v>88</v>
      </c>
      <c r="D401" s="68">
        <v>22</v>
      </c>
      <c r="E401" s="68">
        <v>10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</row>
    <row r="402" spans="1:39" s="33" customFormat="1">
      <c r="A402" s="65">
        <v>10.376811594202898</v>
      </c>
      <c r="B402" s="54">
        <v>12.875</v>
      </c>
      <c r="C402" s="33">
        <v>78.2</v>
      </c>
      <c r="D402" s="68">
        <v>23</v>
      </c>
      <c r="E402" s="68">
        <v>10</v>
      </c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</row>
    <row r="403" spans="1:39" s="33" customFormat="1">
      <c r="A403" s="65">
        <v>9.9154929577464781</v>
      </c>
      <c r="B403" s="54">
        <v>11.652173913043478</v>
      </c>
      <c r="C403" s="33">
        <v>73.400000000000006</v>
      </c>
      <c r="D403" s="68">
        <v>21</v>
      </c>
      <c r="E403" s="68">
        <v>10</v>
      </c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</row>
    <row r="404" spans="1:39" s="33" customFormat="1">
      <c r="A404" s="65">
        <v>11.652892561983473</v>
      </c>
      <c r="B404" s="54">
        <v>13.26923076923077</v>
      </c>
      <c r="C404" s="33">
        <v>88.2</v>
      </c>
      <c r="D404" s="68">
        <v>21</v>
      </c>
      <c r="E404" s="68">
        <v>4</v>
      </c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</row>
    <row r="405" spans="1:39" s="33" customFormat="1">
      <c r="A405" s="65">
        <v>10.488505747126437</v>
      </c>
      <c r="B405" s="54">
        <v>12.434782608695652</v>
      </c>
      <c r="C405" s="33">
        <v>80</v>
      </c>
      <c r="D405" s="68">
        <v>20</v>
      </c>
      <c r="E405" s="68">
        <v>8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</row>
    <row r="406" spans="1:39" s="33" customFormat="1">
      <c r="A406" s="65">
        <v>8.5285285285285291</v>
      </c>
      <c r="B406" s="54">
        <v>10.73076923076923</v>
      </c>
      <c r="C406" s="33">
        <v>72.099999999999994</v>
      </c>
      <c r="D406" s="68">
        <v>22</v>
      </c>
      <c r="E406" s="68">
        <v>12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</row>
    <row r="407" spans="1:39" s="33" customFormat="1">
      <c r="A407" s="65">
        <v>12.012383900928794</v>
      </c>
      <c r="B407" s="54">
        <v>11.125</v>
      </c>
      <c r="C407" s="33">
        <v>90.6</v>
      </c>
      <c r="D407" s="68">
        <v>23</v>
      </c>
      <c r="E407" s="68">
        <v>5</v>
      </c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</row>
    <row r="408" spans="1:39" s="33" customFormat="1">
      <c r="A408" s="65">
        <v>10.271739130434783</v>
      </c>
      <c r="B408" s="54">
        <v>11.458333333333334</v>
      </c>
      <c r="C408" s="33">
        <v>74.400000000000006</v>
      </c>
      <c r="D408" s="68">
        <v>23</v>
      </c>
      <c r="E408" s="68">
        <v>5</v>
      </c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</row>
    <row r="409" spans="1:39" s="33" customFormat="1">
      <c r="A409" s="65">
        <v>9.6901408450704221</v>
      </c>
      <c r="B409" s="54">
        <v>11.5</v>
      </c>
      <c r="C409" s="33">
        <v>80.599999999999994</v>
      </c>
      <c r="D409" s="68">
        <v>20</v>
      </c>
      <c r="E409" s="68">
        <v>2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</row>
    <row r="410" spans="1:39" s="33" customFormat="1">
      <c r="A410" s="65">
        <v>11.652173913043478</v>
      </c>
      <c r="B410" s="54">
        <v>7</v>
      </c>
      <c r="C410" s="33">
        <v>96.1</v>
      </c>
      <c r="D410" s="68">
        <v>23</v>
      </c>
      <c r="E410" s="68">
        <v>2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</row>
    <row r="411" spans="1:39" s="33" customFormat="1">
      <c r="A411" s="65">
        <v>12.45945945945946</v>
      </c>
      <c r="B411" s="54">
        <v>13.961538461538462</v>
      </c>
      <c r="C411" s="33">
        <v>92.1</v>
      </c>
      <c r="D411" s="68">
        <v>25</v>
      </c>
      <c r="E411" s="68">
        <v>10</v>
      </c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</row>
    <row r="412" spans="1:39" s="33" customFormat="1">
      <c r="A412" s="65">
        <v>11.878787878787879</v>
      </c>
      <c r="B412" s="54">
        <v>13.037037037037036</v>
      </c>
      <c r="C412" s="33">
        <v>94.1</v>
      </c>
      <c r="D412" s="68">
        <v>21</v>
      </c>
      <c r="E412" s="68">
        <v>10</v>
      </c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</row>
    <row r="413" spans="1:39" s="33" customFormat="1">
      <c r="A413" s="65">
        <v>9.8520710059171606</v>
      </c>
      <c r="B413" s="54">
        <v>11.384615384615385</v>
      </c>
      <c r="C413" s="33">
        <v>71.7</v>
      </c>
      <c r="D413" s="68">
        <v>26</v>
      </c>
      <c r="E413" s="68">
        <v>10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</row>
    <row r="414" spans="1:39" s="33" customFormat="1">
      <c r="A414" s="65">
        <v>10.376811594202898</v>
      </c>
      <c r="B414" s="54">
        <v>11.84</v>
      </c>
      <c r="C414" s="33">
        <v>78.2</v>
      </c>
      <c r="D414" s="68">
        <v>23</v>
      </c>
      <c r="E414" s="68">
        <v>10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</row>
    <row r="415" spans="1:39" s="33" customFormat="1">
      <c r="A415" s="65">
        <v>11.201117318435754</v>
      </c>
      <c r="B415" s="54">
        <v>9.3461538461538467</v>
      </c>
      <c r="C415" s="33">
        <v>88</v>
      </c>
      <c r="D415" s="68">
        <v>22</v>
      </c>
      <c r="E415" s="68">
        <v>10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</row>
    <row r="416" spans="1:39" s="33" customFormat="1">
      <c r="A416" s="65">
        <v>9.8611111111111107</v>
      </c>
      <c r="B416" s="54">
        <v>11.608695652173912</v>
      </c>
      <c r="C416" s="33">
        <v>78.599999999999994</v>
      </c>
      <c r="D416" s="68">
        <v>23</v>
      </c>
      <c r="E416" s="68">
        <v>5</v>
      </c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</row>
    <row r="417" spans="1:39" s="33" customFormat="1">
      <c r="A417" s="65">
        <v>10.402298850574713</v>
      </c>
      <c r="B417" s="54">
        <v>12.32</v>
      </c>
      <c r="C417" s="33">
        <v>82.3</v>
      </c>
      <c r="D417" s="68">
        <v>24</v>
      </c>
      <c r="E417" s="68">
        <v>4</v>
      </c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</row>
    <row r="418" spans="1:39" s="33" customFormat="1">
      <c r="A418" s="65">
        <v>10.228571428571428</v>
      </c>
      <c r="B418" s="54">
        <v>10.166666666666666</v>
      </c>
      <c r="C418" s="33">
        <v>75.8</v>
      </c>
      <c r="D418" s="68">
        <v>21</v>
      </c>
      <c r="E418" s="68">
        <v>6</v>
      </c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</row>
    <row r="419" spans="1:39" s="33" customFormat="1">
      <c r="A419" s="65">
        <v>12.012383900928794</v>
      </c>
      <c r="B419" s="54">
        <v>11.64</v>
      </c>
      <c r="C419" s="33">
        <v>90.6</v>
      </c>
      <c r="D419" s="68">
        <v>23</v>
      </c>
      <c r="E419" s="68">
        <v>8</v>
      </c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</row>
    <row r="420" spans="1:39" s="33" customFormat="1">
      <c r="A420" s="65">
        <v>8.5285285285285291</v>
      </c>
      <c r="B420" s="54">
        <v>10.703703703703704</v>
      </c>
      <c r="C420" s="33">
        <v>72.099999999999994</v>
      </c>
      <c r="D420" s="68">
        <v>22</v>
      </c>
      <c r="E420" s="68">
        <v>10</v>
      </c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</row>
    <row r="421" spans="1:39" s="33" customFormat="1">
      <c r="A421" s="65">
        <v>10.029850746268657</v>
      </c>
      <c r="B421" s="54">
        <v>8.8461538461538467</v>
      </c>
      <c r="C421" s="33">
        <v>77.3</v>
      </c>
      <c r="D421" s="68">
        <v>23</v>
      </c>
      <c r="E421" s="68">
        <v>8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</row>
    <row r="422" spans="1:39" s="33" customFormat="1">
      <c r="A422" s="65">
        <v>10.271739130434783</v>
      </c>
      <c r="B422" s="54">
        <v>12.304347826086957</v>
      </c>
      <c r="C422" s="33">
        <v>74.400000000000006</v>
      </c>
      <c r="D422" s="68">
        <v>23</v>
      </c>
      <c r="E422" s="68">
        <v>5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</row>
    <row r="423" spans="1:39" s="33" customFormat="1">
      <c r="A423" s="65">
        <v>10.488505747126437</v>
      </c>
      <c r="B423" s="54">
        <v>12.652173913043478</v>
      </c>
      <c r="C423" s="33">
        <v>80</v>
      </c>
      <c r="D423" s="68">
        <v>20</v>
      </c>
      <c r="E423" s="68">
        <v>4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</row>
    <row r="424" spans="1:39" s="33" customFormat="1">
      <c r="A424" s="65">
        <v>9.6901408450704221</v>
      </c>
      <c r="B424" s="54">
        <v>11.375</v>
      </c>
      <c r="C424" s="33">
        <v>80.599999999999994</v>
      </c>
      <c r="D424" s="68">
        <v>20</v>
      </c>
      <c r="E424" s="68">
        <v>4</v>
      </c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</row>
    <row r="425" spans="1:39" s="33" customFormat="1">
      <c r="A425" s="65">
        <v>10.219178082191782</v>
      </c>
      <c r="B425" s="54">
        <v>12</v>
      </c>
      <c r="C425" s="33">
        <v>81.8</v>
      </c>
      <c r="D425" s="68">
        <v>25</v>
      </c>
      <c r="E425" s="68">
        <v>1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</row>
    <row r="426" spans="1:39" s="33" customFormat="1">
      <c r="C426"/>
      <c r="D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</row>
    <row r="427" spans="1:39" s="33" customFormat="1">
      <c r="C427"/>
      <c r="D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</row>
    <row r="428" spans="1:39" s="33" customFormat="1">
      <c r="C428"/>
      <c r="D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</row>
    <row r="429" spans="1:39" s="33" customFormat="1">
      <c r="C429"/>
      <c r="D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</row>
    <row r="430" spans="1:39" s="33" customFormat="1">
      <c r="C430"/>
      <c r="D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</row>
    <row r="431" spans="1:39" s="33" customFormat="1">
      <c r="C431"/>
      <c r="D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</row>
    <row r="432" spans="1:39" s="33" customFormat="1">
      <c r="C432"/>
      <c r="D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</row>
    <row r="433" spans="3:39" s="33" customFormat="1">
      <c r="C433"/>
      <c r="D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</row>
    <row r="434" spans="3:39" s="33" customFormat="1">
      <c r="C434"/>
      <c r="D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</row>
    <row r="435" spans="3:39" s="33" customFormat="1">
      <c r="C435"/>
      <c r="D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</row>
    <row r="436" spans="3:39" s="33" customFormat="1">
      <c r="C436"/>
      <c r="D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</row>
    <row r="437" spans="3:39" s="33" customFormat="1">
      <c r="C437"/>
      <c r="D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</row>
    <row r="438" spans="3:39" s="33" customFormat="1">
      <c r="C438"/>
      <c r="D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</row>
    <row r="439" spans="3:39" s="33" customFormat="1">
      <c r="C439"/>
      <c r="D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</row>
    <row r="440" spans="3:39" s="33" customFormat="1">
      <c r="C440"/>
      <c r="D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</row>
    <row r="441" spans="3:39" s="33" customFormat="1">
      <c r="C441"/>
      <c r="D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</row>
    <row r="442" spans="3:39" s="33" customFormat="1">
      <c r="C442"/>
      <c r="D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</row>
    <row r="443" spans="3:39" s="33" customFormat="1">
      <c r="C443"/>
      <c r="D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</row>
    <row r="444" spans="3:39" s="33" customFormat="1">
      <c r="C444"/>
      <c r="D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</row>
    <row r="445" spans="3:39" s="33" customFormat="1">
      <c r="C445"/>
      <c r="D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</row>
    <row r="446" spans="3:39" s="33" customFormat="1">
      <c r="C446"/>
      <c r="D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</row>
    <row r="447" spans="3:39" s="33" customFormat="1">
      <c r="C447"/>
      <c r="D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</row>
    <row r="448" spans="3:39" s="33" customFormat="1">
      <c r="C448"/>
      <c r="D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</row>
    <row r="449" spans="3:39" s="33" customFormat="1">
      <c r="C449"/>
      <c r="D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</row>
    <row r="450" spans="3:39" s="33" customFormat="1">
      <c r="C450"/>
      <c r="D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</row>
    <row r="451" spans="3:39" s="33" customFormat="1">
      <c r="C451"/>
      <c r="D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</row>
    <row r="452" spans="3:39" s="33" customFormat="1">
      <c r="C452"/>
      <c r="D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</row>
    <row r="453" spans="3:39" s="33" customFormat="1">
      <c r="C453"/>
      <c r="D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</row>
    <row r="454" spans="3:39" s="33" customFormat="1">
      <c r="C454"/>
      <c r="D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</row>
    <row r="455" spans="3:39" s="33" customFormat="1">
      <c r="C455"/>
      <c r="D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</row>
    <row r="456" spans="3:39" s="33" customFormat="1">
      <c r="C456"/>
      <c r="D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</row>
    <row r="457" spans="3:39" s="33" customFormat="1">
      <c r="C457"/>
      <c r="D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</row>
    <row r="458" spans="3:39" s="33" customFormat="1">
      <c r="C458"/>
      <c r="D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</row>
    <row r="459" spans="3:39" s="33" customFormat="1">
      <c r="C459"/>
      <c r="D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</row>
    <row r="460" spans="3:39" s="33" customFormat="1">
      <c r="C460"/>
      <c r="D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</row>
    <row r="461" spans="3:39" s="33" customFormat="1">
      <c r="C461"/>
      <c r="D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</row>
    <row r="462" spans="3:39" s="33" customFormat="1">
      <c r="C462"/>
      <c r="D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</row>
    <row r="463" spans="3:39" s="33" customFormat="1">
      <c r="C463"/>
      <c r="D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</row>
    <row r="464" spans="3:39" s="33" customFormat="1">
      <c r="C464"/>
      <c r="D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</row>
    <row r="465" spans="3:39" s="33" customFormat="1">
      <c r="C465"/>
      <c r="D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</row>
    <row r="466" spans="3:39" s="33" customFormat="1">
      <c r="C466"/>
      <c r="D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</row>
    <row r="467" spans="3:39" s="33" customFormat="1">
      <c r="C467"/>
      <c r="D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</row>
    <row r="468" spans="3:39" s="33" customFormat="1">
      <c r="C468"/>
      <c r="D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</row>
    <row r="469" spans="3:39" s="33" customFormat="1">
      <c r="C469"/>
      <c r="D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</row>
    <row r="470" spans="3:39" s="33" customFormat="1">
      <c r="C470"/>
      <c r="D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</row>
    <row r="471" spans="3:39" s="33" customFormat="1">
      <c r="C471"/>
      <c r="D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</row>
    <row r="472" spans="3:39" s="33" customFormat="1">
      <c r="C472"/>
      <c r="D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</row>
    <row r="473" spans="3:39" s="33" customFormat="1">
      <c r="C473"/>
      <c r="D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</row>
    <row r="474" spans="3:39" s="33" customFormat="1">
      <c r="C474"/>
      <c r="D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</row>
    <row r="475" spans="3:39" s="33" customFormat="1">
      <c r="C475"/>
      <c r="D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</row>
    <row r="476" spans="3:39" s="33" customFormat="1">
      <c r="C476"/>
      <c r="D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</row>
    <row r="477" spans="3:39" s="33" customFormat="1">
      <c r="C477"/>
      <c r="D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</row>
    <row r="478" spans="3:39" s="33" customFormat="1">
      <c r="C478"/>
      <c r="D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</row>
    <row r="479" spans="3:39" s="33" customFormat="1">
      <c r="C479"/>
      <c r="D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</row>
    <row r="480" spans="3:39" s="33" customFormat="1">
      <c r="C480"/>
      <c r="D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</row>
    <row r="481" spans="3:39" s="33" customFormat="1">
      <c r="C481"/>
      <c r="D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</row>
    <row r="482" spans="3:39" s="33" customFormat="1">
      <c r="C482"/>
      <c r="D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</row>
    <row r="483" spans="3:39" s="33" customFormat="1">
      <c r="C483"/>
      <c r="D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</row>
    <row r="484" spans="3:39" s="33" customFormat="1">
      <c r="C484"/>
      <c r="D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</row>
    <row r="485" spans="3:39" s="33" customFormat="1">
      <c r="C485"/>
      <c r="D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</row>
    <row r="486" spans="3:39" s="33" customFormat="1">
      <c r="C486"/>
      <c r="D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</row>
    <row r="487" spans="3:39" s="33" customFormat="1">
      <c r="C487"/>
      <c r="D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</row>
    <row r="488" spans="3:39" s="33" customFormat="1">
      <c r="C488"/>
      <c r="D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</row>
    <row r="489" spans="3:39" s="33" customFormat="1">
      <c r="C489"/>
      <c r="D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</row>
    <row r="490" spans="3:39" s="33" customFormat="1">
      <c r="C490"/>
      <c r="D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</row>
    <row r="491" spans="3:39" s="33" customFormat="1">
      <c r="C491"/>
      <c r="D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</row>
    <row r="492" spans="3:39" s="33" customFormat="1">
      <c r="C492"/>
      <c r="D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</row>
    <row r="493" spans="3:39" s="33" customFormat="1">
      <c r="C493"/>
      <c r="D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</row>
    <row r="494" spans="3:39" s="33" customFormat="1">
      <c r="C494"/>
      <c r="D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</row>
    <row r="495" spans="3:39" s="33" customFormat="1">
      <c r="C495"/>
      <c r="D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</row>
    <row r="496" spans="3:39" s="33" customFormat="1">
      <c r="C496"/>
      <c r="D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</row>
    <row r="497" spans="3:39" s="33" customFormat="1">
      <c r="C497"/>
      <c r="D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</row>
    <row r="498" spans="3:39" s="33" customFormat="1">
      <c r="C498"/>
      <c r="D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</row>
    <row r="499" spans="3:39" s="33" customFormat="1">
      <c r="C499"/>
      <c r="D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</row>
    <row r="500" spans="3:39" s="33" customFormat="1">
      <c r="C500"/>
      <c r="D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</row>
    <row r="501" spans="3:39" s="33" customFormat="1">
      <c r="C501"/>
      <c r="D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</row>
    <row r="502" spans="3:39" s="33" customFormat="1">
      <c r="C502"/>
      <c r="D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</row>
    <row r="503" spans="3:39" s="33" customFormat="1">
      <c r="C503"/>
      <c r="D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</row>
    <row r="504" spans="3:39" s="33" customFormat="1">
      <c r="C504"/>
      <c r="D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</row>
    <row r="505" spans="3:39" s="33" customFormat="1">
      <c r="C505"/>
      <c r="D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</row>
    <row r="506" spans="3:39" s="33" customFormat="1">
      <c r="C506"/>
      <c r="D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</row>
    <row r="507" spans="3:39" s="33" customFormat="1">
      <c r="C507"/>
      <c r="D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</row>
    <row r="508" spans="3:39" s="33" customFormat="1">
      <c r="C508"/>
      <c r="D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</row>
    <row r="509" spans="3:39" s="33" customFormat="1">
      <c r="C509"/>
      <c r="D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</row>
    <row r="510" spans="3:39" s="33" customFormat="1">
      <c r="C510"/>
      <c r="D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</row>
    <row r="511" spans="3:39" s="33" customFormat="1">
      <c r="C511"/>
      <c r="D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</row>
    <row r="512" spans="3:39" s="33" customFormat="1">
      <c r="C512"/>
      <c r="D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</row>
    <row r="513" spans="3:39" s="33" customFormat="1">
      <c r="C513"/>
      <c r="D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</row>
    <row r="514" spans="3:39" s="33" customFormat="1">
      <c r="C514"/>
      <c r="D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1500s</vt:lpstr>
      <vt:lpstr>Tests</vt:lpstr>
      <vt:lpstr>Tests Clean</vt:lpstr>
      <vt:lpstr>IO</vt:lpstr>
      <vt:lpstr>IO (2)</vt:lpstr>
      <vt:lpstr>IO Dist</vt:lpstr>
      <vt:lpstr>csv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 Ronaldson</dc:creator>
  <cp:keywords/>
  <dc:description/>
  <cp:lastModifiedBy>Joe Ronaldson</cp:lastModifiedBy>
  <cp:revision/>
  <dcterms:created xsi:type="dcterms:W3CDTF">2022-11-17T14:26:20Z</dcterms:created>
  <dcterms:modified xsi:type="dcterms:W3CDTF">2022-12-01T14:51:48Z</dcterms:modified>
  <cp:category/>
  <cp:contentStatus/>
</cp:coreProperties>
</file>