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drawings/drawing14.xml" ContentType="application/vnd.openxmlformats-officedocument.drawing+xml"/>
  <Override PartName="/xl/charts/chart15.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brianlee/Documents/_projects/_billing/SLA Reports/2019-02/"/>
    </mc:Choice>
  </mc:AlternateContent>
  <xr:revisionPtr revIDLastSave="0" documentId="13_ncr:1_{330735C3-AE70-0D4A-8B5E-939AF9A1DC0B}" xr6:coauthVersionLast="40" xr6:coauthVersionMax="40" xr10:uidLastSave="{00000000-0000-0000-0000-000000000000}"/>
  <bookViews>
    <workbookView xWindow="200" yWindow="660" windowWidth="25360" windowHeight="27940" firstSheet="16" activeTab="24" xr2:uid="{00000000-000D-0000-FFFF-FFFF00000000}"/>
  </bookViews>
  <sheets>
    <sheet name="BB Jan'17" sheetId="1" r:id="rId1"/>
    <sheet name="BB Feb'17" sheetId="2" r:id="rId2"/>
    <sheet name="BB Mar'17" sheetId="3" r:id="rId3"/>
    <sheet name="BB Apr'17" sheetId="4" r:id="rId4"/>
    <sheet name="BB May'17 " sheetId="5" r:id="rId5"/>
    <sheet name="BB Jun'17" sheetId="6" r:id="rId6"/>
    <sheet name="BB Jul'17" sheetId="7" r:id="rId7"/>
    <sheet name="BB Aug'17" sheetId="8" r:id="rId8"/>
    <sheet name="BB Sep'17" sheetId="9" r:id="rId9"/>
    <sheet name="BB Nov'17" sheetId="10" r:id="rId10"/>
    <sheet name="BB Dec'17" sheetId="11" r:id="rId11"/>
    <sheet name="BB Jan'18" sheetId="12" r:id="rId12"/>
    <sheet name="BB Feb'18" sheetId="13" r:id="rId13"/>
    <sheet name="BB Mar'18" sheetId="14" r:id="rId14"/>
    <sheet name="BB Apr'18" sheetId="15" r:id="rId15"/>
    <sheet name="BB May'18" sheetId="16" r:id="rId16"/>
    <sheet name="BB June'18" sheetId="17" r:id="rId17"/>
    <sheet name="BB July'18" sheetId="18" r:id="rId18"/>
    <sheet name="BB August'18" sheetId="19" r:id="rId19"/>
    <sheet name="BB September'18" sheetId="20" r:id="rId20"/>
    <sheet name="BB October'18" sheetId="21" r:id="rId21"/>
    <sheet name="BB November'18" sheetId="22" r:id="rId22"/>
    <sheet name="BB December'18" sheetId="23" r:id="rId23"/>
    <sheet name="BB January'19" sheetId="24" r:id="rId24"/>
    <sheet name="BB February'19" sheetId="25" r:id="rId2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4" i="25" l="1"/>
  <c r="B12" i="25" s="1"/>
  <c r="C23" i="25"/>
  <c r="C22" i="25"/>
  <c r="B22" i="25"/>
  <c r="B24" i="25" s="1"/>
  <c r="B11" i="25"/>
  <c r="B13" i="25" l="1"/>
  <c r="C24" i="24"/>
  <c r="B12" i="24" s="1"/>
  <c r="C23" i="24"/>
  <c r="C22" i="24"/>
  <c r="B22" i="24"/>
  <c r="B24" i="24" s="1"/>
  <c r="B11" i="24"/>
  <c r="B13" i="24" l="1"/>
  <c r="B12" i="22"/>
  <c r="C25" i="23"/>
  <c r="B12" i="23" s="1"/>
  <c r="C24" i="23"/>
  <c r="C23" i="23"/>
  <c r="B23" i="23"/>
  <c r="B25" i="23" s="1"/>
  <c r="B11" i="23"/>
  <c r="C23" i="22"/>
  <c r="B23" i="22"/>
  <c r="C25" i="22"/>
  <c r="B25" i="22"/>
  <c r="C24" i="22"/>
  <c r="B11" i="22"/>
  <c r="B13" i="22" s="1"/>
  <c r="C24" i="21"/>
  <c r="C23" i="21"/>
  <c r="C22" i="21"/>
  <c r="B22" i="21"/>
  <c r="B24" i="21"/>
  <c r="B11" i="21"/>
  <c r="B13" i="21"/>
  <c r="C24" i="20"/>
  <c r="C23" i="20"/>
  <c r="C22" i="20"/>
  <c r="B22" i="20"/>
  <c r="B24" i="20" s="1"/>
  <c r="B11" i="20"/>
  <c r="B13" i="20" s="1"/>
  <c r="C24" i="19"/>
  <c r="C23" i="19"/>
  <c r="C22" i="19"/>
  <c r="B22" i="19"/>
  <c r="B24" i="19"/>
  <c r="B11" i="19"/>
  <c r="B13" i="19"/>
  <c r="C24" i="18"/>
  <c r="C23" i="18"/>
  <c r="C22" i="18"/>
  <c r="B22" i="18"/>
  <c r="B24" i="18" s="1"/>
  <c r="B11" i="18"/>
  <c r="B13" i="18" s="1"/>
  <c r="C23" i="17"/>
  <c r="B22" i="17"/>
  <c r="B24" i="17"/>
  <c r="C20" i="17"/>
  <c r="C24" i="17"/>
  <c r="C19" i="17"/>
  <c r="C18" i="17"/>
  <c r="C22" i="17" s="1"/>
  <c r="B11" i="17"/>
  <c r="B13" i="17" s="1"/>
  <c r="C26" i="16"/>
  <c r="B25" i="16"/>
  <c r="B27" i="16"/>
  <c r="C23" i="16"/>
  <c r="C22" i="16"/>
  <c r="C21" i="16"/>
  <c r="C20" i="16"/>
  <c r="C27" i="16" s="1"/>
  <c r="B12" i="16" s="1"/>
  <c r="C19" i="16"/>
  <c r="C18" i="16"/>
  <c r="C25" i="16" s="1"/>
  <c r="B11" i="16"/>
  <c r="B13" i="16" s="1"/>
  <c r="B24" i="15"/>
  <c r="C23" i="15"/>
  <c r="B22" i="15"/>
  <c r="C18" i="15"/>
  <c r="C22" i="15" s="1"/>
  <c r="B11" i="15"/>
  <c r="B13" i="15" s="1"/>
  <c r="B22" i="14"/>
  <c r="C21" i="14"/>
  <c r="B20" i="14"/>
  <c r="C19" i="14"/>
  <c r="C20" i="14"/>
  <c r="C18" i="14"/>
  <c r="C22" i="14"/>
  <c r="B11" i="14"/>
  <c r="B13" i="14"/>
  <c r="B22" i="13"/>
  <c r="C21" i="13"/>
  <c r="B20" i="13"/>
  <c r="C19" i="13"/>
  <c r="C20" i="13" s="1"/>
  <c r="C18" i="13"/>
  <c r="B11" i="13"/>
  <c r="B13" i="13"/>
  <c r="C20" i="12"/>
  <c r="B19" i="12"/>
  <c r="B21" i="12" s="1"/>
  <c r="C18" i="12"/>
  <c r="C19" i="12" s="1"/>
  <c r="C21" i="12" s="1"/>
  <c r="B11" i="12"/>
  <c r="B13" i="12"/>
  <c r="B11" i="11"/>
  <c r="B13" i="11" s="1"/>
  <c r="B23" i="10"/>
  <c r="C22" i="10"/>
  <c r="B21" i="10"/>
  <c r="C20" i="10"/>
  <c r="C19" i="10"/>
  <c r="C21" i="10"/>
  <c r="C23" i="10" s="1"/>
  <c r="C18" i="10"/>
  <c r="B11" i="10"/>
  <c r="B13" i="10"/>
  <c r="C26" i="9"/>
  <c r="B25" i="9"/>
  <c r="B27" i="9" s="1"/>
  <c r="C24" i="9"/>
  <c r="C23" i="9"/>
  <c r="C22" i="9"/>
  <c r="C21" i="9"/>
  <c r="C20" i="9"/>
  <c r="C19" i="9"/>
  <c r="C18" i="9"/>
  <c r="C17" i="9"/>
  <c r="C25" i="9"/>
  <c r="C27" i="9" s="1"/>
  <c r="B11" i="9"/>
  <c r="B28" i="8"/>
  <c r="C27" i="8"/>
  <c r="B26" i="8"/>
  <c r="C25" i="8"/>
  <c r="C24" i="8"/>
  <c r="C23" i="8"/>
  <c r="C22" i="8"/>
  <c r="C21" i="8"/>
  <c r="C20" i="8"/>
  <c r="C19" i="8"/>
  <c r="C26" i="8" s="1"/>
  <c r="C28" i="8" s="1"/>
  <c r="C18" i="8"/>
  <c r="B11" i="8"/>
  <c r="B13" i="8" s="1"/>
  <c r="C26" i="7"/>
  <c r="B25" i="7"/>
  <c r="B27" i="7"/>
  <c r="C24" i="7"/>
  <c r="C23" i="7"/>
  <c r="C22" i="7"/>
  <c r="C21" i="7"/>
  <c r="C20" i="7"/>
  <c r="C19" i="7"/>
  <c r="C18" i="7"/>
  <c r="C25" i="7"/>
  <c r="C27" i="7" s="1"/>
  <c r="B11" i="7"/>
  <c r="B13" i="7" s="1"/>
  <c r="C27" i="6"/>
  <c r="B26" i="6"/>
  <c r="B28" i="6"/>
  <c r="C25" i="6"/>
  <c r="C24" i="6"/>
  <c r="C23" i="6"/>
  <c r="C22" i="6"/>
  <c r="C21" i="6"/>
  <c r="C20" i="6"/>
  <c r="C19" i="6"/>
  <c r="C18" i="6"/>
  <c r="C26" i="6" s="1"/>
  <c r="C28" i="6" s="1"/>
  <c r="B11" i="6"/>
  <c r="B13" i="6" s="1"/>
  <c r="B28" i="5"/>
  <c r="C27" i="5"/>
  <c r="B26" i="5"/>
  <c r="C25" i="5"/>
  <c r="C24" i="5"/>
  <c r="C23" i="5"/>
  <c r="C22" i="5"/>
  <c r="C21" i="5"/>
  <c r="C20" i="5"/>
  <c r="C19" i="5"/>
  <c r="C26" i="5" s="1"/>
  <c r="C28" i="5" s="1"/>
  <c r="C18" i="5"/>
  <c r="B11" i="5"/>
  <c r="B13" i="5" s="1"/>
  <c r="C27" i="4"/>
  <c r="B26" i="4"/>
  <c r="B28" i="4"/>
  <c r="C25" i="4"/>
  <c r="C24" i="4"/>
  <c r="C23" i="4"/>
  <c r="C22" i="4"/>
  <c r="C21" i="4"/>
  <c r="C20" i="4"/>
  <c r="C19" i="4"/>
  <c r="C18" i="4"/>
  <c r="C26" i="4" s="1"/>
  <c r="C28" i="4" s="1"/>
  <c r="B11" i="4"/>
  <c r="B13" i="4"/>
  <c r="C27" i="3"/>
  <c r="B26" i="3"/>
  <c r="B28" i="3" s="1"/>
  <c r="C25" i="3"/>
  <c r="C24" i="3"/>
  <c r="C23" i="3"/>
  <c r="C22" i="3"/>
  <c r="C21" i="3"/>
  <c r="C20" i="3"/>
  <c r="C19" i="3"/>
  <c r="C18" i="3"/>
  <c r="C26" i="3"/>
  <c r="C28" i="3" s="1"/>
  <c r="B11" i="3"/>
  <c r="B13" i="3" s="1"/>
  <c r="C27" i="2"/>
  <c r="B26" i="2"/>
  <c r="B28" i="2"/>
  <c r="C25" i="2"/>
  <c r="C24" i="2"/>
  <c r="C23" i="2"/>
  <c r="C22" i="2"/>
  <c r="C21" i="2"/>
  <c r="C20" i="2"/>
  <c r="C19" i="2"/>
  <c r="C18" i="2"/>
  <c r="C26" i="2" s="1"/>
  <c r="C28" i="2" s="1"/>
  <c r="B11" i="2"/>
  <c r="B13" i="2" s="1"/>
  <c r="B29" i="1"/>
  <c r="C28" i="1"/>
  <c r="B27" i="1"/>
  <c r="C26" i="1"/>
  <c r="C25" i="1"/>
  <c r="C24" i="1"/>
  <c r="C23" i="1"/>
  <c r="C22" i="1"/>
  <c r="C21" i="1"/>
  <c r="C20" i="1"/>
  <c r="C19" i="1"/>
  <c r="C18" i="1"/>
  <c r="C27" i="1" s="1"/>
  <c r="C29" i="1" s="1"/>
  <c r="B11" i="1"/>
  <c r="B13" i="1" s="1"/>
  <c r="B13" i="23" l="1"/>
  <c r="C24" i="15"/>
  <c r="C22" i="13"/>
</calcChain>
</file>

<file path=xl/sharedStrings.xml><?xml version="1.0" encoding="utf-8"?>
<sst xmlns="http://schemas.openxmlformats.org/spreadsheetml/2006/main" count="1235" uniqueCount="594">
  <si>
    <t>Service Level Agreement Hour Report</t>
  </si>
  <si>
    <t>Client:</t>
  </si>
  <si>
    <t>Branding Business</t>
  </si>
  <si>
    <t>Monthly Service Level Agreement Fee:</t>
  </si>
  <si>
    <t>Service Level Agreement Period:</t>
  </si>
  <si>
    <t>1/1/2017 - 1/31/2017</t>
  </si>
  <si>
    <t>Date of Report:</t>
  </si>
  <si>
    <t>Rollover from previous month:</t>
  </si>
  <si>
    <t>Service level agreement fee per month:</t>
  </si>
  <si>
    <t>Total available service level agreement for January 2017:</t>
  </si>
  <si>
    <t>Service level agreement used in January 2017:</t>
  </si>
  <si>
    <t>SLA Budget OVerage:</t>
  </si>
  <si>
    <t>January 2017 Service Level Agreement Task Description:</t>
  </si>
  <si>
    <t>Instances:</t>
  </si>
  <si>
    <t>Task</t>
  </si>
  <si>
    <t>Hours:</t>
  </si>
  <si>
    <t>Total</t>
  </si>
  <si>
    <t>Paid Search</t>
  </si>
  <si>
    <t>Project Management</t>
  </si>
  <si>
    <t>Account Management</t>
  </si>
  <si>
    <t>Analytics</t>
  </si>
  <si>
    <t>SEO</t>
  </si>
  <si>
    <t>Strategic Planning</t>
  </si>
  <si>
    <t>Production Design</t>
  </si>
  <si>
    <t>Content Writing</t>
  </si>
  <si>
    <t>Programming</t>
  </si>
  <si>
    <t>Billable Totals</t>
  </si>
  <si>
    <t>Non-Billable / Added Value</t>
  </si>
  <si>
    <t>Grand Totals</t>
  </si>
  <si>
    <t>Paid Seach Tasks: January 2017</t>
  </si>
  <si>
    <t>Looking into issue with pw on bing not working (per jared)</t>
  </si>
  <si>
    <t xml:space="preserve">Attempting to track down EOMA Final for Jared - needs it to complete this months eoma. </t>
  </si>
  <si>
    <t>Began pulling EOMA data for populating into Excel calulation sheets for accurate metrics reporting, including by Campaign/Service using AdWords &amp; Google Analytics.</t>
  </si>
  <si>
    <t>prepping for meeting and reviewing Jareds notes from November report and December report</t>
  </si>
  <si>
    <t>Performed final analysis to understand the CPI increase during the latter 1/3 of the month &amp; identified a few general, high level observations. </t>
  </si>
  <si>
    <t>Finished up the BB EOMA Report after receiving the Dec16 version. </t>
  </si>
  <si>
    <t>Emailed the EOMA Report out to the team with additional communication with Kyle &amp; Gabrielle &amp; then also David.</t>
  </si>
  <si>
    <t>ongoing bid adjustments and budget monitoring (reducing to 5k). Also working on additional info for 2017 planning. Went down a rabbit hole last night through blog posts on social crm. Will send completed slides asap</t>
  </si>
  <si>
    <t>Received a call from Gabrielle to discuss matters &amp; optimization &amp; strategy related to BB.</t>
  </si>
  <si>
    <t>Budget tracking</t>
  </si>
  <si>
    <t>Budget tracking and bids</t>
  </si>
  <si>
    <t>Budget pacing - reducing spend so taking a little more effort to optimize with given budget 
Finished deck for 2017 planning</t>
  </si>
  <si>
    <t>Reviewing search queries and monitoring budget pacing</t>
  </si>
  <si>
    <t>Bids and budgets</t>
  </si>
  <si>
    <t>Monitoring monthly budget; Running weekly keyword reports;Tutorial on optimized heatmaps fordiagnosing low performing quality scores that skew ad groups;</t>
  </si>
  <si>
    <t>budget; reviewing conversion data from Bing - turned off due to low performance and limited budget</t>
  </si>
  <si>
    <t>Budget tracking / bids</t>
  </si>
  <si>
    <t>Analyzing Micromoments based on organic and paid search volume;  Budget pacing;  Bids;</t>
  </si>
  <si>
    <t>Budget pacing</t>
  </si>
  <si>
    <t>Reviewing search queries; adjusting bids on RLSA ads</t>
  </si>
  <si>
    <t>Project Management Tasks: January 2017</t>
  </si>
  <si>
    <t>Creating IR for Jan.</t>
  </si>
  <si>
    <t>reviewed and answered jills questions re: youtube video talked to sean re: branding business needs</t>
  </si>
  <si>
    <t>talked to chris and albert re: youtube upload created tkt BB-30 Upload Mark Rutherford podcast to Youtube</t>
  </si>
  <si>
    <t>finished youtube update for podcast and sent to jill burn report</t>
  </si>
  <si>
    <t>last weeks timesheets</t>
  </si>
  <si>
    <t>burn report, created BB-31 Update permissions for Tom Golland blog posts, created BB-32 Produce Andrew Leonard .mov podcast,  talked to paul re: estimates for request, back and forth (including phone call) with jill re: blog posts and new podcast</t>
  </si>
  <si>
    <t>scheduling resource per PM request</t>
  </si>
  <si>
    <t>weekly wed meeting, asked brooke to book out Update permissions for Tom Golland blog posts BB-31, IM with paul re: fix for blogs, replied back to pete b. re: jills requests, asked brooke to book out BB-32 Produce Andrew Leonard .mov podcast,</t>
  </si>
  <si>
    <t>scheduling updates per PM request</t>
  </si>
  <si>
    <t>started scheduling strategy team for analytics</t>
  </si>
  <si>
    <t>emailed jill re: .mov file weekly thu burn report meeting</t>
  </si>
  <si>
    <t>Strategy team scheduling</t>
  </si>
  <si>
    <t>Content Writing Tasks: January 2017</t>
  </si>
  <si>
    <t>Developed search query topics &amp; blog ideas to build SEO.</t>
  </si>
  <si>
    <t>Continued developing search query topics &amp; blog ideas to build SEO.</t>
  </si>
  <si>
    <t>Programming Tasks: January 2017</t>
  </si>
  <si>
    <t>BB-31 Went over the 3 areas of concern with Debbie. Looked into why blog posts weren’t showing up on the EMEA page. Tried troubleshooting why a particular name assigned to a blog post was not showing up. Couldn’t reproduce it. Created a test blog which seemed to show up in staging.</t>
  </si>
  <si>
    <t>Account Management Tasks: January 2017</t>
  </si>
  <si>
    <t>review burn report</t>
  </si>
  <si>
    <t>burn report</t>
  </si>
  <si>
    <t>Budget allocation tracking</t>
  </si>
  <si>
    <t>Weekly PM meeting</t>
  </si>
  <si>
    <t>next steps/update w/ AD JA</t>
  </si>
  <si>
    <t>burn report, weekly mon meeting</t>
  </si>
  <si>
    <t>Analytics Tasks: January 2017</t>
  </si>
  <si>
    <t>Attempt to find NOV BB report</t>
  </si>
  <si>
    <t>Check Dorothy's filed for DEC BB EOMA - Not there, notified Kyle.</t>
  </si>
  <si>
    <t>Start on BB slide</t>
  </si>
  <si>
    <t>finalizing report</t>
  </si>
  <si>
    <t>Work on DEC EOMA</t>
  </si>
  <si>
    <t>EOMA review meeting w/ AD team</t>
  </si>
  <si>
    <t>Finish DEC EOMA; emails to parties</t>
  </si>
  <si>
    <t>Prep and meeting</t>
  </si>
  <si>
    <t>BB Adwords Conversion Tracking Troubleshooting with Kyle</t>
  </si>
  <si>
    <t>SEO Tasks: January 2017</t>
  </si>
  <si>
    <t>Research and response to January/DEC blog ideas - Branding Business; DD left entires showing work done on entries for DEC, were these for DEC or JAN? Suggest reviewing email from DD to PS</t>
  </si>
  <si>
    <t>Ongoing SEO: get up to date on current recos</t>
  </si>
  <si>
    <t>Ongoing SEO:</t>
  </si>
  <si>
    <t>Strategic Planning Tasks: January 2017</t>
  </si>
  <si>
    <t>2017 planning</t>
  </si>
  <si>
    <t>work.with Media Planner 2017 strategy audience sizing etc; team work session</t>
  </si>
  <si>
    <t>eoma meeting</t>
  </si>
  <si>
    <t>Final planning session - 2017</t>
  </si>
  <si>
    <t>2017 planning on media/findings/recos; salesforce #s</t>
  </si>
  <si>
    <t>review crm flow from MEDIA</t>
  </si>
  <si>
    <t>2017 planning; review 2016 #s &amp; sources/ reven</t>
  </si>
  <si>
    <t>2017 planning presentation</t>
  </si>
  <si>
    <t>Production Design Tasks: January 2017</t>
  </si>
  <si>
    <t>Exported and Uploaded podcast to YouTube</t>
  </si>
  <si>
    <t>Put together the Podcast for Andrew Leonard</t>
  </si>
  <si>
    <t>2/1/2017 - 2/28/2017</t>
  </si>
  <si>
    <t>Total available service level agreement for February 2017:</t>
  </si>
  <si>
    <t>Service level agreement used in February 2017:</t>
  </si>
  <si>
    <t>February 2017 Service Level Agreement Task Description:</t>
  </si>
  <si>
    <t>Content Management</t>
  </si>
  <si>
    <t>Paid Seach Tasks: February 2017</t>
  </si>
  <si>
    <t>Looking into callrail issue per email from PB. Couldn't see anything that was incorrect. Referred back to Gabrielle</t>
  </si>
  <si>
    <t>End of month spend breakout</t>
  </si>
  <si>
    <t>pacing</t>
  </si>
  <si>
    <t>Quick follow-up with new account team</t>
  </si>
  <si>
    <t>Bids/budgets</t>
  </si>
  <si>
    <t>Reviewing previous plan - looking into new budget distribution </t>
  </si>
  <si>
    <t>Read article on what's coming for LinkedIn ad platform; </t>
  </si>
  <si>
    <t>Looking for past budget notes from January for PB;</t>
  </si>
  <si>
    <t>scaling back campaign; </t>
  </si>
  <si>
    <t>looking into recent LinkedIn changes; </t>
  </si>
  <si>
    <t>requesting access to LinkedIn;</t>
  </si>
  <si>
    <t>bids and budgets</t>
  </si>
  <si>
    <t>Optimizing account for core keywords in campaign 5; </t>
  </si>
  <si>
    <t>Added new keywords; </t>
  </si>
  <si>
    <t>Identifying areas to expand account with long-tail keywords; </t>
  </si>
  <si>
    <t>Added new ad group for brand identity design;</t>
  </si>
  <si>
    <t>reviewing performance</t>
  </si>
  <si>
    <t>Reviewing performance and making minor optimizations. Still having a tough time generating leads with the lowered budgets; </t>
  </si>
  <si>
    <t>Creating a planning template for content; </t>
  </si>
  <si>
    <t>Added Jill to CallRail as a reporting user; </t>
  </si>
  <si>
    <t>Created spec sheet to send to client and setup copywriting template</t>
  </si>
  <si>
    <t>connect w/ MEDIA</t>
  </si>
  <si>
    <t>Project Management Tasks: February 2017</t>
  </si>
  <si>
    <t>review jills notes re: tom golland blog, emailed her to clear cache</t>
  </si>
  <si>
    <t>scheduling resources, discussing acct</t>
  </si>
  <si>
    <t>Creating IRs for the rest of the year.</t>
  </si>
  <si>
    <t>scheduled training with albert</t>
  </si>
  <si>
    <t>Client Ramp up</t>
  </si>
  <si>
    <t>Weekly Production Meeting</t>
  </si>
  <si>
    <t>Ramp Up, JIRA review and rework, Confluence, Harvest</t>
  </si>
  <si>
    <t>Weekly Burn Report</t>
  </si>
  <si>
    <t>Meeting with Pete and Julio</t>
  </si>
  <si>
    <t>Meeting with Gab and Julio</t>
  </si>
  <si>
    <t>Meeting notes form todays meeting</t>
  </si>
  <si>
    <t>Reviewing weekly burn report.</t>
  </si>
  <si>
    <t>Training Materials</t>
  </si>
  <si>
    <t>Onsite meeting scheduling</t>
  </si>
  <si>
    <t>Creating a Jira ticket for Feb SEO tasks.</t>
  </si>
  <si>
    <t>Team Round Up Meeting</t>
  </si>
  <si>
    <t>Historical JIRA ticket research, meet gin scheduling and JIRA ticket creation(BB1001-34 &amp; BB1001-35)</t>
  </si>
  <si>
    <t>Reporting meeting chats</t>
  </si>
  <si>
    <t>Meeting prep and resource scheduling changes</t>
  </si>
  <si>
    <t>Meeting updates with Join.me link and time adjustments</t>
  </si>
  <si>
    <t>Weekly Burn Notes</t>
  </si>
  <si>
    <t>Content calendar review</t>
  </si>
  <si>
    <t>Emails with Jill about LinkedIn link issues</t>
  </si>
  <si>
    <t>EOMA report presentaiton call</t>
  </si>
  <si>
    <t>JIRA project Change over</t>
  </si>
  <si>
    <t>Creating the IR for the additional $2K for Feb. Editing all IRs for 2017 to be $7K.</t>
  </si>
  <si>
    <t>Agenda Creation, meeting rescheduling</t>
  </si>
  <si>
    <t>Strat Dashboard</t>
  </si>
  <si>
    <t>ON Site meeting for SLA review</t>
  </si>
  <si>
    <t>Burn Report Notes</t>
  </si>
  <si>
    <t>talk with Kyle on March pivot</t>
  </si>
  <si>
    <t>Downloading list and email template from Dec 2016 newsletter and sending to Pete.</t>
  </si>
  <si>
    <t>Account Management Tasks: February 2017</t>
  </si>
  <si>
    <t>2017 approach disco with Media. pull media to 3k max. push for LinkedIn asap pull way back on ppc to align with new strategy.</t>
  </si>
  <si>
    <t>strategy pivot for 2017 w/ peter b</t>
  </si>
  <si>
    <t>Met with Juilo and Ian to discuss next steps on the 2017 marketing plan</t>
  </si>
  <si>
    <t>Ramp up meeting with Pete and Ian</t>
  </si>
  <si>
    <t>YouTube video creation webinar w Jill.</t>
  </si>
  <si>
    <t>2017 planning activation approach w team</t>
  </si>
  <si>
    <t>Planning for 2017 Marketing Budgets - Meeting with Strategy</t>
  </si>
  <si>
    <t>Content calendar development</t>
  </si>
  <si>
    <t>Respond to Jill re: EOMA review. Collaborated with Ian to verify all parties were going to be in attendance. Requested Ian to create agenda based on meeting goals. </t>
  </si>
  <si>
    <t>Invited Pete to Friday meeting to ensure consistency in goals.</t>
  </si>
  <si>
    <t>Report review w/ client</t>
  </si>
  <si>
    <t>Meeting at BB to Kick off new 2017 strategy</t>
  </si>
  <si>
    <t>Reviewed documents and discussed with Julio prior to meeting</t>
  </si>
  <si>
    <t>Meeting with BB to review next steps for 2017</t>
  </si>
  <si>
    <t>Prep for 2017 Planning Meeting</t>
  </si>
  <si>
    <t>Review BB approved content </t>
  </si>
  <si>
    <t>Update team with approved content and next steps</t>
  </si>
  <si>
    <t>Status call with BB </t>
  </si>
  <si>
    <t>Update Ian on conversation </t>
  </si>
  <si>
    <t>Need to send over next steps, SLA Report for Jan/Feb, Specs for ads </t>
  </si>
  <si>
    <t>Awaiting approval of SLA </t>
  </si>
  <si>
    <t>Need to set up call with Jill/Kyle to run through CallRail Dashboard</t>
  </si>
  <si>
    <t>SEO Tasks: February 2017</t>
  </si>
  <si>
    <t>Ongoing SEO: Review Moz, note 404s, explore cause; Asia/Pac phone # not using tel html markup, change from &lt;a href="/+852 96436452"&gt;+852 96436452&lt;/a&gt; to &lt;a href="tel:+852 96436452"&gt;+852 96436452&lt;/a&gt;; review GSC, mark old 404s fixed for updated list</t>
  </si>
  <si>
    <t>Research answer box implementation and current position 0 rankings </t>
  </si>
  <si>
    <t>KW research for answer box opportunities</t>
  </si>
  <si>
    <t>Research for content repurpose for Kyle</t>
  </si>
  <si>
    <t>Strategic Planning Tasks: February 2017</t>
  </si>
  <si>
    <t>Internal meeting</t>
  </si>
  <si>
    <t xml:space="preserve"> BB-1001 - Working Lunch</t>
  </si>
  <si>
    <t>Internal lunch meeting</t>
  </si>
  <si>
    <t>Giving direction to John on SEO / Keyword research</t>
  </si>
  <si>
    <t xml:space="preserve"> Working on Content Calendar</t>
  </si>
  <si>
    <t>Content marketing scheduling</t>
  </si>
  <si>
    <t>work w/ MEDIA</t>
  </si>
  <si>
    <t>Production Design Tasks: February 2017</t>
  </si>
  <si>
    <t>Created a tutorial document for BB and trained Jill on how to create podcasts</t>
  </si>
  <si>
    <t>Content Management Tasks: February 2017</t>
  </si>
  <si>
    <t>Proofed/edited Opportunities With Amp article.</t>
  </si>
  <si>
    <t>3/1/2017 - 3/31/2017</t>
  </si>
  <si>
    <t>Total available service level agreement for March 2017:</t>
  </si>
  <si>
    <t>Service level agreement used in March 2017:</t>
  </si>
  <si>
    <t>March 2017 Service Level Agreement Task Description:</t>
  </si>
  <si>
    <t>Internal Meetings</t>
  </si>
  <si>
    <t>Paid Seach Tasks: March 2017</t>
  </si>
  <si>
    <t>Budgets</t>
  </si>
  <si>
    <t>Answering client request outside of normal BB project time</t>
  </si>
  <si>
    <t>Feedback for asset revisions;
Reviewing plan to include which assets we're missing;
Reviewing copy brief;</t>
  </si>
  <si>
    <t>Bids and budgets;</t>
  </si>
  <si>
    <t>Building LinkedIn;
Requesting access to Facebook;</t>
  </si>
  <si>
    <t>Building UTM codes;
Uploading campaigns;
Entering billing info;
Initial optimizations;
Launched text ad campaign on LinkedIn;
Launched Sponsored Content campaign on LinkedIn;
Launched Facebook Job Title ad set;
Launched Facebook Web Remarekting ad set;
Launched Facebook AdWords Remarketing campaign;
Updated GA with annotations to reflect launch;</t>
  </si>
  <si>
    <t>Initial optimizations;
Pausing AdWords. We were pacing high due to high CPC. Turned it off so it wouldn't eat up any more budget;</t>
  </si>
  <si>
    <t>bids and budgets;
initial optimizations;
created jira ticket for Ian on follow-up with client's newsletter campaign. We need UTM params to retarget;
Launched 3 new campaigns on LinkedIn</t>
  </si>
  <si>
    <t>Quick chat with Ian on last week's eoma call</t>
  </si>
  <si>
    <t>Reviewing linkedin performance;
Reviewing adwords performance;
Reviewing Facebook performance;</t>
  </si>
  <si>
    <t>Budget pacing;
Optimizations;
Reading advanced page insights article;</t>
  </si>
  <si>
    <t xml:space="preserve"> Tracking down info for jared - still need to build next month's campaign</t>
  </si>
  <si>
    <t xml:space="preserve"> Creating new campaigns</t>
  </si>
  <si>
    <t>Project Management Tasks: March 2017</t>
  </si>
  <si>
    <t>Email exclusion talk with NW</t>
  </si>
  <si>
    <t>Weekly Burn Report Notes</t>
  </si>
  <si>
    <t>SLA report creation for 2017 Jan and Feb part 1</t>
  </si>
  <si>
    <t>Project status updates.</t>
  </si>
  <si>
    <t>Forms not submitting to SF correctly and booking resource to fix</t>
  </si>
  <si>
    <t>SLA report creation for 2017 Jan and Feb part 2</t>
  </si>
  <si>
    <t>Creative export and send to Jill</t>
  </si>
  <si>
    <t>SLA Report Finalization</t>
  </si>
  <si>
    <t>Client email questions about case studies and videos/animated GIFs</t>
  </si>
  <si>
    <t>Talk with Nick about videos and email to client</t>
  </si>
  <si>
    <t>Burn Report notes</t>
  </si>
  <si>
    <t>Video talk with Gab and Julio and email to client</t>
  </si>
  <si>
    <t>Video work around and client communication</t>
  </si>
  <si>
    <t>Chat with Kyle about timing and creative</t>
  </si>
  <si>
    <t>BB media scheduling talk with Kyle and Julio</t>
  </si>
  <si>
    <t>Call rail training call</t>
  </si>
  <si>
    <t>SF email about lighting components and lockerService and talks with team</t>
  </si>
  <si>
    <t>Weekly Client Call</t>
  </si>
  <si>
    <t>EOM Meeting rescheduling</t>
  </si>
  <si>
    <t>Training w/Ian - BrandingBusiness and SmartStorage, SLA Reports</t>
  </si>
  <si>
    <t>Weekly Meeting Agenda Creation</t>
  </si>
  <si>
    <t>Update SLA Reposrt for Ian</t>
  </si>
  <si>
    <t>SLA Report update for Ian</t>
  </si>
  <si>
    <t>Account Management Tasks: March 2017</t>
  </si>
  <si>
    <t>Reviewed asks from client 
Discussed delivery of assets and specs with Ian. 
Discussion with Pete regarding overage and billing</t>
  </si>
  <si>
    <t>Internal review of EOMA 
Discussion with Ian regarding deliverables 
Response to client regarding invoicing 
Discussion with Pete regarding overage on BB</t>
  </si>
  <si>
    <t>Status call with BB
Chat with Kyle about deliverables and timelines 
Recap email to BB
Recap email to team</t>
  </si>
  <si>
    <t>Email to Ian re: Deliverables and next steps</t>
  </si>
  <si>
    <t>Chat with Ian and Kyle regarding Assets and process moving forward. 
Email to Jill and Justin regarding deliverable assets and process.</t>
  </si>
  <si>
    <t>Review final assets as provided to BB
Ensure that deliverables are on strategy 
Discussion with Kyle regarding copy updates</t>
  </si>
  <si>
    <t>EOMA Review with BB
 - Discussion with Kyle re: performance in early March
 - Recap and resend post meeting</t>
  </si>
  <si>
    <t>Review status sheet + Agenda
Status meeting with client
Followup email to Ian re: Client status meeting</t>
  </si>
  <si>
    <t>SEO Tasks: March 2017</t>
  </si>
  <si>
    <t>'- KW research &amp; content ideas</t>
  </si>
  <si>
    <t>'- KW Research &amp; Content RECOs</t>
  </si>
  <si>
    <t>'- KW Research, Analysis, &amp; RECOs</t>
  </si>
  <si>
    <t>SEO Oversight: Review baselines, past emails, catch up or respond as required</t>
  </si>
  <si>
    <t>'- KW research &amp; recommendations
- Go over previous list &amp; complete content RECOs and blog topic ideas</t>
  </si>
  <si>
    <t>Strategic Planning Tasks: March 2017</t>
  </si>
  <si>
    <t>BB Review and Sharing of SalesForce issues and Recommendation
- Review UserID tracking approach
- Review SalesForce form submission test</t>
  </si>
  <si>
    <t>BB SalesForce Integration Review and Planning discussion
- Review original implementation and find examples of correct operation
- Review differences between submissions of different form types
- Identify proper input types for the attribution fields
- Discuss approach with developer</t>
  </si>
  <si>
    <t>content marketing + paid media</t>
  </si>
  <si>
    <t>BB Lightning Framework impact assessment</t>
  </si>
  <si>
    <t>BB SalesForce Integration Research &amp; Plannning</t>
  </si>
  <si>
    <t>Programming Tasks: March 2017</t>
  </si>
  <si>
    <t>Fix &amp; enhance forms.</t>
  </si>
  <si>
    <t>Fix for form analytics.</t>
  </si>
  <si>
    <t>Apply security patch.</t>
  </si>
  <si>
    <t>Pinterest verification.</t>
  </si>
  <si>
    <t>Analytics Tasks: March 2017</t>
  </si>
  <si>
    <t>reporting</t>
  </si>
  <si>
    <t>Incorporate Kyle's info and put report together FEB EOMA</t>
  </si>
  <si>
    <t>Internal collaboration meeting</t>
  </si>
  <si>
    <t>Updating reporting</t>
  </si>
  <si>
    <t>Finalize edits to FEB EOMA</t>
  </si>
  <si>
    <t>Present FEB EOMA</t>
  </si>
  <si>
    <t>Call</t>
  </si>
  <si>
    <t>Internal Meetings: March 2017</t>
  </si>
  <si>
    <t>Weekly Traffic Meeting</t>
  </si>
  <si>
    <t>BB Daily Status</t>
  </si>
  <si>
    <t>Internal Collaboration Meeting</t>
  </si>
  <si>
    <t>Weekly AD/PM Meeting</t>
  </si>
  <si>
    <t>Catch-up with Prod team members as out sick last week and call today</t>
  </si>
  <si>
    <t>Weekly client call</t>
  </si>
  <si>
    <t>Newsletter follow ups with Team</t>
  </si>
  <si>
    <t>PC ramp up</t>
  </si>
  <si>
    <t>Weekly traffic meeting</t>
  </si>
  <si>
    <t>4/1/2017 - 4/31/2017</t>
  </si>
  <si>
    <t>Total available service level agreement for April 2017:</t>
  </si>
  <si>
    <t>Service level agreement used in April 2017:</t>
  </si>
  <si>
    <t>SLA Budget Overage - but will not invoice:</t>
  </si>
  <si>
    <t>April 2017 Service Level Agreement Task Description:</t>
  </si>
  <si>
    <t>Paid Seach Tasks: April 2017</t>
  </si>
  <si>
    <t>Saturday call</t>
  </si>
  <si>
    <t>Project Management Tasks: April 2017</t>
  </si>
  <si>
    <t>Weekly Meeting agenda creation</t>
  </si>
  <si>
    <t>Creation of JIRA ticket for Salesforce tracking issue</t>
  </si>
  <si>
    <t>Review + Update SLA report</t>
  </si>
  <si>
    <t>Checking the amount on Harvest and EB. Emailing Ian to clarify.</t>
  </si>
  <si>
    <t>Adestra Pricing for BB</t>
  </si>
  <si>
    <t>Updating EB file and communicating with team.</t>
  </si>
  <si>
    <t>Checking the SLA Report, creating the PDF, noting it on Current Project and relaying to billing.</t>
  </si>
  <si>
    <t>Checking on keyword research progress and SEO time</t>
  </si>
  <si>
    <t>Providing guidance on client requests</t>
  </si>
  <si>
    <t>Relaying site issues/solutions to developers (outage). Updating client on progress. Scheduled resource for more dev time</t>
  </si>
  <si>
    <t>Following up on dev discovery on outage. Found that it's an ongoing issue that pay require an umbraco update. Relayed findings to Julio</t>
  </si>
  <si>
    <t>Created agenda ahead of weekly conference call.</t>
  </si>
  <si>
    <t>After weekly call with Jill &amp; Justin, it was discovered that the umbraco for the BB site needs to be updated.</t>
  </si>
  <si>
    <t>Responding to client questions regarding keyword list and sent new Target list via email for review. Created jira ticket for umbraco update. Created agenda for monthly call</t>
  </si>
  <si>
    <t>Creating agenda for conference call. tracking down newsletter email list</t>
  </si>
  <si>
    <t>BB email list review and parsing</t>
  </si>
  <si>
    <t>Weekly burn report notes</t>
  </si>
  <si>
    <t>Calling SFMC. Reaching out to Jessie Kilgor to see if we can have the account temporarily accessible so we can retrieve the newsletter subscribers.</t>
  </si>
  <si>
    <t xml:space="preserve">Downloading the newsletter subscribers, uploading to our server and sending to team. </t>
  </si>
  <si>
    <t>Create assets emails and tech task discussions with NW</t>
  </si>
  <si>
    <t>Working with team to schedule Paid Media strategy call</t>
  </si>
  <si>
    <t>JIRA clean up and sprint management</t>
  </si>
  <si>
    <t>Entering PPC time for Jared</t>
  </si>
  <si>
    <t>Account Management Tasks: April 2017</t>
  </si>
  <si>
    <t>Internal review of EOMA</t>
  </si>
  <si>
    <t>Status call</t>
  </si>
  <si>
    <t>Update Jarred on Social ads
Requested ad samples</t>
  </si>
  <si>
    <t>Review and respond to Jill's email
Discuss issues with matt 
Assign to Jessica to book resources</t>
  </si>
  <si>
    <t>Relaying the subscribers to Jessica. Answering her questions.</t>
  </si>
  <si>
    <t>Review remaining social media assets 
Request update from Jared regarding implementation. There seems to be an issue with his shared permissions limiting access to social channels. Reached out to Kyle for assistance.</t>
  </si>
  <si>
    <t>Review of EOMA Deck</t>
  </si>
  <si>
    <t>EOMA review</t>
  </si>
  <si>
    <t>Meeting to discuss account direction and options</t>
  </si>
  <si>
    <t>Social Profile issues resolution</t>
  </si>
  <si>
    <t>Discussion with Jared re: Paid Strategy
Discussion with Pete re: Thursday's presentation</t>
  </si>
  <si>
    <t>Paid media analysis over the last 3 years
Prep for meeting at BB</t>
  </si>
  <si>
    <t>Prep for meeting with BB
Call with Pete</t>
  </si>
  <si>
    <t>Meeting with BB Including Drive time</t>
  </si>
  <si>
    <t>SEO Tasks: April 2017</t>
  </si>
  <si>
    <t>- KW research for the healthcare services pages</t>
  </si>
  <si>
    <t>Employer branding related keyword and content research</t>
  </si>
  <si>
    <t>Title tags and meta description for blog pages</t>
  </si>
  <si>
    <t>Keyword research for title tag changes
Q&amp;A content - edits to be sent over</t>
  </si>
  <si>
    <t>Strategic Planning Tasks: April 2017</t>
  </si>
  <si>
    <t>Created two Premiere Pro troubleshooting documents for Jill</t>
  </si>
  <si>
    <t>Programming Tasks: April 2017</t>
  </si>
  <si>
    <t>Look into why the site crashed this morning</t>
  </si>
  <si>
    <t>Take a more in-depth look into why the site crashed - install windows updates, check out code and IIS setup</t>
  </si>
  <si>
    <t>Analytics Tasks: April 2017</t>
  </si>
  <si>
    <t>Putting together report</t>
  </si>
  <si>
    <t>March EOMA</t>
  </si>
  <si>
    <t>Work on BB MAR EOMA; send to DD for some final edits</t>
  </si>
  <si>
    <t>Work on MAR EOMA</t>
  </si>
  <si>
    <t>Internal Meetings: April 2017</t>
  </si>
  <si>
    <t>Analytics update...call with client</t>
  </si>
  <si>
    <t>Weekly status call</t>
  </si>
  <si>
    <t>Present BB Report</t>
  </si>
  <si>
    <t>Weekly PM/AD Meeting</t>
  </si>
  <si>
    <t>Monthly Analytics Reporting Call</t>
  </si>
  <si>
    <t>Branding Business Strategy Meeting</t>
  </si>
  <si>
    <t>Internal meeting to discuss paid strategy 
Need to have Jared pull analytics and data re spend over the last year</t>
  </si>
  <si>
    <t>5/1/2017 - 5/31/2017</t>
  </si>
  <si>
    <t>Total available service level agreement for May 2017:</t>
  </si>
  <si>
    <t>Service level agreement used in May 2017:</t>
  </si>
  <si>
    <t>May 2017 Service Level Agreement Task Description:</t>
  </si>
  <si>
    <t>Paid Seach Tasks: May 2017</t>
  </si>
  <si>
    <t>Review of campaigns in Adwords and on Social</t>
  </si>
  <si>
    <t xml:space="preserve">Analyitics call </t>
  </si>
  <si>
    <t>Project Management Tasks: May 2017</t>
  </si>
  <si>
    <t>Confirming Thursday's meeting, jira ticket overview with Nic W., seeking new email list specifications for newsletter to pull from salesforce</t>
  </si>
  <si>
    <t>Answering the list question and suggesting to ask for the lists they choose when sending the newsletter.</t>
  </si>
  <si>
    <t>Scrubbing Master Email list to remove unsubs, bounced, and held addresses</t>
  </si>
  <si>
    <t>Discussing with Jessica re: the list. Reading email and reaching out to SFMC to see if we can have access again.</t>
  </si>
  <si>
    <t>Meeting with Jill, Justin, Aand Kate (BB) to discuss parameters for landing pages and UX</t>
  </si>
  <si>
    <t>Making agenda for bi-weekly status call. Call with Justin and Jill for project updates and tasks.Reviewing BB Google Adword Campaigns and SLA</t>
  </si>
  <si>
    <t>Finalizing PDF and sending to accounting.</t>
  </si>
  <si>
    <t>Discussing the schedule for the work on landing page, reaching out to SFMC again.</t>
  </si>
  <si>
    <t>Wireframe overview w/Albert. Wireframe presentation to Justin &amp; Jill</t>
  </si>
  <si>
    <t>Checking with Nick W to close out old jira tickets.
Getting wireframe notes and estimate for changes from Albert
Adding notes to burn report</t>
  </si>
  <si>
    <t>Bi-weekly client call and ensuring EOMA reporting call is scheduled</t>
  </si>
  <si>
    <t>Creating recap of meeting notes to send to client, creating jira tickets to reflect upcoming tasks</t>
  </si>
  <si>
    <t>Sending out EOMA doc to team both internal and external for call.
Hosted call via joinme</t>
  </si>
  <si>
    <t>Account Management Tasks: May 2017</t>
  </si>
  <si>
    <t xml:space="preserve">Discussion with Dev re: Service page template and next steps 
SLA review 
Review of Email list
Add filter view of email list
</t>
  </si>
  <si>
    <t>Review Billing
Update IR's
Update Salesforce
Review client budgets
Emails
Timesheets 
Hotsheet</t>
  </si>
  <si>
    <t>Summary of Healthcare page to Albert</t>
  </si>
  <si>
    <t>Followup emails post status</t>
  </si>
  <si>
    <t>Paid Strategy update
Review of Jessica's request re: wireframe hours for Albert. Beyond what we had originally estimated.</t>
  </si>
  <si>
    <t>Discuss Healthcare landing page with Karene and Jessica, backing out a schedule for resources and meetings</t>
  </si>
  <si>
    <t>BB leads to Dorothy
Discussion w/ Jessica re: status</t>
  </si>
  <si>
    <t xml:space="preserve">Status updates </t>
  </si>
  <si>
    <t>Followup on healthcare landing page
Discussion w/ Doro re: mapping keywords 
Need to deliver keywords by tomorrow</t>
  </si>
  <si>
    <t xml:space="preserve">Checking on budget, outstanding tickets/tasks for bi-weekly agenda update. 
Agenda Update for 5/22 bi-weekly call
</t>
  </si>
  <si>
    <t>Create UTM code generator 
Send to BB with instructions on how to use
Status checkin w/ Jessica re: to-do's</t>
  </si>
  <si>
    <t>Review recap notes and provide feedback</t>
  </si>
  <si>
    <t xml:space="preserve">Reviewing email lists 
</t>
  </si>
  <si>
    <t>SEO Tasks: May 2017</t>
  </si>
  <si>
    <t>Title tags and meta descriptions on employee branding focused blogs</t>
  </si>
  <si>
    <t>Healthcare keyword research</t>
  </si>
  <si>
    <t>Production Design Tasks: May 2017</t>
  </si>
  <si>
    <t>Wireframe Updates</t>
  </si>
  <si>
    <t>Programming Tasks: May 2017</t>
  </si>
  <si>
    <t>Provide guidance on new type of branding service page.</t>
  </si>
  <si>
    <t>Add Pinterest icon.</t>
  </si>
  <si>
    <t>Deploy Pinterest icon.</t>
  </si>
  <si>
    <t>Constant Contact changes.</t>
  </si>
  <si>
    <t>Analytics Tasks: May 2017</t>
  </si>
  <si>
    <t>BB1001-52 Adwords &amp; Campaign Review
- A surge in display ads for 2016 that resulted in lower quality leads
- Confirmed that the current content marketing strategy is the next logical step
- Identified opportunity to improve conversion by targeting men, age 35-44</t>
  </si>
  <si>
    <t>End of Month Analytics</t>
  </si>
  <si>
    <t>Adding Paid Slides and Scrubbed Leads data to EOMA for April</t>
  </si>
  <si>
    <t>Internal Meetings: May 2017</t>
  </si>
  <si>
    <t>Planning session about full width campaign page.</t>
  </si>
  <si>
    <t>Met with client to discuss the new healthcare page</t>
  </si>
  <si>
    <t>Status Call</t>
  </si>
  <si>
    <t>Chat about full width campaign / solution page.</t>
  </si>
  <si>
    <t>Internal meeting for BB End of Month Analytics Report</t>
  </si>
  <si>
    <t>End of Month Analytics internal review</t>
  </si>
  <si>
    <t>Reviewing the landing page wireframes</t>
  </si>
  <si>
    <t>Meeting to review healthcare landing page internally. 
Prep for meeting with BB
Meeting to review healthcare landing page w/ BB</t>
  </si>
  <si>
    <t>Internal review ofhealthcare landing page.</t>
  </si>
  <si>
    <t xml:space="preserve">PPC Sheet &amp; Status Update </t>
  </si>
  <si>
    <t>Status meeting</t>
  </si>
  <si>
    <t>Chat about Pinterest changes.</t>
  </si>
  <si>
    <t>Internal meeting about Constant Contact emails lists</t>
  </si>
  <si>
    <t>6/1/2017 - 6/30/2017</t>
  </si>
  <si>
    <t>Total available service level agreement for this month:</t>
  </si>
  <si>
    <t>Service level agreement used:</t>
  </si>
  <si>
    <t>Service Level Agreement Task Description:</t>
  </si>
  <si>
    <t>Paid Seach Tasks: June 2017</t>
  </si>
  <si>
    <t>Research June performance, YoY, MoM trends and options to increase traffic</t>
  </si>
  <si>
    <t>Ongoing Paid Search for FB, LinkedIN &amp; AdWords</t>
  </si>
  <si>
    <t>Project Management Tasks: June 2017</t>
  </si>
  <si>
    <t>Scheduling resources</t>
  </si>
  <si>
    <t>Reaching out to Jared for PPC media spend updates</t>
  </si>
  <si>
    <t>Updating Monthly SLA Report</t>
  </si>
  <si>
    <t>Production Meeting Updates</t>
  </si>
  <si>
    <t>Requesting new meeting time for EOMA reporting call with Brooke</t>
  </si>
  <si>
    <t>Confirming new time for Analytics Reporting call with Jill</t>
  </si>
  <si>
    <t>Final checking and creating PDF of SLA report for accounting.</t>
  </si>
  <si>
    <t>Getting ticket BB1001-54 for healthcare landing page scheduled for production</t>
  </si>
  <si>
    <t>Corresponding with Julio about the dev timeline for healthcare landing page</t>
  </si>
  <si>
    <t>Reviewing estimated billing document</t>
  </si>
  <si>
    <t>Chat with Karene about process to create a timeline for HealthCare Landing page. TL created and sent to client</t>
  </si>
  <si>
    <t>Jira review with Dorothy. Sending her notes on ticket BB1001-51 to Jared</t>
  </si>
  <si>
    <t xml:space="preserve">Updating client on progress on BB1001-58 (Contact Form Update). </t>
  </si>
  <si>
    <t>Updating Julio on progress on BB1001-56 (Newsletter HTML update) and relaying to client</t>
  </si>
  <si>
    <t>SEO Tasks: June 2017</t>
  </si>
  <si>
    <t>Healthcare case studies keyword research and mapping</t>
  </si>
  <si>
    <t>Healthcare landing page QA and edits provided to AD to be reviewed by client
Q3 Content focus for August and September (June - push for Healthcare page)</t>
  </si>
  <si>
    <t>Healthcare landing page URL, title tag, and meta description
Keyword research and mapping for Q3 case studies</t>
  </si>
  <si>
    <t>Programming Tasks: June 2017</t>
  </si>
  <si>
    <t>Constant Contact for footer newsletter form.</t>
  </si>
  <si>
    <t>Healthcare landing page.</t>
  </si>
  <si>
    <t>Deploy healthcare page to staging.</t>
  </si>
  <si>
    <t>Analytics Tasks: June 2017</t>
  </si>
  <si>
    <t>EOMA for May</t>
  </si>
  <si>
    <t xml:space="preserve">Present BB Report </t>
  </si>
  <si>
    <t>Internal Meetings: June 2017</t>
  </si>
  <si>
    <t>Burn Report Meeting</t>
  </si>
  <si>
    <t>EOMA Review</t>
  </si>
  <si>
    <t>Monthly Analytic Reporting Call</t>
  </si>
  <si>
    <t>EOMA for May meeting with RHY and BB team</t>
  </si>
  <si>
    <t>Production Planning meeting</t>
  </si>
  <si>
    <t>Updates with PC on outstanding tasks/tickets</t>
  </si>
  <si>
    <t>7/1/2017 - 7/31/2017</t>
  </si>
  <si>
    <t>Rollover Service Level Agreement for next month:</t>
  </si>
  <si>
    <t>Paid Seach Tasks: July 2017</t>
  </si>
  <si>
    <t>Review of July performance and trending in search and FB</t>
  </si>
  <si>
    <t>Obtaining Linked advertising account access, geo targeting options for healthcare campaign</t>
  </si>
  <si>
    <t>Add additional geo targeting to healthcare campaign, adjust budgets</t>
  </si>
  <si>
    <t>Review of BB Healthcare FB and Search campaigns</t>
  </si>
  <si>
    <t>Project Management Tasks: July 2017</t>
  </si>
  <si>
    <t>Project status updates</t>
  </si>
  <si>
    <t>Confirming new time for Analytics Reporting call with Jill (continued discussion)</t>
  </si>
  <si>
    <t>Getting ticket final revisions for Healthcare Landing Page (adding message field and deploying live)</t>
  </si>
  <si>
    <t>Updating client on progress on Healthcare Landing page + RSS/Podcast feed issue</t>
  </si>
  <si>
    <t>Coordinating resources to investiage RSS/Podcast issue</t>
  </si>
  <si>
    <t>SEO Tasks: July 2017</t>
  </si>
  <si>
    <t>Case studies keyword research and content optimization for Q3 content calendar</t>
  </si>
  <si>
    <t>Programming Tasks: July 2017</t>
  </si>
  <si>
    <t>RSS/Podcast feed investigation</t>
  </si>
  <si>
    <t>Healthcare landing page, new message field added</t>
  </si>
  <si>
    <t>Analytics Tasks: July 2017</t>
  </si>
  <si>
    <t>EOMA for July</t>
  </si>
  <si>
    <t>Internal Meetings: July 2017</t>
  </si>
  <si>
    <t>EOMA for July meeting with RHY and BB team</t>
  </si>
  <si>
    <t>Account Management: July 2017</t>
  </si>
  <si>
    <t>Followup with Paid on status of campaigns and access to LinkedIn</t>
  </si>
  <si>
    <t>Folllowup with PM (Brian) regarding Healthcare Landing page (standing revisions and deployemnt timeline)</t>
  </si>
  <si>
    <t xml:space="preserve">Review paid performance </t>
  </si>
  <si>
    <t xml:space="preserve">Discussion with team regarding reporting </t>
  </si>
  <si>
    <t>Request updates from BB regarding landing page</t>
  </si>
  <si>
    <t>Budget review</t>
  </si>
  <si>
    <t>Prep and EOMA Review with client</t>
  </si>
  <si>
    <t>Bi Weekly Status call (Canceled) Typed up and sent over notes</t>
  </si>
  <si>
    <t>Creation of contractor requirement form</t>
  </si>
  <si>
    <t>8/1/2017 - 8/31/2017</t>
  </si>
  <si>
    <t>Paid Seach Tasks: August 2017</t>
  </si>
  <si>
    <t>Meeting and finalize August EOMA</t>
  </si>
  <si>
    <t>Check in with optimizations for duration of this billable month</t>
  </si>
  <si>
    <t>Verify/confirm how access is granted</t>
  </si>
  <si>
    <t>Review MTD performance on Search, display and FB, discuss new strategies to test, look into conversion disrep between Adwords and GA</t>
  </si>
  <si>
    <t>Look for BB's linked in company page posts and content. Emailed support to investigate issue.</t>
  </si>
  <si>
    <t>Project Management Tasks: August 2017</t>
  </si>
  <si>
    <t>Coordinating podcast/feed + Add message field (jira ticket items)</t>
  </si>
  <si>
    <t xml:space="preserve">Coordinating with 3rd party (Funnel Media) to deploy new podcast feed deployment </t>
  </si>
  <si>
    <t>SEO Tasks: August 2017</t>
  </si>
  <si>
    <t xml:space="preserve">Keyword research to refresh employee branding and employer branding content and related case studies </t>
  </si>
  <si>
    <t>Meta data optimizations</t>
  </si>
  <si>
    <t>Programming Tasks: August 2017</t>
  </si>
  <si>
    <t>RSS/Podcast feed, continued work</t>
  </si>
  <si>
    <t>RSS/Podcast feed deployment</t>
  </si>
  <si>
    <t>Analytics Tasks: August 2017</t>
  </si>
  <si>
    <t>Finalizing Paid Search report</t>
  </si>
  <si>
    <t>Internal Meetings: August 2017</t>
  </si>
  <si>
    <t>EOMA for August meeting with RHY and BB team</t>
  </si>
  <si>
    <t>Account Management: August 2017</t>
  </si>
  <si>
    <t>Salesforce notice review</t>
  </si>
  <si>
    <t>Continued collaboration w/ client in regards to LinkedIn issue</t>
  </si>
  <si>
    <t>Content calendar review and sharing w/ BB</t>
  </si>
  <si>
    <t>Strategic Planning August 2017</t>
  </si>
  <si>
    <t>BB - Salesforce W2l setup review (revieiwed and confirme all current forms on Umbraco)</t>
  </si>
  <si>
    <t>9/1/2017 - 9/30/2017</t>
  </si>
  <si>
    <t>August EOMA</t>
  </si>
  <si>
    <t>Check on mtd performance, noticed another agency was granted access to account</t>
  </si>
  <si>
    <t>Coordinating requests (protected d/l template modificaitons)</t>
  </si>
  <si>
    <t>Processing requests for transitioning period for  BrandingBusiness SLA account</t>
  </si>
  <si>
    <t>Implemented SEO keyword-rich copy for 7 BB blog posts.</t>
  </si>
  <si>
    <t>Developed title tags and meta descriptions for updated SEO-rich case studies.</t>
  </si>
  <si>
    <t>Protected Download Template modifications</t>
  </si>
  <si>
    <t>Add registry key to disallow TLS 1.0 connections to server</t>
  </si>
  <si>
    <t xml:space="preserve">Complete AUG EOMA Report </t>
  </si>
  <si>
    <t>Review BB Scrub lead issue</t>
  </si>
  <si>
    <t>Review of EOMA slides</t>
  </si>
  <si>
    <t>Review transition updates</t>
  </si>
  <si>
    <t>BB - Salesforce tracking troubleshooting</t>
  </si>
  <si>
    <t>10/1/2017 - 10/30/2017</t>
  </si>
  <si>
    <t>Project Management Tasks: October 2017</t>
  </si>
  <si>
    <t>Vetting video player functionality, in addition researching recommended solutions (decided w/ static layout approach)</t>
  </si>
  <si>
    <t>Creating production ready requirements for Developer on video functionality (also vetted potential pitfalls in usabilitiy, but agreed existing UX to be leveraged, to be efficient)</t>
  </si>
  <si>
    <t>Due diligence on SalesForce update notification</t>
  </si>
  <si>
    <t>Programming Tasks: Occtober 2017</t>
  </si>
  <si>
    <t>Video player functionality to sliders and Case Studies template</t>
  </si>
  <si>
    <t>Internal Meetings: Occtober 2017</t>
  </si>
  <si>
    <t>Developer estimates for client requests</t>
  </si>
  <si>
    <t>11/1/2017 - 11/30/2017</t>
  </si>
  <si>
    <t>Project Management Tasks: November 2017</t>
  </si>
  <si>
    <t>Production supervision over on-going video functionality request</t>
  </si>
  <si>
    <t>Programming Tasks: November 2017</t>
  </si>
  <si>
    <t>Full width case study</t>
  </si>
  <si>
    <t>Video player functionality + additional feature finessing </t>
  </si>
  <si>
    <t>Installed newrelic-infra (allows monitoring for site, when it goes down alerts Rhythm employees)</t>
  </si>
  <si>
    <t>12/1/2017 - 12/31/2017</t>
  </si>
  <si>
    <t>Project Management Tasks: December 2017</t>
  </si>
  <si>
    <t>Programming Tasks: December 2017</t>
  </si>
  <si>
    <t>1/1/2018 - 1/31/2018</t>
  </si>
  <si>
    <t>Reviewing any potential backlog to notify BrandingBusines</t>
  </si>
  <si>
    <t>Account Management: January 2017</t>
  </si>
  <si>
    <t>Burn report review</t>
  </si>
  <si>
    <t>Programming Tasks:January 2017</t>
  </si>
  <si>
    <t>2/1/2018 - 2/28/2018</t>
  </si>
  <si>
    <t>Reviewing previous tasks and finding recommendations for work in the month of February (Bio pages were mentioned late 2017 as a potential item, in addition some additional design templates may be required)</t>
  </si>
  <si>
    <t>Followup on clients request regarding online listing (source is still unknown)</t>
  </si>
  <si>
    <t>BB SLA discussion w/ Brian, Craig, info to Peter</t>
  </si>
  <si>
    <t>3/1/2018 - 3/31/2018</t>
  </si>
  <si>
    <t>Project Management: Vetting reported issue for outdated captcha and coordinating prodution (programming)</t>
  </si>
  <si>
    <t>Account Management: Oversight with SLA contract adjustment request</t>
  </si>
  <si>
    <t>Development: Debugging catpcha issue (found quicker solution)</t>
  </si>
  <si>
    <t>4/1/2018 - 4/30/2018</t>
  </si>
  <si>
    <t>Scheduling resources/discussing acct</t>
  </si>
  <si>
    <t>Preparing SLA report and coordinating w/ internal team in regards to new SLA rate</t>
  </si>
  <si>
    <t>Updating Current Projects with overages/underages</t>
  </si>
  <si>
    <t>scheduling resources/discussing acct</t>
  </si>
  <si>
    <t>Reviewing burn report.</t>
  </si>
  <si>
    <t>Added to EB file and saved approved SOW to production drive</t>
  </si>
  <si>
    <t>5/1/2018 - 5/31/2018</t>
  </si>
  <si>
    <t>6/1/2018 - 6/30/2018</t>
  </si>
  <si>
    <t>Investigating site alert messaging everynight at 3:15am - discovered as non issue and alerts updated</t>
  </si>
  <si>
    <t>Resource coordination and notifying BrandingBudiness in regards to alert messages</t>
  </si>
  <si>
    <t>7/1/2018 - 7/31/2018</t>
  </si>
  <si>
    <t>Additional site alert investigate (resolved)</t>
  </si>
  <si>
    <t>SLA Report, billing preparations</t>
  </si>
  <si>
    <t>Resource scheduling check</t>
  </si>
  <si>
    <t>9/1/2018 - 9/30/2018</t>
  </si>
  <si>
    <t>SLA Report, billing preparations, SSL Cert inquiry</t>
  </si>
  <si>
    <t>8/1/2018 - 8/31/2018</t>
  </si>
  <si>
    <t>10/1/2018 - 10/31/2018</t>
  </si>
  <si>
    <t>FCD CMS Training</t>
  </si>
  <si>
    <t>Estimate + providing DNS information regarding hosting</t>
  </si>
  <si>
    <t>Call Rail (at the time of processing billing invoices, we canceled reoccuring billing - however after the fact, Rhythm was notified not to cancel, so we're going to deduce the amount from the rollover budget. We can reanable reoccuring billing for the next month's cycle)</t>
  </si>
  <si>
    <t>11/1/2018 - 11/30/2018</t>
  </si>
  <si>
    <t>SSL Certificate Integration</t>
  </si>
  <si>
    <t>SSL Certifacte production schedule + QA</t>
  </si>
  <si>
    <t>12/1/2018 - 12/31/2018</t>
  </si>
  <si>
    <t>Billing and expenses updates</t>
  </si>
  <si>
    <t>1/1/2010 - 1/31/2019</t>
  </si>
  <si>
    <t>CallRail (2018 December + 2019 January were not charged until this billing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</si>
</sst>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quot; &quot;;\(&quot;$&quot;#,##0.00\)"/>
    <numFmt numFmtId="165" formatCode="&quot;$&quot;#,##0.00;&quot;$&quot;#,##0.00"/>
    <numFmt numFmtId="166" formatCode="&quot;$&quot;#,##0.00;&quot;-&quot;&quot;$&quot;#,##0.00"/>
    <numFmt numFmtId="167" formatCode="&quot;$&quot;#,##0&quot; &quot;;\(&quot;$&quot;#,##0\)"/>
  </numFmts>
  <fonts count="15">
    <font>
      <sz val="10"/>
      <color indexed="8"/>
      <name val="Helvetica Neue"/>
    </font>
    <font>
      <sz val="12"/>
      <color indexed="8"/>
      <name val="Times New Roman"/>
      <family val="1"/>
    </font>
    <font>
      <sz val="16"/>
      <color indexed="8"/>
      <name val="TSTAR Light"/>
      <family val="2"/>
    </font>
    <font>
      <b/>
      <sz val="10"/>
      <color indexed="11"/>
      <name val="Helvetica Neue"/>
      <family val="2"/>
    </font>
    <font>
      <sz val="11"/>
      <color indexed="8"/>
      <name val="TSTAR Regular"/>
    </font>
    <font>
      <sz val="11"/>
      <color indexed="8"/>
      <name val="Helvetica Neue"/>
      <family val="2"/>
    </font>
    <font>
      <sz val="10"/>
      <color indexed="8"/>
      <name val="TSTAR Regular"/>
    </font>
    <font>
      <b/>
      <sz val="10"/>
      <color indexed="8"/>
      <name val="Helvetica Neue"/>
      <family val="2"/>
    </font>
    <font>
      <b/>
      <sz val="12"/>
      <color indexed="8"/>
      <name val="TSTAR Bold"/>
    </font>
    <font>
      <b/>
      <sz val="11"/>
      <color indexed="8"/>
      <name val="Calibri"/>
      <family val="2"/>
    </font>
    <font>
      <b/>
      <sz val="10"/>
      <color indexed="8"/>
      <name val="Calibri"/>
      <family val="2"/>
    </font>
    <font>
      <sz val="10"/>
      <color indexed="8"/>
      <name val="Calibri"/>
      <family val="2"/>
    </font>
    <font>
      <b/>
      <sz val="10"/>
      <color indexed="19"/>
      <name val="Helvetica Neue"/>
      <family val="2"/>
    </font>
    <font>
      <sz val="11"/>
      <color indexed="8"/>
      <name val="Calibri"/>
      <family val="2"/>
    </font>
    <font>
      <sz val="8"/>
      <name val="Helvetica Neue"/>
      <family val="2"/>
    </font>
  </fonts>
  <fills count="3">
    <fill>
      <patternFill patternType="none"/>
    </fill>
    <fill>
      <patternFill patternType="gray125"/>
    </fill>
    <fill>
      <patternFill patternType="solid">
        <fgColor indexed="9"/>
        <bgColor auto="1"/>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bottom/>
      <diagonal/>
    </border>
    <border>
      <left/>
      <right style="thin">
        <color indexed="10"/>
      </right>
      <top/>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8"/>
      </bottom>
      <diagonal/>
    </border>
    <border>
      <left style="thin">
        <color indexed="8"/>
      </left>
      <right/>
      <top style="thin">
        <color indexed="8"/>
      </top>
      <bottom style="thin">
        <color indexed="8"/>
      </bottom>
      <diagonal/>
    </border>
    <border>
      <left/>
      <right/>
      <top/>
      <bottom style="thin">
        <color indexed="10"/>
      </bottom>
      <diagonal/>
    </border>
    <border>
      <left/>
      <right style="thin">
        <color indexed="10"/>
      </right>
      <top/>
      <bottom style="thin">
        <color indexed="10"/>
      </bottom>
      <diagonal/>
    </border>
    <border>
      <left style="thin">
        <color indexed="8"/>
      </left>
      <right/>
      <top/>
      <bottom style="thin">
        <color indexed="10"/>
      </bottom>
      <diagonal/>
    </border>
    <border>
      <left style="thin">
        <color indexed="10"/>
      </left>
      <right/>
      <top/>
      <bottom style="thin">
        <color indexed="10"/>
      </bottom>
      <diagonal/>
    </border>
    <border>
      <left style="thin">
        <color indexed="10"/>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102">
    <xf numFmtId="0" fontId="0" fillId="0" borderId="0" xfId="0" applyFont="1" applyAlignment="1"/>
    <xf numFmtId="0" fontId="0" fillId="0" borderId="0" xfId="0" applyNumberFormat="1" applyFont="1" applyAlignment="1"/>
    <xf numFmtId="0" fontId="1" fillId="2" borderId="1" xfId="0" applyFont="1" applyFill="1" applyBorder="1" applyAlignment="1"/>
    <xf numFmtId="0" fontId="0" fillId="2" borderId="1" xfId="0" applyFont="1" applyFill="1" applyBorder="1" applyAlignment="1"/>
    <xf numFmtId="0" fontId="0" fillId="2" borderId="1" xfId="0" applyFont="1" applyFill="1" applyBorder="1" applyAlignment="1">
      <alignment horizontal="center"/>
    </xf>
    <xf numFmtId="0" fontId="0" fillId="2" borderId="2" xfId="0" applyFont="1" applyFill="1" applyBorder="1" applyAlignment="1"/>
    <xf numFmtId="0" fontId="0" fillId="2" borderId="3" xfId="0" applyFont="1" applyFill="1" applyBorder="1" applyAlignment="1"/>
    <xf numFmtId="49" fontId="2" fillId="2" borderId="1" xfId="0" applyNumberFormat="1" applyFont="1" applyFill="1" applyBorder="1" applyAlignment="1"/>
    <xf numFmtId="0" fontId="0" fillId="2" borderId="4" xfId="0" applyFont="1" applyFill="1" applyBorder="1" applyAlignment="1"/>
    <xf numFmtId="0" fontId="0" fillId="2" borderId="5" xfId="0" applyFont="1" applyFill="1" applyBorder="1" applyAlignment="1"/>
    <xf numFmtId="0" fontId="3" fillId="2" borderId="1" xfId="0" applyFont="1" applyFill="1" applyBorder="1" applyAlignment="1"/>
    <xf numFmtId="14" fontId="3" fillId="2" borderId="1" xfId="0" applyNumberFormat="1" applyFont="1" applyFill="1" applyBorder="1" applyAlignment="1"/>
    <xf numFmtId="49" fontId="4" fillId="2" borderId="1" xfId="0" applyNumberFormat="1" applyFont="1" applyFill="1" applyBorder="1" applyAlignment="1"/>
    <xf numFmtId="49" fontId="4" fillId="2" borderId="1" xfId="0" applyNumberFormat="1" applyFont="1" applyFill="1" applyBorder="1" applyAlignment="1">
      <alignment horizontal="left"/>
    </xf>
    <xf numFmtId="0" fontId="5" fillId="2" borderId="1" xfId="0" applyFont="1" applyFill="1" applyBorder="1" applyAlignment="1">
      <alignment horizontal="center"/>
    </xf>
    <xf numFmtId="164" fontId="4" fillId="2" borderId="1" xfId="0" applyNumberFormat="1" applyFont="1" applyFill="1" applyBorder="1" applyAlignment="1">
      <alignment horizontal="left" wrapText="1"/>
    </xf>
    <xf numFmtId="164" fontId="5" fillId="2" borderId="1" xfId="0" applyNumberFormat="1" applyFont="1" applyFill="1" applyBorder="1" applyAlignment="1">
      <alignment horizontal="center" wrapText="1"/>
    </xf>
    <xf numFmtId="49" fontId="4" fillId="2" borderId="1" xfId="0" applyNumberFormat="1" applyFont="1" applyFill="1" applyBorder="1" applyAlignment="1">
      <alignment horizontal="left" wrapText="1"/>
    </xf>
    <xf numFmtId="14" fontId="4" fillId="2" borderId="1" xfId="0" applyNumberFormat="1" applyFont="1" applyFill="1" applyBorder="1" applyAlignment="1">
      <alignment horizontal="left"/>
    </xf>
    <xf numFmtId="49" fontId="6" fillId="2" borderId="1" xfId="0" applyNumberFormat="1" applyFont="1" applyFill="1" applyBorder="1" applyAlignment="1">
      <alignment wrapText="1"/>
    </xf>
    <xf numFmtId="164" fontId="6" fillId="2" borderId="1" xfId="0" applyNumberFormat="1" applyFont="1" applyFill="1" applyBorder="1" applyAlignment="1"/>
    <xf numFmtId="0" fontId="7" fillId="2" borderId="1" xfId="0" applyFont="1" applyFill="1" applyBorder="1" applyAlignment="1">
      <alignment horizontal="center"/>
    </xf>
    <xf numFmtId="49" fontId="6" fillId="2" borderId="1" xfId="0" applyNumberFormat="1" applyFont="1" applyFill="1" applyBorder="1" applyAlignment="1"/>
    <xf numFmtId="0" fontId="0" fillId="2" borderId="1" xfId="0" applyFont="1" applyFill="1" applyBorder="1" applyAlignment="1">
      <alignment horizontal="center" wrapText="1"/>
    </xf>
    <xf numFmtId="165" fontId="6" fillId="2" borderId="1" xfId="0" applyNumberFormat="1" applyFont="1" applyFill="1" applyBorder="1" applyAlignment="1">
      <alignment horizontal="right"/>
    </xf>
    <xf numFmtId="49" fontId="8" fillId="2" borderId="1" xfId="0" applyNumberFormat="1" applyFont="1" applyFill="1" applyBorder="1" applyAlignment="1"/>
    <xf numFmtId="49" fontId="8" fillId="2" borderId="1" xfId="0" applyNumberFormat="1" applyFont="1" applyFill="1" applyBorder="1" applyAlignment="1">
      <alignment horizontal="center"/>
    </xf>
    <xf numFmtId="0" fontId="8" fillId="2" borderId="1" xfId="0" applyFont="1" applyFill="1" applyBorder="1" applyAlignment="1">
      <alignment horizontal="center"/>
    </xf>
    <xf numFmtId="0" fontId="0" fillId="2" borderId="1" xfId="0" applyFont="1" applyFill="1" applyBorder="1" applyAlignment="1">
      <alignment horizontal="left"/>
    </xf>
    <xf numFmtId="49" fontId="9" fillId="2" borderId="1" xfId="0" applyNumberFormat="1" applyFont="1" applyFill="1" applyBorder="1" applyAlignment="1">
      <alignment horizontal="left"/>
    </xf>
    <xf numFmtId="49" fontId="10" fillId="2" borderId="1" xfId="0" applyNumberFormat="1" applyFont="1" applyFill="1" applyBorder="1" applyAlignment="1">
      <alignment horizontal="left"/>
    </xf>
    <xf numFmtId="49" fontId="11" fillId="2" borderId="1" xfId="0" applyNumberFormat="1" applyFont="1" applyFill="1" applyBorder="1" applyAlignment="1">
      <alignment wrapText="1"/>
    </xf>
    <xf numFmtId="2" fontId="11" fillId="2" borderId="1" xfId="0" applyNumberFormat="1" applyFont="1" applyFill="1" applyBorder="1" applyAlignment="1">
      <alignment horizontal="left"/>
    </xf>
    <xf numFmtId="166" fontId="11" fillId="2" borderId="1" xfId="0" applyNumberFormat="1" applyFont="1" applyFill="1" applyBorder="1" applyAlignment="1">
      <alignment horizontal="right"/>
    </xf>
    <xf numFmtId="49" fontId="10" fillId="2" borderId="1" xfId="0" applyNumberFormat="1" applyFont="1" applyFill="1" applyBorder="1" applyAlignment="1">
      <alignment wrapText="1"/>
    </xf>
    <xf numFmtId="2" fontId="10" fillId="2" borderId="1" xfId="0" applyNumberFormat="1" applyFont="1" applyFill="1" applyBorder="1" applyAlignment="1">
      <alignment horizontal="left"/>
    </xf>
    <xf numFmtId="166" fontId="10" fillId="2" borderId="1" xfId="0" applyNumberFormat="1" applyFont="1" applyFill="1" applyBorder="1" applyAlignment="1"/>
    <xf numFmtId="49" fontId="0" fillId="2" borderId="1" xfId="0" applyNumberFormat="1" applyFont="1" applyFill="1" applyBorder="1" applyAlignment="1">
      <alignment wrapText="1"/>
    </xf>
    <xf numFmtId="0" fontId="0" fillId="2" borderId="1" xfId="0" applyNumberFormat="1" applyFont="1" applyFill="1" applyBorder="1" applyAlignment="1"/>
    <xf numFmtId="0" fontId="0" fillId="2" borderId="1" xfId="0" applyFont="1" applyFill="1" applyBorder="1" applyAlignment="1">
      <alignment wrapText="1"/>
    </xf>
    <xf numFmtId="0" fontId="0" fillId="2" borderId="6" xfId="0" applyFont="1" applyFill="1" applyBorder="1" applyAlignment="1"/>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10" xfId="0" applyFont="1" applyFill="1" applyBorder="1" applyAlignment="1"/>
    <xf numFmtId="49" fontId="7" fillId="2" borderId="11" xfId="0" applyNumberFormat="1" applyFont="1" applyFill="1" applyBorder="1" applyAlignment="1">
      <alignment wrapText="1"/>
    </xf>
    <xf numFmtId="49" fontId="5" fillId="2" borderId="11" xfId="0" applyNumberFormat="1" applyFont="1" applyFill="1" applyBorder="1" applyAlignment="1">
      <alignment wrapText="1"/>
    </xf>
    <xf numFmtId="0" fontId="5" fillId="2" borderId="11" xfId="0" applyFont="1" applyFill="1" applyBorder="1" applyAlignment="1">
      <alignment wrapText="1"/>
    </xf>
    <xf numFmtId="0" fontId="0" fillId="2" borderId="11" xfId="0" applyFont="1" applyFill="1" applyBorder="1" applyAlignment="1">
      <alignment wrapText="1"/>
    </xf>
    <xf numFmtId="0" fontId="0" fillId="2" borderId="12" xfId="0" applyFont="1" applyFill="1" applyBorder="1" applyAlignment="1"/>
    <xf numFmtId="0" fontId="0" fillId="2" borderId="13" xfId="0" applyFont="1" applyFill="1" applyBorder="1" applyAlignment="1"/>
    <xf numFmtId="0" fontId="0" fillId="0" borderId="0" xfId="0" applyNumberFormat="1" applyFont="1" applyAlignment="1"/>
    <xf numFmtId="49" fontId="7" fillId="2" borderId="1" xfId="0" applyNumberFormat="1" applyFont="1" applyFill="1" applyBorder="1" applyAlignment="1">
      <alignment wrapText="1"/>
    </xf>
    <xf numFmtId="49" fontId="5" fillId="2" borderId="1" xfId="0" applyNumberFormat="1" applyFont="1" applyFill="1" applyBorder="1" applyAlignment="1">
      <alignment wrapText="1"/>
    </xf>
    <xf numFmtId="0" fontId="5" fillId="2" borderId="1" xfId="0" applyFont="1" applyFill="1" applyBorder="1" applyAlignment="1">
      <alignment wrapText="1"/>
    </xf>
    <xf numFmtId="0" fontId="0" fillId="2" borderId="14" xfId="0" applyFont="1" applyFill="1" applyBorder="1" applyAlignment="1"/>
    <xf numFmtId="0" fontId="0" fillId="0" borderId="0" xfId="0" applyNumberFormat="1" applyFont="1" applyAlignment="1"/>
    <xf numFmtId="0" fontId="0" fillId="2" borderId="1" xfId="0" applyNumberFormat="1" applyFont="1" applyFill="1" applyBorder="1" applyAlignment="1">
      <alignment horizontal="left"/>
    </xf>
    <xf numFmtId="49" fontId="0" fillId="2" borderId="6" xfId="0" applyNumberFormat="1" applyFont="1" applyFill="1" applyBorder="1" applyAlignment="1"/>
    <xf numFmtId="49" fontId="0" fillId="2" borderId="9" xfId="0" applyNumberFormat="1" applyFont="1" applyFill="1" applyBorder="1" applyAlignment="1"/>
    <xf numFmtId="49" fontId="0" fillId="2" borderId="9" xfId="0" applyNumberFormat="1" applyFont="1" applyFill="1" applyBorder="1" applyAlignment="1">
      <alignment wrapText="1"/>
    </xf>
    <xf numFmtId="0" fontId="0" fillId="2" borderId="8" xfId="0" applyFont="1" applyFill="1" applyBorder="1" applyAlignment="1">
      <alignment horizontal="left" wrapText="1"/>
    </xf>
    <xf numFmtId="0" fontId="0" fillId="2" borderId="10" xfId="0" applyFont="1" applyFill="1" applyBorder="1" applyAlignment="1">
      <alignment wrapText="1"/>
    </xf>
    <xf numFmtId="49" fontId="0" fillId="2" borderId="6" xfId="0" applyNumberFormat="1" applyFont="1" applyFill="1" applyBorder="1" applyAlignment="1">
      <alignment wrapText="1"/>
    </xf>
    <xf numFmtId="49" fontId="7" fillId="2" borderId="1" xfId="0" applyNumberFormat="1" applyFont="1" applyFill="1" applyBorder="1" applyAlignment="1"/>
    <xf numFmtId="49" fontId="0" fillId="2" borderId="15" xfId="0" applyNumberFormat="1" applyFont="1" applyFill="1" applyBorder="1" applyAlignment="1"/>
    <xf numFmtId="0" fontId="0" fillId="0" borderId="0" xfId="0" applyNumberFormat="1" applyFont="1" applyAlignment="1"/>
    <xf numFmtId="0" fontId="0" fillId="2" borderId="15" xfId="0" applyFont="1" applyFill="1" applyBorder="1" applyAlignment="1"/>
    <xf numFmtId="0" fontId="0" fillId="0" borderId="0" xfId="0" applyNumberFormat="1" applyFont="1" applyAlignment="1"/>
    <xf numFmtId="49" fontId="0" fillId="2" borderId="10" xfId="0" applyNumberFormat="1" applyFont="1" applyFill="1" applyBorder="1" applyAlignment="1">
      <alignment wrapText="1"/>
    </xf>
    <xf numFmtId="0" fontId="7" fillId="2" borderId="10"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12" fillId="2" borderId="1" xfId="0" applyFont="1" applyFill="1" applyBorder="1" applyAlignment="1"/>
    <xf numFmtId="14" fontId="12" fillId="2" borderId="1" xfId="0" applyNumberFormat="1" applyFont="1" applyFill="1" applyBorder="1" applyAlignment="1"/>
    <xf numFmtId="0" fontId="7" fillId="2" borderId="9" xfId="0" applyFont="1" applyFill="1" applyBorder="1" applyAlignment="1">
      <alignment wrapText="1"/>
    </xf>
    <xf numFmtId="0" fontId="0" fillId="0" borderId="0" xfId="0" applyNumberFormat="1" applyFont="1" applyAlignment="1"/>
    <xf numFmtId="0" fontId="0" fillId="0" borderId="0" xfId="0" applyNumberFormat="1" applyFont="1" applyAlignment="1"/>
    <xf numFmtId="0" fontId="13" fillId="2" borderId="1" xfId="0" applyNumberFormat="1" applyFont="1" applyFill="1" applyBorder="1" applyAlignment="1">
      <alignment horizontal="left"/>
    </xf>
    <xf numFmtId="0" fontId="0" fillId="0" borderId="0" xfId="0" applyNumberFormat="1" applyFont="1" applyAlignment="1"/>
    <xf numFmtId="0" fontId="0" fillId="0" borderId="0" xfId="0" applyNumberFormat="1" applyFont="1" applyAlignment="1"/>
    <xf numFmtId="0" fontId="13" fillId="2" borderId="1" xfId="0" applyFont="1" applyFill="1" applyBorder="1" applyAlignment="1">
      <alignment horizontal="left"/>
    </xf>
    <xf numFmtId="0" fontId="0" fillId="2" borderId="6" xfId="0" applyFont="1" applyFill="1" applyBorder="1" applyAlignment="1">
      <alignment wrapText="1"/>
    </xf>
    <xf numFmtId="0" fontId="0" fillId="2" borderId="9" xfId="0" applyFont="1" applyFill="1" applyBorder="1" applyAlignment="1">
      <alignment wrapText="1"/>
    </xf>
    <xf numFmtId="0" fontId="0" fillId="0" borderId="0" xfId="0" applyNumberFormat="1" applyFont="1" applyAlignment="1"/>
    <xf numFmtId="49" fontId="0" fillId="2" borderId="16" xfId="0" applyNumberFormat="1" applyFont="1" applyFill="1" applyBorder="1" applyAlignment="1"/>
    <xf numFmtId="167" fontId="11" fillId="2" borderId="1" xfId="0" applyNumberFormat="1" applyFont="1" applyFill="1" applyBorder="1" applyAlignment="1">
      <alignment horizontal="left"/>
    </xf>
    <xf numFmtId="49" fontId="13" fillId="2" borderId="1" xfId="0" applyNumberFormat="1" applyFont="1" applyFill="1" applyBorder="1" applyAlignment="1">
      <alignment horizontal="left"/>
    </xf>
    <xf numFmtId="166" fontId="11" fillId="2" borderId="1" xfId="0" applyNumberFormat="1" applyFont="1" applyFill="1" applyBorder="1" applyAlignment="1">
      <alignment horizontal="left"/>
    </xf>
    <xf numFmtId="166" fontId="10" fillId="2" borderId="1" xfId="0" applyNumberFormat="1" applyFont="1" applyFill="1" applyBorder="1" applyAlignment="1">
      <alignment horizontal="left"/>
    </xf>
    <xf numFmtId="2" fontId="0" fillId="2" borderId="1" xfId="0" applyNumberFormat="1" applyFont="1" applyFill="1" applyBorder="1" applyAlignment="1">
      <alignment horizontal="left"/>
    </xf>
    <xf numFmtId="0" fontId="0" fillId="0" borderId="0" xfId="0" applyNumberFormat="1" applyFont="1" applyAlignment="1"/>
    <xf numFmtId="49" fontId="13"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0" fillId="2" borderId="9" xfId="0" applyNumberFormat="1" applyFont="1" applyFill="1" applyBorder="1" applyAlignment="1">
      <alignment horizontal="left" wrapText="1"/>
    </xf>
    <xf numFmtId="0" fontId="0" fillId="2" borderId="8" xfId="0" applyFont="1" applyFill="1" applyBorder="1" applyAlignment="1">
      <alignment horizontal="left" wrapText="1"/>
    </xf>
  </cellXfs>
  <cellStyles count="1">
    <cellStyle name="Normal" xfId="0" builtinId="0"/>
  </cellStyles>
  <dxfs count="2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00FF00"/>
      <rgbColor rgb="FFFF0000"/>
      <rgbColor rgb="FFD8D8D8"/>
      <rgbColor rgb="FF3F3F3F"/>
      <rgbColor rgb="FF595959"/>
      <rgbColor rgb="FFA5A5A5"/>
      <rgbColor rgb="FF254378"/>
      <rgbColor rgb="FF9D480D"/>
      <rgbColor rgb="FF1FB714"/>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7180200000000001"/>
          <c:y val="0.21029700000000001"/>
          <c:w val="0.47334500000000002"/>
          <c:h val="0.56690600000000002"/>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6C83-D44A-AD93-812C08F87E9A}"/>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6C83-D44A-AD93-812C08F87E9A}"/>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6C83-D44A-AD93-812C08F87E9A}"/>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6C83-D44A-AD93-812C08F87E9A}"/>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6C83-D44A-AD93-812C08F87E9A}"/>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6C83-D44A-AD93-812C08F87E9A}"/>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6C83-D44A-AD93-812C08F87E9A}"/>
              </c:ext>
            </c:extLst>
          </c:dPt>
          <c:dPt>
            <c:idx val="7"/>
            <c:bubble3D val="0"/>
            <c:spPr>
              <a:solidFill>
                <a:srgbClr val="9E480E"/>
              </a:solidFill>
              <a:ln w="19050" cap="flat">
                <a:solidFill>
                  <a:srgbClr val="FFFFFF"/>
                </a:solidFill>
                <a:prstDash val="solid"/>
                <a:round/>
              </a:ln>
              <a:effectLst/>
            </c:spPr>
            <c:extLst>
              <c:ext xmlns:c16="http://schemas.microsoft.com/office/drawing/2014/chart" uri="{C3380CC4-5D6E-409C-BE32-E72D297353CC}">
                <c16:uniqueId val="{0000000F-6C83-D44A-AD93-812C08F87E9A}"/>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C83-D44A-AD93-812C08F87E9A}"/>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C83-D44A-AD93-812C08F87E9A}"/>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C83-D44A-AD93-812C08F87E9A}"/>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6C83-D44A-AD93-812C08F87E9A}"/>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6C83-D44A-AD93-812C08F87E9A}"/>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6C83-D44A-AD93-812C08F87E9A}"/>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6C83-D44A-AD93-812C08F87E9A}"/>
                </c:ext>
              </c:extLst>
            </c:dLbl>
            <c:dLbl>
              <c:idx val="7"/>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6C83-D44A-AD93-812C08F87E9A}"/>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8"/>
              <c:pt idx="0">
                <c:v>Paid Search</c:v>
              </c:pt>
              <c:pt idx="1">
                <c:v>Project Management</c:v>
              </c:pt>
              <c:pt idx="2">
                <c:v>Account Management</c:v>
              </c:pt>
              <c:pt idx="3">
                <c:v>Analytics</c:v>
              </c:pt>
              <c:pt idx="4">
                <c:v>SEO</c:v>
              </c:pt>
              <c:pt idx="5">
                <c:v>Strategic Planning</c:v>
              </c:pt>
              <c:pt idx="6">
                <c:v>Production Design</c:v>
              </c:pt>
              <c:pt idx="7">
                <c:v>Content Writing</c:v>
              </c:pt>
            </c:strLit>
          </c:cat>
          <c:val>
            <c:numLit>
              <c:formatCode>General</c:formatCode>
              <c:ptCount val="8"/>
              <c:pt idx="0">
                <c:v>20.64</c:v>
              </c:pt>
              <c:pt idx="1">
                <c:v>6.35</c:v>
              </c:pt>
              <c:pt idx="2">
                <c:v>1.01</c:v>
              </c:pt>
              <c:pt idx="3">
                <c:v>11.47</c:v>
              </c:pt>
              <c:pt idx="4">
                <c:v>3.75</c:v>
              </c:pt>
              <c:pt idx="5">
                <c:v>15.53</c:v>
              </c:pt>
              <c:pt idx="6">
                <c:v>2</c:v>
              </c:pt>
              <c:pt idx="7">
                <c:v>5</c:v>
              </c:pt>
            </c:numLit>
          </c:val>
          <c:extLst>
            <c:ext xmlns:c16="http://schemas.microsoft.com/office/drawing/2014/chart" uri="{C3380CC4-5D6E-409C-BE32-E72D297353CC}">
              <c16:uniqueId val="{00000010-6C83-D44A-AD93-812C08F87E9A}"/>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8839899999999996"/>
          <c:y val="0.31198199999999998"/>
          <c:w val="0.21160100000000001"/>
          <c:h val="0.19037899999999999"/>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2141399999999999"/>
          <c:y val="0.17115"/>
          <c:w val="0.46657100000000001"/>
          <c:h val="0.6452"/>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098F-C846-95AB-0A3021D4D616}"/>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098F-C846-95AB-0A3021D4D616}"/>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098F-C846-95AB-0A3021D4D616}"/>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98F-C846-95AB-0A3021D4D616}"/>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98F-C846-95AB-0A3021D4D616}"/>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98F-C846-95AB-0A3021D4D616}"/>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3"/>
              <c:pt idx="0">
                <c:v>Project Management</c:v>
              </c:pt>
              <c:pt idx="1">
                <c:v>Programming</c:v>
              </c:pt>
              <c:pt idx="2">
                <c:v>Internal Meetings</c:v>
              </c:pt>
            </c:strLit>
          </c:cat>
          <c:val>
            <c:numLit>
              <c:formatCode>General</c:formatCode>
              <c:ptCount val="3"/>
              <c:pt idx="0">
                <c:v>7.1499999999999986</c:v>
              </c:pt>
              <c:pt idx="1">
                <c:v>2</c:v>
              </c:pt>
              <c:pt idx="2">
                <c:v>0.25</c:v>
              </c:pt>
            </c:numLit>
          </c:val>
          <c:extLst>
            <c:ext xmlns:c16="http://schemas.microsoft.com/office/drawing/2014/chart" uri="{C3380CC4-5D6E-409C-BE32-E72D297353CC}">
              <c16:uniqueId val="{00000006-098F-C846-95AB-0A3021D4D616}"/>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6380400000000004"/>
          <c:y val="0.28742000000000001"/>
          <c:w val="0.23619599999999999"/>
          <c:h val="9.5397300000000004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0000000000000001E-3"/>
          <c:y val="5.0000000000000001E-3"/>
          <c:w val="0.53104799999999996"/>
          <c:h val="0.98750000000000004"/>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B746-204E-BE0E-E26790CDDE67}"/>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746-204E-BE0E-E26790CDDE67}"/>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1"/>
              <c:pt idx="0">
                <c:v>Project Management</c:v>
              </c:pt>
            </c:strLit>
          </c:cat>
          <c:val>
            <c:numLit>
              <c:formatCode>General</c:formatCode>
              <c:ptCount val="1"/>
              <c:pt idx="0">
                <c:v>2.6</c:v>
              </c:pt>
            </c:numLit>
          </c:val>
          <c:extLst>
            <c:ext xmlns:c16="http://schemas.microsoft.com/office/drawing/2014/chart" uri="{C3380CC4-5D6E-409C-BE32-E72D297353CC}">
              <c16:uniqueId val="{00000002-B746-204E-BE0E-E26790CDDE67}"/>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3116300000000001"/>
          <c:y val="0.180035"/>
          <c:w val="0.26883699999999999"/>
          <c:h val="6.0678599999999999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4.9399899999999997E-2"/>
          <c:y val="8.09063E-2"/>
          <c:w val="0.51178199999999996"/>
          <c:h val="0.82568699999999995"/>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551F-2445-9433-BE594BBC4F92}"/>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551F-2445-9433-BE594BBC4F92}"/>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51F-2445-9433-BE594BBC4F92}"/>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51F-2445-9433-BE594BBC4F92}"/>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2"/>
              <c:pt idx="0">
                <c:v>Project Management</c:v>
              </c:pt>
              <c:pt idx="1">
                <c:v>Programming</c:v>
              </c:pt>
            </c:strLit>
          </c:cat>
          <c:val>
            <c:numLit>
              <c:formatCode>General</c:formatCode>
              <c:ptCount val="2"/>
              <c:pt idx="0">
                <c:v>2.6</c:v>
              </c:pt>
              <c:pt idx="1">
                <c:v>9.5400000000000009</c:v>
              </c:pt>
            </c:numLit>
          </c:val>
          <c:extLst>
            <c:ext xmlns:c16="http://schemas.microsoft.com/office/drawing/2014/chart" uri="{C3380CC4-5D6E-409C-BE32-E72D297353CC}">
              <c16:uniqueId val="{00000004-551F-2445-9433-BE594BBC4F92}"/>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4569300000000005"/>
          <c:y val="0.23117299999999999"/>
          <c:w val="0.25430700000000001"/>
          <c:h val="8.3664699999999995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0000000000000001E-3"/>
          <c:y val="5.0000000000000001E-3"/>
          <c:w val="0.53104799999999996"/>
          <c:h val="0.98750000000000004"/>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B9BA-F344-9039-8718147E1AB9}"/>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9BA-F344-9039-8718147E1AB9}"/>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1"/>
              <c:pt idx="0">
                <c:v>Project Management</c:v>
              </c:pt>
            </c:strLit>
          </c:cat>
          <c:val>
            <c:numLit>
              <c:formatCode>General</c:formatCode>
              <c:ptCount val="1"/>
              <c:pt idx="0">
                <c:v>1.1499999999999999</c:v>
              </c:pt>
            </c:numLit>
          </c:val>
          <c:extLst>
            <c:ext xmlns:c16="http://schemas.microsoft.com/office/drawing/2014/chart" uri="{C3380CC4-5D6E-409C-BE32-E72D297353CC}">
              <c16:uniqueId val="{00000002-B9BA-F344-9039-8718147E1AB9}"/>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3116300000000001"/>
          <c:y val="0.180035"/>
          <c:w val="0.26883699999999999"/>
          <c:h val="6.0678599999999999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0796500000000001"/>
          <c:y val="0.156887"/>
          <c:w val="0.47223900000000002"/>
          <c:h val="0.67372500000000002"/>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1AA0-9D41-835E-C802EBB08BDA}"/>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1AA0-9D41-835E-C802EBB08BDA}"/>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AA0-9D41-835E-C802EBB08BDA}"/>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AA0-9D41-835E-C802EBB08BDA}"/>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2"/>
              <c:pt idx="0">
                <c:v>Account Management</c:v>
              </c:pt>
              <c:pt idx="1">
                <c:v>Series2</c:v>
              </c:pt>
            </c:strLit>
          </c:cat>
          <c:val>
            <c:numLit>
              <c:formatCode>General</c:formatCode>
              <c:ptCount val="2"/>
              <c:pt idx="0">
                <c:v>1.85</c:v>
              </c:pt>
              <c:pt idx="1">
                <c:v>0.05</c:v>
              </c:pt>
            </c:numLit>
          </c:val>
          <c:extLst>
            <c:ext xmlns:c16="http://schemas.microsoft.com/office/drawing/2014/chart" uri="{C3380CC4-5D6E-409C-BE32-E72D297353CC}">
              <c16:uniqueId val="{00000004-1AA0-9D41-835E-C802EBB08BDA}"/>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6093500000000003"/>
          <c:y val="0.27847100000000002"/>
          <c:w val="0.239065"/>
          <c:h val="7.3967099999999994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1491299999999994E-2"/>
          <c:y val="0.112668"/>
          <c:w val="0.49154799999999998"/>
          <c:h val="0.76216399999999995"/>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3DE6-7B4E-AA6E-197AC17A2C91}"/>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3DE6-7B4E-AA6E-197AC17A2C91}"/>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DE6-7B4E-AA6E-197AC17A2C91}"/>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DE6-7B4E-AA6E-197AC17A2C91}"/>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2"/>
              <c:pt idx="0">
                <c:v>Account Management</c:v>
              </c:pt>
              <c:pt idx="1">
                <c:v>Series2</c:v>
              </c:pt>
            </c:strLit>
          </c:cat>
          <c:val>
            <c:numLit>
              <c:formatCode>General</c:formatCode>
              <c:ptCount val="2"/>
              <c:pt idx="0">
                <c:v>2.35</c:v>
              </c:pt>
              <c:pt idx="1">
                <c:v>0.5</c:v>
              </c:pt>
            </c:numLit>
          </c:val>
          <c:extLst>
            <c:ext xmlns:c16="http://schemas.microsoft.com/office/drawing/2014/chart" uri="{C3380CC4-5D6E-409C-BE32-E72D297353CC}">
              <c16:uniqueId val="{00000004-3DE6-7B4E-AA6E-197AC17A2C91}"/>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5116000000000005"/>
          <c:y val="0.250726"/>
          <c:w val="0.24884000000000001"/>
          <c:h val="8.0277799999999996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57883"/>
          <c:y val="0.19808000000000001"/>
          <c:w val="0.48130000000000001"/>
          <c:h val="0.59133999999999998"/>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953E-9D4B-AE5D-EAE30B561346}"/>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953E-9D4B-AE5D-EAE30B561346}"/>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953E-9D4B-AE5D-EAE30B561346}"/>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953E-9D4B-AE5D-EAE30B561346}"/>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953E-9D4B-AE5D-EAE30B561346}"/>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953E-9D4B-AE5D-EAE30B561346}"/>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953E-9D4B-AE5D-EAE30B561346}"/>
              </c:ext>
            </c:extLst>
          </c:dPt>
          <c:dPt>
            <c:idx val="7"/>
            <c:bubble3D val="0"/>
            <c:spPr>
              <a:solidFill>
                <a:srgbClr val="9E480E"/>
              </a:solidFill>
              <a:ln w="19050" cap="flat">
                <a:solidFill>
                  <a:srgbClr val="FFFFFF"/>
                </a:solidFill>
                <a:prstDash val="solid"/>
                <a:round/>
              </a:ln>
              <a:effectLst/>
            </c:spPr>
            <c:extLst>
              <c:ext xmlns:c16="http://schemas.microsoft.com/office/drawing/2014/chart" uri="{C3380CC4-5D6E-409C-BE32-E72D297353CC}">
                <c16:uniqueId val="{0000000F-953E-9D4B-AE5D-EAE30B561346}"/>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953E-9D4B-AE5D-EAE30B561346}"/>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953E-9D4B-AE5D-EAE30B561346}"/>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953E-9D4B-AE5D-EAE30B561346}"/>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953E-9D4B-AE5D-EAE30B561346}"/>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953E-9D4B-AE5D-EAE30B561346}"/>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953E-9D4B-AE5D-EAE30B561346}"/>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953E-9D4B-AE5D-EAE30B561346}"/>
                </c:ext>
              </c:extLst>
            </c:dLbl>
            <c:dLbl>
              <c:idx val="7"/>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953E-9D4B-AE5D-EAE30B561346}"/>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8"/>
              <c:pt idx="0">
                <c:v>Paid Search</c:v>
              </c:pt>
              <c:pt idx="1">
                <c:v>Project Management</c:v>
              </c:pt>
              <c:pt idx="2">
                <c:v>Account Management</c:v>
              </c:pt>
              <c:pt idx="3">
                <c:v>Analytics</c:v>
              </c:pt>
              <c:pt idx="4">
                <c:v>SEO</c:v>
              </c:pt>
              <c:pt idx="5">
                <c:v>Strategic Planning</c:v>
              </c:pt>
              <c:pt idx="6">
                <c:v>Production Design</c:v>
              </c:pt>
              <c:pt idx="7">
                <c:v>Content Management</c:v>
              </c:pt>
            </c:strLit>
          </c:cat>
          <c:val>
            <c:numLit>
              <c:formatCode>General</c:formatCode>
              <c:ptCount val="8"/>
              <c:pt idx="0">
                <c:v>17.440000000000001</c:v>
              </c:pt>
              <c:pt idx="1">
                <c:v>13.94</c:v>
              </c:pt>
              <c:pt idx="2">
                <c:v>10.65</c:v>
              </c:pt>
              <c:pt idx="3">
                <c:v>9.5</c:v>
              </c:pt>
              <c:pt idx="4">
                <c:v>7.5</c:v>
              </c:pt>
              <c:pt idx="5">
                <c:v>5.84</c:v>
              </c:pt>
              <c:pt idx="6">
                <c:v>1.5</c:v>
              </c:pt>
              <c:pt idx="7">
                <c:v>0.25</c:v>
              </c:pt>
            </c:numLit>
          </c:val>
          <c:extLst>
            <c:ext xmlns:c16="http://schemas.microsoft.com/office/drawing/2014/chart" uri="{C3380CC4-5D6E-409C-BE32-E72D297353CC}">
              <c16:uniqueId val="{00000010-953E-9D4B-AE5D-EAE30B561346}"/>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8484299999999996"/>
          <c:y val="0.30431599999999998"/>
          <c:w val="0.21515699999999999"/>
          <c:h val="0.197353"/>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6042899999999999"/>
          <c:y val="0.209623"/>
          <c:w val="0.44446400000000003"/>
          <c:h val="0.56825400000000004"/>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25D6-C04F-AF98-78121A919491}"/>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25D6-C04F-AF98-78121A919491}"/>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25D6-C04F-AF98-78121A919491}"/>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25D6-C04F-AF98-78121A919491}"/>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25D6-C04F-AF98-78121A919491}"/>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25D6-C04F-AF98-78121A919491}"/>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25D6-C04F-AF98-78121A919491}"/>
              </c:ext>
            </c:extLst>
          </c:dPt>
          <c:dPt>
            <c:idx val="7"/>
            <c:bubble3D val="0"/>
            <c:spPr>
              <a:solidFill>
                <a:srgbClr val="9E480E"/>
              </a:solidFill>
              <a:ln w="19050" cap="flat">
                <a:solidFill>
                  <a:srgbClr val="FFFFFF"/>
                </a:solidFill>
                <a:prstDash val="solid"/>
                <a:round/>
              </a:ln>
              <a:effectLst/>
            </c:spPr>
            <c:extLst>
              <c:ext xmlns:c16="http://schemas.microsoft.com/office/drawing/2014/chart" uri="{C3380CC4-5D6E-409C-BE32-E72D297353CC}">
                <c16:uniqueId val="{0000000F-25D6-C04F-AF98-78121A919491}"/>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25D6-C04F-AF98-78121A919491}"/>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5D6-C04F-AF98-78121A919491}"/>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25D6-C04F-AF98-78121A919491}"/>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5D6-C04F-AF98-78121A919491}"/>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25D6-C04F-AF98-78121A919491}"/>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25D6-C04F-AF98-78121A919491}"/>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25D6-C04F-AF98-78121A919491}"/>
                </c:ext>
              </c:extLst>
            </c:dLbl>
            <c:dLbl>
              <c:idx val="7"/>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25D6-C04F-AF98-78121A919491}"/>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8"/>
              <c:pt idx="0">
                <c:v>Paid Search</c:v>
              </c:pt>
              <c:pt idx="1">
                <c:v>Project Management</c:v>
              </c:pt>
              <c:pt idx="2">
                <c:v>Account Management</c:v>
              </c:pt>
              <c:pt idx="3">
                <c:v>Analytics</c:v>
              </c:pt>
              <c:pt idx="4">
                <c:v>SEO</c:v>
              </c:pt>
              <c:pt idx="5">
                <c:v>Strategic Planning</c:v>
              </c:pt>
              <c:pt idx="6">
                <c:v>Internal Meetings</c:v>
              </c:pt>
              <c:pt idx="7">
                <c:v>Programming</c:v>
              </c:pt>
            </c:strLit>
          </c:cat>
          <c:val>
            <c:numLit>
              <c:formatCode>General</c:formatCode>
              <c:ptCount val="8"/>
              <c:pt idx="0">
                <c:v>14.9</c:v>
              </c:pt>
              <c:pt idx="1">
                <c:v>9.7200000000000024</c:v>
              </c:pt>
              <c:pt idx="2">
                <c:v>6.6</c:v>
              </c:pt>
              <c:pt idx="3">
                <c:v>11.25</c:v>
              </c:pt>
              <c:pt idx="4">
                <c:v>8.5</c:v>
              </c:pt>
              <c:pt idx="5">
                <c:v>2.35</c:v>
              </c:pt>
              <c:pt idx="6">
                <c:v>3.95</c:v>
              </c:pt>
              <c:pt idx="7">
                <c:v>5</c:v>
              </c:pt>
            </c:numLit>
          </c:val>
          <c:extLst>
            <c:ext xmlns:c16="http://schemas.microsoft.com/office/drawing/2014/chart" uri="{C3380CC4-5D6E-409C-BE32-E72D297353CC}">
              <c16:uniqueId val="{00000010-25D6-C04F-AF98-78121A919491}"/>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7499499999999999"/>
          <c:y val="0.31155899999999997"/>
          <c:w val="0.22500500000000001"/>
          <c:h val="0.19076399999999999"/>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5574499999999999"/>
          <c:y val="0.20535100000000001"/>
          <c:w val="0.44694400000000001"/>
          <c:h val="0.57679899999999995"/>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8E8E-E64C-BC2D-70547A4C1A2E}"/>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8E8E-E64C-BC2D-70547A4C1A2E}"/>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8E8E-E64C-BC2D-70547A4C1A2E}"/>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8E8E-E64C-BC2D-70547A4C1A2E}"/>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8E8E-E64C-BC2D-70547A4C1A2E}"/>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8E8E-E64C-BC2D-70547A4C1A2E}"/>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8E8E-E64C-BC2D-70547A4C1A2E}"/>
              </c:ext>
            </c:extLst>
          </c:dPt>
          <c:dPt>
            <c:idx val="7"/>
            <c:bubble3D val="0"/>
            <c:spPr>
              <a:solidFill>
                <a:srgbClr val="9E480E"/>
              </a:solidFill>
              <a:ln w="19050" cap="flat">
                <a:solidFill>
                  <a:srgbClr val="FFFFFF"/>
                </a:solidFill>
                <a:prstDash val="solid"/>
                <a:round/>
              </a:ln>
              <a:effectLst/>
            </c:spPr>
            <c:extLst>
              <c:ext xmlns:c16="http://schemas.microsoft.com/office/drawing/2014/chart" uri="{C3380CC4-5D6E-409C-BE32-E72D297353CC}">
                <c16:uniqueId val="{0000000F-8E8E-E64C-BC2D-70547A4C1A2E}"/>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8E8E-E64C-BC2D-70547A4C1A2E}"/>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8E8E-E64C-BC2D-70547A4C1A2E}"/>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8E8E-E64C-BC2D-70547A4C1A2E}"/>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8E8E-E64C-BC2D-70547A4C1A2E}"/>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8E8E-E64C-BC2D-70547A4C1A2E}"/>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8E8E-E64C-BC2D-70547A4C1A2E}"/>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8E8E-E64C-BC2D-70547A4C1A2E}"/>
                </c:ext>
              </c:extLst>
            </c:dLbl>
            <c:dLbl>
              <c:idx val="7"/>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8E8E-E64C-BC2D-70547A4C1A2E}"/>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8"/>
              <c:pt idx="0">
                <c:v>Paid Search</c:v>
              </c:pt>
              <c:pt idx="1">
                <c:v>Project Management</c:v>
              </c:pt>
              <c:pt idx="2">
                <c:v>Account Management</c:v>
              </c:pt>
              <c:pt idx="3">
                <c:v>Analytics</c:v>
              </c:pt>
              <c:pt idx="4">
                <c:v>SEO</c:v>
              </c:pt>
              <c:pt idx="5">
                <c:v>Strategic Planning</c:v>
              </c:pt>
              <c:pt idx="6">
                <c:v>Internal Meetings</c:v>
              </c:pt>
              <c:pt idx="7">
                <c:v>Programming</c:v>
              </c:pt>
            </c:strLit>
          </c:cat>
          <c:val>
            <c:numLit>
              <c:formatCode>General</c:formatCode>
              <c:ptCount val="8"/>
              <c:pt idx="0">
                <c:v>17</c:v>
              </c:pt>
              <c:pt idx="1">
                <c:v>11</c:v>
              </c:pt>
              <c:pt idx="2">
                <c:v>11.85</c:v>
              </c:pt>
              <c:pt idx="3">
                <c:v>7.53</c:v>
              </c:pt>
              <c:pt idx="4">
                <c:v>9</c:v>
              </c:pt>
              <c:pt idx="5">
                <c:v>1</c:v>
              </c:pt>
              <c:pt idx="6">
                <c:v>6.3</c:v>
              </c:pt>
              <c:pt idx="7">
                <c:v>3</c:v>
              </c:pt>
            </c:numLit>
          </c:val>
          <c:extLst>
            <c:ext xmlns:c16="http://schemas.microsoft.com/office/drawing/2014/chart" uri="{C3380CC4-5D6E-409C-BE32-E72D297353CC}">
              <c16:uniqueId val="{00000010-8E8E-E64C-BC2D-70547A4C1A2E}"/>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7373999999999998"/>
          <c:y val="0.30887799999999999"/>
          <c:w val="0.22625999999999999"/>
          <c:h val="0.19320300000000001"/>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61195"/>
          <c:y val="0.210314"/>
          <c:w val="0.44405899999999998"/>
          <c:h val="0.56687200000000004"/>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9594-3042-9261-73326CA36E8F}"/>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9594-3042-9261-73326CA36E8F}"/>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9594-3042-9261-73326CA36E8F}"/>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9594-3042-9261-73326CA36E8F}"/>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9594-3042-9261-73326CA36E8F}"/>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9594-3042-9261-73326CA36E8F}"/>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9594-3042-9261-73326CA36E8F}"/>
              </c:ext>
            </c:extLst>
          </c:dPt>
          <c:dPt>
            <c:idx val="7"/>
            <c:bubble3D val="0"/>
            <c:spPr>
              <a:solidFill>
                <a:srgbClr val="9E480E"/>
              </a:solidFill>
              <a:ln w="19050" cap="flat">
                <a:solidFill>
                  <a:srgbClr val="FFFFFF"/>
                </a:solidFill>
                <a:prstDash val="solid"/>
                <a:round/>
              </a:ln>
              <a:effectLst/>
            </c:spPr>
            <c:extLst>
              <c:ext xmlns:c16="http://schemas.microsoft.com/office/drawing/2014/chart" uri="{C3380CC4-5D6E-409C-BE32-E72D297353CC}">
                <c16:uniqueId val="{0000000F-9594-3042-9261-73326CA36E8F}"/>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9594-3042-9261-73326CA36E8F}"/>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9594-3042-9261-73326CA36E8F}"/>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9594-3042-9261-73326CA36E8F}"/>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9594-3042-9261-73326CA36E8F}"/>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9594-3042-9261-73326CA36E8F}"/>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9594-3042-9261-73326CA36E8F}"/>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9594-3042-9261-73326CA36E8F}"/>
                </c:ext>
              </c:extLst>
            </c:dLbl>
            <c:dLbl>
              <c:idx val="7"/>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9594-3042-9261-73326CA36E8F}"/>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8"/>
              <c:pt idx="0">
                <c:v>Paid Search</c:v>
              </c:pt>
              <c:pt idx="1">
                <c:v>Project Management</c:v>
              </c:pt>
              <c:pt idx="2">
                <c:v>Account Management</c:v>
              </c:pt>
              <c:pt idx="3">
                <c:v>Analytics</c:v>
              </c:pt>
              <c:pt idx="4">
                <c:v>SEO</c:v>
              </c:pt>
              <c:pt idx="5">
                <c:v>Production Design</c:v>
              </c:pt>
              <c:pt idx="6">
                <c:v>Internal Meetings</c:v>
              </c:pt>
              <c:pt idx="7">
                <c:v>Programming</c:v>
              </c:pt>
            </c:strLit>
          </c:cat>
          <c:val>
            <c:numLit>
              <c:formatCode>General</c:formatCode>
              <c:ptCount val="8"/>
              <c:pt idx="0">
                <c:v>16</c:v>
              </c:pt>
              <c:pt idx="1">
                <c:v>12.3</c:v>
              </c:pt>
              <c:pt idx="2">
                <c:v>7.67</c:v>
              </c:pt>
              <c:pt idx="3">
                <c:v>6.5</c:v>
              </c:pt>
              <c:pt idx="4">
                <c:v>7</c:v>
              </c:pt>
              <c:pt idx="5">
                <c:v>0.25</c:v>
              </c:pt>
              <c:pt idx="6">
                <c:v>8.75</c:v>
              </c:pt>
              <c:pt idx="7">
                <c:v>2.75</c:v>
              </c:pt>
            </c:numLit>
          </c:val>
          <c:extLst>
            <c:ext xmlns:c16="http://schemas.microsoft.com/office/drawing/2014/chart" uri="{C3380CC4-5D6E-409C-BE32-E72D297353CC}">
              <c16:uniqueId val="{00000010-9594-3042-9261-73326CA36E8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752"/>
          <c:y val="0.31199300000000002"/>
          <c:w val="0.2248"/>
          <c:h val="0.19036900000000001"/>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5384300000000001"/>
          <c:y val="0.203594"/>
          <c:w val="0.44795099999999999"/>
          <c:h val="0.58031200000000005"/>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373D-AB4A-BD63-41535F3A747A}"/>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373D-AB4A-BD63-41535F3A747A}"/>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373D-AB4A-BD63-41535F3A747A}"/>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373D-AB4A-BD63-41535F3A747A}"/>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373D-AB4A-BD63-41535F3A747A}"/>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373D-AB4A-BD63-41535F3A747A}"/>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373D-AB4A-BD63-41535F3A747A}"/>
              </c:ext>
            </c:extLst>
          </c:dPt>
          <c:dPt>
            <c:idx val="7"/>
            <c:bubble3D val="0"/>
            <c:spPr>
              <a:solidFill>
                <a:srgbClr val="9E480E"/>
              </a:solidFill>
              <a:ln w="19050" cap="flat">
                <a:solidFill>
                  <a:srgbClr val="FFFFFF"/>
                </a:solidFill>
                <a:prstDash val="solid"/>
                <a:round/>
              </a:ln>
              <a:effectLst/>
            </c:spPr>
            <c:extLst>
              <c:ext xmlns:c16="http://schemas.microsoft.com/office/drawing/2014/chart" uri="{C3380CC4-5D6E-409C-BE32-E72D297353CC}">
                <c16:uniqueId val="{0000000F-373D-AB4A-BD63-41535F3A747A}"/>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73D-AB4A-BD63-41535F3A747A}"/>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73D-AB4A-BD63-41535F3A747A}"/>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73D-AB4A-BD63-41535F3A747A}"/>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73D-AB4A-BD63-41535F3A747A}"/>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73D-AB4A-BD63-41535F3A747A}"/>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373D-AB4A-BD63-41535F3A747A}"/>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373D-AB4A-BD63-41535F3A747A}"/>
                </c:ext>
              </c:extLst>
            </c:dLbl>
            <c:dLbl>
              <c:idx val="7"/>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373D-AB4A-BD63-41535F3A747A}"/>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8"/>
              <c:pt idx="0">
                <c:v>Paid Search</c:v>
              </c:pt>
              <c:pt idx="1">
                <c:v>Project Management</c:v>
              </c:pt>
              <c:pt idx="2">
                <c:v>Account Management</c:v>
              </c:pt>
              <c:pt idx="3">
                <c:v>Analytics</c:v>
              </c:pt>
              <c:pt idx="4">
                <c:v>SEO</c:v>
              </c:pt>
              <c:pt idx="5">
                <c:v>Production Design</c:v>
              </c:pt>
              <c:pt idx="6">
                <c:v>Internal Meetings</c:v>
              </c:pt>
              <c:pt idx="7">
                <c:v>Programming</c:v>
              </c:pt>
            </c:strLit>
          </c:cat>
          <c:val>
            <c:numLit>
              <c:formatCode>General</c:formatCode>
              <c:ptCount val="8"/>
              <c:pt idx="0">
                <c:v>18</c:v>
              </c:pt>
              <c:pt idx="1">
                <c:v>10.9</c:v>
              </c:pt>
              <c:pt idx="2">
                <c:v>3.9</c:v>
              </c:pt>
              <c:pt idx="3">
                <c:v>5.5</c:v>
              </c:pt>
              <c:pt idx="4">
                <c:v>9</c:v>
              </c:pt>
              <c:pt idx="5">
                <c:v>2</c:v>
              </c:pt>
              <c:pt idx="6">
                <c:v>4.55</c:v>
              </c:pt>
              <c:pt idx="7">
                <c:v>13</c:v>
              </c:pt>
            </c:numLit>
          </c:val>
          <c:extLst>
            <c:ext xmlns:c16="http://schemas.microsoft.com/office/drawing/2014/chart" uri="{C3380CC4-5D6E-409C-BE32-E72D297353CC}">
              <c16:uniqueId val="{00000010-373D-AB4A-BD63-41535F3A747A}"/>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7322999999999997"/>
          <c:y val="0.30777599999999999"/>
          <c:w val="0.22677"/>
          <c:h val="0.19420599999999999"/>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4783299999999999"/>
          <c:y val="0.19795599999999999"/>
          <c:w val="0.45113300000000001"/>
          <c:h val="0.59158900000000003"/>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75BD-954E-ABA8-31F0EB7719C9}"/>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75BD-954E-ABA8-31F0EB7719C9}"/>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75BD-954E-ABA8-31F0EB7719C9}"/>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75BD-954E-ABA8-31F0EB7719C9}"/>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75BD-954E-ABA8-31F0EB7719C9}"/>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75BD-954E-ABA8-31F0EB7719C9}"/>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75BD-954E-ABA8-31F0EB7719C9}"/>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5BD-954E-ABA8-31F0EB7719C9}"/>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5BD-954E-ABA8-31F0EB7719C9}"/>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5BD-954E-ABA8-31F0EB7719C9}"/>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75BD-954E-ABA8-31F0EB7719C9}"/>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75BD-954E-ABA8-31F0EB7719C9}"/>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75BD-954E-ABA8-31F0EB7719C9}"/>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75BD-954E-ABA8-31F0EB7719C9}"/>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7"/>
              <c:pt idx="0">
                <c:v>Paid Search</c:v>
              </c:pt>
              <c:pt idx="1">
                <c:v>Project Management</c:v>
              </c:pt>
              <c:pt idx="2">
                <c:v>Programming</c:v>
              </c:pt>
              <c:pt idx="3">
                <c:v>Analytics</c:v>
              </c:pt>
              <c:pt idx="4">
                <c:v>SEO</c:v>
              </c:pt>
              <c:pt idx="5">
                <c:v>Account Management</c:v>
              </c:pt>
              <c:pt idx="6">
                <c:v>Internal Meetings</c:v>
              </c:pt>
            </c:strLit>
          </c:cat>
          <c:val>
            <c:numLit>
              <c:formatCode>General</c:formatCode>
              <c:ptCount val="7"/>
              <c:pt idx="0">
                <c:v>20</c:v>
              </c:pt>
              <c:pt idx="1">
                <c:v>6.1499999999999986</c:v>
              </c:pt>
              <c:pt idx="2">
                <c:v>6.5</c:v>
              </c:pt>
              <c:pt idx="3">
                <c:v>4.5</c:v>
              </c:pt>
              <c:pt idx="4">
                <c:v>7</c:v>
              </c:pt>
              <c:pt idx="5">
                <c:v>5</c:v>
              </c:pt>
              <c:pt idx="6">
                <c:v>6</c:v>
              </c:pt>
            </c:numLit>
          </c:val>
          <c:extLst>
            <c:ext xmlns:c16="http://schemas.microsoft.com/office/drawing/2014/chart" uri="{C3380CC4-5D6E-409C-BE32-E72D297353CC}">
              <c16:uniqueId val="{0000000E-75BD-954E-ABA8-31F0EB7719C9}"/>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7161900000000005"/>
          <c:y val="0.30423800000000001"/>
          <c:w val="0.228381"/>
          <c:h val="0.175871"/>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40486"/>
          <c:y val="0.19087999999999999"/>
          <c:w val="0.45502199999999998"/>
          <c:h val="0.60574099999999997"/>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AC31-2D4E-85B5-C04F94F847DA}"/>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AC31-2D4E-85B5-C04F94F847DA}"/>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AC31-2D4E-85B5-C04F94F847DA}"/>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AC31-2D4E-85B5-C04F94F847DA}"/>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AC31-2D4E-85B5-C04F94F847DA}"/>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AC31-2D4E-85B5-C04F94F847DA}"/>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AC31-2D4E-85B5-C04F94F847DA}"/>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C31-2D4E-85B5-C04F94F847DA}"/>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C31-2D4E-85B5-C04F94F847DA}"/>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C31-2D4E-85B5-C04F94F847DA}"/>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C31-2D4E-85B5-C04F94F847DA}"/>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AC31-2D4E-85B5-C04F94F847DA}"/>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AC31-2D4E-85B5-C04F94F847DA}"/>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AC31-2D4E-85B5-C04F94F847DA}"/>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7"/>
              <c:pt idx="0">
                <c:v>Paid Search</c:v>
              </c:pt>
              <c:pt idx="1">
                <c:v>Project Management</c:v>
              </c:pt>
              <c:pt idx="2">
                <c:v>Programming</c:v>
              </c:pt>
              <c:pt idx="3">
                <c:v>Analytics</c:v>
              </c:pt>
              <c:pt idx="4">
                <c:v>SEO</c:v>
              </c:pt>
              <c:pt idx="5">
                <c:v>Account Management</c:v>
              </c:pt>
              <c:pt idx="6">
                <c:v>Internal Meetings</c:v>
              </c:pt>
            </c:strLit>
          </c:cat>
          <c:val>
            <c:numLit>
              <c:formatCode>General</c:formatCode>
              <c:ptCount val="7"/>
              <c:pt idx="0">
                <c:v>18.5</c:v>
              </c:pt>
              <c:pt idx="1">
                <c:v>5.75</c:v>
              </c:pt>
              <c:pt idx="2">
                <c:v>6.76</c:v>
              </c:pt>
              <c:pt idx="3">
                <c:v>4.5</c:v>
              </c:pt>
              <c:pt idx="4">
                <c:v>7</c:v>
              </c:pt>
              <c:pt idx="5">
                <c:v>6</c:v>
              </c:pt>
              <c:pt idx="6">
                <c:v>2.5</c:v>
              </c:pt>
            </c:numLit>
          </c:val>
          <c:extLst>
            <c:ext xmlns:c16="http://schemas.microsoft.com/office/drawing/2014/chart" uri="{C3380CC4-5D6E-409C-BE32-E72D297353CC}">
              <c16:uniqueId val="{0000000E-AC31-2D4E-85B5-C04F94F847DA}"/>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6964999999999995"/>
          <c:y val="0.29979899999999998"/>
          <c:w val="0.23035"/>
          <c:h val="0.17940600000000001"/>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4569499999999999"/>
          <c:y val="0.19591700000000001"/>
          <c:w val="0.45226499999999997"/>
          <c:h val="0.59566600000000003"/>
        </c:manualLayout>
      </c:layout>
      <c:pieChart>
        <c:varyColors val="0"/>
        <c:ser>
          <c:idx val="0"/>
          <c:order val="0"/>
          <c:tx>
            <c:v/>
          </c:tx>
          <c:spPr>
            <a:solidFill>
              <a:schemeClr val="accent1"/>
            </a:solidFill>
            <a:ln w="19050" cap="flat">
              <a:solidFill>
                <a:srgbClr val="FFFFFF"/>
              </a:solidFill>
              <a:prstDash val="solid"/>
              <a:round/>
            </a:ln>
            <a:effectLst/>
          </c:spPr>
          <c:dPt>
            <c:idx val="0"/>
            <c:bubble3D val="0"/>
            <c:extLst>
              <c:ext xmlns:c16="http://schemas.microsoft.com/office/drawing/2014/chart" uri="{C3380CC4-5D6E-409C-BE32-E72D297353CC}">
                <c16:uniqueId val="{00000001-6347-454A-BFFB-AE360752A302}"/>
              </c:ext>
            </c:extLst>
          </c:dPt>
          <c:dPt>
            <c:idx val="1"/>
            <c:bubble3D val="0"/>
            <c:spPr>
              <a:solidFill>
                <a:schemeClr val="accent2"/>
              </a:solidFill>
              <a:ln w="19050" cap="flat">
                <a:solidFill>
                  <a:srgbClr val="FFFFFF"/>
                </a:solidFill>
                <a:prstDash val="solid"/>
                <a:round/>
              </a:ln>
              <a:effectLst/>
            </c:spPr>
            <c:extLst>
              <c:ext xmlns:c16="http://schemas.microsoft.com/office/drawing/2014/chart" uri="{C3380CC4-5D6E-409C-BE32-E72D297353CC}">
                <c16:uniqueId val="{00000003-6347-454A-BFFB-AE360752A302}"/>
              </c:ext>
            </c:extLst>
          </c:dPt>
          <c:dPt>
            <c:idx val="2"/>
            <c:bubble3D val="0"/>
            <c:spPr>
              <a:solidFill>
                <a:schemeClr val="accent3"/>
              </a:solidFill>
              <a:ln w="19050" cap="flat">
                <a:solidFill>
                  <a:srgbClr val="FFFFFF"/>
                </a:solidFill>
                <a:prstDash val="solid"/>
                <a:round/>
              </a:ln>
              <a:effectLst/>
            </c:spPr>
            <c:extLst>
              <c:ext xmlns:c16="http://schemas.microsoft.com/office/drawing/2014/chart" uri="{C3380CC4-5D6E-409C-BE32-E72D297353CC}">
                <c16:uniqueId val="{00000005-6347-454A-BFFB-AE360752A302}"/>
              </c:ext>
            </c:extLst>
          </c:dPt>
          <c:dPt>
            <c:idx val="3"/>
            <c:bubble3D val="0"/>
            <c:spPr>
              <a:solidFill>
                <a:schemeClr val="accent4"/>
              </a:solidFill>
              <a:ln w="19050" cap="flat">
                <a:solidFill>
                  <a:srgbClr val="FFFFFF"/>
                </a:solidFill>
                <a:prstDash val="solid"/>
                <a:round/>
              </a:ln>
              <a:effectLst/>
            </c:spPr>
            <c:extLst>
              <c:ext xmlns:c16="http://schemas.microsoft.com/office/drawing/2014/chart" uri="{C3380CC4-5D6E-409C-BE32-E72D297353CC}">
                <c16:uniqueId val="{00000007-6347-454A-BFFB-AE360752A302}"/>
              </c:ext>
            </c:extLst>
          </c:dPt>
          <c:dPt>
            <c:idx val="4"/>
            <c:bubble3D val="0"/>
            <c:spPr>
              <a:solidFill>
                <a:schemeClr val="accent5"/>
              </a:solidFill>
              <a:ln w="19050" cap="flat">
                <a:solidFill>
                  <a:srgbClr val="FFFFFF"/>
                </a:solidFill>
                <a:prstDash val="solid"/>
                <a:round/>
              </a:ln>
              <a:effectLst/>
            </c:spPr>
            <c:extLst>
              <c:ext xmlns:c16="http://schemas.microsoft.com/office/drawing/2014/chart" uri="{C3380CC4-5D6E-409C-BE32-E72D297353CC}">
                <c16:uniqueId val="{00000009-6347-454A-BFFB-AE360752A302}"/>
              </c:ext>
            </c:extLst>
          </c:dPt>
          <c:dPt>
            <c:idx val="5"/>
            <c:bubble3D val="0"/>
            <c:spPr>
              <a:solidFill>
                <a:schemeClr val="accent6"/>
              </a:solidFill>
              <a:ln w="19050" cap="flat">
                <a:solidFill>
                  <a:srgbClr val="FFFFFF"/>
                </a:solidFill>
                <a:prstDash val="solid"/>
                <a:round/>
              </a:ln>
              <a:effectLst/>
            </c:spPr>
            <c:extLst>
              <c:ext xmlns:c16="http://schemas.microsoft.com/office/drawing/2014/chart" uri="{C3380CC4-5D6E-409C-BE32-E72D297353CC}">
                <c16:uniqueId val="{0000000B-6347-454A-BFFB-AE360752A302}"/>
              </c:ext>
            </c:extLst>
          </c:dPt>
          <c:dPt>
            <c:idx val="6"/>
            <c:bubble3D val="0"/>
            <c:spPr>
              <a:solidFill>
                <a:srgbClr val="264478"/>
              </a:solidFill>
              <a:ln w="19050" cap="flat">
                <a:solidFill>
                  <a:srgbClr val="FFFFFF"/>
                </a:solidFill>
                <a:prstDash val="solid"/>
                <a:round/>
              </a:ln>
              <a:effectLst/>
            </c:spPr>
            <c:extLst>
              <c:ext xmlns:c16="http://schemas.microsoft.com/office/drawing/2014/chart" uri="{C3380CC4-5D6E-409C-BE32-E72D297353CC}">
                <c16:uniqueId val="{0000000D-6347-454A-BFFB-AE360752A302}"/>
              </c:ext>
            </c:extLst>
          </c:dPt>
          <c:dLbls>
            <c:dLbl>
              <c:idx val="0"/>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347-454A-BFFB-AE360752A302}"/>
                </c:ext>
              </c:extLst>
            </c:dLbl>
            <c:dLbl>
              <c:idx val="1"/>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347-454A-BFFB-AE360752A302}"/>
                </c:ext>
              </c:extLst>
            </c:dLbl>
            <c:dLbl>
              <c:idx val="2"/>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347-454A-BFFB-AE360752A302}"/>
                </c:ext>
              </c:extLst>
            </c:dLbl>
            <c:dLbl>
              <c:idx val="3"/>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6347-454A-BFFB-AE360752A302}"/>
                </c:ext>
              </c:extLst>
            </c:dLbl>
            <c:dLbl>
              <c:idx val="4"/>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6347-454A-BFFB-AE360752A302}"/>
                </c:ext>
              </c:extLst>
            </c:dLbl>
            <c:dLbl>
              <c:idx val="5"/>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6347-454A-BFFB-AE360752A302}"/>
                </c:ext>
              </c:extLst>
            </c:dLbl>
            <c:dLbl>
              <c:idx val="6"/>
              <c:numFmt formatCode="0%" sourceLinked="0"/>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6347-454A-BFFB-AE360752A302}"/>
                </c:ext>
              </c:extLst>
            </c:dLbl>
            <c:numFmt formatCode="0%" sourceLinked="0"/>
            <c:spPr>
              <a:noFill/>
              <a:ln>
                <a:noFill/>
              </a:ln>
              <a:effectLst/>
            </c:spPr>
            <c:txPr>
              <a:bodyPr/>
              <a:lstStyle/>
              <a:p>
                <a:pPr>
                  <a:defRPr sz="900" b="0" i="0" u="none" strike="noStrike">
                    <a:solidFill>
                      <a:srgbClr val="404040"/>
                    </a:solidFill>
                    <a:latin typeface="Calibri"/>
                  </a:defRPr>
                </a:pPr>
                <a:endParaRPr lang="en-US"/>
              </a:p>
            </c:txPr>
            <c:dLblPos val="outEnd"/>
            <c:showLegendKey val="0"/>
            <c:showVal val="0"/>
            <c:showCatName val="1"/>
            <c:showSerName val="0"/>
            <c:showPercent val="1"/>
            <c:showBubbleSize val="0"/>
            <c:showLeaderLines val="1"/>
            <c:leaderLines>
              <c:spPr>
                <a:ln w="9525" cap="flat">
                  <a:solidFill>
                    <a:srgbClr val="A6A6A6"/>
                  </a:solidFill>
                  <a:prstDash val="solid"/>
                  <a:round/>
                </a:ln>
                <a:effectLst/>
              </c:spPr>
            </c:leaderLines>
            <c:extLst>
              <c:ext xmlns:c15="http://schemas.microsoft.com/office/drawing/2012/chart" uri="{CE6537A1-D6FC-4f65-9D91-7224C49458BB}"/>
            </c:extLst>
          </c:dLbls>
          <c:cat>
            <c:strLit>
              <c:ptCount val="7"/>
              <c:pt idx="0">
                <c:v>Paid Search</c:v>
              </c:pt>
              <c:pt idx="1">
                <c:v>Project Management</c:v>
              </c:pt>
              <c:pt idx="2">
                <c:v>Programming</c:v>
              </c:pt>
              <c:pt idx="3">
                <c:v>Analytics</c:v>
              </c:pt>
              <c:pt idx="4">
                <c:v>SEO</c:v>
              </c:pt>
              <c:pt idx="5">
                <c:v>Account Management</c:v>
              </c:pt>
              <c:pt idx="6">
                <c:v>Internal Meetings</c:v>
              </c:pt>
            </c:strLit>
          </c:cat>
          <c:val>
            <c:numLit>
              <c:formatCode>General</c:formatCode>
              <c:ptCount val="7"/>
              <c:pt idx="0">
                <c:v>10</c:v>
              </c:pt>
              <c:pt idx="1">
                <c:v>12.84</c:v>
              </c:pt>
              <c:pt idx="2">
                <c:v>11.5</c:v>
              </c:pt>
              <c:pt idx="3">
                <c:v>6</c:v>
              </c:pt>
              <c:pt idx="4">
                <c:v>6</c:v>
              </c:pt>
              <c:pt idx="5">
                <c:v>5</c:v>
              </c:pt>
              <c:pt idx="6">
                <c:v>5</c:v>
              </c:pt>
            </c:numLit>
          </c:val>
          <c:extLst>
            <c:ext xmlns:c16="http://schemas.microsoft.com/office/drawing/2014/chart" uri="{C3380CC4-5D6E-409C-BE32-E72D297353CC}">
              <c16:uniqueId val="{0000000E-6347-454A-BFFB-AE360752A302}"/>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legend>
      <c:legendPos val="r"/>
      <c:layout>
        <c:manualLayout>
          <c:xMode val="edge"/>
          <c:yMode val="edge"/>
          <c:x val="0.77104600000000001"/>
          <c:y val="0.30295899999999998"/>
          <c:w val="0.22895399999999999"/>
          <c:h val="0.17688899999999999"/>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 name="clip_image001.png" descr="clip_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1052487</xdr:colOff>
      <xdr:row>26</xdr:row>
      <xdr:rowOff>157240</xdr:rowOff>
    </xdr:from>
    <xdr:to>
      <xdr:col>2</xdr:col>
      <xdr:colOff>76200</xdr:colOff>
      <xdr:row>63</xdr:row>
      <xdr:rowOff>170419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9" name="clip_image001.png" descr="clip_image001.png">
          <a:extLst>
            <a:ext uri="{FF2B5EF4-FFF2-40B4-BE49-F238E27FC236}">
              <a16:creationId xmlns:a16="http://schemas.microsoft.com/office/drawing/2014/main" id="{00000000-0008-0000-0900-00001D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2067732</xdr:colOff>
      <xdr:row>23</xdr:row>
      <xdr:rowOff>91106</xdr:rowOff>
    </xdr:from>
    <xdr:to>
      <xdr:col>1</xdr:col>
      <xdr:colOff>1721321</xdr:colOff>
      <xdr:row>56</xdr:row>
      <xdr:rowOff>118443</xdr:rowOff>
    </xdr:to>
    <xdr:graphicFrame macro="">
      <xdr:nvGraphicFramePr>
        <xdr:cNvPr id="30" name="Chart 2">
          <a:extLst>
            <a:ext uri="{FF2B5EF4-FFF2-40B4-BE49-F238E27FC236}">
              <a16:creationId xmlns:a16="http://schemas.microsoft.com/office/drawing/2014/main" id="{00000000-0008-0000-09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32" name="clip_image001.png" descr="clip_image001.png">
          <a:extLst>
            <a:ext uri="{FF2B5EF4-FFF2-40B4-BE49-F238E27FC236}">
              <a16:creationId xmlns:a16="http://schemas.microsoft.com/office/drawing/2014/main" id="{00000000-0008-0000-0A00-000020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2994020</xdr:colOff>
      <xdr:row>26</xdr:row>
      <xdr:rowOff>128394</xdr:rowOff>
    </xdr:from>
    <xdr:to>
      <xdr:col>1</xdr:col>
      <xdr:colOff>1721321</xdr:colOff>
      <xdr:row>48</xdr:row>
      <xdr:rowOff>55755</xdr:rowOff>
    </xdr:to>
    <xdr:graphicFrame macro="">
      <xdr:nvGraphicFramePr>
        <xdr:cNvPr id="33" name="Chart 2">
          <a:extLst>
            <a:ext uri="{FF2B5EF4-FFF2-40B4-BE49-F238E27FC236}">
              <a16:creationId xmlns:a16="http://schemas.microsoft.com/office/drawing/2014/main" id="{00000000-0008-0000-0A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0</xdr:col>
      <xdr:colOff>1712379</xdr:colOff>
      <xdr:row>0</xdr:row>
      <xdr:rowOff>756000</xdr:rowOff>
    </xdr:to>
    <xdr:pic>
      <xdr:nvPicPr>
        <xdr:cNvPr id="34" name="clip_image001.png" descr="clip_image001.png">
          <a:extLst>
            <a:ext uri="{FF2B5EF4-FFF2-40B4-BE49-F238E27FC236}">
              <a16:creationId xmlns:a16="http://schemas.microsoft.com/office/drawing/2014/main" id="{00000000-0008-0000-0A00-000022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2606568</xdr:colOff>
      <xdr:row>25</xdr:row>
      <xdr:rowOff>107306</xdr:rowOff>
    </xdr:from>
    <xdr:to>
      <xdr:col>1</xdr:col>
      <xdr:colOff>1722059</xdr:colOff>
      <xdr:row>51</xdr:row>
      <xdr:rowOff>144396</xdr:rowOff>
    </xdr:to>
    <xdr:graphicFrame macro="">
      <xdr:nvGraphicFramePr>
        <xdr:cNvPr id="35" name="Chart 4">
          <a:extLst>
            <a:ext uri="{FF2B5EF4-FFF2-40B4-BE49-F238E27FC236}">
              <a16:creationId xmlns:a16="http://schemas.microsoft.com/office/drawing/2014/main" id="{00000000-0008-0000-0A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37" name="clip_image001.png" descr="clip_image001.png">
          <a:extLst>
            <a:ext uri="{FF2B5EF4-FFF2-40B4-BE49-F238E27FC236}">
              <a16:creationId xmlns:a16="http://schemas.microsoft.com/office/drawing/2014/main" id="{00000000-0008-0000-0B00-000025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2994020</xdr:colOff>
      <xdr:row>27</xdr:row>
      <xdr:rowOff>26794</xdr:rowOff>
    </xdr:from>
    <xdr:to>
      <xdr:col>1</xdr:col>
      <xdr:colOff>1721321</xdr:colOff>
      <xdr:row>48</xdr:row>
      <xdr:rowOff>119255</xdr:rowOff>
    </xdr:to>
    <xdr:graphicFrame macro="">
      <xdr:nvGraphicFramePr>
        <xdr:cNvPr id="38" name="Chart 2">
          <a:extLst>
            <a:ext uri="{FF2B5EF4-FFF2-40B4-BE49-F238E27FC236}">
              <a16:creationId xmlns:a16="http://schemas.microsoft.com/office/drawing/2014/main" id="{00000000-0008-0000-0B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40" name="clip_image001.png" descr="clip_image001.png">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2159291</xdr:colOff>
      <xdr:row>23</xdr:row>
      <xdr:rowOff>38494</xdr:rowOff>
    </xdr:from>
    <xdr:to>
      <xdr:col>1</xdr:col>
      <xdr:colOff>1721321</xdr:colOff>
      <xdr:row>55</xdr:row>
      <xdr:rowOff>5955</xdr:rowOff>
    </xdr:to>
    <xdr:graphicFrame macro="">
      <xdr:nvGraphicFramePr>
        <xdr:cNvPr id="41" name="Chart 2">
          <a:extLst>
            <a:ext uri="{FF2B5EF4-FFF2-40B4-BE49-F238E27FC236}">
              <a16:creationId xmlns:a16="http://schemas.microsoft.com/office/drawing/2014/main" id="{00000000-0008-0000-0C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43" name="clip_image001.png" descr="clip_image001.png">
          <a:extLst>
            <a:ext uri="{FF2B5EF4-FFF2-40B4-BE49-F238E27FC236}">
              <a16:creationId xmlns:a16="http://schemas.microsoft.com/office/drawing/2014/main" id="{00000000-0008-0000-0D00-00002B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2383328</xdr:colOff>
      <xdr:row>25</xdr:row>
      <xdr:rowOff>22401</xdr:rowOff>
    </xdr:from>
    <xdr:to>
      <xdr:col>1</xdr:col>
      <xdr:colOff>1649265</xdr:colOff>
      <xdr:row>52</xdr:row>
      <xdr:rowOff>159676</xdr:rowOff>
    </xdr:to>
    <xdr:graphicFrame macro="">
      <xdr:nvGraphicFramePr>
        <xdr:cNvPr id="44" name="Chart 2">
          <a:extLst>
            <a:ext uri="{FF2B5EF4-FFF2-40B4-BE49-F238E27FC236}">
              <a16:creationId xmlns:a16="http://schemas.microsoft.com/office/drawing/2014/main" id="{00000000-0008-0000-0D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46" name="clip_image001.png" descr="clip_image001.png">
          <a:extLst>
            <a:ext uri="{FF2B5EF4-FFF2-40B4-BE49-F238E27FC236}">
              <a16:creationId xmlns:a16="http://schemas.microsoft.com/office/drawing/2014/main" id="{00000000-0008-0000-0E00-00002E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48" name="clip_image001.png" descr="clip_image001.png">
          <a:extLst>
            <a:ext uri="{FF2B5EF4-FFF2-40B4-BE49-F238E27FC236}">
              <a16:creationId xmlns:a16="http://schemas.microsoft.com/office/drawing/2014/main" id="{00000000-0008-0000-0F00-000030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50" name="clip_image001.png" descr="clip_image001.png">
          <a:extLst>
            <a:ext uri="{FF2B5EF4-FFF2-40B4-BE49-F238E27FC236}">
              <a16:creationId xmlns:a16="http://schemas.microsoft.com/office/drawing/2014/main" id="{00000000-0008-0000-1000-000032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52" name="clip_image001.png" descr="clip_image001.png">
          <a:extLst>
            <a:ext uri="{FF2B5EF4-FFF2-40B4-BE49-F238E27FC236}">
              <a16:creationId xmlns:a16="http://schemas.microsoft.com/office/drawing/2014/main" id="{00000000-0008-0000-1100-000034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54" name="clip_image001.png" descr="clip_image001.png">
          <a:extLst>
            <a:ext uri="{FF2B5EF4-FFF2-40B4-BE49-F238E27FC236}">
              <a16:creationId xmlns:a16="http://schemas.microsoft.com/office/drawing/2014/main" id="{00000000-0008-0000-1200-000036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5" name="clip_image001.png" descr="clip_image001.pn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1176785</xdr:colOff>
      <xdr:row>26</xdr:row>
      <xdr:rowOff>116439</xdr:rowOff>
    </xdr:from>
    <xdr:to>
      <xdr:col>2</xdr:col>
      <xdr:colOff>76200</xdr:colOff>
      <xdr:row>62</xdr:row>
      <xdr:rowOff>46120</xdr:rowOff>
    </xdr:to>
    <xdr:graphicFrame macro="">
      <xdr:nvGraphicFramePr>
        <xdr:cNvPr id="6" name="Chart 2">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56" name="clip_image001.png" descr="clip_image001.png">
          <a:extLst>
            <a:ext uri="{FF2B5EF4-FFF2-40B4-BE49-F238E27FC236}">
              <a16:creationId xmlns:a16="http://schemas.microsoft.com/office/drawing/2014/main" id="{00000000-0008-0000-1300-000038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 name="clip_image001.png" descr="clip_image001.png">
          <a:extLst>
            <a:ext uri="{FF2B5EF4-FFF2-40B4-BE49-F238E27FC236}">
              <a16:creationId xmlns:a16="http://schemas.microsoft.com/office/drawing/2014/main" id="{D3054B9D-72AC-DF48-BCF0-6D02CDE387E8}"/>
            </a:ext>
          </a:extLst>
        </xdr:cNvPr>
        <xdr:cNvPicPr>
          <a:picLocks noChangeAspect="1"/>
        </xdr:cNvPicPr>
      </xdr:nvPicPr>
      <xdr:blipFill>
        <a:blip xmlns:r="http://schemas.openxmlformats.org/officeDocument/2006/relationships" r:embed="rId1">
          <a:extLst/>
        </a:blip>
        <a:stretch>
          <a:fillRect/>
        </a:stretch>
      </xdr:blipFill>
      <xdr:spPr>
        <a:xfrm>
          <a:off x="0" y="0"/>
          <a:ext cx="1712379" cy="756000"/>
        </a:xfrm>
        <a:prstGeom prst="rect">
          <a:avLst/>
        </a:prstGeom>
        <a:ln w="12700" cap="flat">
          <a:noFill/>
          <a:miter lim="400000"/>
        </a:ln>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 name="clip_image001.png" descr="clip_image001.png">
          <a:extLst>
            <a:ext uri="{FF2B5EF4-FFF2-40B4-BE49-F238E27FC236}">
              <a16:creationId xmlns:a16="http://schemas.microsoft.com/office/drawing/2014/main" id="{312AD7B0-4FAA-1247-B364-E107B572C8C5}"/>
            </a:ext>
          </a:extLst>
        </xdr:cNvPr>
        <xdr:cNvPicPr>
          <a:picLocks noChangeAspect="1"/>
        </xdr:cNvPicPr>
      </xdr:nvPicPr>
      <xdr:blipFill>
        <a:blip xmlns:r="http://schemas.openxmlformats.org/officeDocument/2006/relationships" r:embed="rId1">
          <a:extLst/>
        </a:blip>
        <a:stretch>
          <a:fillRect/>
        </a:stretch>
      </xdr:blipFill>
      <xdr:spPr>
        <a:xfrm>
          <a:off x="0" y="0"/>
          <a:ext cx="1712379" cy="756000"/>
        </a:xfrm>
        <a:prstGeom prst="rect">
          <a:avLst/>
        </a:prstGeom>
        <a:ln w="12700" cap="flat">
          <a:noFill/>
          <a:miter lim="400000"/>
        </a:ln>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 name="clip_image001.png" descr="clip_image001.png">
          <a:extLst>
            <a:ext uri="{FF2B5EF4-FFF2-40B4-BE49-F238E27FC236}">
              <a16:creationId xmlns:a16="http://schemas.microsoft.com/office/drawing/2014/main" id="{BC92BAD4-FBF6-8746-BC98-5DAAC72567CE}"/>
            </a:ext>
          </a:extLst>
        </xdr:cNvPr>
        <xdr:cNvPicPr>
          <a:picLocks noChangeAspect="1"/>
        </xdr:cNvPicPr>
      </xdr:nvPicPr>
      <xdr:blipFill>
        <a:blip xmlns:r="http://schemas.openxmlformats.org/officeDocument/2006/relationships" r:embed="rId1">
          <a:extLst/>
        </a:blip>
        <a:stretch>
          <a:fillRect/>
        </a:stretch>
      </xdr:blipFill>
      <xdr:spPr>
        <a:xfrm>
          <a:off x="0" y="0"/>
          <a:ext cx="1712379" cy="756000"/>
        </a:xfrm>
        <a:prstGeom prst="rect">
          <a:avLst/>
        </a:prstGeom>
        <a:ln w="12700" cap="flat">
          <a:noFill/>
          <a:miter lim="400000"/>
        </a:ln>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 name="clip_image001.png" descr="clip_image001.png">
          <a:extLst>
            <a:ext uri="{FF2B5EF4-FFF2-40B4-BE49-F238E27FC236}">
              <a16:creationId xmlns:a16="http://schemas.microsoft.com/office/drawing/2014/main" id="{9615D695-0442-0D44-8DFF-9B4A2CCA8443}"/>
            </a:ext>
          </a:extLst>
        </xdr:cNvPr>
        <xdr:cNvPicPr>
          <a:picLocks noChangeAspect="1"/>
        </xdr:cNvPicPr>
      </xdr:nvPicPr>
      <xdr:blipFill>
        <a:blip xmlns:r="http://schemas.openxmlformats.org/officeDocument/2006/relationships" r:embed="rId1">
          <a:extLst/>
        </a:blip>
        <a:stretch>
          <a:fillRect/>
        </a:stretch>
      </xdr:blipFill>
      <xdr:spPr>
        <a:xfrm>
          <a:off x="0" y="0"/>
          <a:ext cx="1712379" cy="756000"/>
        </a:xfrm>
        <a:prstGeom prst="rect">
          <a:avLst/>
        </a:prstGeom>
        <a:ln w="12700" cap="flat">
          <a:noFill/>
          <a:miter lim="400000"/>
        </a:ln>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 name="clip_image001.png" descr="clip_image001.png">
          <a:extLst>
            <a:ext uri="{FF2B5EF4-FFF2-40B4-BE49-F238E27FC236}">
              <a16:creationId xmlns:a16="http://schemas.microsoft.com/office/drawing/2014/main" id="{6D9C7900-4741-6042-B99F-B1F9FC0360FA}"/>
            </a:ext>
          </a:extLst>
        </xdr:cNvPr>
        <xdr:cNvPicPr>
          <a:picLocks noChangeAspect="1"/>
        </xdr:cNvPicPr>
      </xdr:nvPicPr>
      <xdr:blipFill>
        <a:blip xmlns:r="http://schemas.openxmlformats.org/officeDocument/2006/relationships" r:embed="rId1">
          <a:extLst/>
        </a:blip>
        <a:stretch>
          <a:fillRect/>
        </a:stretch>
      </xdr:blipFill>
      <xdr:spPr>
        <a:xfrm>
          <a:off x="0" y="0"/>
          <a:ext cx="1712379" cy="756000"/>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8" name="clip_image001.png" descr="clip_image001.png">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1688268</xdr:colOff>
      <xdr:row>25</xdr:row>
      <xdr:rowOff>164372</xdr:rowOff>
    </xdr:from>
    <xdr:to>
      <xdr:col>1</xdr:col>
      <xdr:colOff>1721321</xdr:colOff>
      <xdr:row>62</xdr:row>
      <xdr:rowOff>163287</xdr:rowOff>
    </xdr:to>
    <xdr:graphicFrame macro="">
      <xdr:nvGraphicFramePr>
        <xdr:cNvPr id="9" name="Chart 2">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11" name="clip_image001.png" descr="clip_image001.png">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1732705</xdr:colOff>
      <xdr:row>26</xdr:row>
      <xdr:rowOff>107209</xdr:rowOff>
    </xdr:from>
    <xdr:to>
      <xdr:col>1</xdr:col>
      <xdr:colOff>1721321</xdr:colOff>
      <xdr:row>63</xdr:row>
      <xdr:rowOff>42650</xdr:rowOff>
    </xdr:to>
    <xdr:graphicFrame macro="">
      <xdr:nvGraphicFramePr>
        <xdr:cNvPr id="12" name="Chart 2">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14" name="clip_image001.png" descr="clip_image001.png">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1680955</xdr:colOff>
      <xdr:row>26</xdr:row>
      <xdr:rowOff>55459</xdr:rowOff>
    </xdr:from>
    <xdr:to>
      <xdr:col>1</xdr:col>
      <xdr:colOff>1721321</xdr:colOff>
      <xdr:row>63</xdr:row>
      <xdr:rowOff>94400</xdr:rowOff>
    </xdr:to>
    <xdr:graphicFrame macro="">
      <xdr:nvGraphicFramePr>
        <xdr:cNvPr id="15" name="Chart 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17" name="clip_image001.png" descr="clip_image001.png">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1750605</xdr:colOff>
      <xdr:row>26</xdr:row>
      <xdr:rowOff>125108</xdr:rowOff>
    </xdr:from>
    <xdr:to>
      <xdr:col>1</xdr:col>
      <xdr:colOff>1721321</xdr:colOff>
      <xdr:row>63</xdr:row>
      <xdr:rowOff>41261</xdr:rowOff>
    </xdr:to>
    <xdr:graphicFrame macro="">
      <xdr:nvGraphicFramePr>
        <xdr:cNvPr id="18" name="Chart 2">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0" name="clip_image001.png" descr="clip_image001.png">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1806646</xdr:colOff>
      <xdr:row>26</xdr:row>
      <xdr:rowOff>16050</xdr:rowOff>
    </xdr:from>
    <xdr:to>
      <xdr:col>1</xdr:col>
      <xdr:colOff>1721321</xdr:colOff>
      <xdr:row>61</xdr:row>
      <xdr:rowOff>171909</xdr:rowOff>
    </xdr:to>
    <xdr:graphicFrame macro="">
      <xdr:nvGraphicFramePr>
        <xdr:cNvPr id="21" name="Chart 2">
          <a:extLst>
            <a:ext uri="{FF2B5EF4-FFF2-40B4-BE49-F238E27FC236}">
              <a16:creationId xmlns:a16="http://schemas.microsoft.com/office/drawing/2014/main" id="{00000000-0008-0000-06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3" name="clip_image001.png" descr="clip_image001.png">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1874088</xdr:colOff>
      <xdr:row>27</xdr:row>
      <xdr:rowOff>83492</xdr:rowOff>
    </xdr:from>
    <xdr:to>
      <xdr:col>1</xdr:col>
      <xdr:colOff>1721321</xdr:colOff>
      <xdr:row>62</xdr:row>
      <xdr:rowOff>104467</xdr:rowOff>
    </xdr:to>
    <xdr:graphicFrame macro="">
      <xdr:nvGraphicFramePr>
        <xdr:cNvPr id="24" name="Chart 2">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1712379</xdr:colOff>
      <xdr:row>0</xdr:row>
      <xdr:rowOff>756000</xdr:rowOff>
    </xdr:to>
    <xdr:pic>
      <xdr:nvPicPr>
        <xdr:cNvPr id="26" name="clip_image001.png" descr="clip_image001.png">
          <a:extLst>
            <a:ext uri="{FF2B5EF4-FFF2-40B4-BE49-F238E27FC236}">
              <a16:creationId xmlns:a16="http://schemas.microsoft.com/office/drawing/2014/main" id="{00000000-0008-0000-0800-00001A000000}"/>
            </a:ext>
          </a:extLst>
        </xdr:cNvPr>
        <xdr:cNvPicPr>
          <a:picLocks noChangeAspect="1"/>
        </xdr:cNvPicPr>
      </xdr:nvPicPr>
      <xdr:blipFill>
        <a:blip xmlns:r="http://schemas.openxmlformats.org/officeDocument/2006/relationships" r:embed="rId1">
          <a:extLst/>
        </a:blip>
        <a:stretch>
          <a:fillRect/>
        </a:stretch>
      </xdr:blipFill>
      <xdr:spPr>
        <a:xfrm>
          <a:off x="0" y="0"/>
          <a:ext cx="1712380" cy="756000"/>
        </a:xfrm>
        <a:prstGeom prst="rect">
          <a:avLst/>
        </a:prstGeom>
        <a:ln w="12700" cap="flat">
          <a:noFill/>
          <a:miter lim="400000"/>
        </a:ln>
        <a:effectLst/>
      </xdr:spPr>
    </xdr:pic>
    <xdr:clientData/>
  </xdr:twoCellAnchor>
  <xdr:twoCellAnchor>
    <xdr:from>
      <xdr:col>0</xdr:col>
      <xdr:colOff>1826398</xdr:colOff>
      <xdr:row>26</xdr:row>
      <xdr:rowOff>35802</xdr:rowOff>
    </xdr:from>
    <xdr:to>
      <xdr:col>1</xdr:col>
      <xdr:colOff>1721321</xdr:colOff>
      <xdr:row>61</xdr:row>
      <xdr:rowOff>152157</xdr:rowOff>
    </xdr:to>
    <xdr:graphicFrame macro="">
      <xdr:nvGraphicFramePr>
        <xdr:cNvPr id="27" name="Chart 2">
          <a:extLst>
            <a:ext uri="{FF2B5EF4-FFF2-40B4-BE49-F238E27FC236}">
              <a16:creationId xmlns:a16="http://schemas.microsoft.com/office/drawing/2014/main" id="{00000000-0008-0000-08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9"/>
  <sheetViews>
    <sheetView showGridLines="0" workbookViewId="0"/>
  </sheetViews>
  <sheetFormatPr baseColWidth="10" defaultColWidth="10.83203125" defaultRowHeight="13" customHeight="1"/>
  <cols>
    <col min="1" max="1" width="88.1640625" style="1" customWidth="1"/>
    <col min="2" max="2" width="23.33203125" style="1" customWidth="1"/>
    <col min="3" max="3" width="14.33203125" style="1" customWidth="1"/>
    <col min="4" max="5" width="10.83203125" style="1"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5</v>
      </c>
      <c r="C6" s="16"/>
      <c r="D6" s="8"/>
      <c r="E6" s="9"/>
    </row>
    <row r="7" spans="1:5" ht="28" customHeight="1">
      <c r="A7" s="12" t="s">
        <v>6</v>
      </c>
      <c r="B7" s="18">
        <v>42767</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9</v>
      </c>
      <c r="B11" s="20">
        <f>SUM(B9:B10)</f>
        <v>7000</v>
      </c>
      <c r="C11" s="4"/>
      <c r="D11" s="8"/>
      <c r="E11" s="9"/>
    </row>
    <row r="12" spans="1:5" ht="30" customHeight="1">
      <c r="A12" s="22" t="s">
        <v>10</v>
      </c>
      <c r="B12" s="20">
        <v>8406.25</v>
      </c>
      <c r="C12" s="21"/>
      <c r="D12" s="8"/>
      <c r="E12" s="9"/>
    </row>
    <row r="13" spans="1:5" ht="37" customHeight="1">
      <c r="A13" s="19" t="s">
        <v>11</v>
      </c>
      <c r="B13" s="24">
        <f>B11-B12</f>
        <v>-1406.25</v>
      </c>
      <c r="C13" s="4"/>
      <c r="D13" s="8"/>
      <c r="E13" s="9"/>
    </row>
    <row r="14" spans="1:5" ht="32" customHeight="1">
      <c r="A14" s="3"/>
      <c r="B14" s="3"/>
      <c r="C14" s="4"/>
      <c r="D14" s="8"/>
      <c r="E14" s="9"/>
    </row>
    <row r="15" spans="1:5" ht="26" customHeight="1">
      <c r="A15" s="25" t="s">
        <v>12</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20.64</v>
      </c>
      <c r="C18" s="33">
        <f t="shared" ref="C18:C26" si="0">SUM(B18)*125</f>
        <v>2580</v>
      </c>
      <c r="D18" s="8"/>
      <c r="E18" s="9"/>
    </row>
    <row r="19" spans="1:5" ht="14.75" customHeight="1">
      <c r="A19" s="31" t="s">
        <v>18</v>
      </c>
      <c r="B19" s="32">
        <v>6.35</v>
      </c>
      <c r="C19" s="33">
        <f t="shared" si="0"/>
        <v>793.75</v>
      </c>
      <c r="D19" s="8"/>
      <c r="E19" s="9"/>
    </row>
    <row r="20" spans="1:5" ht="13" customHeight="1">
      <c r="A20" s="31" t="s">
        <v>19</v>
      </c>
      <c r="B20" s="32">
        <v>1.01</v>
      </c>
      <c r="C20" s="33">
        <f t="shared" si="0"/>
        <v>126.25</v>
      </c>
      <c r="D20" s="8"/>
      <c r="E20" s="9"/>
    </row>
    <row r="21" spans="1:5" ht="13" customHeight="1">
      <c r="A21" s="31" t="s">
        <v>20</v>
      </c>
      <c r="B21" s="32">
        <v>11.47</v>
      </c>
      <c r="C21" s="33">
        <f t="shared" si="0"/>
        <v>1433.75</v>
      </c>
      <c r="D21" s="8"/>
      <c r="E21" s="9"/>
    </row>
    <row r="22" spans="1:5" ht="14.75" customHeight="1">
      <c r="A22" s="31" t="s">
        <v>21</v>
      </c>
      <c r="B22" s="32">
        <v>3.75</v>
      </c>
      <c r="C22" s="33">
        <f t="shared" si="0"/>
        <v>468.75</v>
      </c>
      <c r="D22" s="8"/>
      <c r="E22" s="9"/>
    </row>
    <row r="23" spans="1:5" ht="14.75" customHeight="1">
      <c r="A23" s="31" t="s">
        <v>22</v>
      </c>
      <c r="B23" s="32">
        <v>15.53</v>
      </c>
      <c r="C23" s="33">
        <f t="shared" si="0"/>
        <v>1941.25</v>
      </c>
      <c r="D23" s="8"/>
      <c r="E23" s="9"/>
    </row>
    <row r="24" spans="1:5" ht="13" customHeight="1">
      <c r="A24" s="31" t="s">
        <v>23</v>
      </c>
      <c r="B24" s="32">
        <v>2</v>
      </c>
      <c r="C24" s="33">
        <f t="shared" si="0"/>
        <v>250</v>
      </c>
      <c r="D24" s="8"/>
      <c r="E24" s="9"/>
    </row>
    <row r="25" spans="1:5" ht="13" customHeight="1">
      <c r="A25" s="31" t="s">
        <v>24</v>
      </c>
      <c r="B25" s="32">
        <v>5</v>
      </c>
      <c r="C25" s="33">
        <f t="shared" si="0"/>
        <v>625</v>
      </c>
      <c r="D25" s="8"/>
      <c r="E25" s="9"/>
    </row>
    <row r="26" spans="1:5" ht="13" customHeight="1">
      <c r="A26" s="31" t="s">
        <v>25</v>
      </c>
      <c r="B26" s="32">
        <v>1.5</v>
      </c>
      <c r="C26" s="33">
        <f t="shared" si="0"/>
        <v>187.5</v>
      </c>
      <c r="D26" s="8"/>
      <c r="E26" s="9"/>
    </row>
    <row r="27" spans="1:5" ht="13" customHeight="1">
      <c r="A27" s="34" t="s">
        <v>26</v>
      </c>
      <c r="B27" s="35">
        <f>SUM(B18:B26)</f>
        <v>67.25</v>
      </c>
      <c r="C27" s="36">
        <f>SUM(C18:C26)</f>
        <v>8406.25</v>
      </c>
      <c r="D27" s="8"/>
      <c r="E27" s="9"/>
    </row>
    <row r="28" spans="1:5" ht="13" customHeight="1">
      <c r="A28" s="37" t="s">
        <v>27</v>
      </c>
      <c r="B28" s="38">
        <v>2.5</v>
      </c>
      <c r="C28" s="33">
        <f>SUM(B28)*0</f>
        <v>0</v>
      </c>
      <c r="D28" s="8"/>
      <c r="E28" s="9"/>
    </row>
    <row r="29" spans="1:5" ht="13" customHeight="1">
      <c r="A29" s="34" t="s">
        <v>28</v>
      </c>
      <c r="B29" s="35">
        <f>SUM(B27:B28)</f>
        <v>69.75</v>
      </c>
      <c r="C29" s="36">
        <f>SUM(C27:C28)</f>
        <v>8406.25</v>
      </c>
      <c r="D29" s="8"/>
      <c r="E29" s="9"/>
    </row>
    <row r="30" spans="1:5" ht="13" customHeight="1">
      <c r="A30" s="39"/>
      <c r="B30" s="3"/>
      <c r="C30" s="3"/>
      <c r="D30" s="8"/>
      <c r="E30" s="9"/>
    </row>
    <row r="31" spans="1:5" ht="13" customHeight="1">
      <c r="A31" s="39"/>
      <c r="B31" s="3"/>
      <c r="C31" s="3"/>
      <c r="D31" s="8"/>
      <c r="E31" s="9"/>
    </row>
    <row r="32" spans="1:5" ht="13" customHeight="1">
      <c r="A32" s="39"/>
      <c r="B32" s="3"/>
      <c r="C32" s="3"/>
      <c r="D32" s="8"/>
      <c r="E32" s="9"/>
    </row>
    <row r="33" spans="1:5" ht="13" customHeight="1">
      <c r="A33" s="40"/>
      <c r="B33" s="41"/>
      <c r="C33" s="41"/>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4"/>
      <c r="B62" s="42"/>
      <c r="C62" s="42"/>
      <c r="D62" s="42"/>
      <c r="E62" s="9"/>
    </row>
    <row r="63" spans="1:5" ht="14.75" customHeight="1">
      <c r="A63" s="45" t="s">
        <v>29</v>
      </c>
      <c r="B63" s="42"/>
      <c r="C63" s="42"/>
      <c r="D63" s="42"/>
      <c r="E63" s="9"/>
    </row>
    <row r="64" spans="1:5" ht="14" customHeight="1">
      <c r="A64" s="46" t="s">
        <v>30</v>
      </c>
      <c r="B64" s="42"/>
      <c r="C64" s="42"/>
      <c r="D64" s="42"/>
      <c r="E64" s="9"/>
    </row>
    <row r="65" spans="1:5" ht="14" customHeight="1">
      <c r="A65" s="46" t="s">
        <v>31</v>
      </c>
      <c r="B65" s="42"/>
      <c r="C65" s="42"/>
      <c r="D65" s="42"/>
      <c r="E65" s="9"/>
    </row>
    <row r="66" spans="1:5" ht="28" customHeight="1">
      <c r="A66" s="46" t="s">
        <v>32</v>
      </c>
      <c r="B66" s="42"/>
      <c r="C66" s="42"/>
      <c r="D66" s="42"/>
      <c r="E66" s="9"/>
    </row>
    <row r="67" spans="1:5" ht="14" customHeight="1">
      <c r="A67" s="46" t="s">
        <v>33</v>
      </c>
      <c r="B67" s="42"/>
      <c r="C67" s="42"/>
      <c r="D67" s="42"/>
      <c r="E67" s="9"/>
    </row>
    <row r="68" spans="1:5" ht="28" customHeight="1">
      <c r="A68" s="46" t="s">
        <v>34</v>
      </c>
      <c r="B68" s="42"/>
      <c r="C68" s="42"/>
      <c r="D68" s="42"/>
      <c r="E68" s="9"/>
    </row>
    <row r="69" spans="1:5" ht="14" customHeight="1">
      <c r="A69" s="46" t="s">
        <v>35</v>
      </c>
      <c r="B69" s="42"/>
      <c r="C69" s="42"/>
      <c r="D69" s="42"/>
      <c r="E69" s="9"/>
    </row>
    <row r="70" spans="1:5" ht="28" customHeight="1">
      <c r="A70" s="46" t="s">
        <v>36</v>
      </c>
      <c r="B70" s="42"/>
      <c r="C70" s="42"/>
      <c r="D70" s="42"/>
      <c r="E70" s="9"/>
    </row>
    <row r="71" spans="1:5" ht="42" customHeight="1">
      <c r="A71" s="46" t="s">
        <v>37</v>
      </c>
      <c r="B71" s="42"/>
      <c r="C71" s="42"/>
      <c r="D71" s="42"/>
      <c r="E71" s="9"/>
    </row>
    <row r="72" spans="1:5" ht="14" customHeight="1">
      <c r="A72" s="46" t="s">
        <v>38</v>
      </c>
      <c r="B72" s="42"/>
      <c r="C72" s="42"/>
      <c r="D72" s="42"/>
      <c r="E72" s="9"/>
    </row>
    <row r="73" spans="1:5" ht="14" customHeight="1">
      <c r="A73" s="46" t="s">
        <v>39</v>
      </c>
      <c r="B73" s="42"/>
      <c r="C73" s="42"/>
      <c r="D73" s="42"/>
      <c r="E73" s="9"/>
    </row>
    <row r="74" spans="1:5" ht="14" customHeight="1">
      <c r="A74" s="46" t="s">
        <v>40</v>
      </c>
      <c r="B74" s="42"/>
      <c r="C74" s="42"/>
      <c r="D74" s="42"/>
      <c r="E74" s="9"/>
    </row>
    <row r="75" spans="1:5" ht="28" customHeight="1">
      <c r="A75" s="46" t="s">
        <v>41</v>
      </c>
      <c r="B75" s="42"/>
      <c r="C75" s="42"/>
      <c r="D75" s="42"/>
      <c r="E75" s="9"/>
    </row>
    <row r="76" spans="1:5" ht="14" customHeight="1">
      <c r="A76" s="46" t="s">
        <v>42</v>
      </c>
      <c r="B76" s="42"/>
      <c r="C76" s="42"/>
      <c r="D76" s="42"/>
      <c r="E76" s="9"/>
    </row>
    <row r="77" spans="1:5" ht="14" customHeight="1">
      <c r="A77" s="46" t="s">
        <v>43</v>
      </c>
      <c r="B77" s="42"/>
      <c r="C77" s="42"/>
      <c r="D77" s="42"/>
      <c r="E77" s="9"/>
    </row>
    <row r="78" spans="1:5" ht="28" customHeight="1">
      <c r="A78" s="46" t="s">
        <v>44</v>
      </c>
      <c r="B78" s="42"/>
      <c r="C78" s="42"/>
      <c r="D78" s="42"/>
      <c r="E78" s="9"/>
    </row>
    <row r="79" spans="1:5" ht="14" customHeight="1">
      <c r="A79" s="46" t="s">
        <v>45</v>
      </c>
      <c r="B79" s="42"/>
      <c r="C79" s="42"/>
      <c r="D79" s="42"/>
      <c r="E79" s="9"/>
    </row>
    <row r="80" spans="1:5" ht="14" customHeight="1">
      <c r="A80" s="46" t="s">
        <v>46</v>
      </c>
      <c r="B80" s="42"/>
      <c r="C80" s="42"/>
      <c r="D80" s="42"/>
      <c r="E80" s="9"/>
    </row>
    <row r="81" spans="1:5" ht="14" customHeight="1">
      <c r="A81" s="46" t="s">
        <v>47</v>
      </c>
      <c r="B81" s="42"/>
      <c r="C81" s="42"/>
      <c r="D81" s="42"/>
      <c r="E81" s="9"/>
    </row>
    <row r="82" spans="1:5" ht="14" customHeight="1">
      <c r="A82" s="46" t="s">
        <v>48</v>
      </c>
      <c r="B82" s="42"/>
      <c r="C82" s="42"/>
      <c r="D82" s="42"/>
      <c r="E82" s="9"/>
    </row>
    <row r="83" spans="1:5" ht="14" customHeight="1">
      <c r="A83" s="46" t="s">
        <v>49</v>
      </c>
      <c r="B83" s="42"/>
      <c r="C83" s="42"/>
      <c r="D83" s="42"/>
      <c r="E83" s="9"/>
    </row>
    <row r="84" spans="1:5" ht="14" customHeight="1">
      <c r="A84" s="47"/>
      <c r="B84" s="42"/>
      <c r="C84" s="42"/>
      <c r="D84" s="42"/>
      <c r="E84" s="9"/>
    </row>
    <row r="85" spans="1:5" ht="14.75" customHeight="1">
      <c r="A85" s="45" t="s">
        <v>50</v>
      </c>
      <c r="B85" s="42"/>
      <c r="C85" s="42"/>
      <c r="D85" s="42"/>
      <c r="E85" s="9"/>
    </row>
    <row r="86" spans="1:5" ht="14" customHeight="1">
      <c r="A86" s="46" t="s">
        <v>51</v>
      </c>
      <c r="B86" s="42"/>
      <c r="C86" s="42"/>
      <c r="D86" s="42"/>
      <c r="E86" s="9"/>
    </row>
    <row r="87" spans="1:5" ht="14" customHeight="1">
      <c r="A87" s="46" t="s">
        <v>52</v>
      </c>
      <c r="B87" s="42"/>
      <c r="C87" s="42"/>
      <c r="D87" s="42"/>
      <c r="E87" s="9"/>
    </row>
    <row r="88" spans="1:5" ht="28" customHeight="1">
      <c r="A88" s="46" t="s">
        <v>53</v>
      </c>
      <c r="B88" s="42"/>
      <c r="C88" s="42"/>
      <c r="D88" s="42"/>
      <c r="E88" s="9"/>
    </row>
    <row r="89" spans="1:5" ht="14" customHeight="1">
      <c r="A89" s="46" t="s">
        <v>54</v>
      </c>
      <c r="B89" s="42"/>
      <c r="C89" s="42"/>
      <c r="D89" s="42"/>
      <c r="E89" s="9"/>
    </row>
    <row r="90" spans="1:5" ht="14" customHeight="1">
      <c r="A90" s="46" t="s">
        <v>55</v>
      </c>
      <c r="B90" s="42"/>
      <c r="C90" s="42"/>
      <c r="D90" s="42"/>
      <c r="E90" s="9"/>
    </row>
    <row r="91" spans="1:5" ht="42" customHeight="1">
      <c r="A91" s="46" t="s">
        <v>56</v>
      </c>
      <c r="B91" s="42"/>
      <c r="C91" s="42"/>
      <c r="D91" s="42"/>
      <c r="E91" s="9"/>
    </row>
    <row r="92" spans="1:5" ht="14" customHeight="1">
      <c r="A92" s="46" t="s">
        <v>57</v>
      </c>
      <c r="B92" s="42"/>
      <c r="C92" s="42"/>
      <c r="D92" s="42"/>
      <c r="E92" s="9"/>
    </row>
    <row r="93" spans="1:5" ht="42" customHeight="1">
      <c r="A93" s="46" t="s">
        <v>58</v>
      </c>
      <c r="B93" s="42"/>
      <c r="C93" s="42"/>
      <c r="D93" s="42"/>
      <c r="E93" s="9"/>
    </row>
    <row r="94" spans="1:5" ht="14" customHeight="1">
      <c r="A94" s="46" t="s">
        <v>59</v>
      </c>
      <c r="B94" s="42"/>
      <c r="C94" s="42"/>
      <c r="D94" s="42"/>
      <c r="E94" s="9"/>
    </row>
    <row r="95" spans="1:5" ht="14" customHeight="1">
      <c r="A95" s="46" t="s">
        <v>60</v>
      </c>
      <c r="B95" s="42"/>
      <c r="C95" s="42"/>
      <c r="D95" s="42"/>
      <c r="E95" s="9"/>
    </row>
    <row r="96" spans="1:5" ht="14" customHeight="1">
      <c r="A96" s="46" t="s">
        <v>61</v>
      </c>
      <c r="B96" s="42"/>
      <c r="C96" s="42"/>
      <c r="D96" s="42"/>
      <c r="E96" s="9"/>
    </row>
    <row r="97" spans="1:5" ht="14" customHeight="1">
      <c r="A97" s="46" t="s">
        <v>62</v>
      </c>
      <c r="B97" s="42"/>
      <c r="C97" s="42"/>
      <c r="D97" s="42"/>
      <c r="E97" s="9"/>
    </row>
    <row r="98" spans="1:5" ht="14" customHeight="1">
      <c r="A98" s="47"/>
      <c r="B98" s="42"/>
      <c r="C98" s="42"/>
      <c r="D98" s="42"/>
      <c r="E98" s="9"/>
    </row>
    <row r="99" spans="1:5" ht="14.75" customHeight="1">
      <c r="A99" s="45" t="s">
        <v>63</v>
      </c>
      <c r="B99" s="42"/>
      <c r="C99" s="42"/>
      <c r="D99" s="42"/>
      <c r="E99" s="9"/>
    </row>
    <row r="100" spans="1:5" ht="14" customHeight="1">
      <c r="A100" s="46" t="s">
        <v>64</v>
      </c>
      <c r="B100" s="42"/>
      <c r="C100" s="42"/>
      <c r="D100" s="42"/>
      <c r="E100" s="9"/>
    </row>
    <row r="101" spans="1:5" ht="14" customHeight="1">
      <c r="A101" s="46" t="s">
        <v>65</v>
      </c>
      <c r="B101" s="42"/>
      <c r="C101" s="42"/>
      <c r="D101" s="42"/>
      <c r="E101" s="9"/>
    </row>
    <row r="102" spans="1:5" ht="14" customHeight="1">
      <c r="A102" s="46" t="s">
        <v>65</v>
      </c>
      <c r="B102" s="42"/>
      <c r="C102" s="42"/>
      <c r="D102" s="42"/>
      <c r="E102" s="9"/>
    </row>
    <row r="103" spans="1:5" ht="14" customHeight="1">
      <c r="A103" s="47"/>
      <c r="B103" s="42"/>
      <c r="C103" s="42"/>
      <c r="D103" s="42"/>
      <c r="E103" s="9"/>
    </row>
    <row r="104" spans="1:5" ht="14.75" customHeight="1">
      <c r="A104" s="45" t="s">
        <v>66</v>
      </c>
      <c r="B104" s="42"/>
      <c r="C104" s="42"/>
      <c r="D104" s="42"/>
      <c r="E104" s="9"/>
    </row>
    <row r="105" spans="1:5" ht="42" customHeight="1">
      <c r="A105" s="46" t="s">
        <v>67</v>
      </c>
      <c r="B105" s="42"/>
      <c r="C105" s="42"/>
      <c r="D105" s="42"/>
      <c r="E105" s="9"/>
    </row>
    <row r="106" spans="1:5" ht="14" customHeight="1">
      <c r="A106" s="47"/>
      <c r="B106" s="42"/>
      <c r="C106" s="42"/>
      <c r="D106" s="42"/>
      <c r="E106" s="9"/>
    </row>
    <row r="107" spans="1:5" ht="14.75" customHeight="1">
      <c r="A107" s="45" t="s">
        <v>68</v>
      </c>
      <c r="B107" s="42"/>
      <c r="C107" s="42"/>
      <c r="D107" s="42"/>
      <c r="E107" s="9"/>
    </row>
    <row r="108" spans="1:5" ht="14" customHeight="1">
      <c r="A108" s="46" t="s">
        <v>69</v>
      </c>
      <c r="B108" s="42"/>
      <c r="C108" s="42"/>
      <c r="D108" s="42"/>
      <c r="E108" s="9"/>
    </row>
    <row r="109" spans="1:5" ht="14" customHeight="1">
      <c r="A109" s="46" t="s">
        <v>70</v>
      </c>
      <c r="B109" s="42"/>
      <c r="C109" s="42"/>
      <c r="D109" s="42"/>
      <c r="E109" s="9"/>
    </row>
    <row r="110" spans="1:5" ht="14" customHeight="1">
      <c r="A110" s="46" t="s">
        <v>71</v>
      </c>
      <c r="B110" s="42"/>
      <c r="C110" s="42"/>
      <c r="D110" s="42"/>
      <c r="E110" s="9"/>
    </row>
    <row r="111" spans="1:5" ht="14" customHeight="1">
      <c r="A111" s="46" t="s">
        <v>72</v>
      </c>
      <c r="B111" s="42"/>
      <c r="C111" s="42"/>
      <c r="D111" s="42"/>
      <c r="E111" s="9"/>
    </row>
    <row r="112" spans="1:5" ht="14" customHeight="1">
      <c r="A112" s="46" t="s">
        <v>73</v>
      </c>
      <c r="B112" s="42"/>
      <c r="C112" s="42"/>
      <c r="D112" s="42"/>
      <c r="E112" s="9"/>
    </row>
    <row r="113" spans="1:5" ht="14" customHeight="1">
      <c r="A113" s="46" t="s">
        <v>74</v>
      </c>
      <c r="B113" s="42"/>
      <c r="C113" s="42"/>
      <c r="D113" s="42"/>
      <c r="E113" s="9"/>
    </row>
    <row r="114" spans="1:5" ht="14" customHeight="1">
      <c r="A114" s="47"/>
      <c r="B114" s="42"/>
      <c r="C114" s="42"/>
      <c r="D114" s="42"/>
      <c r="E114" s="9"/>
    </row>
    <row r="115" spans="1:5" ht="14.75" customHeight="1">
      <c r="A115" s="45" t="s">
        <v>75</v>
      </c>
      <c r="B115" s="42"/>
      <c r="C115" s="42"/>
      <c r="D115" s="42"/>
      <c r="E115" s="9"/>
    </row>
    <row r="116" spans="1:5" ht="14" customHeight="1">
      <c r="A116" s="46" t="s">
        <v>76</v>
      </c>
      <c r="B116" s="42"/>
      <c r="C116" s="42"/>
      <c r="D116" s="42"/>
      <c r="E116" s="9"/>
    </row>
    <row r="117" spans="1:5" ht="14" customHeight="1">
      <c r="A117" s="46" t="s">
        <v>77</v>
      </c>
      <c r="B117" s="42"/>
      <c r="C117" s="42"/>
      <c r="D117" s="42"/>
      <c r="E117" s="9"/>
    </row>
    <row r="118" spans="1:5" ht="14" customHeight="1">
      <c r="A118" s="46" t="s">
        <v>78</v>
      </c>
      <c r="B118" s="42"/>
      <c r="C118" s="42"/>
      <c r="D118" s="42"/>
      <c r="E118" s="9"/>
    </row>
    <row r="119" spans="1:5" ht="14" customHeight="1">
      <c r="A119" s="46" t="s">
        <v>79</v>
      </c>
      <c r="B119" s="42"/>
      <c r="C119" s="42"/>
      <c r="D119" s="42"/>
      <c r="E119" s="9"/>
    </row>
    <row r="120" spans="1:5" ht="14" customHeight="1">
      <c r="A120" s="46" t="s">
        <v>80</v>
      </c>
      <c r="B120" s="42"/>
      <c r="C120" s="42"/>
      <c r="D120" s="42"/>
      <c r="E120" s="9"/>
    </row>
    <row r="121" spans="1:5" ht="14" customHeight="1">
      <c r="A121" s="46" t="s">
        <v>81</v>
      </c>
      <c r="B121" s="42"/>
      <c r="C121" s="42"/>
      <c r="D121" s="42"/>
      <c r="E121" s="9"/>
    </row>
    <row r="122" spans="1:5" ht="14" customHeight="1">
      <c r="A122" s="46" t="s">
        <v>82</v>
      </c>
      <c r="B122" s="42"/>
      <c r="C122" s="42"/>
      <c r="D122" s="42"/>
      <c r="E122" s="9"/>
    </row>
    <row r="123" spans="1:5" ht="14" customHeight="1">
      <c r="A123" s="46" t="s">
        <v>83</v>
      </c>
      <c r="B123" s="42"/>
      <c r="C123" s="42"/>
      <c r="D123" s="42"/>
      <c r="E123" s="9"/>
    </row>
    <row r="124" spans="1:5" ht="14" customHeight="1">
      <c r="A124" s="46" t="s">
        <v>84</v>
      </c>
      <c r="B124" s="42"/>
      <c r="C124" s="42"/>
      <c r="D124" s="42"/>
      <c r="E124" s="9"/>
    </row>
    <row r="125" spans="1:5" ht="14" customHeight="1">
      <c r="A125" s="47"/>
      <c r="B125" s="42"/>
      <c r="C125" s="42"/>
      <c r="D125" s="42"/>
      <c r="E125" s="9"/>
    </row>
    <row r="126" spans="1:5" ht="14.75" customHeight="1">
      <c r="A126" s="45" t="s">
        <v>85</v>
      </c>
      <c r="B126" s="42"/>
      <c r="C126" s="42"/>
      <c r="D126" s="42"/>
      <c r="E126" s="9"/>
    </row>
    <row r="127" spans="1:5" ht="28" customHeight="1">
      <c r="A127" s="46" t="s">
        <v>86</v>
      </c>
      <c r="B127" s="42"/>
      <c r="C127" s="42"/>
      <c r="D127" s="42"/>
      <c r="E127" s="9"/>
    </row>
    <row r="128" spans="1:5" ht="14" customHeight="1">
      <c r="A128" s="46" t="s">
        <v>87</v>
      </c>
      <c r="B128" s="42"/>
      <c r="C128" s="42"/>
      <c r="D128" s="42"/>
      <c r="E128" s="9"/>
    </row>
    <row r="129" spans="1:5" ht="14" customHeight="1">
      <c r="A129" s="46" t="s">
        <v>88</v>
      </c>
      <c r="B129" s="42"/>
      <c r="C129" s="42"/>
      <c r="D129" s="42"/>
      <c r="E129" s="9"/>
    </row>
    <row r="130" spans="1:5" ht="14" customHeight="1">
      <c r="A130" s="46" t="s">
        <v>88</v>
      </c>
      <c r="B130" s="42"/>
      <c r="C130" s="42"/>
      <c r="D130" s="42"/>
      <c r="E130" s="9"/>
    </row>
    <row r="131" spans="1:5" ht="14" customHeight="1">
      <c r="A131" s="47"/>
      <c r="B131" s="42"/>
      <c r="C131" s="42"/>
      <c r="D131" s="42"/>
      <c r="E131" s="9"/>
    </row>
    <row r="132" spans="1:5" ht="14.75" customHeight="1">
      <c r="A132" s="45" t="s">
        <v>89</v>
      </c>
      <c r="B132" s="42"/>
      <c r="C132" s="42"/>
      <c r="D132" s="42"/>
      <c r="E132" s="9"/>
    </row>
    <row r="133" spans="1:5" ht="14" customHeight="1">
      <c r="A133" s="46" t="s">
        <v>90</v>
      </c>
      <c r="B133" s="42"/>
      <c r="C133" s="42"/>
      <c r="D133" s="42"/>
      <c r="E133" s="9"/>
    </row>
    <row r="134" spans="1:5" ht="14" customHeight="1">
      <c r="A134" s="46" t="s">
        <v>91</v>
      </c>
      <c r="B134" s="42"/>
      <c r="C134" s="42"/>
      <c r="D134" s="42"/>
      <c r="E134" s="9"/>
    </row>
    <row r="135" spans="1:5" ht="14" customHeight="1">
      <c r="A135" s="46" t="s">
        <v>92</v>
      </c>
      <c r="B135" s="42"/>
      <c r="C135" s="42"/>
      <c r="D135" s="42"/>
      <c r="E135" s="9"/>
    </row>
    <row r="136" spans="1:5" ht="14" customHeight="1">
      <c r="A136" s="46" t="s">
        <v>93</v>
      </c>
      <c r="B136" s="42"/>
      <c r="C136" s="42"/>
      <c r="D136" s="42"/>
      <c r="E136" s="9"/>
    </row>
    <row r="137" spans="1:5" ht="14" customHeight="1">
      <c r="A137" s="46" t="s">
        <v>94</v>
      </c>
      <c r="B137" s="42"/>
      <c r="C137" s="42"/>
      <c r="D137" s="42"/>
      <c r="E137" s="9"/>
    </row>
    <row r="138" spans="1:5" ht="14" customHeight="1">
      <c r="A138" s="46" t="s">
        <v>95</v>
      </c>
      <c r="B138" s="42"/>
      <c r="C138" s="42"/>
      <c r="D138" s="42"/>
      <c r="E138" s="9"/>
    </row>
    <row r="139" spans="1:5" ht="14" customHeight="1">
      <c r="A139" s="46" t="s">
        <v>90</v>
      </c>
      <c r="B139" s="42"/>
      <c r="C139" s="42"/>
      <c r="D139" s="42"/>
      <c r="E139" s="9"/>
    </row>
    <row r="140" spans="1:5" ht="14" customHeight="1">
      <c r="A140" s="46" t="s">
        <v>96</v>
      </c>
      <c r="B140" s="42"/>
      <c r="C140" s="42"/>
      <c r="D140" s="42"/>
      <c r="E140" s="9"/>
    </row>
    <row r="141" spans="1:5" ht="14" customHeight="1">
      <c r="A141" s="46" t="s">
        <v>97</v>
      </c>
      <c r="B141" s="42"/>
      <c r="C141" s="42"/>
      <c r="D141" s="42"/>
      <c r="E141" s="9"/>
    </row>
    <row r="142" spans="1:5" ht="14" customHeight="1">
      <c r="A142" s="47"/>
      <c r="B142" s="42"/>
      <c r="C142" s="42"/>
      <c r="D142" s="42"/>
      <c r="E142" s="9"/>
    </row>
    <row r="143" spans="1:5" ht="14.75" customHeight="1">
      <c r="A143" s="45" t="s">
        <v>98</v>
      </c>
      <c r="B143" s="42"/>
      <c r="C143" s="42"/>
      <c r="D143" s="42"/>
      <c r="E143" s="9"/>
    </row>
    <row r="144" spans="1:5" ht="14" customHeight="1">
      <c r="A144" s="46" t="s">
        <v>99</v>
      </c>
      <c r="B144" s="42"/>
      <c r="C144" s="42"/>
      <c r="D144" s="42"/>
      <c r="E144" s="9"/>
    </row>
    <row r="145" spans="1:5" ht="14" customHeight="1">
      <c r="A145" s="46" t="s">
        <v>100</v>
      </c>
      <c r="B145" s="42"/>
      <c r="C145" s="42"/>
      <c r="D145" s="42"/>
      <c r="E145" s="9"/>
    </row>
    <row r="146" spans="1:5" ht="13" customHeight="1">
      <c r="A146" s="48"/>
      <c r="B146" s="42"/>
      <c r="C146" s="42"/>
      <c r="D146" s="42"/>
      <c r="E146" s="9"/>
    </row>
    <row r="147" spans="1:5" ht="13" customHeight="1">
      <c r="A147" s="48"/>
      <c r="B147" s="42"/>
      <c r="C147" s="42"/>
      <c r="D147" s="42"/>
      <c r="E147" s="9"/>
    </row>
    <row r="148" spans="1:5" ht="14" customHeight="1">
      <c r="A148" s="47"/>
      <c r="B148" s="42"/>
      <c r="C148" s="42"/>
      <c r="D148" s="42"/>
      <c r="E148" s="9"/>
    </row>
    <row r="149" spans="1:5" ht="14" customHeight="1">
      <c r="A149" s="47"/>
      <c r="B149" s="49"/>
      <c r="C149" s="49"/>
      <c r="D149" s="49"/>
      <c r="E149" s="50"/>
    </row>
  </sheetData>
  <conditionalFormatting sqref="B5:C6 B9:B13 C18:C26 C28">
    <cfRule type="cellIs" dxfId="28"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10"/>
  <sheetViews>
    <sheetView showGridLines="0" workbookViewId="0"/>
  </sheetViews>
  <sheetFormatPr baseColWidth="10" defaultColWidth="10.83203125" defaultRowHeight="13" customHeight="1"/>
  <cols>
    <col min="1" max="1" width="104.6640625" style="75" customWidth="1"/>
    <col min="2" max="2" width="23.33203125" style="75" customWidth="1"/>
    <col min="3" max="3" width="14.33203125" style="75" customWidth="1"/>
    <col min="4" max="5" width="10.83203125" style="75"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1500</v>
      </c>
      <c r="C5" s="16"/>
      <c r="D5" s="8"/>
      <c r="E5" s="9"/>
    </row>
    <row r="6" spans="1:5" ht="27" customHeight="1">
      <c r="A6" s="12" t="s">
        <v>4</v>
      </c>
      <c r="B6" s="17" t="s">
        <v>533</v>
      </c>
      <c r="C6" s="16"/>
      <c r="D6" s="8"/>
      <c r="E6" s="9"/>
    </row>
    <row r="7" spans="1:5" ht="28" customHeight="1">
      <c r="A7" s="12" t="s">
        <v>6</v>
      </c>
      <c r="B7" s="18">
        <v>43040</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1500</v>
      </c>
      <c r="C10" s="23"/>
      <c r="D10" s="8"/>
      <c r="E10" s="9"/>
    </row>
    <row r="11" spans="1:5" ht="26" customHeight="1">
      <c r="A11" s="22" t="s">
        <v>422</v>
      </c>
      <c r="B11" s="20">
        <f>SUM(B9:B10)</f>
        <v>1500</v>
      </c>
      <c r="C11" s="4"/>
      <c r="D11" s="8"/>
      <c r="E11" s="9"/>
    </row>
    <row r="12" spans="1:5" ht="30" customHeight="1">
      <c r="A12" s="22" t="s">
        <v>423</v>
      </c>
      <c r="B12" s="20">
        <v>1175</v>
      </c>
      <c r="C12" s="21"/>
      <c r="D12" s="8"/>
      <c r="E12" s="9"/>
    </row>
    <row r="13" spans="1:5" ht="37" customHeight="1">
      <c r="A13" s="19" t="s">
        <v>462</v>
      </c>
      <c r="B13" s="24">
        <f>B11-B12</f>
        <v>325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18</v>
      </c>
      <c r="B18" s="32">
        <v>7.15</v>
      </c>
      <c r="C18" s="33">
        <f>SUM(B18)*125</f>
        <v>893.75</v>
      </c>
      <c r="D18" s="8"/>
      <c r="E18" s="9"/>
    </row>
    <row r="19" spans="1:5" ht="13" customHeight="1">
      <c r="A19" s="31" t="s">
        <v>25</v>
      </c>
      <c r="B19" s="32">
        <v>2</v>
      </c>
      <c r="C19" s="33">
        <f>SUM(B19)*125</f>
        <v>250</v>
      </c>
      <c r="D19" s="8"/>
      <c r="E19" s="9"/>
    </row>
    <row r="20" spans="1:5" ht="13" customHeight="1">
      <c r="A20" s="31" t="s">
        <v>206</v>
      </c>
      <c r="B20" s="32">
        <v>0.25</v>
      </c>
      <c r="C20" s="33">
        <f>SUM(B20)*125</f>
        <v>31.25</v>
      </c>
      <c r="D20" s="8"/>
      <c r="E20" s="9"/>
    </row>
    <row r="21" spans="1:5" ht="13" customHeight="1">
      <c r="A21" s="34" t="s">
        <v>26</v>
      </c>
      <c r="B21" s="35">
        <f>SUM(B18:B20)</f>
        <v>9.4</v>
      </c>
      <c r="C21" s="36">
        <f>SUM(C18:C20)</f>
        <v>1175</v>
      </c>
      <c r="D21" s="8"/>
      <c r="E21" s="9"/>
    </row>
    <row r="22" spans="1:5" ht="13" customHeight="1">
      <c r="A22" s="34" t="s">
        <v>27</v>
      </c>
      <c r="B22" s="57">
        <v>0</v>
      </c>
      <c r="C22" s="33">
        <f>SUM(B22)*0</f>
        <v>0</v>
      </c>
      <c r="D22" s="8"/>
      <c r="E22" s="9"/>
    </row>
    <row r="23" spans="1:5" ht="13" customHeight="1">
      <c r="A23" s="34" t="s">
        <v>28</v>
      </c>
      <c r="B23" s="35">
        <f>SUM(B21:B22)</f>
        <v>9.4</v>
      </c>
      <c r="C23" s="36">
        <f>SUM(C21:C22)</f>
        <v>1175</v>
      </c>
      <c r="D23" s="8"/>
      <c r="E23" s="9"/>
    </row>
    <row r="24" spans="1:5" ht="13" customHeight="1">
      <c r="A24" s="39"/>
      <c r="B24" s="3"/>
      <c r="C24" s="3"/>
      <c r="D24" s="8"/>
      <c r="E24" s="9"/>
    </row>
    <row r="25" spans="1:5" ht="13" customHeight="1">
      <c r="A25" s="39"/>
      <c r="B25" s="3"/>
      <c r="C25" s="3"/>
      <c r="D25" s="8"/>
      <c r="E25" s="9"/>
    </row>
    <row r="26" spans="1:5" ht="13" customHeight="1">
      <c r="A26" s="39"/>
      <c r="B26" s="3"/>
      <c r="C26" s="3"/>
      <c r="D26" s="8"/>
      <c r="E26" s="9"/>
    </row>
    <row r="27" spans="1:5" ht="13" customHeight="1">
      <c r="A27" s="40"/>
      <c r="B27" s="41"/>
      <c r="C27" s="41"/>
      <c r="D27" s="42"/>
      <c r="E27" s="9"/>
    </row>
    <row r="28" spans="1:5" ht="13" customHeight="1">
      <c r="A28" s="43"/>
      <c r="B28" s="42"/>
      <c r="C28" s="42"/>
      <c r="D28" s="42"/>
      <c r="E28" s="9"/>
    </row>
    <row r="29" spans="1:5" ht="13" customHeight="1">
      <c r="A29" s="43"/>
      <c r="B29" s="42"/>
      <c r="C29" s="42"/>
      <c r="D29" s="42"/>
      <c r="E29" s="9"/>
    </row>
    <row r="30" spans="1:5" ht="13" customHeight="1">
      <c r="A30" s="43"/>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8" customHeight="1">
      <c r="A56" s="44"/>
      <c r="B56" s="42"/>
      <c r="C56" s="42"/>
      <c r="D56" s="42"/>
      <c r="E56" s="9"/>
    </row>
    <row r="57" spans="1:5" ht="14.75" customHeight="1">
      <c r="A57" s="52" t="s">
        <v>534</v>
      </c>
      <c r="B57" s="8"/>
      <c r="C57" s="42"/>
      <c r="D57" s="42"/>
      <c r="E57" s="9"/>
    </row>
    <row r="58" spans="1:5" ht="14.75" customHeight="1">
      <c r="A58" s="63" t="s">
        <v>429</v>
      </c>
      <c r="B58" s="42"/>
      <c r="C58" s="42"/>
      <c r="D58" s="42"/>
      <c r="E58" s="9"/>
    </row>
    <row r="59" spans="1:5" ht="13" customHeight="1">
      <c r="A59" s="60" t="s">
        <v>431</v>
      </c>
      <c r="B59" s="42"/>
      <c r="C59" s="42"/>
      <c r="D59" s="42"/>
      <c r="E59" s="9"/>
    </row>
    <row r="60" spans="1:5" ht="14.75" customHeight="1">
      <c r="A60" s="60" t="s">
        <v>432</v>
      </c>
      <c r="B60" s="42"/>
      <c r="C60" s="42"/>
      <c r="D60" s="42"/>
      <c r="E60" s="9"/>
    </row>
    <row r="61" spans="1:5" ht="14.75" customHeight="1">
      <c r="A61" s="60" t="s">
        <v>469</v>
      </c>
      <c r="B61" s="42"/>
      <c r="C61" s="42"/>
      <c r="D61" s="42"/>
      <c r="E61" s="9"/>
    </row>
    <row r="62" spans="1:5" ht="14.75" customHeight="1">
      <c r="A62" s="60" t="s">
        <v>535</v>
      </c>
      <c r="B62" s="42"/>
      <c r="C62" s="42"/>
      <c r="D62" s="42"/>
      <c r="E62" s="9"/>
    </row>
    <row r="63" spans="1:5" ht="26" customHeight="1">
      <c r="A63" s="60" t="s">
        <v>536</v>
      </c>
      <c r="B63" s="42"/>
      <c r="C63" s="42"/>
      <c r="D63" s="42"/>
      <c r="E63" s="9"/>
    </row>
    <row r="64" spans="1:5" ht="14.75" customHeight="1">
      <c r="A64" s="60" t="s">
        <v>537</v>
      </c>
      <c r="B64" s="42"/>
      <c r="C64" s="42"/>
      <c r="D64" s="42"/>
      <c r="E64" s="9"/>
    </row>
    <row r="65" spans="1:5" ht="13" customHeight="1">
      <c r="A65" s="62"/>
      <c r="B65" s="42"/>
      <c r="C65" s="42"/>
      <c r="D65" s="42"/>
      <c r="E65" s="9"/>
    </row>
    <row r="66" spans="1:5" ht="14.75" customHeight="1">
      <c r="A66" s="52" t="s">
        <v>538</v>
      </c>
      <c r="B66" s="8"/>
      <c r="C66" s="42"/>
      <c r="D66" s="42"/>
      <c r="E66" s="9"/>
    </row>
    <row r="67" spans="1:5" ht="14.75" customHeight="1">
      <c r="A67" s="63" t="s">
        <v>539</v>
      </c>
      <c r="B67" s="42"/>
      <c r="C67" s="42"/>
      <c r="D67" s="42"/>
      <c r="E67" s="9"/>
    </row>
    <row r="68" spans="1:5" ht="13" customHeight="1">
      <c r="A68" s="70"/>
      <c r="B68" s="42"/>
      <c r="C68" s="42"/>
      <c r="D68" s="42"/>
      <c r="E68" s="9"/>
    </row>
    <row r="69" spans="1:5" ht="14.75" customHeight="1">
      <c r="A69" s="52" t="s">
        <v>540</v>
      </c>
      <c r="B69" s="8"/>
      <c r="C69" s="42"/>
      <c r="D69" s="42"/>
      <c r="E69" s="9"/>
    </row>
    <row r="70" spans="1:5" ht="13" customHeight="1">
      <c r="A70" s="58" t="s">
        <v>455</v>
      </c>
      <c r="B70" s="42"/>
      <c r="C70" s="42"/>
      <c r="D70" s="42"/>
      <c r="E70" s="9"/>
    </row>
    <row r="71" spans="1:5" ht="13" customHeight="1">
      <c r="A71" s="59" t="s">
        <v>541</v>
      </c>
      <c r="B71" s="42"/>
      <c r="C71" s="42"/>
      <c r="D71" s="42"/>
      <c r="E71" s="9"/>
    </row>
    <row r="72" spans="1:5" ht="13" customHeight="1">
      <c r="A72" s="43"/>
      <c r="B72" s="42"/>
      <c r="C72" s="42"/>
      <c r="D72" s="42"/>
      <c r="E72" s="9"/>
    </row>
    <row r="73" spans="1:5" ht="13" customHeight="1">
      <c r="A73" s="43"/>
      <c r="B73" s="42"/>
      <c r="C73" s="42"/>
      <c r="D73" s="42"/>
      <c r="E73" s="9"/>
    </row>
    <row r="74" spans="1:5" ht="13" customHeight="1">
      <c r="A74" s="43"/>
      <c r="B74" s="42"/>
      <c r="C74" s="42"/>
      <c r="D74" s="42"/>
      <c r="E74" s="9"/>
    </row>
    <row r="75" spans="1:5" ht="13" customHeight="1">
      <c r="A75" s="43"/>
      <c r="B75" s="42"/>
      <c r="C75" s="42"/>
      <c r="D75" s="42"/>
      <c r="E75" s="9"/>
    </row>
    <row r="76" spans="1:5" ht="13" customHeight="1">
      <c r="A76" s="43"/>
      <c r="B76" s="42"/>
      <c r="C76" s="42"/>
      <c r="D76" s="42"/>
      <c r="E76" s="9"/>
    </row>
    <row r="77" spans="1:5" ht="13" customHeight="1">
      <c r="A77" s="43"/>
      <c r="B77" s="42"/>
      <c r="C77" s="42"/>
      <c r="D77" s="42"/>
      <c r="E77" s="9"/>
    </row>
    <row r="78" spans="1:5" ht="13" customHeight="1">
      <c r="A78" s="43"/>
      <c r="B78" s="42"/>
      <c r="C78" s="42"/>
      <c r="D78" s="42"/>
      <c r="E78" s="9"/>
    </row>
    <row r="79" spans="1:5" ht="13" customHeight="1">
      <c r="A79" s="43"/>
      <c r="B79" s="42"/>
      <c r="C79" s="42"/>
      <c r="D79" s="42"/>
      <c r="E79" s="9"/>
    </row>
    <row r="80" spans="1:5" ht="13" customHeight="1">
      <c r="A80" s="43"/>
      <c r="B80" s="42"/>
      <c r="C80" s="42"/>
      <c r="D80" s="42"/>
      <c r="E80" s="9"/>
    </row>
    <row r="81" spans="1:5" ht="13" customHeight="1">
      <c r="A81" s="43"/>
      <c r="B81" s="42"/>
      <c r="C81" s="42"/>
      <c r="D81" s="42"/>
      <c r="E81" s="9"/>
    </row>
    <row r="82" spans="1:5" ht="13" customHeight="1">
      <c r="A82" s="43"/>
      <c r="B82" s="42"/>
      <c r="C82" s="42"/>
      <c r="D82" s="42"/>
      <c r="E82" s="9"/>
    </row>
    <row r="83" spans="1:5" ht="13" customHeight="1">
      <c r="A83" s="43"/>
      <c r="B83" s="42"/>
      <c r="C83" s="42"/>
      <c r="D83" s="42"/>
      <c r="E83" s="9"/>
    </row>
    <row r="84" spans="1:5" ht="13" customHeight="1">
      <c r="A84" s="43"/>
      <c r="B84" s="42"/>
      <c r="C84" s="42"/>
      <c r="D84" s="42"/>
      <c r="E84" s="9"/>
    </row>
    <row r="85" spans="1:5" ht="13" customHeight="1">
      <c r="A85" s="43"/>
      <c r="B85" s="42"/>
      <c r="C85" s="42"/>
      <c r="D85" s="42"/>
      <c r="E85" s="9"/>
    </row>
    <row r="86" spans="1:5" ht="13" customHeight="1">
      <c r="A86" s="43"/>
      <c r="B86" s="42"/>
      <c r="C86" s="42"/>
      <c r="D86" s="42"/>
      <c r="E86" s="9"/>
    </row>
    <row r="87" spans="1:5" ht="13" customHeight="1">
      <c r="A87" s="43"/>
      <c r="B87" s="42"/>
      <c r="C87" s="42"/>
      <c r="D87" s="42"/>
      <c r="E87" s="9"/>
    </row>
    <row r="88" spans="1:5" ht="13" customHeight="1">
      <c r="A88" s="43"/>
      <c r="B88" s="42"/>
      <c r="C88" s="42"/>
      <c r="D88" s="42"/>
      <c r="E88" s="9"/>
    </row>
    <row r="89" spans="1:5" ht="13" customHeight="1">
      <c r="A89" s="43"/>
      <c r="B89" s="42"/>
      <c r="C89" s="42"/>
      <c r="D89" s="42"/>
      <c r="E89" s="9"/>
    </row>
    <row r="90" spans="1:5" ht="13" customHeight="1">
      <c r="A90" s="43"/>
      <c r="B90" s="42"/>
      <c r="C90" s="42"/>
      <c r="D90" s="42"/>
      <c r="E90" s="9"/>
    </row>
    <row r="91" spans="1:5" ht="13" customHeight="1">
      <c r="A91" s="43"/>
      <c r="B91" s="42"/>
      <c r="C91" s="42"/>
      <c r="D91" s="42"/>
      <c r="E91" s="9"/>
    </row>
    <row r="92" spans="1:5" ht="13" customHeight="1">
      <c r="A92" s="43"/>
      <c r="B92" s="42"/>
      <c r="C92" s="42"/>
      <c r="D92" s="42"/>
      <c r="E92" s="9"/>
    </row>
    <row r="93" spans="1:5" ht="13" customHeight="1">
      <c r="A93" s="43"/>
      <c r="B93" s="42"/>
      <c r="C93" s="42"/>
      <c r="D93" s="42"/>
      <c r="E93" s="9"/>
    </row>
    <row r="94" spans="1:5" ht="13" customHeight="1">
      <c r="A94" s="43"/>
      <c r="B94" s="42"/>
      <c r="C94" s="42"/>
      <c r="D94" s="42"/>
      <c r="E94" s="9"/>
    </row>
    <row r="95" spans="1:5" ht="13" customHeight="1">
      <c r="A95" s="43"/>
      <c r="B95" s="42"/>
      <c r="C95" s="42"/>
      <c r="D95" s="42"/>
      <c r="E95" s="9"/>
    </row>
    <row r="96" spans="1:5" ht="13" customHeight="1">
      <c r="A96" s="43"/>
      <c r="B96" s="42"/>
      <c r="C96" s="42"/>
      <c r="D96" s="42"/>
      <c r="E96" s="9"/>
    </row>
    <row r="97" spans="1:5" ht="13" customHeight="1">
      <c r="A97" s="43"/>
      <c r="B97" s="42"/>
      <c r="C97" s="42"/>
      <c r="D97" s="42"/>
      <c r="E97" s="9"/>
    </row>
    <row r="98" spans="1:5" ht="13" customHeight="1">
      <c r="A98" s="43"/>
      <c r="B98" s="42"/>
      <c r="C98" s="42"/>
      <c r="D98" s="42"/>
      <c r="E98" s="9"/>
    </row>
    <row r="99" spans="1:5" ht="13" customHeight="1">
      <c r="A99" s="43"/>
      <c r="B99" s="42"/>
      <c r="C99" s="42"/>
      <c r="D99" s="42"/>
      <c r="E99" s="9"/>
    </row>
    <row r="100" spans="1:5" ht="13" customHeight="1">
      <c r="A100" s="43"/>
      <c r="B100" s="42"/>
      <c r="C100" s="42"/>
      <c r="D100" s="42"/>
      <c r="E100" s="9"/>
    </row>
    <row r="101" spans="1:5" ht="13" customHeight="1">
      <c r="A101" s="43"/>
      <c r="B101" s="42"/>
      <c r="C101" s="42"/>
      <c r="D101" s="42"/>
      <c r="E101" s="9"/>
    </row>
    <row r="102" spans="1:5" ht="13" customHeight="1">
      <c r="A102" s="43"/>
      <c r="B102" s="42"/>
      <c r="C102" s="42"/>
      <c r="D102" s="42"/>
      <c r="E102" s="9"/>
    </row>
    <row r="103" spans="1:5" ht="13" customHeight="1">
      <c r="A103" s="43"/>
      <c r="B103" s="42"/>
      <c r="C103" s="42"/>
      <c r="D103" s="42"/>
      <c r="E103" s="9"/>
    </row>
    <row r="104" spans="1:5" ht="13" customHeight="1">
      <c r="A104" s="43"/>
      <c r="B104" s="42"/>
      <c r="C104" s="42"/>
      <c r="D104" s="42"/>
      <c r="E104" s="9"/>
    </row>
    <row r="105" spans="1:5" ht="13" customHeight="1">
      <c r="A105" s="43"/>
      <c r="B105" s="42"/>
      <c r="C105" s="42"/>
      <c r="D105" s="42"/>
      <c r="E105" s="9"/>
    </row>
    <row r="106" spans="1:5" ht="13" customHeight="1">
      <c r="A106" s="43"/>
      <c r="B106" s="42"/>
      <c r="C106" s="42"/>
      <c r="D106" s="42"/>
      <c r="E106" s="9"/>
    </row>
    <row r="107" spans="1:5" ht="13" customHeight="1">
      <c r="A107" s="43"/>
      <c r="B107" s="42"/>
      <c r="C107" s="42"/>
      <c r="D107" s="42"/>
      <c r="E107" s="9"/>
    </row>
    <row r="108" spans="1:5" ht="13" customHeight="1">
      <c r="A108" s="43"/>
      <c r="B108" s="42"/>
      <c r="C108" s="42"/>
      <c r="D108" s="42"/>
      <c r="E108" s="9"/>
    </row>
    <row r="109" spans="1:5" ht="13" customHeight="1">
      <c r="A109" s="43"/>
      <c r="B109" s="42"/>
      <c r="C109" s="42"/>
      <c r="D109" s="42"/>
      <c r="E109" s="9"/>
    </row>
    <row r="110" spans="1:5" ht="13" customHeight="1">
      <c r="A110" s="67"/>
      <c r="B110" s="49"/>
      <c r="C110" s="49"/>
      <c r="D110" s="49"/>
      <c r="E110" s="50"/>
    </row>
  </sheetData>
  <conditionalFormatting sqref="B5:C6 B9:B13 C18:C20 C22">
    <cfRule type="cellIs" dxfId="19"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3"/>
  <sheetViews>
    <sheetView showGridLines="0" workbookViewId="0"/>
  </sheetViews>
  <sheetFormatPr baseColWidth="10" defaultColWidth="10.83203125" defaultRowHeight="13" customHeight="1"/>
  <cols>
    <col min="1" max="1" width="104.6640625" style="76" customWidth="1"/>
    <col min="2" max="2" width="23.33203125" style="76" customWidth="1"/>
    <col min="3" max="3" width="14.33203125" style="76" customWidth="1"/>
    <col min="4" max="5" width="10.83203125" style="76"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77"/>
      <c r="B3" s="78"/>
      <c r="C3" s="4"/>
      <c r="D3" s="8"/>
      <c r="E3" s="9"/>
    </row>
    <row r="4" spans="1:5" ht="26" customHeight="1">
      <c r="A4" s="12" t="s">
        <v>1</v>
      </c>
      <c r="B4" s="13" t="s">
        <v>2</v>
      </c>
      <c r="C4" s="14"/>
      <c r="D4" s="8"/>
      <c r="E4" s="9"/>
    </row>
    <row r="5" spans="1:5" ht="27" customHeight="1">
      <c r="A5" s="12" t="s">
        <v>3</v>
      </c>
      <c r="B5" s="15">
        <v>1500</v>
      </c>
      <c r="C5" s="16"/>
      <c r="D5" s="8"/>
      <c r="E5" s="9"/>
    </row>
    <row r="6" spans="1:5" ht="27" customHeight="1">
      <c r="A6" s="12" t="s">
        <v>4</v>
      </c>
      <c r="B6" s="17" t="s">
        <v>542</v>
      </c>
      <c r="C6" s="16"/>
      <c r="D6" s="8"/>
      <c r="E6" s="9"/>
    </row>
    <row r="7" spans="1:5" ht="28" customHeight="1">
      <c r="A7" s="12" t="s">
        <v>6</v>
      </c>
      <c r="B7" s="18">
        <v>43070</v>
      </c>
      <c r="C7" s="14"/>
      <c r="D7" s="8"/>
      <c r="E7" s="9"/>
    </row>
    <row r="8" spans="1:5" ht="28" customHeight="1">
      <c r="A8" s="3"/>
      <c r="B8" s="3"/>
      <c r="C8" s="4"/>
      <c r="D8" s="8"/>
      <c r="E8" s="9"/>
    </row>
    <row r="9" spans="1:5" ht="26" customHeight="1">
      <c r="A9" s="19" t="s">
        <v>7</v>
      </c>
      <c r="B9" s="20">
        <v>325</v>
      </c>
      <c r="C9" s="21"/>
      <c r="D9" s="8"/>
      <c r="E9" s="9"/>
    </row>
    <row r="10" spans="1:5" ht="26" customHeight="1">
      <c r="A10" s="22" t="s">
        <v>8</v>
      </c>
      <c r="B10" s="20">
        <v>1500</v>
      </c>
      <c r="C10" s="23"/>
      <c r="D10" s="8"/>
      <c r="E10" s="9"/>
    </row>
    <row r="11" spans="1:5" ht="26" customHeight="1">
      <c r="A11" s="22" t="s">
        <v>422</v>
      </c>
      <c r="B11" s="20">
        <f>B9+B10</f>
        <v>1825</v>
      </c>
      <c r="C11" s="4"/>
      <c r="D11" s="8"/>
      <c r="E11" s="9"/>
    </row>
    <row r="12" spans="1:5" ht="30" customHeight="1">
      <c r="A12" s="22" t="s">
        <v>423</v>
      </c>
      <c r="B12" s="20">
        <v>1175</v>
      </c>
      <c r="C12" s="21"/>
      <c r="D12" s="8"/>
      <c r="E12" s="9"/>
    </row>
    <row r="13" spans="1:5" ht="37" customHeight="1">
      <c r="A13" s="19" t="s">
        <v>462</v>
      </c>
      <c r="B13" s="24">
        <f>B11-B12</f>
        <v>650</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18</v>
      </c>
      <c r="B18" s="32">
        <v>2.6</v>
      </c>
      <c r="C18" s="33">
        <v>325</v>
      </c>
      <c r="D18" s="8"/>
      <c r="E18" s="9"/>
    </row>
    <row r="19" spans="1:5" ht="13" customHeight="1">
      <c r="A19" s="31" t="s">
        <v>25</v>
      </c>
      <c r="B19" s="32">
        <v>9.5399999999999991</v>
      </c>
      <c r="C19" s="33">
        <v>1192.5</v>
      </c>
      <c r="D19" s="8"/>
      <c r="E19" s="9"/>
    </row>
    <row r="20" spans="1:5" ht="13" customHeight="1">
      <c r="A20" s="34" t="s">
        <v>26</v>
      </c>
      <c r="B20" s="35">
        <v>12.14</v>
      </c>
      <c r="C20" s="36">
        <v>1517.5</v>
      </c>
      <c r="D20" s="8"/>
      <c r="E20" s="9"/>
    </row>
    <row r="21" spans="1:5" ht="13" customHeight="1">
      <c r="A21" s="34" t="s">
        <v>27</v>
      </c>
      <c r="B21" s="57">
        <v>0</v>
      </c>
      <c r="C21" s="33">
        <v>0</v>
      </c>
      <c r="D21" s="8"/>
      <c r="E21" s="9"/>
    </row>
    <row r="22" spans="1:5" ht="13" customHeight="1">
      <c r="A22" s="34" t="s">
        <v>28</v>
      </c>
      <c r="B22" s="35">
        <v>12.14</v>
      </c>
      <c r="C22" s="36">
        <v>1517.5</v>
      </c>
      <c r="D22" s="8"/>
      <c r="E22" s="9"/>
    </row>
    <row r="23" spans="1:5" ht="13" customHeight="1">
      <c r="A23" s="39"/>
      <c r="B23" s="3"/>
      <c r="C23" s="3"/>
      <c r="D23" s="8"/>
      <c r="E23" s="9"/>
    </row>
    <row r="24" spans="1:5" ht="13" customHeight="1">
      <c r="A24" s="39"/>
      <c r="B24" s="3"/>
      <c r="C24" s="3"/>
      <c r="D24" s="8"/>
      <c r="E24" s="9"/>
    </row>
    <row r="25" spans="1:5" ht="13" customHeight="1">
      <c r="A25" s="39"/>
      <c r="B25" s="3"/>
      <c r="C25" s="3"/>
      <c r="D25" s="8"/>
      <c r="E25" s="9"/>
    </row>
    <row r="26" spans="1:5" ht="13" customHeight="1">
      <c r="A26" s="40"/>
      <c r="B26" s="41"/>
      <c r="C26" s="41"/>
      <c r="D26" s="42"/>
      <c r="E26" s="9"/>
    </row>
    <row r="27" spans="1:5" ht="13" customHeight="1">
      <c r="A27" s="43"/>
      <c r="B27" s="42"/>
      <c r="C27" s="42"/>
      <c r="D27" s="42"/>
      <c r="E27" s="9"/>
    </row>
    <row r="28" spans="1:5" ht="13" customHeight="1">
      <c r="A28" s="43"/>
      <c r="B28" s="42"/>
      <c r="C28" s="42"/>
      <c r="D28" s="42"/>
      <c r="E28" s="9"/>
    </row>
    <row r="29" spans="1:5" ht="13" customHeight="1">
      <c r="A29" s="43"/>
      <c r="B29" s="42"/>
      <c r="C29" s="42"/>
      <c r="D29" s="42"/>
      <c r="E29" s="9"/>
    </row>
    <row r="30" spans="1:5" ht="13" customHeight="1">
      <c r="A30" s="43"/>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8" customHeight="1">
      <c r="A54" s="43"/>
      <c r="B54" s="42"/>
      <c r="C54" s="42"/>
      <c r="D54" s="42"/>
      <c r="E54" s="9"/>
    </row>
    <row r="55" spans="1:5" ht="13" customHeight="1">
      <c r="A55" s="44"/>
      <c r="B55" s="42"/>
      <c r="C55" s="42"/>
      <c r="D55" s="42"/>
      <c r="E55" s="9"/>
    </row>
    <row r="56" spans="1:5" ht="14.75" customHeight="1">
      <c r="A56" s="52" t="s">
        <v>543</v>
      </c>
      <c r="B56" s="8"/>
      <c r="C56" s="42"/>
      <c r="D56" s="42"/>
      <c r="E56" s="9"/>
    </row>
    <row r="57" spans="1:5" ht="13" customHeight="1">
      <c r="A57" s="58" t="s">
        <v>429</v>
      </c>
      <c r="B57" s="42"/>
      <c r="C57" s="42"/>
      <c r="D57" s="42"/>
      <c r="E57" s="9"/>
    </row>
    <row r="58" spans="1:5" ht="13" customHeight="1">
      <c r="A58" s="59" t="s">
        <v>431</v>
      </c>
      <c r="B58" s="42"/>
      <c r="C58" s="42"/>
      <c r="D58" s="42"/>
      <c r="E58" s="9"/>
    </row>
    <row r="59" spans="1:5" ht="13" customHeight="1">
      <c r="A59" s="59" t="s">
        <v>544</v>
      </c>
      <c r="B59" s="42"/>
      <c r="C59" s="42"/>
      <c r="D59" s="42"/>
      <c r="E59" s="9"/>
    </row>
    <row r="60" spans="1:5" ht="13" customHeight="1">
      <c r="A60" s="62"/>
      <c r="B60" s="42"/>
      <c r="C60" s="42"/>
      <c r="D60" s="42"/>
      <c r="E60" s="9"/>
    </row>
    <row r="61" spans="1:5" ht="14.75" customHeight="1">
      <c r="A61" s="52" t="s">
        <v>545</v>
      </c>
      <c r="B61" s="8"/>
      <c r="C61" s="42"/>
      <c r="D61" s="42"/>
      <c r="E61" s="9"/>
    </row>
    <row r="62" spans="1:5" ht="13" customHeight="1">
      <c r="A62" s="58" t="s">
        <v>546</v>
      </c>
      <c r="B62" s="42"/>
      <c r="C62" s="42"/>
      <c r="D62" s="42"/>
      <c r="E62" s="9"/>
    </row>
    <row r="63" spans="1:5" ht="13" customHeight="1">
      <c r="A63" s="59" t="s">
        <v>547</v>
      </c>
      <c r="B63" s="42"/>
      <c r="C63" s="42"/>
      <c r="D63" s="42"/>
      <c r="E63" s="9"/>
    </row>
    <row r="64" spans="1:5" ht="13" customHeight="1">
      <c r="A64" s="59" t="s">
        <v>548</v>
      </c>
      <c r="B64" s="42"/>
      <c r="C64" s="42"/>
      <c r="D64" s="42"/>
      <c r="E64" s="9"/>
    </row>
    <row r="65" spans="1:5" ht="13" customHeight="1">
      <c r="A65" s="79"/>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43"/>
      <c r="B74" s="42"/>
      <c r="C74" s="42"/>
      <c r="D74" s="42"/>
      <c r="E74" s="9"/>
    </row>
    <row r="75" spans="1:5" ht="13" customHeight="1">
      <c r="A75" s="43"/>
      <c r="B75" s="42"/>
      <c r="C75" s="42"/>
      <c r="D75" s="42"/>
      <c r="E75" s="9"/>
    </row>
    <row r="76" spans="1:5" ht="13" customHeight="1">
      <c r="A76" s="43"/>
      <c r="B76" s="42"/>
      <c r="C76" s="42"/>
      <c r="D76" s="42"/>
      <c r="E76" s="9"/>
    </row>
    <row r="77" spans="1:5" ht="13" customHeight="1">
      <c r="A77" s="43"/>
      <c r="B77" s="42"/>
      <c r="C77" s="42"/>
      <c r="D77" s="42"/>
      <c r="E77" s="9"/>
    </row>
    <row r="78" spans="1:5" ht="13" customHeight="1">
      <c r="A78" s="43"/>
      <c r="B78" s="42"/>
      <c r="C78" s="42"/>
      <c r="D78" s="42"/>
      <c r="E78" s="9"/>
    </row>
    <row r="79" spans="1:5" ht="13" customHeight="1">
      <c r="A79" s="43"/>
      <c r="B79" s="42"/>
      <c r="C79" s="42"/>
      <c r="D79" s="42"/>
      <c r="E79" s="9"/>
    </row>
    <row r="80" spans="1:5" ht="13" customHeight="1">
      <c r="A80" s="43"/>
      <c r="B80" s="42"/>
      <c r="C80" s="42"/>
      <c r="D80" s="42"/>
      <c r="E80" s="9"/>
    </row>
    <row r="81" spans="1:5" ht="13" customHeight="1">
      <c r="A81" s="43"/>
      <c r="B81" s="42"/>
      <c r="C81" s="42"/>
      <c r="D81" s="42"/>
      <c r="E81" s="9"/>
    </row>
    <row r="82" spans="1:5" ht="13" customHeight="1">
      <c r="A82" s="43"/>
      <c r="B82" s="42"/>
      <c r="C82" s="42"/>
      <c r="D82" s="42"/>
      <c r="E82" s="9"/>
    </row>
    <row r="83" spans="1:5" ht="13" customHeight="1">
      <c r="A83" s="43"/>
      <c r="B83" s="42"/>
      <c r="C83" s="42"/>
      <c r="D83" s="42"/>
      <c r="E83" s="9"/>
    </row>
    <row r="84" spans="1:5" ht="13" customHeight="1">
      <c r="A84" s="43"/>
      <c r="B84" s="42"/>
      <c r="C84" s="42"/>
      <c r="D84" s="42"/>
      <c r="E84" s="9"/>
    </row>
    <row r="85" spans="1:5" ht="13" customHeight="1">
      <c r="A85" s="43"/>
      <c r="B85" s="42"/>
      <c r="C85" s="42"/>
      <c r="D85" s="42"/>
      <c r="E85" s="9"/>
    </row>
    <row r="86" spans="1:5" ht="13" customHeight="1">
      <c r="A86" s="43"/>
      <c r="B86" s="42"/>
      <c r="C86" s="42"/>
      <c r="D86" s="42"/>
      <c r="E86" s="9"/>
    </row>
    <row r="87" spans="1:5" ht="13" customHeight="1">
      <c r="A87" s="43"/>
      <c r="B87" s="42"/>
      <c r="C87" s="42"/>
      <c r="D87" s="42"/>
      <c r="E87" s="9"/>
    </row>
    <row r="88" spans="1:5" ht="13" customHeight="1">
      <c r="A88" s="43"/>
      <c r="B88" s="42"/>
      <c r="C88" s="42"/>
      <c r="D88" s="42"/>
      <c r="E88" s="9"/>
    </row>
    <row r="89" spans="1:5" ht="13" customHeight="1">
      <c r="A89" s="43"/>
      <c r="B89" s="42"/>
      <c r="C89" s="42"/>
      <c r="D89" s="42"/>
      <c r="E89" s="9"/>
    </row>
    <row r="90" spans="1:5" ht="13" customHeight="1">
      <c r="A90" s="43"/>
      <c r="B90" s="42"/>
      <c r="C90" s="42"/>
      <c r="D90" s="42"/>
      <c r="E90" s="9"/>
    </row>
    <row r="91" spans="1:5" ht="13" customHeight="1">
      <c r="A91" s="43"/>
      <c r="B91" s="42"/>
      <c r="C91" s="42"/>
      <c r="D91" s="42"/>
      <c r="E91" s="9"/>
    </row>
    <row r="92" spans="1:5" ht="13" customHeight="1">
      <c r="A92" s="43"/>
      <c r="B92" s="42"/>
      <c r="C92" s="42"/>
      <c r="D92" s="42"/>
      <c r="E92" s="9"/>
    </row>
    <row r="93" spans="1:5" ht="13" customHeight="1">
      <c r="A93" s="43"/>
      <c r="B93" s="42"/>
      <c r="C93" s="42"/>
      <c r="D93" s="42"/>
      <c r="E93" s="9"/>
    </row>
    <row r="94" spans="1:5" ht="13" customHeight="1">
      <c r="A94" s="43"/>
      <c r="B94" s="42"/>
      <c r="C94" s="42"/>
      <c r="D94" s="42"/>
      <c r="E94" s="9"/>
    </row>
    <row r="95" spans="1:5" ht="13" customHeight="1">
      <c r="A95" s="43"/>
      <c r="B95" s="42"/>
      <c r="C95" s="42"/>
      <c r="D95" s="42"/>
      <c r="E95" s="9"/>
    </row>
    <row r="96" spans="1:5" ht="13" customHeight="1">
      <c r="A96" s="43"/>
      <c r="B96" s="42"/>
      <c r="C96" s="42"/>
      <c r="D96" s="42"/>
      <c r="E96" s="9"/>
    </row>
    <row r="97" spans="1:5" ht="13" customHeight="1">
      <c r="A97" s="43"/>
      <c r="B97" s="42"/>
      <c r="C97" s="42"/>
      <c r="D97" s="42"/>
      <c r="E97" s="9"/>
    </row>
    <row r="98" spans="1:5" ht="13" customHeight="1">
      <c r="A98" s="43"/>
      <c r="B98" s="42"/>
      <c r="C98" s="42"/>
      <c r="D98" s="42"/>
      <c r="E98" s="9"/>
    </row>
    <row r="99" spans="1:5" ht="13" customHeight="1">
      <c r="A99" s="43"/>
      <c r="B99" s="42"/>
      <c r="C99" s="42"/>
      <c r="D99" s="42"/>
      <c r="E99" s="9"/>
    </row>
    <row r="100" spans="1:5" ht="13" customHeight="1">
      <c r="A100" s="43"/>
      <c r="B100" s="42"/>
      <c r="C100" s="42"/>
      <c r="D100" s="42"/>
      <c r="E100" s="9"/>
    </row>
    <row r="101" spans="1:5" ht="13" customHeight="1">
      <c r="A101" s="43"/>
      <c r="B101" s="42"/>
      <c r="C101" s="42"/>
      <c r="D101" s="42"/>
      <c r="E101" s="9"/>
    </row>
    <row r="102" spans="1:5" ht="13" customHeight="1">
      <c r="A102" s="43"/>
      <c r="B102" s="42"/>
      <c r="C102" s="42"/>
      <c r="D102" s="42"/>
      <c r="E102" s="9"/>
    </row>
    <row r="103" spans="1:5" ht="13" customHeight="1">
      <c r="A103" s="67"/>
      <c r="B103" s="49"/>
      <c r="C103" s="49"/>
      <c r="D103" s="49"/>
      <c r="E103" s="50"/>
    </row>
  </sheetData>
  <pageMargins left="0.75" right="0.75" top="1" bottom="1" header="0.5" footer="0.5"/>
  <pageSetup orientation="portrait"/>
  <headerFooter>
    <oddFooter>&amp;C&amp;"Helvetica Neue,Regular"&amp;12&amp;K000000&amp;P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3"/>
  <sheetViews>
    <sheetView showGridLines="0" workbookViewId="0"/>
  </sheetViews>
  <sheetFormatPr baseColWidth="10" defaultColWidth="10.83203125" defaultRowHeight="13" customHeight="1"/>
  <cols>
    <col min="1" max="1" width="104.6640625" style="80" customWidth="1"/>
    <col min="2" max="2" width="23.33203125" style="80" customWidth="1"/>
    <col min="3" max="3" width="14.33203125" style="80" customWidth="1"/>
    <col min="4" max="5" width="10.83203125" style="80"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1500</v>
      </c>
      <c r="C5" s="16"/>
      <c r="D5" s="8"/>
      <c r="E5" s="9"/>
    </row>
    <row r="6" spans="1:5" ht="27" customHeight="1">
      <c r="A6" s="12" t="s">
        <v>4</v>
      </c>
      <c r="B6" s="17" t="s">
        <v>549</v>
      </c>
      <c r="C6" s="16"/>
      <c r="D6" s="8"/>
      <c r="E6" s="9"/>
    </row>
    <row r="7" spans="1:5" ht="28" customHeight="1">
      <c r="A7" s="12" t="s">
        <v>6</v>
      </c>
      <c r="B7" s="18">
        <v>43101</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1500</v>
      </c>
      <c r="C10" s="23"/>
      <c r="D10" s="8"/>
      <c r="E10" s="9"/>
    </row>
    <row r="11" spans="1:5" ht="26" customHeight="1">
      <c r="A11" s="22" t="s">
        <v>422</v>
      </c>
      <c r="B11" s="20">
        <f>SUM(B9:B10)</f>
        <v>1500</v>
      </c>
      <c r="C11" s="4"/>
      <c r="D11" s="8"/>
      <c r="E11" s="9"/>
    </row>
    <row r="12" spans="1:5" ht="30" customHeight="1">
      <c r="A12" s="22" t="s">
        <v>423</v>
      </c>
      <c r="B12" s="20">
        <v>237.5</v>
      </c>
      <c r="C12" s="21"/>
      <c r="D12" s="8"/>
      <c r="E12" s="9"/>
    </row>
    <row r="13" spans="1:5" ht="37" customHeight="1">
      <c r="A13" s="19" t="s">
        <v>462</v>
      </c>
      <c r="B13" s="24">
        <f>B11-B12</f>
        <v>1262.5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18</v>
      </c>
      <c r="B18" s="32">
        <v>1.1499999999999999</v>
      </c>
      <c r="C18" s="33">
        <f>SUM(B18)*125</f>
        <v>143.75</v>
      </c>
      <c r="D18" s="8"/>
      <c r="E18" s="9"/>
    </row>
    <row r="19" spans="1:5" ht="13" customHeight="1">
      <c r="A19" s="34" t="s">
        <v>26</v>
      </c>
      <c r="B19" s="35">
        <f>SUM(B18:B18)</f>
        <v>1.1499999999999999</v>
      </c>
      <c r="C19" s="36">
        <f>SUM(C18:C18)</f>
        <v>143.75</v>
      </c>
      <c r="D19" s="8"/>
      <c r="E19" s="9"/>
    </row>
    <row r="20" spans="1:5" ht="13" customHeight="1">
      <c r="A20" s="34" t="s">
        <v>27</v>
      </c>
      <c r="B20" s="57">
        <v>0</v>
      </c>
      <c r="C20" s="33">
        <f>SUM(B20)*0</f>
        <v>0</v>
      </c>
      <c r="D20" s="8"/>
      <c r="E20" s="9"/>
    </row>
    <row r="21" spans="1:5" ht="13" customHeight="1">
      <c r="A21" s="34" t="s">
        <v>28</v>
      </c>
      <c r="B21" s="35">
        <f>SUM(B19:B20)</f>
        <v>1.1499999999999999</v>
      </c>
      <c r="C21" s="36">
        <f>SUM(C19:C20)</f>
        <v>143.75</v>
      </c>
      <c r="D21" s="8"/>
      <c r="E21" s="9"/>
    </row>
    <row r="22" spans="1:5" ht="13" customHeight="1">
      <c r="A22" s="39"/>
      <c r="B22" s="3"/>
      <c r="C22" s="3"/>
      <c r="D22" s="8"/>
      <c r="E22" s="9"/>
    </row>
    <row r="23" spans="1:5" ht="13" customHeight="1">
      <c r="A23" s="39"/>
      <c r="B23" s="3"/>
      <c r="C23" s="3"/>
      <c r="D23" s="8"/>
      <c r="E23" s="9"/>
    </row>
    <row r="24" spans="1:5" ht="13" customHeight="1">
      <c r="A24" s="39"/>
      <c r="B24" s="3"/>
      <c r="C24" s="3"/>
      <c r="D24" s="8"/>
      <c r="E24" s="9"/>
    </row>
    <row r="25" spans="1:5" ht="13" customHeight="1">
      <c r="A25" s="40"/>
      <c r="B25" s="41"/>
      <c r="C25" s="41"/>
      <c r="D25" s="42"/>
      <c r="E25" s="9"/>
    </row>
    <row r="26" spans="1:5" ht="13" customHeight="1">
      <c r="A26" s="43"/>
      <c r="B26" s="42"/>
      <c r="C26" s="42"/>
      <c r="D26" s="42"/>
      <c r="E26" s="9"/>
    </row>
    <row r="27" spans="1:5" ht="13" customHeight="1">
      <c r="A27" s="43"/>
      <c r="B27" s="42"/>
      <c r="C27" s="42"/>
      <c r="D27" s="42"/>
      <c r="E27" s="9"/>
    </row>
    <row r="28" spans="1:5" ht="13" customHeight="1">
      <c r="A28" s="43"/>
      <c r="B28" s="42"/>
      <c r="C28" s="42"/>
      <c r="D28" s="42"/>
      <c r="E28" s="9"/>
    </row>
    <row r="29" spans="1:5" ht="13" customHeight="1">
      <c r="A29" s="43"/>
      <c r="B29" s="42"/>
      <c r="C29" s="42"/>
      <c r="D29" s="42"/>
      <c r="E29" s="9"/>
    </row>
    <row r="30" spans="1:5" ht="13" customHeight="1">
      <c r="A30" s="43"/>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8" customHeight="1">
      <c r="A54" s="44"/>
      <c r="B54" s="42"/>
      <c r="C54" s="42"/>
      <c r="D54" s="42"/>
      <c r="E54" s="9"/>
    </row>
    <row r="55" spans="1:5" ht="14.75" customHeight="1">
      <c r="A55" s="52" t="s">
        <v>550</v>
      </c>
      <c r="B55" s="8"/>
      <c r="C55" s="42"/>
      <c r="D55" s="42"/>
      <c r="E55" s="9"/>
    </row>
    <row r="56" spans="1:5" ht="13" customHeight="1">
      <c r="A56" s="58" t="s">
        <v>429</v>
      </c>
      <c r="B56" s="42"/>
      <c r="C56" s="42"/>
      <c r="D56" s="42"/>
      <c r="E56" s="9"/>
    </row>
    <row r="57" spans="1:5" ht="13" customHeight="1">
      <c r="A57" s="59" t="s">
        <v>431</v>
      </c>
      <c r="B57" s="42"/>
      <c r="C57" s="42"/>
      <c r="D57" s="42"/>
      <c r="E57" s="9"/>
    </row>
    <row r="58" spans="1:5" ht="13" customHeight="1">
      <c r="A58" s="59" t="s">
        <v>544</v>
      </c>
      <c r="B58" s="42"/>
      <c r="C58" s="42"/>
      <c r="D58" s="42"/>
      <c r="E58" s="9"/>
    </row>
    <row r="59" spans="1:5" ht="13" customHeight="1">
      <c r="A59" s="62"/>
      <c r="B59" s="42"/>
      <c r="C59" s="42"/>
      <c r="D59" s="42"/>
      <c r="E59" s="9"/>
    </row>
    <row r="60" spans="1:5" ht="14.75" customHeight="1">
      <c r="A60" s="52" t="s">
        <v>551</v>
      </c>
      <c r="B60" s="8"/>
      <c r="C60" s="42"/>
      <c r="D60" s="42"/>
      <c r="E60" s="9"/>
    </row>
    <row r="61" spans="1:5" ht="13" customHeight="1">
      <c r="A61" s="58" t="s">
        <v>546</v>
      </c>
      <c r="B61" s="42"/>
      <c r="C61" s="42"/>
      <c r="D61" s="42"/>
      <c r="E61" s="9"/>
    </row>
    <row r="62" spans="1:5" ht="13" customHeight="1">
      <c r="A62" s="59" t="s">
        <v>547</v>
      </c>
      <c r="B62" s="42"/>
      <c r="C62" s="42"/>
      <c r="D62" s="42"/>
      <c r="E62" s="9"/>
    </row>
    <row r="63" spans="1:5" ht="13" customHeight="1">
      <c r="A63" s="59" t="s">
        <v>548</v>
      </c>
      <c r="B63" s="42"/>
      <c r="C63" s="42"/>
      <c r="D63" s="42"/>
      <c r="E63" s="9"/>
    </row>
    <row r="64" spans="1:5" ht="13" customHeight="1">
      <c r="A64" s="79"/>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43"/>
      <c r="B74" s="42"/>
      <c r="C74" s="42"/>
      <c r="D74" s="42"/>
      <c r="E74" s="9"/>
    </row>
    <row r="75" spans="1:5" ht="13" customHeight="1">
      <c r="A75" s="43"/>
      <c r="B75" s="42"/>
      <c r="C75" s="42"/>
      <c r="D75" s="42"/>
      <c r="E75" s="9"/>
    </row>
    <row r="76" spans="1:5" ht="13" customHeight="1">
      <c r="A76" s="43"/>
      <c r="B76" s="42"/>
      <c r="C76" s="42"/>
      <c r="D76" s="42"/>
      <c r="E76" s="9"/>
    </row>
    <row r="77" spans="1:5" ht="13" customHeight="1">
      <c r="A77" s="43"/>
      <c r="B77" s="42"/>
      <c r="C77" s="42"/>
      <c r="D77" s="42"/>
      <c r="E77" s="9"/>
    </row>
    <row r="78" spans="1:5" ht="13" customHeight="1">
      <c r="A78" s="43"/>
      <c r="B78" s="42"/>
      <c r="C78" s="42"/>
      <c r="D78" s="42"/>
      <c r="E78" s="9"/>
    </row>
    <row r="79" spans="1:5" ht="13" customHeight="1">
      <c r="A79" s="43"/>
      <c r="B79" s="42"/>
      <c r="C79" s="42"/>
      <c r="D79" s="42"/>
      <c r="E79" s="9"/>
    </row>
    <row r="80" spans="1:5" ht="13" customHeight="1">
      <c r="A80" s="43"/>
      <c r="B80" s="42"/>
      <c r="C80" s="42"/>
      <c r="D80" s="42"/>
      <c r="E80" s="9"/>
    </row>
    <row r="81" spans="1:5" ht="13" customHeight="1">
      <c r="A81" s="43"/>
      <c r="B81" s="42"/>
      <c r="C81" s="42"/>
      <c r="D81" s="42"/>
      <c r="E81" s="9"/>
    </row>
    <row r="82" spans="1:5" ht="13" customHeight="1">
      <c r="A82" s="43"/>
      <c r="B82" s="42"/>
      <c r="C82" s="42"/>
      <c r="D82" s="42"/>
      <c r="E82" s="9"/>
    </row>
    <row r="83" spans="1:5" ht="13" customHeight="1">
      <c r="A83" s="43"/>
      <c r="B83" s="42"/>
      <c r="C83" s="42"/>
      <c r="D83" s="42"/>
      <c r="E83" s="9"/>
    </row>
    <row r="84" spans="1:5" ht="13" customHeight="1">
      <c r="A84" s="43"/>
      <c r="B84" s="42"/>
      <c r="C84" s="42"/>
      <c r="D84" s="42"/>
      <c r="E84" s="9"/>
    </row>
    <row r="85" spans="1:5" ht="13" customHeight="1">
      <c r="A85" s="43"/>
      <c r="B85" s="42"/>
      <c r="C85" s="42"/>
      <c r="D85" s="42"/>
      <c r="E85" s="9"/>
    </row>
    <row r="86" spans="1:5" ht="13" customHeight="1">
      <c r="A86" s="43"/>
      <c r="B86" s="42"/>
      <c r="C86" s="42"/>
      <c r="D86" s="42"/>
      <c r="E86" s="9"/>
    </row>
    <row r="87" spans="1:5" ht="13" customHeight="1">
      <c r="A87" s="43"/>
      <c r="B87" s="42"/>
      <c r="C87" s="42"/>
      <c r="D87" s="42"/>
      <c r="E87" s="9"/>
    </row>
    <row r="88" spans="1:5" ht="13" customHeight="1">
      <c r="A88" s="43"/>
      <c r="B88" s="42"/>
      <c r="C88" s="42"/>
      <c r="D88" s="42"/>
      <c r="E88" s="9"/>
    </row>
    <row r="89" spans="1:5" ht="13" customHeight="1">
      <c r="A89" s="43"/>
      <c r="B89" s="42"/>
      <c r="C89" s="42"/>
      <c r="D89" s="42"/>
      <c r="E89" s="9"/>
    </row>
    <row r="90" spans="1:5" ht="13" customHeight="1">
      <c r="A90" s="43"/>
      <c r="B90" s="42"/>
      <c r="C90" s="42"/>
      <c r="D90" s="42"/>
      <c r="E90" s="9"/>
    </row>
    <row r="91" spans="1:5" ht="13" customHeight="1">
      <c r="A91" s="43"/>
      <c r="B91" s="42"/>
      <c r="C91" s="42"/>
      <c r="D91" s="42"/>
      <c r="E91" s="9"/>
    </row>
    <row r="92" spans="1:5" ht="13" customHeight="1">
      <c r="A92" s="43"/>
      <c r="B92" s="42"/>
      <c r="C92" s="42"/>
      <c r="D92" s="42"/>
      <c r="E92" s="9"/>
    </row>
    <row r="93" spans="1:5" ht="13" customHeight="1">
      <c r="A93" s="43"/>
      <c r="B93" s="42"/>
      <c r="C93" s="42"/>
      <c r="D93" s="42"/>
      <c r="E93" s="9"/>
    </row>
    <row r="94" spans="1:5" ht="13" customHeight="1">
      <c r="A94" s="43"/>
      <c r="B94" s="42"/>
      <c r="C94" s="42"/>
      <c r="D94" s="42"/>
      <c r="E94" s="9"/>
    </row>
    <row r="95" spans="1:5" ht="13" customHeight="1">
      <c r="A95" s="43"/>
      <c r="B95" s="42"/>
      <c r="C95" s="42"/>
      <c r="D95" s="42"/>
      <c r="E95" s="9"/>
    </row>
    <row r="96" spans="1:5" ht="13" customHeight="1">
      <c r="A96" s="43"/>
      <c r="B96" s="42"/>
      <c r="C96" s="42"/>
      <c r="D96" s="42"/>
      <c r="E96" s="9"/>
    </row>
    <row r="97" spans="1:5" ht="13" customHeight="1">
      <c r="A97" s="43"/>
      <c r="B97" s="42"/>
      <c r="C97" s="42"/>
      <c r="D97" s="42"/>
      <c r="E97" s="9"/>
    </row>
    <row r="98" spans="1:5" ht="13" customHeight="1">
      <c r="A98" s="43"/>
      <c r="B98" s="42"/>
      <c r="C98" s="42"/>
      <c r="D98" s="42"/>
      <c r="E98" s="9"/>
    </row>
    <row r="99" spans="1:5" ht="13" customHeight="1">
      <c r="A99" s="43"/>
      <c r="B99" s="42"/>
      <c r="C99" s="42"/>
      <c r="D99" s="42"/>
      <c r="E99" s="9"/>
    </row>
    <row r="100" spans="1:5" ht="13" customHeight="1">
      <c r="A100" s="43"/>
      <c r="B100" s="42"/>
      <c r="C100" s="42"/>
      <c r="D100" s="42"/>
      <c r="E100" s="9"/>
    </row>
    <row r="101" spans="1:5" ht="13" customHeight="1">
      <c r="A101" s="43"/>
      <c r="B101" s="42"/>
      <c r="C101" s="42"/>
      <c r="D101" s="42"/>
      <c r="E101" s="9"/>
    </row>
    <row r="102" spans="1:5" ht="13" customHeight="1">
      <c r="A102" s="43"/>
      <c r="B102" s="42"/>
      <c r="C102" s="42"/>
      <c r="D102" s="42"/>
      <c r="E102" s="9"/>
    </row>
    <row r="103" spans="1:5" ht="13" customHeight="1">
      <c r="A103" s="67"/>
      <c r="B103" s="49"/>
      <c r="C103" s="49"/>
      <c r="D103" s="49"/>
      <c r="E103" s="50"/>
    </row>
  </sheetData>
  <conditionalFormatting sqref="B5:C6 B9:B13 C18 C20">
    <cfRule type="cellIs" dxfId="18"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6"/>
  <sheetViews>
    <sheetView showGridLines="0" workbookViewId="0"/>
  </sheetViews>
  <sheetFormatPr baseColWidth="10" defaultColWidth="10.83203125" defaultRowHeight="13" customHeight="1"/>
  <cols>
    <col min="1" max="1" width="104.6640625" style="81" customWidth="1"/>
    <col min="2" max="2" width="23.33203125" style="81" customWidth="1"/>
    <col min="3" max="3" width="14.33203125" style="81" customWidth="1"/>
    <col min="4" max="5" width="10.83203125" style="81"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1500</v>
      </c>
      <c r="C5" s="16"/>
      <c r="D5" s="8"/>
      <c r="E5" s="9"/>
    </row>
    <row r="6" spans="1:5" ht="27" customHeight="1">
      <c r="A6" s="12" t="s">
        <v>4</v>
      </c>
      <c r="B6" s="17" t="s">
        <v>552</v>
      </c>
      <c r="C6" s="16"/>
      <c r="D6" s="8"/>
      <c r="E6" s="9"/>
    </row>
    <row r="7" spans="1:5" ht="28" customHeight="1">
      <c r="A7" s="12" t="s">
        <v>6</v>
      </c>
      <c r="B7" s="18">
        <v>43132</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1500</v>
      </c>
      <c r="C10" s="23"/>
      <c r="D10" s="8"/>
      <c r="E10" s="9"/>
    </row>
    <row r="11" spans="1:5" ht="26" customHeight="1">
      <c r="A11" s="22" t="s">
        <v>422</v>
      </c>
      <c r="B11" s="20">
        <f>SUM(B9:B10)</f>
        <v>1500</v>
      </c>
      <c r="C11" s="4"/>
      <c r="D11" s="8"/>
      <c r="E11" s="9"/>
    </row>
    <row r="12" spans="1:5" ht="30" customHeight="1">
      <c r="A12" s="22" t="s">
        <v>423</v>
      </c>
      <c r="B12" s="20">
        <v>143.75</v>
      </c>
      <c r="C12" s="21"/>
      <c r="D12" s="8"/>
      <c r="E12" s="9"/>
    </row>
    <row r="13" spans="1:5" ht="37" customHeight="1">
      <c r="A13" s="19" t="s">
        <v>462</v>
      </c>
      <c r="B13" s="24">
        <f>B11-B12</f>
        <v>1356.25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31" t="s">
        <v>18</v>
      </c>
      <c r="B18" s="82">
        <v>1.85</v>
      </c>
      <c r="C18" s="33">
        <f>SUM(B18)*125</f>
        <v>231.25</v>
      </c>
      <c r="D18" s="8"/>
      <c r="E18" s="9"/>
    </row>
    <row r="19" spans="1:5" ht="14.75" customHeight="1">
      <c r="A19" s="31" t="s">
        <v>19</v>
      </c>
      <c r="B19" s="32">
        <v>0.05</v>
      </c>
      <c r="C19" s="33">
        <f>SUM(B19)*125</f>
        <v>6.25</v>
      </c>
      <c r="D19" s="8"/>
      <c r="E19" s="9"/>
    </row>
    <row r="20" spans="1:5" ht="13" customHeight="1">
      <c r="A20" s="34" t="s">
        <v>26</v>
      </c>
      <c r="B20" s="35">
        <f>SUM(B18:B19)</f>
        <v>1.9000000000000001</v>
      </c>
      <c r="C20" s="36">
        <f>SUM(C19:C19)</f>
        <v>6.25</v>
      </c>
      <c r="D20" s="8"/>
      <c r="E20" s="9"/>
    </row>
    <row r="21" spans="1:5" ht="13" customHeight="1">
      <c r="A21" s="34" t="s">
        <v>27</v>
      </c>
      <c r="B21" s="57">
        <v>0</v>
      </c>
      <c r="C21" s="33">
        <f>SUM(B21)*0</f>
        <v>0</v>
      </c>
      <c r="D21" s="8"/>
      <c r="E21" s="9"/>
    </row>
    <row r="22" spans="1:5" ht="13" customHeight="1">
      <c r="A22" s="34" t="s">
        <v>28</v>
      </c>
      <c r="B22" s="57">
        <f>SUM(B18:B19)</f>
        <v>1.9000000000000001</v>
      </c>
      <c r="C22" s="36">
        <f>SUM(C18:C19)</f>
        <v>237.5</v>
      </c>
      <c r="D22" s="8"/>
      <c r="E22" s="9"/>
    </row>
    <row r="23" spans="1:5" ht="13" customHeight="1">
      <c r="A23" s="39"/>
      <c r="B23" s="3"/>
      <c r="C23" s="3"/>
      <c r="D23" s="8"/>
      <c r="E23" s="9"/>
    </row>
    <row r="24" spans="1:5" ht="13" customHeight="1">
      <c r="A24" s="39"/>
      <c r="B24" s="3"/>
      <c r="C24" s="3"/>
      <c r="D24" s="8"/>
      <c r="E24" s="9"/>
    </row>
    <row r="25" spans="1:5" ht="13" customHeight="1">
      <c r="A25" s="39"/>
      <c r="B25" s="3"/>
      <c r="C25" s="3"/>
      <c r="D25" s="8"/>
      <c r="E25" s="9"/>
    </row>
    <row r="26" spans="1:5" ht="13" customHeight="1">
      <c r="A26" s="40"/>
      <c r="B26" s="41"/>
      <c r="C26" s="41"/>
      <c r="D26" s="42"/>
      <c r="E26" s="9"/>
    </row>
    <row r="27" spans="1:5" ht="13" customHeight="1">
      <c r="A27" s="43"/>
      <c r="B27" s="42"/>
      <c r="C27" s="42"/>
      <c r="D27" s="42"/>
      <c r="E27" s="9"/>
    </row>
    <row r="28" spans="1:5" ht="13" customHeight="1">
      <c r="A28" s="43"/>
      <c r="B28" s="42"/>
      <c r="C28" s="42"/>
      <c r="D28" s="42"/>
      <c r="E28" s="9"/>
    </row>
    <row r="29" spans="1:5" ht="13" customHeight="1">
      <c r="A29" s="43"/>
      <c r="B29" s="42"/>
      <c r="C29" s="42"/>
      <c r="D29" s="42"/>
      <c r="E29" s="9"/>
    </row>
    <row r="30" spans="1:5" ht="13" customHeight="1">
      <c r="A30" s="43"/>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8" customHeight="1">
      <c r="A55" s="44"/>
      <c r="B55" s="42"/>
      <c r="C55" s="42"/>
      <c r="D55" s="42"/>
      <c r="E55" s="9"/>
    </row>
    <row r="56" spans="1:5" ht="14.75" customHeight="1">
      <c r="A56" s="52" t="s">
        <v>50</v>
      </c>
      <c r="B56" s="8"/>
      <c r="C56" s="42"/>
      <c r="D56" s="42"/>
      <c r="E56" s="9"/>
    </row>
    <row r="57" spans="1:5" ht="13" customHeight="1">
      <c r="A57" s="58" t="s">
        <v>553</v>
      </c>
      <c r="B57" s="42"/>
      <c r="C57" s="42"/>
      <c r="D57" s="42"/>
      <c r="E57" s="9"/>
    </row>
    <row r="58" spans="1:5" ht="13" customHeight="1">
      <c r="A58" s="59" t="s">
        <v>431</v>
      </c>
      <c r="B58" s="42"/>
      <c r="C58" s="42"/>
      <c r="D58" s="42"/>
      <c r="E58" s="9"/>
    </row>
    <row r="59" spans="1:5" ht="13" customHeight="1">
      <c r="A59" s="62"/>
      <c r="B59" s="42"/>
      <c r="C59" s="42"/>
      <c r="D59" s="42"/>
      <c r="E59" s="9"/>
    </row>
    <row r="60" spans="1:5" ht="14.75" customHeight="1">
      <c r="A60" s="52" t="s">
        <v>554</v>
      </c>
      <c r="B60" s="8"/>
      <c r="C60" s="42"/>
      <c r="D60" s="42"/>
      <c r="E60" s="9"/>
    </row>
    <row r="61" spans="1:5" ht="14.75" customHeight="1">
      <c r="A61" s="63" t="s">
        <v>555</v>
      </c>
      <c r="B61" s="42"/>
      <c r="C61" s="42"/>
      <c r="D61" s="42"/>
      <c r="E61" s="9"/>
    </row>
    <row r="62" spans="1:5" ht="13" customHeight="1">
      <c r="A62" s="62"/>
      <c r="B62" s="42"/>
      <c r="C62" s="42"/>
      <c r="D62" s="42"/>
      <c r="E62" s="9"/>
    </row>
    <row r="63" spans="1:5" ht="14.75" customHeight="1">
      <c r="A63" s="52" t="s">
        <v>556</v>
      </c>
      <c r="B63" s="8"/>
      <c r="C63" s="42"/>
      <c r="D63" s="42"/>
      <c r="E63" s="9"/>
    </row>
    <row r="64" spans="1:5" ht="13" customHeight="1">
      <c r="A64" s="40"/>
      <c r="B64" s="42"/>
      <c r="C64" s="42"/>
      <c r="D64" s="42"/>
      <c r="E64" s="9"/>
    </row>
    <row r="65" spans="1:5" ht="13" customHeight="1">
      <c r="A65" s="43"/>
      <c r="B65" s="42"/>
      <c r="C65" s="42"/>
      <c r="D65" s="42"/>
      <c r="E65" s="9"/>
    </row>
    <row r="66" spans="1:5" ht="13" customHeight="1">
      <c r="A66" s="43"/>
      <c r="B66" s="42"/>
      <c r="C66" s="42"/>
      <c r="D66" s="42"/>
      <c r="E66" s="9"/>
    </row>
    <row r="67" spans="1:5" ht="13" customHeight="1">
      <c r="A67" s="79"/>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43"/>
      <c r="B74" s="42"/>
      <c r="C74" s="42"/>
      <c r="D74" s="42"/>
      <c r="E74" s="9"/>
    </row>
    <row r="75" spans="1:5" ht="13" customHeight="1">
      <c r="A75" s="43"/>
      <c r="B75" s="42"/>
      <c r="C75" s="42"/>
      <c r="D75" s="42"/>
      <c r="E75" s="9"/>
    </row>
    <row r="76" spans="1:5" ht="13" customHeight="1">
      <c r="A76" s="43"/>
      <c r="B76" s="42"/>
      <c r="C76" s="42"/>
      <c r="D76" s="42"/>
      <c r="E76" s="9"/>
    </row>
    <row r="77" spans="1:5" ht="13" customHeight="1">
      <c r="A77" s="43"/>
      <c r="B77" s="42"/>
      <c r="C77" s="42"/>
      <c r="D77" s="42"/>
      <c r="E77" s="9"/>
    </row>
    <row r="78" spans="1:5" ht="13" customHeight="1">
      <c r="A78" s="43"/>
      <c r="B78" s="42"/>
      <c r="C78" s="42"/>
      <c r="D78" s="42"/>
      <c r="E78" s="9"/>
    </row>
    <row r="79" spans="1:5" ht="13" customHeight="1">
      <c r="A79" s="43"/>
      <c r="B79" s="42"/>
      <c r="C79" s="42"/>
      <c r="D79" s="42"/>
      <c r="E79" s="9"/>
    </row>
    <row r="80" spans="1:5" ht="13" customHeight="1">
      <c r="A80" s="43"/>
      <c r="B80" s="42"/>
      <c r="C80" s="42"/>
      <c r="D80" s="42"/>
      <c r="E80" s="9"/>
    </row>
    <row r="81" spans="1:5" ht="13" customHeight="1">
      <c r="A81" s="43"/>
      <c r="B81" s="42"/>
      <c r="C81" s="42"/>
      <c r="D81" s="42"/>
      <c r="E81" s="9"/>
    </row>
    <row r="82" spans="1:5" ht="13" customHeight="1">
      <c r="A82" s="43"/>
      <c r="B82" s="42"/>
      <c r="C82" s="42"/>
      <c r="D82" s="42"/>
      <c r="E82" s="9"/>
    </row>
    <row r="83" spans="1:5" ht="13" customHeight="1">
      <c r="A83" s="43"/>
      <c r="B83" s="42"/>
      <c r="C83" s="42"/>
      <c r="D83" s="42"/>
      <c r="E83" s="9"/>
    </row>
    <row r="84" spans="1:5" ht="13" customHeight="1">
      <c r="A84" s="43"/>
      <c r="B84" s="42"/>
      <c r="C84" s="42"/>
      <c r="D84" s="42"/>
      <c r="E84" s="9"/>
    </row>
    <row r="85" spans="1:5" ht="13" customHeight="1">
      <c r="A85" s="43"/>
      <c r="B85" s="42"/>
      <c r="C85" s="42"/>
      <c r="D85" s="42"/>
      <c r="E85" s="9"/>
    </row>
    <row r="86" spans="1:5" ht="13" customHeight="1">
      <c r="A86" s="43"/>
      <c r="B86" s="42"/>
      <c r="C86" s="42"/>
      <c r="D86" s="42"/>
      <c r="E86" s="9"/>
    </row>
    <row r="87" spans="1:5" ht="13" customHeight="1">
      <c r="A87" s="43"/>
      <c r="B87" s="42"/>
      <c r="C87" s="42"/>
      <c r="D87" s="42"/>
      <c r="E87" s="9"/>
    </row>
    <row r="88" spans="1:5" ht="13" customHeight="1">
      <c r="A88" s="43"/>
      <c r="B88" s="42"/>
      <c r="C88" s="42"/>
      <c r="D88" s="42"/>
      <c r="E88" s="9"/>
    </row>
    <row r="89" spans="1:5" ht="13" customHeight="1">
      <c r="A89" s="43"/>
      <c r="B89" s="42"/>
      <c r="C89" s="42"/>
      <c r="D89" s="42"/>
      <c r="E89" s="9"/>
    </row>
    <row r="90" spans="1:5" ht="13" customHeight="1">
      <c r="A90" s="43"/>
      <c r="B90" s="42"/>
      <c r="C90" s="42"/>
      <c r="D90" s="42"/>
      <c r="E90" s="9"/>
    </row>
    <row r="91" spans="1:5" ht="13" customHeight="1">
      <c r="A91" s="43"/>
      <c r="B91" s="42"/>
      <c r="C91" s="42"/>
      <c r="D91" s="42"/>
      <c r="E91" s="9"/>
    </row>
    <row r="92" spans="1:5" ht="13" customHeight="1">
      <c r="A92" s="43"/>
      <c r="B92" s="42"/>
      <c r="C92" s="42"/>
      <c r="D92" s="42"/>
      <c r="E92" s="9"/>
    </row>
    <row r="93" spans="1:5" ht="13" customHeight="1">
      <c r="A93" s="43"/>
      <c r="B93" s="42"/>
      <c r="C93" s="42"/>
      <c r="D93" s="42"/>
      <c r="E93" s="9"/>
    </row>
    <row r="94" spans="1:5" ht="13" customHeight="1">
      <c r="A94" s="43"/>
      <c r="B94" s="42"/>
      <c r="C94" s="42"/>
      <c r="D94" s="42"/>
      <c r="E94" s="9"/>
    </row>
    <row r="95" spans="1:5" ht="13" customHeight="1">
      <c r="A95" s="43"/>
      <c r="B95" s="42"/>
      <c r="C95" s="42"/>
      <c r="D95" s="42"/>
      <c r="E95" s="9"/>
    </row>
    <row r="96" spans="1:5" ht="13" customHeight="1">
      <c r="A96" s="43"/>
      <c r="B96" s="42"/>
      <c r="C96" s="42"/>
      <c r="D96" s="42"/>
      <c r="E96" s="9"/>
    </row>
    <row r="97" spans="1:5" ht="13" customHeight="1">
      <c r="A97" s="43"/>
      <c r="B97" s="42"/>
      <c r="C97" s="42"/>
      <c r="D97" s="42"/>
      <c r="E97" s="9"/>
    </row>
    <row r="98" spans="1:5" ht="13" customHeight="1">
      <c r="A98" s="43"/>
      <c r="B98" s="42"/>
      <c r="C98" s="42"/>
      <c r="D98" s="42"/>
      <c r="E98" s="9"/>
    </row>
    <row r="99" spans="1:5" ht="13" customHeight="1">
      <c r="A99" s="43"/>
      <c r="B99" s="42"/>
      <c r="C99" s="42"/>
      <c r="D99" s="42"/>
      <c r="E99" s="9"/>
    </row>
    <row r="100" spans="1:5" ht="13" customHeight="1">
      <c r="A100" s="43"/>
      <c r="B100" s="42"/>
      <c r="C100" s="42"/>
      <c r="D100" s="42"/>
      <c r="E100" s="9"/>
    </row>
    <row r="101" spans="1:5" ht="13" customHeight="1">
      <c r="A101" s="43"/>
      <c r="B101" s="42"/>
      <c r="C101" s="42"/>
      <c r="D101" s="42"/>
      <c r="E101" s="9"/>
    </row>
    <row r="102" spans="1:5" ht="13" customHeight="1">
      <c r="A102" s="43"/>
      <c r="B102" s="42"/>
      <c r="C102" s="42"/>
      <c r="D102" s="42"/>
      <c r="E102" s="9"/>
    </row>
    <row r="103" spans="1:5" ht="13" customHeight="1">
      <c r="A103" s="43"/>
      <c r="B103" s="42"/>
      <c r="C103" s="42"/>
      <c r="D103" s="42"/>
      <c r="E103" s="9"/>
    </row>
    <row r="104" spans="1:5" ht="13" customHeight="1">
      <c r="A104" s="43"/>
      <c r="B104" s="42"/>
      <c r="C104" s="42"/>
      <c r="D104" s="42"/>
      <c r="E104" s="9"/>
    </row>
    <row r="105" spans="1:5" ht="13" customHeight="1">
      <c r="A105" s="43"/>
      <c r="B105" s="42"/>
      <c r="C105" s="42"/>
      <c r="D105" s="42"/>
      <c r="E105" s="9"/>
    </row>
    <row r="106" spans="1:5" ht="13" customHeight="1">
      <c r="A106" s="67"/>
      <c r="B106" s="49"/>
      <c r="C106" s="49"/>
      <c r="D106" s="49"/>
      <c r="E106" s="50"/>
    </row>
  </sheetData>
  <conditionalFormatting sqref="B5:C6 B9:B13 C18:C19 C21">
    <cfRule type="cellIs" dxfId="17"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7"/>
  <sheetViews>
    <sheetView showGridLines="0" workbookViewId="0"/>
  </sheetViews>
  <sheetFormatPr baseColWidth="10" defaultColWidth="10.83203125" defaultRowHeight="13" customHeight="1"/>
  <cols>
    <col min="1" max="1" width="104.6640625" style="83" customWidth="1"/>
    <col min="2" max="2" width="23.33203125" style="83" customWidth="1"/>
    <col min="3" max="3" width="14.33203125" style="83" customWidth="1"/>
    <col min="4" max="5" width="10.83203125" style="83"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1500</v>
      </c>
      <c r="C5" s="16"/>
      <c r="D5" s="8"/>
      <c r="E5" s="9"/>
    </row>
    <row r="6" spans="1:5" ht="27" customHeight="1">
      <c r="A6" s="12" t="s">
        <v>4</v>
      </c>
      <c r="B6" s="17" t="s">
        <v>557</v>
      </c>
      <c r="C6" s="16"/>
      <c r="D6" s="8"/>
      <c r="E6" s="9"/>
    </row>
    <row r="7" spans="1:5" ht="28" customHeight="1">
      <c r="A7" s="12" t="s">
        <v>6</v>
      </c>
      <c r="B7" s="18">
        <v>43160</v>
      </c>
      <c r="C7" s="14"/>
      <c r="D7" s="8"/>
      <c r="E7" s="9"/>
    </row>
    <row r="8" spans="1:5" ht="28" customHeight="1">
      <c r="A8" s="3"/>
      <c r="B8" s="3"/>
      <c r="C8" s="4"/>
      <c r="D8" s="8"/>
      <c r="E8" s="9"/>
    </row>
    <row r="9" spans="1:5" ht="26" customHeight="1">
      <c r="A9" s="19" t="s">
        <v>7</v>
      </c>
      <c r="B9" s="20">
        <v>1356.25</v>
      </c>
      <c r="C9" s="21"/>
      <c r="D9" s="8"/>
      <c r="E9" s="9"/>
    </row>
    <row r="10" spans="1:5" ht="26" customHeight="1">
      <c r="A10" s="22" t="s">
        <v>8</v>
      </c>
      <c r="B10" s="20">
        <v>1500</v>
      </c>
      <c r="C10" s="23"/>
      <c r="D10" s="8"/>
      <c r="E10" s="9"/>
    </row>
    <row r="11" spans="1:5" ht="26" customHeight="1">
      <c r="A11" s="22" t="s">
        <v>422</v>
      </c>
      <c r="B11" s="20">
        <f>SUM(B9:B10)</f>
        <v>2856.25</v>
      </c>
      <c r="C11" s="4"/>
      <c r="D11" s="8"/>
      <c r="E11" s="9"/>
    </row>
    <row r="12" spans="1:5" ht="30" customHeight="1">
      <c r="A12" s="22" t="s">
        <v>423</v>
      </c>
      <c r="B12" s="20">
        <v>143.75</v>
      </c>
      <c r="C12" s="21"/>
      <c r="D12" s="8"/>
      <c r="E12" s="9"/>
    </row>
    <row r="13" spans="1:5" ht="37" customHeight="1">
      <c r="A13" s="19" t="s">
        <v>462</v>
      </c>
      <c r="B13" s="24">
        <f>B11-B12</f>
        <v>2712.5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31" t="s">
        <v>18</v>
      </c>
      <c r="B18" s="82">
        <v>2.35</v>
      </c>
      <c r="C18" s="33">
        <f>SUM(B18)*125</f>
        <v>293.75</v>
      </c>
      <c r="D18" s="8"/>
      <c r="E18" s="9"/>
    </row>
    <row r="19" spans="1:5" ht="14.75" customHeight="1">
      <c r="A19" s="31" t="s">
        <v>19</v>
      </c>
      <c r="B19" s="32">
        <v>0.5</v>
      </c>
      <c r="C19" s="33">
        <f>SUM(B19)*125</f>
        <v>62.5</v>
      </c>
      <c r="D19" s="8"/>
      <c r="E19" s="9"/>
    </row>
    <row r="20" spans="1:5" ht="13" customHeight="1">
      <c r="A20" s="34" t="s">
        <v>26</v>
      </c>
      <c r="B20" s="35">
        <f>SUM(B18:B19)</f>
        <v>2.85</v>
      </c>
      <c r="C20" s="36">
        <f>SUM(C19:C19)</f>
        <v>62.5</v>
      </c>
      <c r="D20" s="8"/>
      <c r="E20" s="9"/>
    </row>
    <row r="21" spans="1:5" ht="13" customHeight="1">
      <c r="A21" s="34" t="s">
        <v>27</v>
      </c>
      <c r="B21" s="57">
        <v>0</v>
      </c>
      <c r="C21" s="33">
        <f>SUM(B21)*0</f>
        <v>0</v>
      </c>
      <c r="D21" s="8"/>
      <c r="E21" s="9"/>
    </row>
    <row r="22" spans="1:5" ht="13" customHeight="1">
      <c r="A22" s="34" t="s">
        <v>28</v>
      </c>
      <c r="B22" s="57">
        <f>SUM(B18:B19)</f>
        <v>2.85</v>
      </c>
      <c r="C22" s="36">
        <f>SUM(C18:C19)</f>
        <v>356.25</v>
      </c>
      <c r="D22" s="8"/>
      <c r="E22" s="9"/>
    </row>
    <row r="23" spans="1:5" ht="13" customHeight="1">
      <c r="A23" s="39"/>
      <c r="B23" s="3"/>
      <c r="C23" s="3"/>
      <c r="D23" s="8"/>
      <c r="E23" s="9"/>
    </row>
    <row r="24" spans="1:5" ht="13" customHeight="1">
      <c r="A24" s="39"/>
      <c r="B24" s="3"/>
      <c r="C24" s="3"/>
      <c r="D24" s="8"/>
      <c r="E24" s="9"/>
    </row>
    <row r="25" spans="1:5" ht="13" customHeight="1">
      <c r="A25" s="39"/>
      <c r="B25" s="3"/>
      <c r="C25" s="3"/>
      <c r="D25" s="8"/>
      <c r="E25" s="9"/>
    </row>
    <row r="26" spans="1:5" ht="13" customHeight="1">
      <c r="A26" s="40"/>
      <c r="B26" s="41"/>
      <c r="C26" s="41"/>
      <c r="D26" s="42"/>
      <c r="E26" s="9"/>
    </row>
    <row r="27" spans="1:5" ht="13" customHeight="1">
      <c r="A27" s="43"/>
      <c r="B27" s="42"/>
      <c r="C27" s="42"/>
      <c r="D27" s="42"/>
      <c r="E27" s="9"/>
    </row>
    <row r="28" spans="1:5" ht="13" customHeight="1">
      <c r="A28" s="43"/>
      <c r="B28" s="42"/>
      <c r="C28" s="42"/>
      <c r="D28" s="42"/>
      <c r="E28" s="9"/>
    </row>
    <row r="29" spans="1:5" ht="13" customHeight="1">
      <c r="A29" s="43"/>
      <c r="B29" s="42"/>
      <c r="C29" s="42"/>
      <c r="D29" s="42"/>
      <c r="E29" s="9"/>
    </row>
    <row r="30" spans="1:5" ht="13" customHeight="1">
      <c r="A30" s="43"/>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8" customHeight="1">
      <c r="A55" s="44"/>
      <c r="B55" s="42"/>
      <c r="C55" s="42"/>
      <c r="D55" s="42"/>
      <c r="E55" s="9"/>
    </row>
    <row r="56" spans="1:5" ht="14.75" customHeight="1">
      <c r="A56" s="52" t="s">
        <v>50</v>
      </c>
      <c r="B56" s="8"/>
      <c r="C56" s="42"/>
      <c r="D56" s="42"/>
      <c r="E56" s="9"/>
    </row>
    <row r="57" spans="1:5" ht="26" customHeight="1">
      <c r="A57" s="63" t="s">
        <v>558</v>
      </c>
      <c r="B57" s="42"/>
      <c r="C57" s="42"/>
      <c r="D57" s="42"/>
      <c r="E57" s="9"/>
    </row>
    <row r="58" spans="1:5" ht="13" customHeight="1">
      <c r="A58" s="59" t="s">
        <v>559</v>
      </c>
      <c r="B58" s="42"/>
      <c r="C58" s="42"/>
      <c r="D58" s="42"/>
      <c r="E58" s="9"/>
    </row>
    <row r="59" spans="1:5" ht="13" customHeight="1">
      <c r="A59" s="59" t="s">
        <v>431</v>
      </c>
      <c r="B59" s="42"/>
      <c r="C59" s="42"/>
      <c r="D59" s="42"/>
      <c r="E59" s="9"/>
    </row>
    <row r="60" spans="1:5" ht="13" customHeight="1">
      <c r="A60" s="62"/>
      <c r="B60" s="42"/>
      <c r="C60" s="42"/>
      <c r="D60" s="42"/>
      <c r="E60" s="9"/>
    </row>
    <row r="61" spans="1:5" ht="14.75" customHeight="1">
      <c r="A61" s="52" t="s">
        <v>554</v>
      </c>
      <c r="B61" s="8"/>
      <c r="C61" s="42"/>
      <c r="D61" s="42"/>
      <c r="E61" s="9"/>
    </row>
    <row r="62" spans="1:5" ht="14.75" customHeight="1">
      <c r="A62" s="63" t="s">
        <v>560</v>
      </c>
      <c r="B62" s="42"/>
      <c r="C62" s="42"/>
      <c r="D62" s="42"/>
      <c r="E62" s="9"/>
    </row>
    <row r="63" spans="1:5" ht="13" customHeight="1">
      <c r="A63" s="62"/>
      <c r="B63" s="42"/>
      <c r="C63" s="42"/>
      <c r="D63" s="42"/>
      <c r="E63" s="9"/>
    </row>
    <row r="64" spans="1:5" ht="14.75" customHeight="1">
      <c r="A64" s="52" t="s">
        <v>556</v>
      </c>
      <c r="B64" s="8"/>
      <c r="C64" s="42"/>
      <c r="D64" s="42"/>
      <c r="E64" s="9"/>
    </row>
    <row r="65" spans="1:5" ht="13" customHeight="1">
      <c r="A65" s="40"/>
      <c r="B65" s="42"/>
      <c r="C65" s="42"/>
      <c r="D65" s="42"/>
      <c r="E65" s="9"/>
    </row>
    <row r="66" spans="1:5" ht="13" customHeight="1">
      <c r="A66" s="43"/>
      <c r="B66" s="42"/>
      <c r="C66" s="42"/>
      <c r="D66" s="42"/>
      <c r="E66" s="9"/>
    </row>
    <row r="67" spans="1:5" ht="13" customHeight="1">
      <c r="A67" s="43"/>
      <c r="B67" s="42"/>
      <c r="C67" s="42"/>
      <c r="D67" s="42"/>
      <c r="E67" s="9"/>
    </row>
    <row r="68" spans="1:5" ht="13" customHeight="1">
      <c r="A68" s="79"/>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43"/>
      <c r="B74" s="42"/>
      <c r="C74" s="42"/>
      <c r="D74" s="42"/>
      <c r="E74" s="9"/>
    </row>
    <row r="75" spans="1:5" ht="13" customHeight="1">
      <c r="A75" s="43"/>
      <c r="B75" s="42"/>
      <c r="C75" s="42"/>
      <c r="D75" s="42"/>
      <c r="E75" s="9"/>
    </row>
    <row r="76" spans="1:5" ht="13" customHeight="1">
      <c r="A76" s="43"/>
      <c r="B76" s="42"/>
      <c r="C76" s="42"/>
      <c r="D76" s="42"/>
      <c r="E76" s="9"/>
    </row>
    <row r="77" spans="1:5" ht="13" customHeight="1">
      <c r="A77" s="43"/>
      <c r="B77" s="42"/>
      <c r="C77" s="42"/>
      <c r="D77" s="42"/>
      <c r="E77" s="9"/>
    </row>
    <row r="78" spans="1:5" ht="13" customHeight="1">
      <c r="A78" s="43"/>
      <c r="B78" s="42"/>
      <c r="C78" s="42"/>
      <c r="D78" s="42"/>
      <c r="E78" s="9"/>
    </row>
    <row r="79" spans="1:5" ht="13" customHeight="1">
      <c r="A79" s="43"/>
      <c r="B79" s="42"/>
      <c r="C79" s="42"/>
      <c r="D79" s="42"/>
      <c r="E79" s="9"/>
    </row>
    <row r="80" spans="1:5" ht="13" customHeight="1">
      <c r="A80" s="43"/>
      <c r="B80" s="42"/>
      <c r="C80" s="42"/>
      <c r="D80" s="42"/>
      <c r="E80" s="9"/>
    </row>
    <row r="81" spans="1:5" ht="13" customHeight="1">
      <c r="A81" s="43"/>
      <c r="B81" s="42"/>
      <c r="C81" s="42"/>
      <c r="D81" s="42"/>
      <c r="E81" s="9"/>
    </row>
    <row r="82" spans="1:5" ht="13" customHeight="1">
      <c r="A82" s="43"/>
      <c r="B82" s="42"/>
      <c r="C82" s="42"/>
      <c r="D82" s="42"/>
      <c r="E82" s="9"/>
    </row>
    <row r="83" spans="1:5" ht="13" customHeight="1">
      <c r="A83" s="43"/>
      <c r="B83" s="42"/>
      <c r="C83" s="42"/>
      <c r="D83" s="42"/>
      <c r="E83" s="9"/>
    </row>
    <row r="84" spans="1:5" ht="13" customHeight="1">
      <c r="A84" s="43"/>
      <c r="B84" s="42"/>
      <c r="C84" s="42"/>
      <c r="D84" s="42"/>
      <c r="E84" s="9"/>
    </row>
    <row r="85" spans="1:5" ht="13" customHeight="1">
      <c r="A85" s="43"/>
      <c r="B85" s="42"/>
      <c r="C85" s="42"/>
      <c r="D85" s="42"/>
      <c r="E85" s="9"/>
    </row>
    <row r="86" spans="1:5" ht="13" customHeight="1">
      <c r="A86" s="43"/>
      <c r="B86" s="42"/>
      <c r="C86" s="42"/>
      <c r="D86" s="42"/>
      <c r="E86" s="9"/>
    </row>
    <row r="87" spans="1:5" ht="13" customHeight="1">
      <c r="A87" s="43"/>
      <c r="B87" s="42"/>
      <c r="C87" s="42"/>
      <c r="D87" s="42"/>
      <c r="E87" s="9"/>
    </row>
    <row r="88" spans="1:5" ht="13" customHeight="1">
      <c r="A88" s="43"/>
      <c r="B88" s="42"/>
      <c r="C88" s="42"/>
      <c r="D88" s="42"/>
      <c r="E88" s="9"/>
    </row>
    <row r="89" spans="1:5" ht="13" customHeight="1">
      <c r="A89" s="43"/>
      <c r="B89" s="42"/>
      <c r="C89" s="42"/>
      <c r="D89" s="42"/>
      <c r="E89" s="9"/>
    </row>
    <row r="90" spans="1:5" ht="13" customHeight="1">
      <c r="A90" s="43"/>
      <c r="B90" s="42"/>
      <c r="C90" s="42"/>
      <c r="D90" s="42"/>
      <c r="E90" s="9"/>
    </row>
    <row r="91" spans="1:5" ht="13" customHeight="1">
      <c r="A91" s="43"/>
      <c r="B91" s="42"/>
      <c r="C91" s="42"/>
      <c r="D91" s="42"/>
      <c r="E91" s="9"/>
    </row>
    <row r="92" spans="1:5" ht="13" customHeight="1">
      <c r="A92" s="43"/>
      <c r="B92" s="42"/>
      <c r="C92" s="42"/>
      <c r="D92" s="42"/>
      <c r="E92" s="9"/>
    </row>
    <row r="93" spans="1:5" ht="13" customHeight="1">
      <c r="A93" s="43"/>
      <c r="B93" s="42"/>
      <c r="C93" s="42"/>
      <c r="D93" s="42"/>
      <c r="E93" s="9"/>
    </row>
    <row r="94" spans="1:5" ht="13" customHeight="1">
      <c r="A94" s="43"/>
      <c r="B94" s="42"/>
      <c r="C94" s="42"/>
      <c r="D94" s="42"/>
      <c r="E94" s="9"/>
    </row>
    <row r="95" spans="1:5" ht="13" customHeight="1">
      <c r="A95" s="43"/>
      <c r="B95" s="42"/>
      <c r="C95" s="42"/>
      <c r="D95" s="42"/>
      <c r="E95" s="9"/>
    </row>
    <row r="96" spans="1:5" ht="13" customHeight="1">
      <c r="A96" s="43"/>
      <c r="B96" s="42"/>
      <c r="C96" s="42"/>
      <c r="D96" s="42"/>
      <c r="E96" s="9"/>
    </row>
    <row r="97" spans="1:5" ht="13" customHeight="1">
      <c r="A97" s="43"/>
      <c r="B97" s="42"/>
      <c r="C97" s="42"/>
      <c r="D97" s="42"/>
      <c r="E97" s="9"/>
    </row>
    <row r="98" spans="1:5" ht="13" customHeight="1">
      <c r="A98" s="43"/>
      <c r="B98" s="42"/>
      <c r="C98" s="42"/>
      <c r="D98" s="42"/>
      <c r="E98" s="9"/>
    </row>
    <row r="99" spans="1:5" ht="13" customHeight="1">
      <c r="A99" s="43"/>
      <c r="B99" s="42"/>
      <c r="C99" s="42"/>
      <c r="D99" s="42"/>
      <c r="E99" s="9"/>
    </row>
    <row r="100" spans="1:5" ht="13" customHeight="1">
      <c r="A100" s="43"/>
      <c r="B100" s="42"/>
      <c r="C100" s="42"/>
      <c r="D100" s="42"/>
      <c r="E100" s="9"/>
    </row>
    <row r="101" spans="1:5" ht="13" customHeight="1">
      <c r="A101" s="43"/>
      <c r="B101" s="42"/>
      <c r="C101" s="42"/>
      <c r="D101" s="42"/>
      <c r="E101" s="9"/>
    </row>
    <row r="102" spans="1:5" ht="13" customHeight="1">
      <c r="A102" s="43"/>
      <c r="B102" s="42"/>
      <c r="C102" s="42"/>
      <c r="D102" s="42"/>
      <c r="E102" s="9"/>
    </row>
    <row r="103" spans="1:5" ht="13" customHeight="1">
      <c r="A103" s="43"/>
      <c r="B103" s="42"/>
      <c r="C103" s="42"/>
      <c r="D103" s="42"/>
      <c r="E103" s="9"/>
    </row>
    <row r="104" spans="1:5" ht="13" customHeight="1">
      <c r="A104" s="43"/>
      <c r="B104" s="42"/>
      <c r="C104" s="42"/>
      <c r="D104" s="42"/>
      <c r="E104" s="9"/>
    </row>
    <row r="105" spans="1:5" ht="13" customHeight="1">
      <c r="A105" s="43"/>
      <c r="B105" s="42"/>
      <c r="C105" s="42"/>
      <c r="D105" s="42"/>
      <c r="E105" s="9"/>
    </row>
    <row r="106" spans="1:5" ht="13" customHeight="1">
      <c r="A106" s="43"/>
      <c r="B106" s="42"/>
      <c r="C106" s="42"/>
      <c r="D106" s="42"/>
      <c r="E106" s="9"/>
    </row>
    <row r="107" spans="1:5" ht="13" customHeight="1">
      <c r="A107" s="67"/>
      <c r="B107" s="49"/>
      <c r="C107" s="49"/>
      <c r="D107" s="49"/>
      <c r="E107" s="50"/>
    </row>
  </sheetData>
  <conditionalFormatting sqref="B5:C6 B9:B13 C18:C19 C21">
    <cfRule type="cellIs" dxfId="16"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73"/>
  <sheetViews>
    <sheetView showGridLines="0" workbookViewId="0"/>
  </sheetViews>
  <sheetFormatPr baseColWidth="10" defaultColWidth="10.83203125" defaultRowHeight="13" customHeight="1"/>
  <cols>
    <col min="1" max="1" width="104.6640625" style="84" customWidth="1"/>
    <col min="2" max="2" width="23.33203125" style="84" customWidth="1"/>
    <col min="3" max="3" width="14.33203125" style="84" customWidth="1"/>
    <col min="4" max="5" width="10.83203125" style="84"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1500</v>
      </c>
      <c r="C5" s="16"/>
      <c r="D5" s="8"/>
      <c r="E5" s="9"/>
    </row>
    <row r="6" spans="1:5" ht="27" customHeight="1">
      <c r="A6" s="12" t="s">
        <v>4</v>
      </c>
      <c r="B6" s="17" t="s">
        <v>561</v>
      </c>
      <c r="C6" s="16"/>
      <c r="D6" s="8"/>
      <c r="E6" s="9"/>
    </row>
    <row r="7" spans="1:5" ht="28" customHeight="1">
      <c r="A7" s="12" t="s">
        <v>6</v>
      </c>
      <c r="B7" s="18">
        <v>43191</v>
      </c>
      <c r="C7" s="14"/>
      <c r="D7" s="8"/>
      <c r="E7" s="9"/>
    </row>
    <row r="8" spans="1:5" ht="28" customHeight="1">
      <c r="A8" s="3"/>
      <c r="B8" s="3"/>
      <c r="C8" s="4"/>
      <c r="D8" s="8"/>
      <c r="E8" s="9"/>
    </row>
    <row r="9" spans="1:5" ht="26" customHeight="1">
      <c r="A9" s="19" t="s">
        <v>7</v>
      </c>
      <c r="B9" s="20">
        <v>2712.5</v>
      </c>
      <c r="C9" s="21"/>
      <c r="D9" s="8"/>
      <c r="E9" s="9"/>
    </row>
    <row r="10" spans="1:5" ht="26" customHeight="1">
      <c r="A10" s="22" t="s">
        <v>8</v>
      </c>
      <c r="B10" s="20">
        <v>1500</v>
      </c>
      <c r="C10" s="23"/>
      <c r="D10" s="8"/>
      <c r="E10" s="9"/>
    </row>
    <row r="11" spans="1:5" ht="26" customHeight="1">
      <c r="A11" s="22" t="s">
        <v>422</v>
      </c>
      <c r="B11" s="20">
        <f>SUM(B9:B10)</f>
        <v>4212.5</v>
      </c>
      <c r="C11" s="4"/>
      <c r="D11" s="8"/>
      <c r="E11" s="9"/>
    </row>
    <row r="12" spans="1:5" ht="30" customHeight="1">
      <c r="A12" s="22" t="s">
        <v>423</v>
      </c>
      <c r="B12" s="20">
        <v>450</v>
      </c>
      <c r="C12" s="21"/>
      <c r="D12" s="8"/>
      <c r="E12" s="9"/>
    </row>
    <row r="13" spans="1:5" ht="37" customHeight="1">
      <c r="A13" s="19" t="s">
        <v>462</v>
      </c>
      <c r="B13" s="24">
        <f>B11-B12</f>
        <v>3762.5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31" t="s">
        <v>562</v>
      </c>
      <c r="B18" s="82">
        <v>2.1</v>
      </c>
      <c r="C18" s="33">
        <f>SUM(B18)*125</f>
        <v>262.5</v>
      </c>
      <c r="D18" s="8"/>
      <c r="E18" s="9"/>
    </row>
    <row r="19" spans="1:5" ht="13" customHeight="1">
      <c r="A19" s="31" t="s">
        <v>563</v>
      </c>
      <c r="B19" s="82">
        <v>1</v>
      </c>
      <c r="C19" s="33">
        <v>125</v>
      </c>
      <c r="D19" s="8"/>
      <c r="E19" s="9"/>
    </row>
    <row r="20" spans="1:5" ht="13" customHeight="1">
      <c r="A20" s="31" t="s">
        <v>564</v>
      </c>
      <c r="B20" s="82">
        <v>0.5</v>
      </c>
      <c r="C20" s="33">
        <v>62.5</v>
      </c>
      <c r="D20" s="8"/>
      <c r="E20" s="9"/>
    </row>
    <row r="21" spans="1:5" ht="13" customHeight="1">
      <c r="A21" s="31"/>
      <c r="B21" s="85"/>
      <c r="C21" s="33"/>
      <c r="D21" s="8"/>
      <c r="E21" s="9"/>
    </row>
    <row r="22" spans="1:5" ht="13" customHeight="1">
      <c r="A22" s="34" t="s">
        <v>26</v>
      </c>
      <c r="B22" s="35">
        <f>SUM(B18:B20)</f>
        <v>3.6</v>
      </c>
      <c r="C22" s="36">
        <f>SUM(C18:C20)</f>
        <v>450</v>
      </c>
      <c r="D22" s="8"/>
      <c r="E22" s="9"/>
    </row>
    <row r="23" spans="1:5" ht="13" customHeight="1">
      <c r="A23" s="34" t="s">
        <v>27</v>
      </c>
      <c r="B23" s="57">
        <v>0</v>
      </c>
      <c r="C23" s="33">
        <f>SUM(B23)*0</f>
        <v>0</v>
      </c>
      <c r="D23" s="8"/>
      <c r="E23" s="9"/>
    </row>
    <row r="24" spans="1:5" ht="13" customHeight="1">
      <c r="A24" s="34" t="s">
        <v>28</v>
      </c>
      <c r="B24" s="57">
        <f>SUM(B18:B20)</f>
        <v>3.6</v>
      </c>
      <c r="C24" s="36">
        <f>SUM(C18:C20)</f>
        <v>450</v>
      </c>
      <c r="D24" s="8"/>
      <c r="E24" s="9"/>
    </row>
    <row r="25" spans="1:5" ht="13" customHeight="1">
      <c r="A25" s="39"/>
      <c r="B25" s="3"/>
      <c r="C25" s="3"/>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6 B9:B13 C18 C23">
    <cfRule type="cellIs" dxfId="15"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6"/>
  <sheetViews>
    <sheetView showGridLines="0" workbookViewId="0"/>
  </sheetViews>
  <sheetFormatPr baseColWidth="10" defaultColWidth="10.83203125" defaultRowHeight="13" customHeight="1"/>
  <cols>
    <col min="1" max="1" width="104.6640625" style="88" customWidth="1"/>
    <col min="2" max="2" width="23.33203125" style="88" customWidth="1"/>
    <col min="3" max="3" width="14.33203125" style="88" customWidth="1"/>
    <col min="4" max="5" width="10.83203125" style="88"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720</v>
      </c>
      <c r="C5" s="16"/>
      <c r="D5" s="8"/>
      <c r="E5" s="9"/>
    </row>
    <row r="6" spans="1:5" ht="27" customHeight="1">
      <c r="A6" s="12" t="s">
        <v>4</v>
      </c>
      <c r="B6" s="17" t="s">
        <v>565</v>
      </c>
      <c r="C6" s="16"/>
      <c r="D6" s="8"/>
      <c r="E6" s="9"/>
    </row>
    <row r="7" spans="1:5" ht="28" customHeight="1">
      <c r="A7" s="12" t="s">
        <v>6</v>
      </c>
      <c r="B7" s="18">
        <v>43221</v>
      </c>
      <c r="C7" s="14"/>
      <c r="D7" s="8"/>
      <c r="E7" s="9"/>
    </row>
    <row r="8" spans="1:5" ht="28" customHeight="1">
      <c r="A8" s="3"/>
      <c r="B8" s="3"/>
      <c r="C8" s="4"/>
      <c r="D8" s="8"/>
      <c r="E8" s="9"/>
    </row>
    <row r="9" spans="1:5" ht="26" customHeight="1">
      <c r="A9" s="19" t="s">
        <v>7</v>
      </c>
      <c r="B9" s="20">
        <v>3762.5</v>
      </c>
      <c r="C9" s="21"/>
      <c r="D9" s="8"/>
      <c r="E9" s="9"/>
    </row>
    <row r="10" spans="1:5" ht="26" customHeight="1">
      <c r="A10" s="22" t="s">
        <v>8</v>
      </c>
      <c r="B10" s="20">
        <v>720</v>
      </c>
      <c r="C10" s="23"/>
      <c r="D10" s="8"/>
      <c r="E10" s="9"/>
    </row>
    <row r="11" spans="1:5" ht="26" customHeight="1">
      <c r="A11" s="22" t="s">
        <v>422</v>
      </c>
      <c r="B11" s="20">
        <f>SUM(B9:B10)</f>
        <v>4482.5</v>
      </c>
      <c r="C11" s="4"/>
      <c r="D11" s="8"/>
      <c r="E11" s="9"/>
    </row>
    <row r="12" spans="1:5" ht="30" customHeight="1">
      <c r="A12" s="22" t="s">
        <v>423</v>
      </c>
      <c r="B12" s="20">
        <f>C27</f>
        <v>365.4</v>
      </c>
      <c r="C12" s="21"/>
      <c r="D12" s="8"/>
      <c r="E12" s="9"/>
    </row>
    <row r="13" spans="1:5" ht="37" customHeight="1">
      <c r="A13" s="19" t="s">
        <v>462</v>
      </c>
      <c r="B13" s="24">
        <f>B11-B12</f>
        <v>4117.1000000000004</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89" t="s">
        <v>566</v>
      </c>
      <c r="B18" s="82">
        <v>0.25</v>
      </c>
      <c r="C18" s="90">
        <f t="shared" ref="C18:C23" si="0">B18*140</f>
        <v>35</v>
      </c>
      <c r="D18" s="8"/>
      <c r="E18" s="9"/>
    </row>
    <row r="19" spans="1:5" ht="13" customHeight="1">
      <c r="A19" s="91" t="s">
        <v>567</v>
      </c>
      <c r="B19" s="82">
        <v>1.25</v>
      </c>
      <c r="C19" s="90">
        <f t="shared" si="0"/>
        <v>175</v>
      </c>
      <c r="D19" s="8"/>
      <c r="E19" s="9"/>
    </row>
    <row r="20" spans="1:5" ht="13" customHeight="1">
      <c r="A20" s="91" t="s">
        <v>568</v>
      </c>
      <c r="B20" s="82">
        <v>0.05</v>
      </c>
      <c r="C20" s="90">
        <f t="shared" si="0"/>
        <v>7</v>
      </c>
      <c r="D20" s="8"/>
      <c r="E20" s="9"/>
    </row>
    <row r="21" spans="1:5" ht="13" customHeight="1">
      <c r="A21" s="91" t="s">
        <v>569</v>
      </c>
      <c r="B21" s="82">
        <v>0.5</v>
      </c>
      <c r="C21" s="90">
        <f t="shared" si="0"/>
        <v>70</v>
      </c>
      <c r="D21" s="8"/>
      <c r="E21" s="9"/>
    </row>
    <row r="22" spans="1:5" ht="13" customHeight="1">
      <c r="A22" s="31" t="s">
        <v>570</v>
      </c>
      <c r="B22" s="82">
        <v>0.01</v>
      </c>
      <c r="C22" s="90">
        <f t="shared" si="0"/>
        <v>1.4000000000000001</v>
      </c>
      <c r="D22" s="8"/>
      <c r="E22" s="9"/>
    </row>
    <row r="23" spans="1:5" ht="13" customHeight="1">
      <c r="A23" s="31" t="s">
        <v>571</v>
      </c>
      <c r="B23" s="82">
        <v>0.55000000000000004</v>
      </c>
      <c r="C23" s="90">
        <f t="shared" si="0"/>
        <v>77</v>
      </c>
      <c r="D23" s="8"/>
      <c r="E23" s="9"/>
    </row>
    <row r="24" spans="1:5" ht="13" customHeight="1">
      <c r="A24" s="31"/>
      <c r="B24" s="85"/>
      <c r="C24" s="92"/>
      <c r="D24" s="8"/>
      <c r="E24" s="9"/>
    </row>
    <row r="25" spans="1:5" ht="13" customHeight="1">
      <c r="A25" s="34" t="s">
        <v>26</v>
      </c>
      <c r="B25" s="35">
        <f>SUM(B18:B23)</f>
        <v>2.6099999999999994</v>
      </c>
      <c r="C25" s="93">
        <f>SUM(C18:C23)</f>
        <v>365.4</v>
      </c>
      <c r="D25" s="8"/>
      <c r="E25" s="9"/>
    </row>
    <row r="26" spans="1:5" ht="13" customHeight="1">
      <c r="A26" s="34" t="s">
        <v>27</v>
      </c>
      <c r="B26" s="57">
        <v>0</v>
      </c>
      <c r="C26" s="92">
        <f>SUM(B26)*0</f>
        <v>0</v>
      </c>
      <c r="D26" s="8"/>
      <c r="E26" s="9"/>
    </row>
    <row r="27" spans="1:5" ht="13" customHeight="1">
      <c r="A27" s="34" t="s">
        <v>28</v>
      </c>
      <c r="B27" s="94">
        <f>SUM(B25:B26)</f>
        <v>2.6099999999999994</v>
      </c>
      <c r="C27" s="93">
        <f>SUM(C18:C23)</f>
        <v>365.4</v>
      </c>
      <c r="D27" s="8"/>
      <c r="E27" s="9"/>
    </row>
    <row r="28" spans="1:5" ht="13" customHeight="1">
      <c r="A28" s="39"/>
      <c r="B28" s="3"/>
      <c r="C28" s="28"/>
      <c r="D28" s="8"/>
      <c r="E28" s="9"/>
    </row>
    <row r="29" spans="1:5" ht="13" customHeight="1">
      <c r="A29" s="39"/>
      <c r="B29" s="3"/>
      <c r="C29" s="3"/>
      <c r="D29" s="8"/>
      <c r="E29" s="9"/>
    </row>
    <row r="30" spans="1:5" ht="13" customHeight="1">
      <c r="A30" s="86"/>
      <c r="B30" s="41"/>
      <c r="C30" s="41"/>
      <c r="D30" s="42"/>
      <c r="E30" s="9"/>
    </row>
    <row r="31" spans="1:5" ht="13" customHeight="1">
      <c r="A31" s="43"/>
      <c r="B31" s="42"/>
      <c r="C31" s="42"/>
      <c r="D31" s="42"/>
      <c r="E31" s="9"/>
    </row>
    <row r="32" spans="1:5" ht="13" customHeight="1">
      <c r="A32" s="43"/>
      <c r="B32" s="42"/>
      <c r="C32" s="42"/>
      <c r="D32" s="42"/>
      <c r="E32" s="9"/>
    </row>
    <row r="33" spans="1:5" ht="13" customHeight="1">
      <c r="A33" s="87"/>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79"/>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43"/>
      <c r="B74" s="42"/>
      <c r="C74" s="42"/>
      <c r="D74" s="42"/>
      <c r="E74" s="9"/>
    </row>
    <row r="75" spans="1:5" ht="13" customHeight="1">
      <c r="A75" s="43"/>
      <c r="B75" s="42"/>
      <c r="C75" s="42"/>
      <c r="D75" s="42"/>
      <c r="E75" s="9"/>
    </row>
    <row r="76" spans="1:5" ht="13" customHeight="1">
      <c r="A76" s="67"/>
      <c r="B76" s="49"/>
      <c r="C76" s="49"/>
      <c r="D76" s="49"/>
      <c r="E76" s="50"/>
    </row>
  </sheetData>
  <conditionalFormatting sqref="B5:C6 B9:B13 C18:C23 C26">
    <cfRule type="cellIs" dxfId="14"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73"/>
  <sheetViews>
    <sheetView showGridLines="0" workbookViewId="0"/>
  </sheetViews>
  <sheetFormatPr baseColWidth="10" defaultColWidth="10.83203125" defaultRowHeight="13" customHeight="1"/>
  <cols>
    <col min="1" max="1" width="104.6640625" style="95" customWidth="1"/>
    <col min="2" max="2" width="23.33203125" style="95" customWidth="1"/>
    <col min="3" max="3" width="14.33203125" style="95" customWidth="1"/>
    <col min="4" max="5" width="10.83203125" style="95"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720</v>
      </c>
      <c r="C5" s="16"/>
      <c r="D5" s="8"/>
      <c r="E5" s="9"/>
    </row>
    <row r="6" spans="1:5" ht="27" customHeight="1">
      <c r="A6" s="12" t="s">
        <v>4</v>
      </c>
      <c r="B6" s="17" t="s">
        <v>572</v>
      </c>
      <c r="C6" s="16"/>
      <c r="D6" s="8"/>
      <c r="E6" s="9"/>
    </row>
    <row r="7" spans="1:5" ht="28" customHeight="1">
      <c r="A7" s="12" t="s">
        <v>6</v>
      </c>
      <c r="B7" s="18">
        <v>43252</v>
      </c>
      <c r="C7" s="14"/>
      <c r="D7" s="8"/>
      <c r="E7" s="9"/>
    </row>
    <row r="8" spans="1:5" ht="28" customHeight="1">
      <c r="A8" s="3"/>
      <c r="B8" s="3"/>
      <c r="C8" s="4"/>
      <c r="D8" s="8"/>
      <c r="E8" s="9"/>
    </row>
    <row r="9" spans="1:5" ht="26" customHeight="1">
      <c r="A9" s="19" t="s">
        <v>7</v>
      </c>
      <c r="B9" s="20">
        <v>4117.1000000000004</v>
      </c>
      <c r="C9" s="21"/>
      <c r="D9" s="8"/>
      <c r="E9" s="9"/>
    </row>
    <row r="10" spans="1:5" ht="26" customHeight="1">
      <c r="A10" s="22" t="s">
        <v>8</v>
      </c>
      <c r="B10" s="20">
        <v>720</v>
      </c>
      <c r="C10" s="23"/>
      <c r="D10" s="8"/>
      <c r="E10" s="9"/>
    </row>
    <row r="11" spans="1:5" ht="26" customHeight="1">
      <c r="A11" s="22" t="s">
        <v>422</v>
      </c>
      <c r="B11" s="20">
        <f>SUM(B9:B10)</f>
        <v>4837.1000000000004</v>
      </c>
      <c r="C11" s="4"/>
      <c r="D11" s="8"/>
      <c r="E11" s="9"/>
    </row>
    <row r="12" spans="1:5" ht="30" customHeight="1">
      <c r="A12" s="22" t="s">
        <v>423</v>
      </c>
      <c r="B12" s="20">
        <v>245</v>
      </c>
      <c r="C12" s="21"/>
      <c r="D12" s="8"/>
      <c r="E12" s="9"/>
    </row>
    <row r="13" spans="1:5" ht="37" customHeight="1">
      <c r="A13" s="19" t="s">
        <v>462</v>
      </c>
      <c r="B13" s="24">
        <f>B11-B12</f>
        <v>4592.1000000000004</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91" t="s">
        <v>568</v>
      </c>
      <c r="B18" s="82">
        <v>0.5</v>
      </c>
      <c r="C18" s="90">
        <f>B18*140</f>
        <v>70</v>
      </c>
      <c r="D18" s="8"/>
      <c r="E18" s="9"/>
    </row>
    <row r="19" spans="1:5" ht="13" customHeight="1">
      <c r="A19" s="96" t="s">
        <v>570</v>
      </c>
      <c r="B19" s="82">
        <v>0.75</v>
      </c>
      <c r="C19" s="90">
        <f>B19*140</f>
        <v>105</v>
      </c>
      <c r="D19" s="8"/>
      <c r="E19" s="9"/>
    </row>
    <row r="20" spans="1:5" ht="13" customHeight="1">
      <c r="A20" s="96" t="s">
        <v>571</v>
      </c>
      <c r="B20" s="82">
        <v>0.5</v>
      </c>
      <c r="C20" s="90">
        <f>B20*140</f>
        <v>70</v>
      </c>
      <c r="D20" s="8"/>
      <c r="E20" s="9"/>
    </row>
    <row r="21" spans="1:5" ht="13" customHeight="1">
      <c r="A21" s="31"/>
      <c r="B21" s="85"/>
      <c r="C21" s="92"/>
      <c r="D21" s="8"/>
      <c r="E21" s="9"/>
    </row>
    <row r="22" spans="1:5" ht="13" customHeight="1">
      <c r="A22" s="34" t="s">
        <v>26</v>
      </c>
      <c r="B22" s="35">
        <f>SUM(B18:B20)</f>
        <v>1.75</v>
      </c>
      <c r="C22" s="93">
        <f>SUM(C18:C20)</f>
        <v>245</v>
      </c>
      <c r="D22" s="8"/>
      <c r="E22" s="9"/>
    </row>
    <row r="23" spans="1:5" ht="13" customHeight="1">
      <c r="A23" s="34" t="s">
        <v>27</v>
      </c>
      <c r="B23" s="57">
        <v>0</v>
      </c>
      <c r="C23" s="92">
        <f>SUM(B23)*0</f>
        <v>0</v>
      </c>
      <c r="D23" s="8"/>
      <c r="E23" s="9"/>
    </row>
    <row r="24" spans="1:5" ht="13" customHeight="1">
      <c r="A24" s="34" t="s">
        <v>28</v>
      </c>
      <c r="B24" s="94">
        <f>SUM(B22:B23)</f>
        <v>1.75</v>
      </c>
      <c r="C24" s="93">
        <f>SUM(C18:C20)</f>
        <v>245</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6 B9:B13 C18:C20 C23">
    <cfRule type="cellIs" dxfId="13"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73"/>
  <sheetViews>
    <sheetView showGridLines="0" workbookViewId="0"/>
  </sheetViews>
  <sheetFormatPr baseColWidth="10" defaultColWidth="10.83203125" defaultRowHeight="13" customHeight="1"/>
  <cols>
    <col min="1" max="1" width="104.6640625" style="97" customWidth="1"/>
    <col min="2" max="2" width="23.33203125" style="97" customWidth="1"/>
    <col min="3" max="3" width="14.33203125" style="97" customWidth="1"/>
    <col min="4" max="5" width="10.83203125" style="97"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720</v>
      </c>
      <c r="C5" s="16"/>
      <c r="D5" s="8"/>
      <c r="E5" s="9"/>
    </row>
    <row r="6" spans="1:5" ht="27" customHeight="1">
      <c r="A6" s="12" t="s">
        <v>4</v>
      </c>
      <c r="B6" s="17" t="s">
        <v>573</v>
      </c>
      <c r="C6" s="16"/>
      <c r="D6" s="8"/>
      <c r="E6" s="9"/>
    </row>
    <row r="7" spans="1:5" ht="28" customHeight="1">
      <c r="A7" s="12" t="s">
        <v>6</v>
      </c>
      <c r="B7" s="18">
        <v>43282</v>
      </c>
      <c r="C7" s="14"/>
      <c r="D7" s="8"/>
      <c r="E7" s="9"/>
    </row>
    <row r="8" spans="1:5" ht="28" customHeight="1">
      <c r="A8" s="3"/>
      <c r="B8" s="3"/>
      <c r="C8" s="4"/>
      <c r="D8" s="8"/>
      <c r="E8" s="9"/>
    </row>
    <row r="9" spans="1:5" ht="26" customHeight="1">
      <c r="A9" s="19" t="s">
        <v>7</v>
      </c>
      <c r="B9" s="20">
        <v>4592.1000000000004</v>
      </c>
      <c r="C9" s="21"/>
      <c r="D9" s="8"/>
      <c r="E9" s="9"/>
    </row>
    <row r="10" spans="1:5" ht="26" customHeight="1">
      <c r="A10" s="22" t="s">
        <v>8</v>
      </c>
      <c r="B10" s="20">
        <v>720</v>
      </c>
      <c r="C10" s="23"/>
      <c r="D10" s="8"/>
      <c r="E10" s="9"/>
    </row>
    <row r="11" spans="1:5" ht="26" customHeight="1">
      <c r="A11" s="22" t="s">
        <v>422</v>
      </c>
      <c r="B11" s="20">
        <f>SUM(B9:B10)</f>
        <v>5312.1</v>
      </c>
      <c r="C11" s="4"/>
      <c r="D11" s="8"/>
      <c r="E11" s="9"/>
    </row>
    <row r="12" spans="1:5" ht="30" customHeight="1">
      <c r="A12" s="22" t="s">
        <v>423</v>
      </c>
      <c r="B12" s="20">
        <v>476</v>
      </c>
      <c r="C12" s="21"/>
      <c r="D12" s="8"/>
      <c r="E12" s="9"/>
    </row>
    <row r="13" spans="1:5" ht="37" customHeight="1">
      <c r="A13" s="19" t="s">
        <v>462</v>
      </c>
      <c r="B13" s="24">
        <f>B11-B12</f>
        <v>4836.1000000000004</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91" t="s">
        <v>574</v>
      </c>
      <c r="B18" s="82">
        <v>2</v>
      </c>
      <c r="C18" s="90">
        <v>350</v>
      </c>
      <c r="D18" s="8"/>
      <c r="E18" s="9"/>
    </row>
    <row r="19" spans="1:5" ht="13" customHeight="1">
      <c r="A19" s="96" t="s">
        <v>575</v>
      </c>
      <c r="B19" s="82">
        <v>0.9</v>
      </c>
      <c r="C19" s="90">
        <v>126</v>
      </c>
      <c r="D19" s="8"/>
      <c r="E19" s="9"/>
    </row>
    <row r="20" spans="1:5" ht="13" customHeight="1">
      <c r="A20" s="96"/>
      <c r="B20" s="85"/>
      <c r="C20" s="90"/>
      <c r="D20" s="8"/>
      <c r="E20" s="9"/>
    </row>
    <row r="21" spans="1:5" ht="13" customHeight="1">
      <c r="A21" s="31"/>
      <c r="B21" s="85"/>
      <c r="C21" s="92"/>
      <c r="D21" s="8"/>
      <c r="E21" s="9"/>
    </row>
    <row r="22" spans="1:5" ht="13" customHeight="1">
      <c r="A22" s="34" t="s">
        <v>26</v>
      </c>
      <c r="B22" s="35">
        <f>SUM(B18:B20)</f>
        <v>2.9</v>
      </c>
      <c r="C22" s="93">
        <f>SUM(C18:C20)</f>
        <v>476</v>
      </c>
      <c r="D22" s="8"/>
      <c r="E22" s="9"/>
    </row>
    <row r="23" spans="1:5" ht="13" customHeight="1">
      <c r="A23" s="34" t="s">
        <v>27</v>
      </c>
      <c r="B23" s="57">
        <v>0</v>
      </c>
      <c r="C23" s="92">
        <f>SUM(B23)*0</f>
        <v>0</v>
      </c>
      <c r="D23" s="8"/>
      <c r="E23" s="9"/>
    </row>
    <row r="24" spans="1:5" ht="13" customHeight="1">
      <c r="A24" s="34" t="s">
        <v>28</v>
      </c>
      <c r="B24" s="94">
        <f>SUM(B22:B23)</f>
        <v>2.9</v>
      </c>
      <c r="C24" s="93">
        <f>SUM(C18:C20)</f>
        <v>476</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6 B9:B13 C18:C20 C23">
    <cfRule type="cellIs" dxfId="12"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73"/>
  <sheetViews>
    <sheetView showGridLines="0" workbookViewId="0">
      <selection activeCell="B39" sqref="B39"/>
    </sheetView>
  </sheetViews>
  <sheetFormatPr baseColWidth="10" defaultColWidth="10.83203125" defaultRowHeight="13" customHeight="1"/>
  <cols>
    <col min="1" max="1" width="104.6640625" style="98" customWidth="1"/>
    <col min="2" max="2" width="23.33203125" style="98" customWidth="1"/>
    <col min="3" max="3" width="14.33203125" style="98" customWidth="1"/>
    <col min="4" max="5" width="10.83203125" style="98"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720</v>
      </c>
      <c r="C5" s="16"/>
      <c r="D5" s="8"/>
      <c r="E5" s="9"/>
    </row>
    <row r="6" spans="1:5" ht="27" customHeight="1">
      <c r="A6" s="12" t="s">
        <v>4</v>
      </c>
      <c r="B6" s="17" t="s">
        <v>576</v>
      </c>
      <c r="C6" s="16"/>
      <c r="D6" s="8"/>
      <c r="E6" s="9"/>
    </row>
    <row r="7" spans="1:5" ht="28" customHeight="1">
      <c r="A7" s="12" t="s">
        <v>6</v>
      </c>
      <c r="B7" s="18">
        <v>43313</v>
      </c>
      <c r="C7" s="14"/>
      <c r="D7" s="8"/>
      <c r="E7" s="9"/>
    </row>
    <row r="8" spans="1:5" ht="28" customHeight="1">
      <c r="A8" s="3"/>
      <c r="B8" s="3"/>
      <c r="C8" s="4"/>
      <c r="D8" s="8"/>
      <c r="E8" s="9"/>
    </row>
    <row r="9" spans="1:5" ht="26" customHeight="1">
      <c r="A9" s="19" t="s">
        <v>7</v>
      </c>
      <c r="B9" s="20">
        <v>4836.1000000000004</v>
      </c>
      <c r="C9" s="21"/>
      <c r="D9" s="8"/>
      <c r="E9" s="9"/>
    </row>
    <row r="10" spans="1:5" ht="26" customHeight="1">
      <c r="A10" s="22" t="s">
        <v>8</v>
      </c>
      <c r="B10" s="20">
        <v>720</v>
      </c>
      <c r="C10" s="23"/>
      <c r="D10" s="8"/>
      <c r="E10" s="9"/>
    </row>
    <row r="11" spans="1:5" ht="26" customHeight="1">
      <c r="A11" s="22" t="s">
        <v>422</v>
      </c>
      <c r="B11" s="20">
        <f>SUM(B9:B10)</f>
        <v>5556.1</v>
      </c>
      <c r="C11" s="4"/>
      <c r="D11" s="8"/>
      <c r="E11" s="9"/>
    </row>
    <row r="12" spans="1:5" ht="30" customHeight="1">
      <c r="A12" s="22" t="s">
        <v>423</v>
      </c>
      <c r="B12" s="20">
        <v>336</v>
      </c>
      <c r="C12" s="21"/>
      <c r="D12" s="8"/>
      <c r="E12" s="9"/>
    </row>
    <row r="13" spans="1:5" ht="37" customHeight="1">
      <c r="A13" s="19" t="s">
        <v>462</v>
      </c>
      <c r="B13" s="24">
        <f>B11-B12</f>
        <v>5220.1000000000004</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91" t="s">
        <v>577</v>
      </c>
      <c r="B18" s="82">
        <v>1</v>
      </c>
      <c r="C18" s="90">
        <v>175</v>
      </c>
      <c r="D18" s="8"/>
      <c r="E18" s="9"/>
    </row>
    <row r="19" spans="1:5" ht="13" customHeight="1">
      <c r="A19" s="96" t="s">
        <v>578</v>
      </c>
      <c r="B19" s="82">
        <v>1.1499999999999999</v>
      </c>
      <c r="C19" s="90">
        <v>161</v>
      </c>
      <c r="D19" s="8"/>
      <c r="E19" s="9"/>
    </row>
    <row r="20" spans="1:5" ht="13" customHeight="1">
      <c r="A20" s="96"/>
      <c r="B20" s="85"/>
      <c r="C20" s="90"/>
      <c r="D20" s="8"/>
      <c r="E20" s="9"/>
    </row>
    <row r="21" spans="1:5" ht="13" customHeight="1">
      <c r="A21" s="31"/>
      <c r="B21" s="85"/>
      <c r="C21" s="92"/>
      <c r="D21" s="8"/>
      <c r="E21" s="9"/>
    </row>
    <row r="22" spans="1:5" ht="13" customHeight="1">
      <c r="A22" s="34" t="s">
        <v>26</v>
      </c>
      <c r="B22" s="35">
        <f>SUM(B18:B20)</f>
        <v>2.15</v>
      </c>
      <c r="C22" s="93">
        <f>SUM(C18:C20)</f>
        <v>336</v>
      </c>
      <c r="D22" s="8"/>
      <c r="E22" s="9"/>
    </row>
    <row r="23" spans="1:5" ht="13" customHeight="1">
      <c r="A23" s="34" t="s">
        <v>27</v>
      </c>
      <c r="B23" s="57">
        <v>0</v>
      </c>
      <c r="C23" s="92">
        <f>SUM(B23)*0</f>
        <v>0</v>
      </c>
      <c r="D23" s="8"/>
      <c r="E23" s="9"/>
    </row>
    <row r="24" spans="1:5" ht="13" customHeight="1">
      <c r="A24" s="34" t="s">
        <v>28</v>
      </c>
      <c r="B24" s="94">
        <f>SUM(B22:B23)</f>
        <v>2.15</v>
      </c>
      <c r="C24" s="93">
        <f>SUM(C18:C20)</f>
        <v>336</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5 C6 B9:B13 C18:C20 C23">
    <cfRule type="cellIs" dxfId="11"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4"/>
  <sheetViews>
    <sheetView showGridLines="0" workbookViewId="0"/>
  </sheetViews>
  <sheetFormatPr baseColWidth="10" defaultColWidth="10.83203125" defaultRowHeight="13" customHeight="1"/>
  <cols>
    <col min="1" max="1" width="88.1640625" style="51" customWidth="1"/>
    <col min="2" max="2" width="23.33203125" style="51" customWidth="1"/>
    <col min="3" max="3" width="14.33203125" style="51" customWidth="1"/>
    <col min="4" max="5" width="10.83203125" style="51"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101</v>
      </c>
      <c r="C6" s="16"/>
      <c r="D6" s="8"/>
      <c r="E6" s="9"/>
    </row>
    <row r="7" spans="1:5" ht="28" customHeight="1">
      <c r="A7" s="12" t="s">
        <v>6</v>
      </c>
      <c r="B7" s="18">
        <v>42795</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102</v>
      </c>
      <c r="B11" s="20">
        <f>SUM(B9:B10)</f>
        <v>7000</v>
      </c>
      <c r="C11" s="4"/>
      <c r="D11" s="8"/>
      <c r="E11" s="9"/>
    </row>
    <row r="12" spans="1:5" ht="30" customHeight="1">
      <c r="A12" s="22" t="s">
        <v>103</v>
      </c>
      <c r="B12" s="20">
        <v>8327.5</v>
      </c>
      <c r="C12" s="21"/>
      <c r="D12" s="8"/>
      <c r="E12" s="9"/>
    </row>
    <row r="13" spans="1:5" ht="37" customHeight="1">
      <c r="A13" s="19" t="s">
        <v>11</v>
      </c>
      <c r="B13" s="24">
        <f>B11-B12</f>
        <v>-1327.5</v>
      </c>
      <c r="C13" s="4"/>
      <c r="D13" s="8"/>
      <c r="E13" s="9"/>
    </row>
    <row r="14" spans="1:5" ht="32" customHeight="1">
      <c r="A14" s="3"/>
      <c r="B14" s="3"/>
      <c r="C14" s="4"/>
      <c r="D14" s="8"/>
      <c r="E14" s="9"/>
    </row>
    <row r="15" spans="1:5" ht="26" customHeight="1">
      <c r="A15" s="25" t="s">
        <v>104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17.440000000000001</v>
      </c>
      <c r="C18" s="33">
        <f t="shared" ref="C18:C25" si="0">SUM(B18)*125</f>
        <v>2180</v>
      </c>
      <c r="D18" s="8"/>
      <c r="E18" s="9"/>
    </row>
    <row r="19" spans="1:5" ht="14.75" customHeight="1">
      <c r="A19" s="31" t="s">
        <v>18</v>
      </c>
      <c r="B19" s="32">
        <v>13.94</v>
      </c>
      <c r="C19" s="33">
        <f t="shared" si="0"/>
        <v>1742.5</v>
      </c>
      <c r="D19" s="8"/>
      <c r="E19" s="9"/>
    </row>
    <row r="20" spans="1:5" ht="13" customHeight="1">
      <c r="A20" s="31" t="s">
        <v>19</v>
      </c>
      <c r="B20" s="32">
        <v>10.65</v>
      </c>
      <c r="C20" s="33">
        <f t="shared" si="0"/>
        <v>1331.25</v>
      </c>
      <c r="D20" s="8"/>
      <c r="E20" s="9"/>
    </row>
    <row r="21" spans="1:5" ht="13" customHeight="1">
      <c r="A21" s="31" t="s">
        <v>20</v>
      </c>
      <c r="B21" s="32">
        <v>9.5</v>
      </c>
      <c r="C21" s="33">
        <f t="shared" si="0"/>
        <v>1187.5</v>
      </c>
      <c r="D21" s="8"/>
      <c r="E21" s="9"/>
    </row>
    <row r="22" spans="1:5" ht="14.75" customHeight="1">
      <c r="A22" s="31" t="s">
        <v>21</v>
      </c>
      <c r="B22" s="32">
        <v>7.5</v>
      </c>
      <c r="C22" s="33">
        <f t="shared" si="0"/>
        <v>937.5</v>
      </c>
      <c r="D22" s="8"/>
      <c r="E22" s="9"/>
    </row>
    <row r="23" spans="1:5" ht="14.75" customHeight="1">
      <c r="A23" s="31" t="s">
        <v>22</v>
      </c>
      <c r="B23" s="32">
        <v>5.84</v>
      </c>
      <c r="C23" s="33">
        <f t="shared" si="0"/>
        <v>730</v>
      </c>
      <c r="D23" s="8"/>
      <c r="E23" s="9"/>
    </row>
    <row r="24" spans="1:5" ht="13" customHeight="1">
      <c r="A24" s="31" t="s">
        <v>23</v>
      </c>
      <c r="B24" s="32">
        <v>1.5</v>
      </c>
      <c r="C24" s="33">
        <f t="shared" si="0"/>
        <v>187.5</v>
      </c>
      <c r="D24" s="8"/>
      <c r="E24" s="9"/>
    </row>
    <row r="25" spans="1:5" ht="13" customHeight="1">
      <c r="A25" s="31" t="s">
        <v>105</v>
      </c>
      <c r="B25" s="32">
        <v>0.25</v>
      </c>
      <c r="C25" s="33">
        <f t="shared" si="0"/>
        <v>31.25</v>
      </c>
      <c r="D25" s="8"/>
      <c r="E25" s="9"/>
    </row>
    <row r="26" spans="1:5" ht="13" customHeight="1">
      <c r="A26" s="34" t="s">
        <v>26</v>
      </c>
      <c r="B26" s="35">
        <f>SUM(B18:B25)</f>
        <v>66.62</v>
      </c>
      <c r="C26" s="36">
        <f>SUM(C18:C25)</f>
        <v>8327.5</v>
      </c>
      <c r="D26" s="8"/>
      <c r="E26" s="9"/>
    </row>
    <row r="27" spans="1:5" ht="13" customHeight="1">
      <c r="A27" s="37" t="s">
        <v>27</v>
      </c>
      <c r="B27" s="38">
        <v>0.75</v>
      </c>
      <c r="C27" s="33">
        <f>SUM(B27)*0</f>
        <v>0</v>
      </c>
      <c r="D27" s="8"/>
      <c r="E27" s="9"/>
    </row>
    <row r="28" spans="1:5" ht="13" customHeight="1">
      <c r="A28" s="34" t="s">
        <v>28</v>
      </c>
      <c r="B28" s="35">
        <f>SUM(B26:B27)</f>
        <v>67.37</v>
      </c>
      <c r="C28" s="36">
        <f>SUM(C26:C27)</f>
        <v>8327.5</v>
      </c>
      <c r="D28" s="8"/>
      <c r="E28" s="9"/>
    </row>
    <row r="29" spans="1:5" ht="13" customHeight="1">
      <c r="A29" s="39"/>
      <c r="B29" s="3"/>
      <c r="C29" s="3"/>
      <c r="D29" s="8"/>
      <c r="E29" s="9"/>
    </row>
    <row r="30" spans="1:5" ht="13" customHeight="1">
      <c r="A30" s="39"/>
      <c r="B30" s="3"/>
      <c r="C30" s="3"/>
      <c r="D30" s="8"/>
      <c r="E30" s="9"/>
    </row>
    <row r="31" spans="1:5" ht="13" customHeight="1">
      <c r="A31" s="39"/>
      <c r="B31" s="3"/>
      <c r="C31" s="3"/>
      <c r="D31" s="8"/>
      <c r="E31" s="9"/>
    </row>
    <row r="32" spans="1:5" ht="13" customHeight="1">
      <c r="A32" s="40"/>
      <c r="B32" s="41"/>
      <c r="C32" s="41"/>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4"/>
      <c r="B61" s="42"/>
      <c r="C61" s="42"/>
      <c r="D61" s="42"/>
      <c r="E61" s="9"/>
    </row>
    <row r="62" spans="1:5" ht="14.75" customHeight="1">
      <c r="A62" s="52" t="s">
        <v>106</v>
      </c>
      <c r="B62" s="8"/>
      <c r="C62" s="42"/>
      <c r="D62" s="42"/>
      <c r="E62" s="9"/>
    </row>
    <row r="63" spans="1:5" ht="28" customHeight="1">
      <c r="A63" s="53" t="s">
        <v>107</v>
      </c>
      <c r="B63" s="8"/>
      <c r="C63" s="42"/>
      <c r="D63" s="42"/>
      <c r="E63" s="9"/>
    </row>
    <row r="64" spans="1:5" ht="14" customHeight="1">
      <c r="A64" s="53" t="s">
        <v>108</v>
      </c>
      <c r="B64" s="8"/>
      <c r="C64" s="42"/>
      <c r="D64" s="42"/>
      <c r="E64" s="9"/>
    </row>
    <row r="65" spans="1:5" ht="14" customHeight="1">
      <c r="A65" s="53" t="s">
        <v>109</v>
      </c>
      <c r="B65" s="8"/>
      <c r="C65" s="42"/>
      <c r="D65" s="42"/>
      <c r="E65" s="9"/>
    </row>
    <row r="66" spans="1:5" ht="14" customHeight="1">
      <c r="A66" s="53" t="s">
        <v>110</v>
      </c>
      <c r="B66" s="8"/>
      <c r="C66" s="42"/>
      <c r="D66" s="42"/>
      <c r="E66" s="9"/>
    </row>
    <row r="67" spans="1:5" ht="14" customHeight="1">
      <c r="A67" s="53" t="s">
        <v>111</v>
      </c>
      <c r="B67" s="8"/>
      <c r="C67" s="42"/>
      <c r="D67" s="42"/>
      <c r="E67" s="9"/>
    </row>
    <row r="68" spans="1:5" ht="14" customHeight="1">
      <c r="A68" s="53" t="s">
        <v>112</v>
      </c>
      <c r="B68" s="8"/>
      <c r="C68" s="42"/>
      <c r="D68" s="42"/>
      <c r="E68" s="9"/>
    </row>
    <row r="69" spans="1:5" ht="14" customHeight="1">
      <c r="A69" s="53" t="s">
        <v>113</v>
      </c>
      <c r="B69" s="8"/>
      <c r="C69" s="42"/>
      <c r="D69" s="42"/>
      <c r="E69" s="9"/>
    </row>
    <row r="70" spans="1:5" ht="14" customHeight="1">
      <c r="A70" s="53" t="s">
        <v>114</v>
      </c>
      <c r="B70" s="8"/>
      <c r="C70" s="42"/>
      <c r="D70" s="42"/>
      <c r="E70" s="9"/>
    </row>
    <row r="71" spans="1:5" ht="14" customHeight="1">
      <c r="A71" s="53" t="s">
        <v>115</v>
      </c>
      <c r="B71" s="8"/>
      <c r="C71" s="42"/>
      <c r="D71" s="42"/>
      <c r="E71" s="9"/>
    </row>
    <row r="72" spans="1:5" ht="14" customHeight="1">
      <c r="A72" s="53" t="s">
        <v>116</v>
      </c>
      <c r="B72" s="8"/>
      <c r="C72" s="42"/>
      <c r="D72" s="42"/>
      <c r="E72" s="9"/>
    </row>
    <row r="73" spans="1:5" ht="14" customHeight="1">
      <c r="A73" s="53" t="s">
        <v>117</v>
      </c>
      <c r="B73" s="8"/>
      <c r="C73" s="42"/>
      <c r="D73" s="42"/>
      <c r="E73" s="9"/>
    </row>
    <row r="74" spans="1:5" ht="14" customHeight="1">
      <c r="A74" s="53" t="s">
        <v>118</v>
      </c>
      <c r="B74" s="8"/>
      <c r="C74" s="42"/>
      <c r="D74" s="42"/>
      <c r="E74" s="9"/>
    </row>
    <row r="75" spans="1:5" ht="14" customHeight="1">
      <c r="A75" s="53" t="s">
        <v>39</v>
      </c>
      <c r="B75" s="8"/>
      <c r="C75" s="42"/>
      <c r="D75" s="42"/>
      <c r="E75" s="9"/>
    </row>
    <row r="76" spans="1:5" ht="14" customHeight="1">
      <c r="A76" s="53" t="s">
        <v>119</v>
      </c>
      <c r="B76" s="8"/>
      <c r="C76" s="42"/>
      <c r="D76" s="42"/>
      <c r="E76" s="9"/>
    </row>
    <row r="77" spans="1:5" ht="14" customHeight="1">
      <c r="A77" s="53" t="s">
        <v>120</v>
      </c>
      <c r="B77" s="8"/>
      <c r="C77" s="42"/>
      <c r="D77" s="42"/>
      <c r="E77" s="9"/>
    </row>
    <row r="78" spans="1:5" ht="14" customHeight="1">
      <c r="A78" s="53" t="s">
        <v>121</v>
      </c>
      <c r="B78" s="8"/>
      <c r="C78" s="42"/>
      <c r="D78" s="42"/>
      <c r="E78" s="9"/>
    </row>
    <row r="79" spans="1:5" ht="14" customHeight="1">
      <c r="A79" s="53" t="s">
        <v>122</v>
      </c>
      <c r="B79" s="8"/>
      <c r="C79" s="42"/>
      <c r="D79" s="42"/>
      <c r="E79" s="9"/>
    </row>
    <row r="80" spans="1:5" ht="14" customHeight="1">
      <c r="A80" s="53" t="s">
        <v>123</v>
      </c>
      <c r="B80" s="8"/>
      <c r="C80" s="42"/>
      <c r="D80" s="42"/>
      <c r="E80" s="9"/>
    </row>
    <row r="81" spans="1:5" ht="14" customHeight="1">
      <c r="A81" s="53" t="s">
        <v>118</v>
      </c>
      <c r="B81" s="8"/>
      <c r="C81" s="42"/>
      <c r="D81" s="42"/>
      <c r="E81" s="9"/>
    </row>
    <row r="82" spans="1:5" ht="28" customHeight="1">
      <c r="A82" s="53" t="s">
        <v>124</v>
      </c>
      <c r="B82" s="8"/>
      <c r="C82" s="42"/>
      <c r="D82" s="42"/>
      <c r="E82" s="9"/>
    </row>
    <row r="83" spans="1:5" ht="14" customHeight="1">
      <c r="A83" s="53" t="s">
        <v>125</v>
      </c>
      <c r="B83" s="8"/>
      <c r="C83" s="42"/>
      <c r="D83" s="42"/>
      <c r="E83" s="9"/>
    </row>
    <row r="84" spans="1:5" ht="14" customHeight="1">
      <c r="A84" s="53" t="s">
        <v>126</v>
      </c>
      <c r="B84" s="8"/>
      <c r="C84" s="42"/>
      <c r="D84" s="42"/>
      <c r="E84" s="9"/>
    </row>
    <row r="85" spans="1:5" ht="14" customHeight="1">
      <c r="A85" s="53" t="s">
        <v>127</v>
      </c>
      <c r="B85" s="8"/>
      <c r="C85" s="42"/>
      <c r="D85" s="42"/>
      <c r="E85" s="9"/>
    </row>
    <row r="86" spans="1:5" ht="14" customHeight="1">
      <c r="A86" s="53" t="s">
        <v>128</v>
      </c>
      <c r="B86" s="8"/>
      <c r="C86" s="42"/>
      <c r="D86" s="42"/>
      <c r="E86" s="9"/>
    </row>
    <row r="87" spans="1:5" ht="13" customHeight="1">
      <c r="A87" s="39"/>
      <c r="B87" s="8"/>
      <c r="C87" s="42"/>
      <c r="D87" s="42"/>
      <c r="E87" s="9"/>
    </row>
    <row r="88" spans="1:5" ht="14.75" customHeight="1">
      <c r="A88" s="52" t="s">
        <v>129</v>
      </c>
      <c r="B88" s="8"/>
      <c r="C88" s="42"/>
      <c r="D88" s="42"/>
      <c r="E88" s="9"/>
    </row>
    <row r="89" spans="1:5" ht="14" customHeight="1">
      <c r="A89" s="53" t="s">
        <v>130</v>
      </c>
      <c r="B89" s="8"/>
      <c r="C89" s="42"/>
      <c r="D89" s="42"/>
      <c r="E89" s="9"/>
    </row>
    <row r="90" spans="1:5" ht="14" customHeight="1">
      <c r="A90" s="53" t="s">
        <v>131</v>
      </c>
      <c r="B90" s="8"/>
      <c r="C90" s="42"/>
      <c r="D90" s="42"/>
      <c r="E90" s="9"/>
    </row>
    <row r="91" spans="1:5" ht="14" customHeight="1">
      <c r="A91" s="53" t="s">
        <v>132</v>
      </c>
      <c r="B91" s="8"/>
      <c r="C91" s="42"/>
      <c r="D91" s="42"/>
      <c r="E91" s="9"/>
    </row>
    <row r="92" spans="1:5" ht="14" customHeight="1">
      <c r="A92" s="53" t="s">
        <v>133</v>
      </c>
      <c r="B92" s="8"/>
      <c r="C92" s="42"/>
      <c r="D92" s="42"/>
      <c r="E92" s="9"/>
    </row>
    <row r="93" spans="1:5" ht="14" customHeight="1">
      <c r="A93" s="53" t="s">
        <v>134</v>
      </c>
      <c r="B93" s="8"/>
      <c r="C93" s="42"/>
      <c r="D93" s="42"/>
      <c r="E93" s="9"/>
    </row>
    <row r="94" spans="1:5" ht="14" customHeight="1">
      <c r="A94" s="53" t="s">
        <v>135</v>
      </c>
      <c r="B94" s="8"/>
      <c r="C94" s="42"/>
      <c r="D94" s="42"/>
      <c r="E94" s="9"/>
    </row>
    <row r="95" spans="1:5" ht="14" customHeight="1">
      <c r="A95" s="53" t="s">
        <v>136</v>
      </c>
      <c r="B95" s="8"/>
      <c r="C95" s="42"/>
      <c r="D95" s="42"/>
      <c r="E95" s="9"/>
    </row>
    <row r="96" spans="1:5" ht="14" customHeight="1">
      <c r="A96" s="53" t="s">
        <v>137</v>
      </c>
      <c r="B96" s="8"/>
      <c r="C96" s="42"/>
      <c r="D96" s="42"/>
      <c r="E96" s="9"/>
    </row>
    <row r="97" spans="1:5" ht="14" customHeight="1">
      <c r="A97" s="53" t="s">
        <v>138</v>
      </c>
      <c r="B97" s="8"/>
      <c r="C97" s="42"/>
      <c r="D97" s="42"/>
      <c r="E97" s="9"/>
    </row>
    <row r="98" spans="1:5" ht="14" customHeight="1">
      <c r="A98" s="53" t="s">
        <v>139</v>
      </c>
      <c r="B98" s="8"/>
      <c r="C98" s="42"/>
      <c r="D98" s="42"/>
      <c r="E98" s="9"/>
    </row>
    <row r="99" spans="1:5" ht="14" customHeight="1">
      <c r="A99" s="53" t="s">
        <v>140</v>
      </c>
      <c r="B99" s="8"/>
      <c r="C99" s="42"/>
      <c r="D99" s="42"/>
      <c r="E99" s="9"/>
    </row>
    <row r="100" spans="1:5" ht="14" customHeight="1">
      <c r="A100" s="53" t="s">
        <v>141</v>
      </c>
      <c r="B100" s="8"/>
      <c r="C100" s="42"/>
      <c r="D100" s="42"/>
      <c r="E100" s="9"/>
    </row>
    <row r="101" spans="1:5" ht="14" customHeight="1">
      <c r="A101" s="53" t="s">
        <v>142</v>
      </c>
      <c r="B101" s="8"/>
      <c r="C101" s="42"/>
      <c r="D101" s="42"/>
      <c r="E101" s="9"/>
    </row>
    <row r="102" spans="1:5" ht="14" customHeight="1">
      <c r="A102" s="53" t="s">
        <v>143</v>
      </c>
      <c r="B102" s="8"/>
      <c r="C102" s="42"/>
      <c r="D102" s="42"/>
      <c r="E102" s="9"/>
    </row>
    <row r="103" spans="1:5" ht="14" customHeight="1">
      <c r="A103" s="53" t="s">
        <v>144</v>
      </c>
      <c r="B103" s="8"/>
      <c r="C103" s="42"/>
      <c r="D103" s="42"/>
      <c r="E103" s="9"/>
    </row>
    <row r="104" spans="1:5" ht="14" customHeight="1">
      <c r="A104" s="53" t="s">
        <v>131</v>
      </c>
      <c r="B104" s="8"/>
      <c r="C104" s="42"/>
      <c r="D104" s="42"/>
      <c r="E104" s="9"/>
    </row>
    <row r="105" spans="1:5" ht="14" customHeight="1">
      <c r="A105" s="53" t="s">
        <v>145</v>
      </c>
      <c r="B105" s="8"/>
      <c r="C105" s="42"/>
      <c r="D105" s="42"/>
      <c r="E105" s="9"/>
    </row>
    <row r="106" spans="1:5" ht="14" customHeight="1">
      <c r="A106" s="53" t="s">
        <v>146</v>
      </c>
      <c r="B106" s="8"/>
      <c r="C106" s="42"/>
      <c r="D106" s="42"/>
      <c r="E106" s="9"/>
    </row>
    <row r="107" spans="1:5" ht="14" customHeight="1">
      <c r="A107" s="53" t="s">
        <v>137</v>
      </c>
      <c r="B107" s="8"/>
      <c r="C107" s="42"/>
      <c r="D107" s="42"/>
      <c r="E107" s="9"/>
    </row>
    <row r="108" spans="1:5" ht="14" customHeight="1">
      <c r="A108" s="53" t="s">
        <v>147</v>
      </c>
      <c r="B108" s="8"/>
      <c r="C108" s="42"/>
      <c r="D108" s="42"/>
      <c r="E108" s="9"/>
    </row>
    <row r="109" spans="1:5" ht="14" customHeight="1">
      <c r="A109" s="53" t="s">
        <v>148</v>
      </c>
      <c r="B109" s="8"/>
      <c r="C109" s="42"/>
      <c r="D109" s="42"/>
      <c r="E109" s="9"/>
    </row>
    <row r="110" spans="1:5" ht="14" customHeight="1">
      <c r="A110" s="53" t="s">
        <v>149</v>
      </c>
      <c r="B110" s="8"/>
      <c r="C110" s="42"/>
      <c r="D110" s="42"/>
      <c r="E110" s="9"/>
    </row>
    <row r="111" spans="1:5" ht="14" customHeight="1">
      <c r="A111" s="53" t="s">
        <v>150</v>
      </c>
      <c r="B111" s="8"/>
      <c r="C111" s="42"/>
      <c r="D111" s="42"/>
      <c r="E111" s="9"/>
    </row>
    <row r="112" spans="1:5" ht="14" customHeight="1">
      <c r="A112" s="53" t="s">
        <v>141</v>
      </c>
      <c r="B112" s="8"/>
      <c r="C112" s="42"/>
      <c r="D112" s="42"/>
      <c r="E112" s="9"/>
    </row>
    <row r="113" spans="1:5" ht="14" customHeight="1">
      <c r="A113" s="53" t="s">
        <v>151</v>
      </c>
      <c r="B113" s="8"/>
      <c r="C113" s="42"/>
      <c r="D113" s="42"/>
      <c r="E113" s="9"/>
    </row>
    <row r="114" spans="1:5" ht="14" customHeight="1">
      <c r="A114" s="53" t="s">
        <v>152</v>
      </c>
      <c r="B114" s="8"/>
      <c r="C114" s="42"/>
      <c r="D114" s="42"/>
      <c r="E114" s="9"/>
    </row>
    <row r="115" spans="1:5" ht="14" customHeight="1">
      <c r="A115" s="53" t="s">
        <v>153</v>
      </c>
      <c r="B115" s="8"/>
      <c r="C115" s="42"/>
      <c r="D115" s="42"/>
      <c r="E115" s="9"/>
    </row>
    <row r="116" spans="1:5" ht="14" customHeight="1">
      <c r="A116" s="53" t="s">
        <v>154</v>
      </c>
      <c r="B116" s="8"/>
      <c r="C116" s="42"/>
      <c r="D116" s="42"/>
      <c r="E116" s="9"/>
    </row>
    <row r="117" spans="1:5" ht="14" customHeight="1">
      <c r="A117" s="53" t="s">
        <v>155</v>
      </c>
      <c r="B117" s="8"/>
      <c r="C117" s="42"/>
      <c r="D117" s="42"/>
      <c r="E117" s="9"/>
    </row>
    <row r="118" spans="1:5" ht="14" customHeight="1">
      <c r="A118" s="53" t="s">
        <v>156</v>
      </c>
      <c r="B118" s="8"/>
      <c r="C118" s="42"/>
      <c r="D118" s="42"/>
      <c r="E118" s="9"/>
    </row>
    <row r="119" spans="1:5" ht="14" customHeight="1">
      <c r="A119" s="53" t="s">
        <v>157</v>
      </c>
      <c r="B119" s="8"/>
      <c r="C119" s="42"/>
      <c r="D119" s="42"/>
      <c r="E119" s="9"/>
    </row>
    <row r="120" spans="1:5" ht="14" customHeight="1">
      <c r="A120" s="53" t="s">
        <v>131</v>
      </c>
      <c r="B120" s="8"/>
      <c r="C120" s="42"/>
      <c r="D120" s="42"/>
      <c r="E120" s="9"/>
    </row>
    <row r="121" spans="1:5" ht="14" customHeight="1">
      <c r="A121" s="53" t="s">
        <v>158</v>
      </c>
      <c r="B121" s="8"/>
      <c r="C121" s="42"/>
      <c r="D121" s="42"/>
      <c r="E121" s="9"/>
    </row>
    <row r="122" spans="1:5" ht="14" customHeight="1">
      <c r="A122" s="53" t="s">
        <v>159</v>
      </c>
      <c r="B122" s="8"/>
      <c r="C122" s="42"/>
      <c r="D122" s="42"/>
      <c r="E122" s="9"/>
    </row>
    <row r="123" spans="1:5" ht="14" customHeight="1">
      <c r="A123" s="53" t="s">
        <v>160</v>
      </c>
      <c r="B123" s="8"/>
      <c r="C123" s="42"/>
      <c r="D123" s="42"/>
      <c r="E123" s="9"/>
    </row>
    <row r="124" spans="1:5" ht="14" customHeight="1">
      <c r="A124" s="53" t="s">
        <v>131</v>
      </c>
      <c r="B124" s="8"/>
      <c r="C124" s="42"/>
      <c r="D124" s="42"/>
      <c r="E124" s="9"/>
    </row>
    <row r="125" spans="1:5" ht="14" customHeight="1">
      <c r="A125" s="53" t="s">
        <v>135</v>
      </c>
      <c r="B125" s="8"/>
      <c r="C125" s="42"/>
      <c r="D125" s="42"/>
      <c r="E125" s="9"/>
    </row>
    <row r="126" spans="1:5" ht="14" customHeight="1">
      <c r="A126" s="53" t="s">
        <v>161</v>
      </c>
      <c r="B126" s="8"/>
      <c r="C126" s="42"/>
      <c r="D126" s="42"/>
      <c r="E126" s="9"/>
    </row>
    <row r="127" spans="1:5" ht="13" customHeight="1">
      <c r="A127" s="39"/>
      <c r="B127" s="8"/>
      <c r="C127" s="42"/>
      <c r="D127" s="42"/>
      <c r="E127" s="9"/>
    </row>
    <row r="128" spans="1:5" ht="14.75" customHeight="1">
      <c r="A128" s="52" t="s">
        <v>162</v>
      </c>
      <c r="B128" s="8"/>
      <c r="C128" s="42"/>
      <c r="D128" s="42"/>
      <c r="E128" s="9"/>
    </row>
    <row r="129" spans="1:5" ht="28" customHeight="1">
      <c r="A129" s="53" t="s">
        <v>163</v>
      </c>
      <c r="B129" s="8"/>
      <c r="C129" s="42"/>
      <c r="D129" s="42"/>
      <c r="E129" s="9"/>
    </row>
    <row r="130" spans="1:5" ht="14" customHeight="1">
      <c r="A130" s="53" t="s">
        <v>164</v>
      </c>
      <c r="B130" s="8"/>
      <c r="C130" s="42"/>
      <c r="D130" s="42"/>
      <c r="E130" s="9"/>
    </row>
    <row r="131" spans="1:5" ht="14" customHeight="1">
      <c r="A131" s="53" t="s">
        <v>165</v>
      </c>
      <c r="B131" s="8"/>
      <c r="C131" s="42"/>
      <c r="D131" s="42"/>
      <c r="E131" s="9"/>
    </row>
    <row r="132" spans="1:5" ht="14" customHeight="1">
      <c r="A132" s="53" t="s">
        <v>166</v>
      </c>
      <c r="B132" s="8"/>
      <c r="C132" s="42"/>
      <c r="D132" s="42"/>
      <c r="E132" s="9"/>
    </row>
    <row r="133" spans="1:5" ht="14" customHeight="1">
      <c r="A133" s="53" t="s">
        <v>167</v>
      </c>
      <c r="B133" s="8"/>
      <c r="C133" s="42"/>
      <c r="D133" s="42"/>
      <c r="E133" s="9"/>
    </row>
    <row r="134" spans="1:5" ht="14" customHeight="1">
      <c r="A134" s="53" t="s">
        <v>168</v>
      </c>
      <c r="B134" s="8"/>
      <c r="C134" s="42"/>
      <c r="D134" s="42"/>
      <c r="E134" s="9"/>
    </row>
    <row r="135" spans="1:5" ht="14" customHeight="1">
      <c r="A135" s="53" t="s">
        <v>169</v>
      </c>
      <c r="B135" s="8"/>
      <c r="C135" s="42"/>
      <c r="D135" s="42"/>
      <c r="E135" s="9"/>
    </row>
    <row r="136" spans="1:5" ht="14" customHeight="1">
      <c r="A136" s="53" t="s">
        <v>170</v>
      </c>
      <c r="B136" s="8"/>
      <c r="C136" s="42"/>
      <c r="D136" s="42"/>
      <c r="E136" s="9"/>
    </row>
    <row r="137" spans="1:5" ht="28" customHeight="1">
      <c r="A137" s="53" t="s">
        <v>171</v>
      </c>
      <c r="B137" s="8"/>
      <c r="C137" s="42"/>
      <c r="D137" s="42"/>
      <c r="E137" s="9"/>
    </row>
    <row r="138" spans="1:5" ht="14" customHeight="1">
      <c r="A138" s="53" t="s">
        <v>172</v>
      </c>
      <c r="B138" s="8"/>
      <c r="C138" s="42"/>
      <c r="D138" s="42"/>
      <c r="E138" s="9"/>
    </row>
    <row r="139" spans="1:5" ht="14" customHeight="1">
      <c r="A139" s="53" t="s">
        <v>173</v>
      </c>
      <c r="B139" s="8"/>
      <c r="C139" s="42"/>
      <c r="D139" s="42"/>
      <c r="E139" s="9"/>
    </row>
    <row r="140" spans="1:5" ht="14" customHeight="1">
      <c r="A140" s="53" t="s">
        <v>174</v>
      </c>
      <c r="B140" s="8"/>
      <c r="C140" s="42"/>
      <c r="D140" s="42"/>
      <c r="E140" s="9"/>
    </row>
    <row r="141" spans="1:5" ht="14" customHeight="1">
      <c r="A141" s="53" t="s">
        <v>175</v>
      </c>
      <c r="B141" s="8"/>
      <c r="C141" s="42"/>
      <c r="D141" s="42"/>
      <c r="E141" s="9"/>
    </row>
    <row r="142" spans="1:5" ht="14" customHeight="1">
      <c r="A142" s="53" t="s">
        <v>176</v>
      </c>
      <c r="B142" s="8"/>
      <c r="C142" s="42"/>
      <c r="D142" s="42"/>
      <c r="E142" s="9"/>
    </row>
    <row r="143" spans="1:5" ht="14" customHeight="1">
      <c r="A143" s="53" t="s">
        <v>177</v>
      </c>
      <c r="B143" s="8"/>
      <c r="C143" s="42"/>
      <c r="D143" s="42"/>
      <c r="E143" s="9"/>
    </row>
    <row r="144" spans="1:5" ht="14" customHeight="1">
      <c r="A144" s="53" t="s">
        <v>178</v>
      </c>
      <c r="B144" s="8"/>
      <c r="C144" s="42"/>
      <c r="D144" s="42"/>
      <c r="E144" s="9"/>
    </row>
    <row r="145" spans="1:5" ht="14" customHeight="1">
      <c r="A145" s="53" t="s">
        <v>179</v>
      </c>
      <c r="B145" s="8"/>
      <c r="C145" s="42"/>
      <c r="D145" s="42"/>
      <c r="E145" s="9"/>
    </row>
    <row r="146" spans="1:5" ht="14" customHeight="1">
      <c r="A146" s="53" t="s">
        <v>180</v>
      </c>
      <c r="B146" s="8"/>
      <c r="C146" s="42"/>
      <c r="D146" s="42"/>
      <c r="E146" s="9"/>
    </row>
    <row r="147" spans="1:5" ht="14" customHeight="1">
      <c r="A147" s="53" t="s">
        <v>181</v>
      </c>
      <c r="B147" s="8"/>
      <c r="C147" s="42"/>
      <c r="D147" s="42"/>
      <c r="E147" s="9"/>
    </row>
    <row r="148" spans="1:5" ht="14" customHeight="1">
      <c r="A148" s="53" t="s">
        <v>182</v>
      </c>
      <c r="B148" s="8"/>
      <c r="C148" s="42"/>
      <c r="D148" s="42"/>
      <c r="E148" s="9"/>
    </row>
    <row r="149" spans="1:5" ht="14" customHeight="1">
      <c r="A149" s="53" t="s">
        <v>183</v>
      </c>
      <c r="B149" s="8"/>
      <c r="C149" s="42"/>
      <c r="D149" s="42"/>
      <c r="E149" s="9"/>
    </row>
    <row r="150" spans="1:5" ht="14" customHeight="1">
      <c r="A150" s="53" t="s">
        <v>184</v>
      </c>
      <c r="B150" s="8"/>
      <c r="C150" s="42"/>
      <c r="D150" s="42"/>
      <c r="E150" s="9"/>
    </row>
    <row r="151" spans="1:5" ht="13" customHeight="1">
      <c r="A151" s="39"/>
      <c r="B151" s="8"/>
      <c r="C151" s="42"/>
      <c r="D151" s="42"/>
      <c r="E151" s="9"/>
    </row>
    <row r="152" spans="1:5" ht="14.75" customHeight="1">
      <c r="A152" s="52" t="s">
        <v>185</v>
      </c>
      <c r="B152" s="8"/>
      <c r="C152" s="42"/>
      <c r="D152" s="42"/>
      <c r="E152" s="9"/>
    </row>
    <row r="153" spans="1:5" ht="42" customHeight="1">
      <c r="A153" s="53" t="s">
        <v>186</v>
      </c>
      <c r="B153" s="8"/>
      <c r="C153" s="42"/>
      <c r="D153" s="42"/>
      <c r="E153" s="9"/>
    </row>
    <row r="154" spans="1:5" ht="14" customHeight="1">
      <c r="A154" s="53" t="s">
        <v>187</v>
      </c>
      <c r="B154" s="8"/>
      <c r="C154" s="42"/>
      <c r="D154" s="42"/>
      <c r="E154" s="9"/>
    </row>
    <row r="155" spans="1:5" ht="14" customHeight="1">
      <c r="A155" s="53" t="s">
        <v>188</v>
      </c>
      <c r="B155" s="8"/>
      <c r="C155" s="42"/>
      <c r="D155" s="42"/>
      <c r="E155" s="9"/>
    </row>
    <row r="156" spans="1:5" ht="14" customHeight="1">
      <c r="A156" s="53" t="s">
        <v>189</v>
      </c>
      <c r="B156" s="8"/>
      <c r="C156" s="42"/>
      <c r="D156" s="42"/>
      <c r="E156" s="9"/>
    </row>
    <row r="157" spans="1:5" ht="14" customHeight="1">
      <c r="A157" s="53" t="s">
        <v>189</v>
      </c>
      <c r="B157" s="8"/>
      <c r="C157" s="42"/>
      <c r="D157" s="42"/>
      <c r="E157" s="9"/>
    </row>
    <row r="158" spans="1:5" ht="14" customHeight="1">
      <c r="A158" s="54"/>
      <c r="B158" s="8"/>
      <c r="C158" s="42"/>
      <c r="D158" s="42"/>
      <c r="E158" s="9"/>
    </row>
    <row r="159" spans="1:5" ht="14.75" customHeight="1">
      <c r="A159" s="52" t="s">
        <v>190</v>
      </c>
      <c r="B159" s="8"/>
      <c r="C159" s="42"/>
      <c r="D159" s="42"/>
      <c r="E159" s="9"/>
    </row>
    <row r="160" spans="1:5" ht="14" customHeight="1">
      <c r="A160" s="53" t="s">
        <v>191</v>
      </c>
      <c r="B160" s="8"/>
      <c r="C160" s="42"/>
      <c r="D160" s="42"/>
      <c r="E160" s="9"/>
    </row>
    <row r="161" spans="1:5" ht="14" customHeight="1">
      <c r="A161" s="53" t="s">
        <v>192</v>
      </c>
      <c r="B161" s="8"/>
      <c r="C161" s="42"/>
      <c r="D161" s="42"/>
      <c r="E161" s="9"/>
    </row>
    <row r="162" spans="1:5" ht="14" customHeight="1">
      <c r="A162" s="53" t="s">
        <v>193</v>
      </c>
      <c r="B162" s="8"/>
      <c r="C162" s="42"/>
      <c r="D162" s="42"/>
      <c r="E162" s="9"/>
    </row>
    <row r="163" spans="1:5" ht="14" customHeight="1">
      <c r="A163" s="53" t="s">
        <v>194</v>
      </c>
      <c r="B163" s="8"/>
      <c r="C163" s="42"/>
      <c r="D163" s="42"/>
      <c r="E163" s="9"/>
    </row>
    <row r="164" spans="1:5" ht="14" customHeight="1">
      <c r="A164" s="53" t="s">
        <v>195</v>
      </c>
      <c r="B164" s="8"/>
      <c r="C164" s="42"/>
      <c r="D164" s="42"/>
      <c r="E164" s="9"/>
    </row>
    <row r="165" spans="1:5" ht="14" customHeight="1">
      <c r="A165" s="53" t="s">
        <v>196</v>
      </c>
      <c r="B165" s="8"/>
      <c r="C165" s="42"/>
      <c r="D165" s="42"/>
      <c r="E165" s="9"/>
    </row>
    <row r="166" spans="1:5" ht="14" customHeight="1">
      <c r="A166" s="53" t="s">
        <v>197</v>
      </c>
      <c r="B166" s="8"/>
      <c r="C166" s="42"/>
      <c r="D166" s="42"/>
      <c r="E166" s="9"/>
    </row>
    <row r="167" spans="1:5" ht="14" customHeight="1">
      <c r="A167" s="54"/>
      <c r="B167" s="8"/>
      <c r="C167" s="42"/>
      <c r="D167" s="42"/>
      <c r="E167" s="9"/>
    </row>
    <row r="168" spans="1:5" ht="14.75" customHeight="1">
      <c r="A168" s="52" t="s">
        <v>198</v>
      </c>
      <c r="B168" s="8"/>
      <c r="C168" s="42"/>
      <c r="D168" s="42"/>
      <c r="E168" s="9"/>
    </row>
    <row r="169" spans="1:5" ht="14" customHeight="1">
      <c r="A169" s="53" t="s">
        <v>199</v>
      </c>
      <c r="B169" s="8"/>
      <c r="C169" s="42"/>
      <c r="D169" s="42"/>
      <c r="E169" s="9"/>
    </row>
    <row r="170" spans="1:5" ht="14" customHeight="1">
      <c r="A170" s="54"/>
      <c r="B170" s="8"/>
      <c r="C170" s="42"/>
      <c r="D170" s="42"/>
      <c r="E170" s="9"/>
    </row>
    <row r="171" spans="1:5" ht="14.75" customHeight="1">
      <c r="A171" s="52" t="s">
        <v>200</v>
      </c>
      <c r="B171" s="8"/>
      <c r="C171" s="42"/>
      <c r="D171" s="42"/>
      <c r="E171" s="9"/>
    </row>
    <row r="172" spans="1:5" ht="14" customHeight="1">
      <c r="A172" s="53" t="s">
        <v>201</v>
      </c>
      <c r="B172" s="8"/>
      <c r="C172" s="42"/>
      <c r="D172" s="42"/>
      <c r="E172" s="9"/>
    </row>
    <row r="173" spans="1:5" ht="14" customHeight="1">
      <c r="A173" s="54"/>
      <c r="B173" s="8"/>
      <c r="C173" s="42"/>
      <c r="D173" s="42"/>
      <c r="E173" s="9"/>
    </row>
    <row r="174" spans="1:5" ht="14" customHeight="1">
      <c r="A174" s="54"/>
      <c r="B174" s="55"/>
      <c r="C174" s="49"/>
      <c r="D174" s="49"/>
      <c r="E174" s="50"/>
    </row>
  </sheetData>
  <conditionalFormatting sqref="B5:C6 B9:B13 C18:C25 C27">
    <cfRule type="cellIs" dxfId="27"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73"/>
  <sheetViews>
    <sheetView showGridLines="0" workbookViewId="0">
      <selection activeCell="B6" sqref="B6"/>
    </sheetView>
  </sheetViews>
  <sheetFormatPr baseColWidth="10" defaultColWidth="10.83203125" defaultRowHeight="13" customHeight="1"/>
  <cols>
    <col min="1" max="1" width="104.6640625" style="99" customWidth="1"/>
    <col min="2" max="2" width="23.33203125" style="99" customWidth="1"/>
    <col min="3" max="3" width="14.33203125" style="99" customWidth="1"/>
    <col min="4" max="5" width="10.83203125" style="99"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720</v>
      </c>
      <c r="C5" s="16"/>
      <c r="D5" s="8"/>
      <c r="E5" s="9"/>
    </row>
    <row r="6" spans="1:5" ht="27" customHeight="1">
      <c r="A6" s="12" t="s">
        <v>4</v>
      </c>
      <c r="B6" s="17" t="s">
        <v>582</v>
      </c>
      <c r="C6" s="16"/>
      <c r="D6" s="8"/>
      <c r="E6" s="9"/>
    </row>
    <row r="7" spans="1:5" ht="28" customHeight="1">
      <c r="A7" s="12" t="s">
        <v>6</v>
      </c>
      <c r="B7" s="18">
        <v>43344</v>
      </c>
      <c r="C7" s="14"/>
      <c r="D7" s="8"/>
      <c r="E7" s="9"/>
    </row>
    <row r="8" spans="1:5" ht="28" customHeight="1">
      <c r="A8" s="3"/>
      <c r="B8" s="3"/>
      <c r="C8" s="4"/>
      <c r="D8" s="8"/>
      <c r="E8" s="9"/>
    </row>
    <row r="9" spans="1:5" ht="26" customHeight="1">
      <c r="A9" s="19" t="s">
        <v>7</v>
      </c>
      <c r="B9" s="20">
        <v>5220.1000000000004</v>
      </c>
      <c r="C9" s="21"/>
      <c r="D9" s="8"/>
      <c r="E9" s="9"/>
    </row>
    <row r="10" spans="1:5" ht="26" customHeight="1">
      <c r="A10" s="22" t="s">
        <v>8</v>
      </c>
      <c r="B10" s="20">
        <v>720</v>
      </c>
      <c r="C10" s="23"/>
      <c r="D10" s="8"/>
      <c r="E10" s="9"/>
    </row>
    <row r="11" spans="1:5" ht="26" customHeight="1">
      <c r="A11" s="22" t="s">
        <v>422</v>
      </c>
      <c r="B11" s="20">
        <f>SUM(B9:B10)</f>
        <v>5940.1</v>
      </c>
      <c r="C11" s="4"/>
      <c r="D11" s="8"/>
      <c r="E11" s="9"/>
    </row>
    <row r="12" spans="1:5" ht="30" customHeight="1">
      <c r="A12" s="22" t="s">
        <v>423</v>
      </c>
      <c r="B12" s="20">
        <v>126</v>
      </c>
      <c r="C12" s="21"/>
      <c r="D12" s="8"/>
      <c r="E12" s="9"/>
    </row>
    <row r="13" spans="1:5" ht="37" customHeight="1">
      <c r="A13" s="19" t="s">
        <v>462</v>
      </c>
      <c r="B13" s="24">
        <f>B11-B12</f>
        <v>5814.1</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91" t="s">
        <v>579</v>
      </c>
      <c r="B18" s="82">
        <v>0.5</v>
      </c>
      <c r="C18" s="90">
        <v>70</v>
      </c>
      <c r="D18" s="8"/>
      <c r="E18" s="9"/>
    </row>
    <row r="19" spans="1:5" ht="13" customHeight="1">
      <c r="A19" s="96" t="s">
        <v>578</v>
      </c>
      <c r="B19" s="82">
        <v>0.4</v>
      </c>
      <c r="C19" s="90">
        <v>56</v>
      </c>
      <c r="D19" s="8"/>
      <c r="E19" s="9"/>
    </row>
    <row r="20" spans="1:5" ht="13" customHeight="1">
      <c r="A20" s="96"/>
      <c r="B20" s="85"/>
      <c r="C20" s="90"/>
      <c r="D20" s="8"/>
      <c r="E20" s="9"/>
    </row>
    <row r="21" spans="1:5" ht="13" customHeight="1">
      <c r="A21" s="31"/>
      <c r="B21" s="85"/>
      <c r="C21" s="92"/>
      <c r="D21" s="8"/>
      <c r="E21" s="9"/>
    </row>
    <row r="22" spans="1:5" ht="13" customHeight="1">
      <c r="A22" s="34" t="s">
        <v>26</v>
      </c>
      <c r="B22" s="35">
        <f>SUM(B18:B20)</f>
        <v>0.9</v>
      </c>
      <c r="C22" s="93">
        <f>SUM(C18:C20)</f>
        <v>126</v>
      </c>
      <c r="D22" s="8"/>
      <c r="E22" s="9"/>
    </row>
    <row r="23" spans="1:5" ht="13" customHeight="1">
      <c r="A23" s="34" t="s">
        <v>27</v>
      </c>
      <c r="B23" s="57">
        <v>0</v>
      </c>
      <c r="C23" s="92">
        <f>SUM(B23)*0</f>
        <v>0</v>
      </c>
      <c r="D23" s="8"/>
      <c r="E23" s="9"/>
    </row>
    <row r="24" spans="1:5" ht="13" customHeight="1">
      <c r="A24" s="34" t="s">
        <v>28</v>
      </c>
      <c r="B24" s="94">
        <f>SUM(B22:B23)</f>
        <v>0.9</v>
      </c>
      <c r="C24" s="93">
        <f>SUM(C18:C20)</f>
        <v>126</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phoneticPr fontId="14" type="noConversion"/>
  <conditionalFormatting sqref="B5:C5 C6 B9:B13 C18:C20 C23">
    <cfRule type="cellIs" dxfId="10"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73"/>
  <sheetViews>
    <sheetView showGridLines="0" topLeftCell="A4" zoomScale="141" workbookViewId="0">
      <selection activeCell="B13" sqref="B13"/>
    </sheetView>
  </sheetViews>
  <sheetFormatPr baseColWidth="10" defaultColWidth="10.83203125" defaultRowHeight="13" customHeight="1"/>
  <cols>
    <col min="1" max="1" width="104.6640625" style="99" customWidth="1"/>
    <col min="2" max="2" width="23.33203125" style="99" customWidth="1"/>
    <col min="3" max="3" width="14.33203125" style="99" customWidth="1"/>
    <col min="4" max="5" width="10.83203125" style="99"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720</v>
      </c>
      <c r="C5" s="16"/>
      <c r="D5" s="8"/>
      <c r="E5" s="9"/>
    </row>
    <row r="6" spans="1:5" ht="27" customHeight="1">
      <c r="A6" s="12" t="s">
        <v>4</v>
      </c>
      <c r="B6" s="17" t="s">
        <v>580</v>
      </c>
      <c r="C6" s="16"/>
      <c r="D6" s="8"/>
      <c r="E6" s="9"/>
    </row>
    <row r="7" spans="1:5" ht="28" customHeight="1">
      <c r="A7" s="12" t="s">
        <v>6</v>
      </c>
      <c r="B7" s="18">
        <v>43374</v>
      </c>
      <c r="C7" s="14"/>
      <c r="D7" s="8"/>
      <c r="E7" s="9"/>
    </row>
    <row r="8" spans="1:5" ht="28" customHeight="1">
      <c r="A8" s="3"/>
      <c r="B8" s="3"/>
      <c r="C8" s="4"/>
      <c r="D8" s="8"/>
      <c r="E8" s="9"/>
    </row>
    <row r="9" spans="1:5" ht="26" customHeight="1">
      <c r="A9" s="19" t="s">
        <v>7</v>
      </c>
      <c r="B9" s="20">
        <v>5814.1</v>
      </c>
      <c r="C9" s="21"/>
      <c r="D9" s="8"/>
      <c r="E9" s="9"/>
    </row>
    <row r="10" spans="1:5" ht="26" customHeight="1">
      <c r="A10" s="22" t="s">
        <v>8</v>
      </c>
      <c r="B10" s="20">
        <v>720</v>
      </c>
      <c r="C10" s="23"/>
      <c r="D10" s="8"/>
      <c r="E10" s="9"/>
    </row>
    <row r="11" spans="1:5" ht="26" customHeight="1">
      <c r="A11" s="22" t="s">
        <v>422</v>
      </c>
      <c r="B11" s="20">
        <f>SUM(B9:B10)</f>
        <v>6534.1</v>
      </c>
      <c r="C11" s="4"/>
      <c r="D11" s="8"/>
      <c r="E11" s="9"/>
    </row>
    <row r="12" spans="1:5" ht="30" customHeight="1">
      <c r="A12" s="22" t="s">
        <v>423</v>
      </c>
      <c r="B12" s="20">
        <v>350</v>
      </c>
      <c r="C12" s="21"/>
      <c r="D12" s="8"/>
      <c r="E12" s="9"/>
    </row>
    <row r="13" spans="1:5" ht="37" customHeight="1">
      <c r="A13" s="19" t="s">
        <v>462</v>
      </c>
      <c r="B13" s="24">
        <f>B11-B12</f>
        <v>6184.1</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3" customHeight="1">
      <c r="A18" s="91" t="s">
        <v>579</v>
      </c>
      <c r="B18" s="82">
        <v>0.5</v>
      </c>
      <c r="C18" s="90">
        <v>70</v>
      </c>
      <c r="D18" s="8"/>
      <c r="E18" s="9"/>
    </row>
    <row r="19" spans="1:5" ht="13" customHeight="1">
      <c r="A19" s="96" t="s">
        <v>581</v>
      </c>
      <c r="B19" s="82">
        <v>1.5</v>
      </c>
      <c r="C19" s="90">
        <v>280</v>
      </c>
      <c r="D19" s="8"/>
      <c r="E19" s="9"/>
    </row>
    <row r="20" spans="1:5" ht="13" customHeight="1">
      <c r="A20" s="96"/>
      <c r="B20" s="85"/>
      <c r="C20" s="90"/>
      <c r="D20" s="8"/>
      <c r="E20" s="9"/>
    </row>
    <row r="21" spans="1:5" ht="13" customHeight="1">
      <c r="A21" s="31"/>
      <c r="B21" s="85"/>
      <c r="C21" s="92"/>
      <c r="D21" s="8"/>
      <c r="E21" s="9"/>
    </row>
    <row r="22" spans="1:5" ht="13" customHeight="1">
      <c r="A22" s="34" t="s">
        <v>26</v>
      </c>
      <c r="B22" s="35">
        <f>SUM(B18:B20)</f>
        <v>2</v>
      </c>
      <c r="C22" s="93">
        <f>SUM(C18:C20)</f>
        <v>350</v>
      </c>
      <c r="D22" s="8"/>
      <c r="E22" s="9"/>
    </row>
    <row r="23" spans="1:5" ht="13" customHeight="1">
      <c r="A23" s="34" t="s">
        <v>27</v>
      </c>
      <c r="B23" s="57">
        <v>0</v>
      </c>
      <c r="C23" s="92">
        <f>SUM(B23)*0</f>
        <v>0</v>
      </c>
      <c r="D23" s="8"/>
      <c r="E23" s="9"/>
    </row>
    <row r="24" spans="1:5" ht="13" customHeight="1">
      <c r="A24" s="34" t="s">
        <v>28</v>
      </c>
      <c r="B24" s="94">
        <f>SUM(B22:B23)</f>
        <v>2</v>
      </c>
      <c r="C24" s="93">
        <f>SUM(C18:C20)</f>
        <v>350</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5 C6 B9:B13 C18:C20 C23">
    <cfRule type="cellIs" dxfId="9"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74"/>
  <sheetViews>
    <sheetView showGridLines="0" zoomScale="140" zoomScaleNormal="140" workbookViewId="0">
      <selection activeCell="A21" sqref="A21"/>
    </sheetView>
  </sheetViews>
  <sheetFormatPr baseColWidth="10" defaultColWidth="10.83203125" defaultRowHeight="13" customHeight="1"/>
  <cols>
    <col min="1" max="1" width="104.6640625" style="99" customWidth="1"/>
    <col min="2" max="2" width="23.33203125" style="99" customWidth="1"/>
    <col min="3" max="3" width="14.33203125" style="99" customWidth="1"/>
    <col min="4" max="5" width="10.83203125" style="99"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0</v>
      </c>
      <c r="C5" s="16"/>
      <c r="D5" s="8"/>
      <c r="E5" s="9"/>
    </row>
    <row r="6" spans="1:5" ht="27" customHeight="1">
      <c r="A6" s="12" t="s">
        <v>4</v>
      </c>
      <c r="B6" s="17" t="s">
        <v>583</v>
      </c>
      <c r="C6" s="16"/>
      <c r="D6" s="8"/>
      <c r="E6" s="9"/>
    </row>
    <row r="7" spans="1:5" ht="28" customHeight="1">
      <c r="A7" s="12" t="s">
        <v>6</v>
      </c>
      <c r="B7" s="18">
        <v>43405</v>
      </c>
      <c r="C7" s="14"/>
      <c r="D7" s="8"/>
      <c r="E7" s="9"/>
    </row>
    <row r="8" spans="1:5" ht="28" customHeight="1">
      <c r="A8" s="3"/>
      <c r="B8" s="3"/>
      <c r="C8" s="4"/>
      <c r="D8" s="8"/>
      <c r="E8" s="9"/>
    </row>
    <row r="9" spans="1:5" ht="26" customHeight="1">
      <c r="A9" s="19" t="s">
        <v>7</v>
      </c>
      <c r="B9" s="24">
        <v>6184.1</v>
      </c>
      <c r="C9" s="21"/>
      <c r="D9" s="8"/>
      <c r="E9" s="9"/>
    </row>
    <row r="10" spans="1:5" ht="26" customHeight="1">
      <c r="A10" s="22" t="s">
        <v>8</v>
      </c>
      <c r="B10" s="20">
        <v>0</v>
      </c>
      <c r="C10" s="23"/>
      <c r="D10" s="8"/>
      <c r="E10" s="9"/>
    </row>
    <row r="11" spans="1:5" ht="26" customHeight="1">
      <c r="A11" s="22" t="s">
        <v>422</v>
      </c>
      <c r="B11" s="20">
        <f>SUM(B9:B10)</f>
        <v>6184.1</v>
      </c>
      <c r="C11" s="4"/>
      <c r="D11" s="8"/>
      <c r="E11" s="9"/>
    </row>
    <row r="12" spans="1:5" ht="30" customHeight="1">
      <c r="A12" s="22" t="s">
        <v>423</v>
      </c>
      <c r="B12" s="20">
        <f>C25</f>
        <v>712.25</v>
      </c>
      <c r="C12" s="21"/>
      <c r="D12" s="8"/>
      <c r="E12" s="9"/>
    </row>
    <row r="13" spans="1:5" ht="37" customHeight="1">
      <c r="A13" s="19" t="s">
        <v>462</v>
      </c>
      <c r="B13" s="24">
        <f>B11-B12</f>
        <v>5471.85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 customHeight="1">
      <c r="A18" s="91" t="s">
        <v>584</v>
      </c>
      <c r="B18" s="82">
        <v>3</v>
      </c>
      <c r="C18" s="90">
        <v>420</v>
      </c>
      <c r="D18" s="8"/>
      <c r="E18" s="9"/>
    </row>
    <row r="19" spans="1:5" ht="16" customHeight="1">
      <c r="A19" s="96" t="s">
        <v>578</v>
      </c>
      <c r="B19" s="82">
        <v>1.5</v>
      </c>
      <c r="C19" s="90">
        <v>161</v>
      </c>
      <c r="D19" s="8"/>
      <c r="E19" s="9"/>
    </row>
    <row r="20" spans="1:5" ht="14" customHeight="1">
      <c r="A20" s="96" t="s">
        <v>585</v>
      </c>
      <c r="B20" s="85">
        <v>0.75</v>
      </c>
      <c r="C20" s="90">
        <v>131.25</v>
      </c>
      <c r="D20" s="8"/>
      <c r="E20" s="9"/>
    </row>
    <row r="21" spans="1:5" ht="30" customHeight="1">
      <c r="A21" s="96" t="s">
        <v>586</v>
      </c>
      <c r="B21" s="85">
        <v>0.21</v>
      </c>
      <c r="C21" s="90">
        <v>30</v>
      </c>
      <c r="D21" s="8"/>
      <c r="E21" s="9"/>
    </row>
    <row r="22" spans="1:5" ht="13" customHeight="1">
      <c r="A22" s="31"/>
      <c r="B22" s="85"/>
      <c r="C22" s="92"/>
      <c r="D22" s="8"/>
      <c r="E22" s="9"/>
    </row>
    <row r="23" spans="1:5" ht="13" customHeight="1">
      <c r="A23" s="34" t="s">
        <v>26</v>
      </c>
      <c r="B23" s="35">
        <f>SUM(B18:B21)</f>
        <v>5.46</v>
      </c>
      <c r="C23" s="93">
        <f>SUM(C18:C21)</f>
        <v>742.25</v>
      </c>
      <c r="D23" s="8"/>
      <c r="E23" s="9"/>
    </row>
    <row r="24" spans="1:5" ht="13" customHeight="1">
      <c r="A24" s="34" t="s">
        <v>27</v>
      </c>
      <c r="B24" s="57">
        <v>0</v>
      </c>
      <c r="C24" s="92">
        <f>SUM(B24)*0</f>
        <v>0</v>
      </c>
      <c r="D24" s="8"/>
      <c r="E24" s="9"/>
    </row>
    <row r="25" spans="1:5" ht="13" customHeight="1">
      <c r="A25" s="34" t="s">
        <v>28</v>
      </c>
      <c r="B25" s="94">
        <f>SUM(B23:B24)</f>
        <v>5.46</v>
      </c>
      <c r="C25" s="93">
        <f>SUM(C18:C20)</f>
        <v>712.25</v>
      </c>
      <c r="D25" s="8"/>
      <c r="E25" s="9"/>
    </row>
    <row r="26" spans="1:5" ht="13" customHeight="1">
      <c r="A26" s="39"/>
      <c r="B26" s="3"/>
      <c r="C26" s="28"/>
      <c r="D26" s="8"/>
      <c r="E26" s="9"/>
    </row>
    <row r="27" spans="1:5" ht="13" customHeight="1">
      <c r="A27" s="39"/>
      <c r="B27" s="3"/>
      <c r="C27" s="3"/>
      <c r="D27" s="8"/>
      <c r="E27" s="9"/>
    </row>
    <row r="28" spans="1:5" ht="13" customHeight="1">
      <c r="A28" s="86"/>
      <c r="B28" s="41"/>
      <c r="C28" s="41"/>
      <c r="D28" s="42"/>
      <c r="E28" s="9"/>
    </row>
    <row r="29" spans="1:5" ht="13" customHeight="1">
      <c r="A29" s="43"/>
      <c r="B29" s="42"/>
      <c r="C29" s="42"/>
      <c r="D29" s="42"/>
      <c r="E29" s="9"/>
    </row>
    <row r="30" spans="1:5" ht="13" customHeight="1">
      <c r="A30" s="43"/>
      <c r="B30" s="42"/>
      <c r="C30" s="42"/>
      <c r="D30" s="42"/>
      <c r="E30" s="9"/>
    </row>
    <row r="31" spans="1:5" ht="13" customHeight="1">
      <c r="A31" s="87"/>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79"/>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67"/>
      <c r="B74" s="49"/>
      <c r="C74" s="49"/>
      <c r="D74" s="49"/>
      <c r="E74" s="50"/>
    </row>
  </sheetData>
  <conditionalFormatting sqref="B5:C5 C6 B10:B13 C18:C21 C24">
    <cfRule type="cellIs" dxfId="8" priority="2" stopIfTrue="1" operator="lessThan">
      <formula>0</formula>
    </cfRule>
  </conditionalFormatting>
  <conditionalFormatting sqref="B9">
    <cfRule type="cellIs" dxfId="7"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C803-5639-9B4B-B936-0CF4710D8B7E}">
  <dimension ref="A1:E74"/>
  <sheetViews>
    <sheetView showGridLines="0" zoomScale="141" workbookViewId="0">
      <selection activeCell="B13" sqref="B13"/>
    </sheetView>
  </sheetViews>
  <sheetFormatPr baseColWidth="10" defaultColWidth="10.83203125" defaultRowHeight="13" customHeight="1"/>
  <cols>
    <col min="1" max="1" width="104.6640625" style="99" customWidth="1"/>
    <col min="2" max="2" width="23.33203125" style="99" customWidth="1"/>
    <col min="3" max="3" width="14.33203125" style="99" customWidth="1"/>
    <col min="4" max="5" width="10.83203125" style="99"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0</v>
      </c>
      <c r="C5" s="16"/>
      <c r="D5" s="8"/>
      <c r="E5" s="9"/>
    </row>
    <row r="6" spans="1:5" ht="27" customHeight="1">
      <c r="A6" s="12" t="s">
        <v>4</v>
      </c>
      <c r="B6" s="17" t="s">
        <v>587</v>
      </c>
      <c r="C6" s="16"/>
      <c r="D6" s="8"/>
      <c r="E6" s="9"/>
    </row>
    <row r="7" spans="1:5" ht="28" customHeight="1">
      <c r="A7" s="12" t="s">
        <v>6</v>
      </c>
      <c r="B7" s="18">
        <v>43435</v>
      </c>
      <c r="C7" s="14"/>
      <c r="D7" s="8"/>
      <c r="E7" s="9"/>
    </row>
    <row r="8" spans="1:5" ht="28" customHeight="1">
      <c r="A8" s="3"/>
      <c r="B8" s="3"/>
      <c r="C8" s="4"/>
      <c r="D8" s="8"/>
      <c r="E8" s="9"/>
    </row>
    <row r="9" spans="1:5" ht="26" customHeight="1">
      <c r="A9" s="19" t="s">
        <v>7</v>
      </c>
      <c r="B9" s="24">
        <v>5471.85</v>
      </c>
      <c r="C9" s="21"/>
      <c r="D9" s="8"/>
      <c r="E9" s="9"/>
    </row>
    <row r="10" spans="1:5" ht="26" customHeight="1">
      <c r="A10" s="22" t="s">
        <v>8</v>
      </c>
      <c r="B10" s="20">
        <v>0</v>
      </c>
      <c r="C10" s="23"/>
      <c r="D10" s="8"/>
      <c r="E10" s="9"/>
    </row>
    <row r="11" spans="1:5" ht="26" customHeight="1">
      <c r="A11" s="22" t="s">
        <v>422</v>
      </c>
      <c r="B11" s="20">
        <f>SUM(B9:B10)</f>
        <v>5471.85</v>
      </c>
      <c r="C11" s="4"/>
      <c r="D11" s="8"/>
      <c r="E11" s="9"/>
    </row>
    <row r="12" spans="1:5" ht="30" customHeight="1">
      <c r="A12" s="22" t="s">
        <v>423</v>
      </c>
      <c r="B12" s="20">
        <f>C25</f>
        <v>599.9</v>
      </c>
      <c r="C12" s="21"/>
      <c r="D12" s="8"/>
      <c r="E12" s="9"/>
    </row>
    <row r="13" spans="1:5" ht="37" customHeight="1">
      <c r="A13" s="19" t="s">
        <v>462</v>
      </c>
      <c r="B13" s="24">
        <f>B11-B12</f>
        <v>4871.9500000000007</v>
      </c>
      <c r="C13" s="2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 customHeight="1">
      <c r="A18" s="91" t="s">
        <v>588</v>
      </c>
      <c r="B18" s="82">
        <v>2.5</v>
      </c>
      <c r="C18" s="92">
        <v>437.5</v>
      </c>
      <c r="D18" s="8"/>
      <c r="E18" s="9"/>
    </row>
    <row r="19" spans="1:5" ht="16" customHeight="1">
      <c r="A19" s="96" t="s">
        <v>589</v>
      </c>
      <c r="B19" s="82">
        <v>1.1499999999999999</v>
      </c>
      <c r="C19" s="92">
        <v>162.4</v>
      </c>
      <c r="D19" s="8"/>
      <c r="E19" s="9"/>
    </row>
    <row r="20" spans="1:5" ht="14" customHeight="1">
      <c r="A20" s="96"/>
      <c r="B20" s="85"/>
      <c r="C20" s="90"/>
      <c r="D20" s="8"/>
      <c r="E20" s="9"/>
    </row>
    <row r="21" spans="1:5" ht="30" customHeight="1">
      <c r="A21" s="96"/>
      <c r="B21" s="85"/>
      <c r="C21" s="90"/>
      <c r="D21" s="8"/>
      <c r="E21" s="9"/>
    </row>
    <row r="22" spans="1:5" ht="13" customHeight="1">
      <c r="A22" s="31"/>
      <c r="B22" s="85"/>
      <c r="C22" s="92"/>
      <c r="D22" s="8"/>
      <c r="E22" s="9"/>
    </row>
    <row r="23" spans="1:5" ht="13" customHeight="1">
      <c r="A23" s="34" t="s">
        <v>26</v>
      </c>
      <c r="B23" s="35">
        <f>SUM(B18:B21)</f>
        <v>3.65</v>
      </c>
      <c r="C23" s="93">
        <f>SUM(C18:C21)</f>
        <v>599.9</v>
      </c>
      <c r="D23" s="8"/>
      <c r="E23" s="9"/>
    </row>
    <row r="24" spans="1:5" ht="13" customHeight="1">
      <c r="A24" s="34" t="s">
        <v>27</v>
      </c>
      <c r="B24" s="57">
        <v>0</v>
      </c>
      <c r="C24" s="92">
        <f>SUM(B24)*0</f>
        <v>0</v>
      </c>
      <c r="D24" s="8"/>
      <c r="E24" s="9"/>
    </row>
    <row r="25" spans="1:5" ht="13" customHeight="1">
      <c r="A25" s="34" t="s">
        <v>28</v>
      </c>
      <c r="B25" s="94">
        <f>SUM(B23:B24)</f>
        <v>3.65</v>
      </c>
      <c r="C25" s="93">
        <f>SUM(C18:C20)</f>
        <v>599.9</v>
      </c>
      <c r="D25" s="8"/>
      <c r="E25" s="9"/>
    </row>
    <row r="26" spans="1:5" ht="13" customHeight="1">
      <c r="A26" s="39"/>
      <c r="B26" s="3"/>
      <c r="C26" s="28"/>
      <c r="D26" s="8"/>
      <c r="E26" s="9"/>
    </row>
    <row r="27" spans="1:5" ht="13" customHeight="1">
      <c r="A27" s="39"/>
      <c r="B27" s="3"/>
      <c r="C27" s="3"/>
      <c r="D27" s="8"/>
      <c r="E27" s="9"/>
    </row>
    <row r="28" spans="1:5" ht="13" customHeight="1">
      <c r="A28" s="86"/>
      <c r="B28" s="41"/>
      <c r="C28" s="41"/>
      <c r="D28" s="42"/>
      <c r="E28" s="9"/>
    </row>
    <row r="29" spans="1:5" ht="13" customHeight="1">
      <c r="A29" s="43"/>
      <c r="B29" s="42"/>
      <c r="C29" s="42"/>
      <c r="D29" s="42"/>
      <c r="E29" s="9"/>
    </row>
    <row r="30" spans="1:5" ht="13" customHeight="1">
      <c r="A30" s="43"/>
      <c r="B30" s="42"/>
      <c r="C30" s="42"/>
      <c r="D30" s="42"/>
      <c r="E30" s="9"/>
    </row>
    <row r="31" spans="1:5" ht="13" customHeight="1">
      <c r="A31" s="87"/>
      <c r="B31" s="42"/>
      <c r="C31" s="42"/>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79"/>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43"/>
      <c r="B73" s="42"/>
      <c r="C73" s="42"/>
      <c r="D73" s="42"/>
      <c r="E73" s="9"/>
    </row>
    <row r="74" spans="1:5" ht="13" customHeight="1">
      <c r="A74" s="67"/>
      <c r="B74" s="49"/>
      <c r="C74" s="49"/>
      <c r="D74" s="49"/>
      <c r="E74" s="50"/>
    </row>
  </sheetData>
  <conditionalFormatting sqref="B5:C5 C6 B10:B13 C24 C20:C21">
    <cfRule type="cellIs" dxfId="6" priority="3" stopIfTrue="1" operator="lessThan">
      <formula>0</formula>
    </cfRule>
  </conditionalFormatting>
  <conditionalFormatting sqref="B9">
    <cfRule type="cellIs" dxfId="5" priority="2" stopIfTrue="1" operator="lessThan">
      <formula>0</formula>
    </cfRule>
  </conditionalFormatting>
  <conditionalFormatting sqref="C13">
    <cfRule type="cellIs" dxfId="4"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E846-9366-7847-8AD8-04E79325C820}">
  <dimension ref="A1:E73"/>
  <sheetViews>
    <sheetView showGridLines="0" zoomScale="141" workbookViewId="0">
      <selection activeCell="B13" sqref="B13"/>
    </sheetView>
  </sheetViews>
  <sheetFormatPr baseColWidth="10" defaultColWidth="10.83203125" defaultRowHeight="13" customHeight="1"/>
  <cols>
    <col min="1" max="1" width="104.6640625" style="99" customWidth="1"/>
    <col min="2" max="2" width="23.33203125" style="99" customWidth="1"/>
    <col min="3" max="3" width="14.33203125" style="99" customWidth="1"/>
    <col min="4" max="5" width="10.83203125" style="99"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0</v>
      </c>
      <c r="C5" s="16"/>
      <c r="D5" s="8"/>
      <c r="E5" s="9"/>
    </row>
    <row r="6" spans="1:5" ht="27" customHeight="1">
      <c r="A6" s="12" t="s">
        <v>4</v>
      </c>
      <c r="B6" s="17" t="s">
        <v>590</v>
      </c>
      <c r="C6" s="16"/>
      <c r="D6" s="8"/>
      <c r="E6" s="9"/>
    </row>
    <row r="7" spans="1:5" ht="28" customHeight="1">
      <c r="A7" s="12" t="s">
        <v>6</v>
      </c>
      <c r="B7" s="18">
        <v>43466</v>
      </c>
      <c r="C7" s="14"/>
      <c r="D7" s="8"/>
      <c r="E7" s="9"/>
    </row>
    <row r="8" spans="1:5" ht="28" customHeight="1">
      <c r="A8" s="3"/>
      <c r="B8" s="3"/>
      <c r="C8" s="4"/>
      <c r="D8" s="8"/>
      <c r="E8" s="9"/>
    </row>
    <row r="9" spans="1:5" ht="26" customHeight="1">
      <c r="A9" s="19" t="s">
        <v>7</v>
      </c>
      <c r="B9" s="24">
        <v>4871.95</v>
      </c>
      <c r="C9" s="21"/>
      <c r="D9" s="8"/>
      <c r="E9" s="9"/>
    </row>
    <row r="10" spans="1:5" ht="26" customHeight="1">
      <c r="A10" s="22" t="s">
        <v>8</v>
      </c>
      <c r="B10" s="20">
        <v>0</v>
      </c>
      <c r="C10" s="23"/>
      <c r="D10" s="8"/>
      <c r="E10" s="9"/>
    </row>
    <row r="11" spans="1:5" ht="26" customHeight="1">
      <c r="A11" s="22" t="s">
        <v>422</v>
      </c>
      <c r="B11" s="20">
        <f>SUM(B9:B10)</f>
        <v>4871.95</v>
      </c>
      <c r="C11" s="4"/>
      <c r="D11" s="8"/>
      <c r="E11" s="9"/>
    </row>
    <row r="12" spans="1:5" ht="30" customHeight="1">
      <c r="A12" s="22" t="s">
        <v>423</v>
      </c>
      <c r="B12" s="20">
        <f>C24</f>
        <v>37.799999999999997</v>
      </c>
      <c r="C12" s="21"/>
      <c r="D12" s="8"/>
      <c r="E12" s="9"/>
    </row>
    <row r="13" spans="1:5" ht="37" customHeight="1">
      <c r="A13" s="19" t="s">
        <v>462</v>
      </c>
      <c r="B13" s="24">
        <f>B11-B12</f>
        <v>4834.1499999999996</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6" customHeight="1">
      <c r="A18" s="96" t="s">
        <v>591</v>
      </c>
      <c r="B18" s="82">
        <v>0.25</v>
      </c>
      <c r="C18" s="92">
        <v>37.799999999999997</v>
      </c>
      <c r="D18" s="8"/>
      <c r="E18" s="9"/>
    </row>
    <row r="19" spans="1:5" ht="14" customHeight="1">
      <c r="A19" s="96"/>
      <c r="B19" s="85"/>
      <c r="C19" s="90"/>
      <c r="D19" s="8"/>
      <c r="E19" s="9"/>
    </row>
    <row r="20" spans="1:5" ht="30" customHeight="1">
      <c r="A20" s="96"/>
      <c r="B20" s="85"/>
      <c r="C20" s="90"/>
      <c r="D20" s="8"/>
      <c r="E20" s="9"/>
    </row>
    <row r="21" spans="1:5" ht="13" customHeight="1">
      <c r="A21" s="31"/>
      <c r="B21" s="85"/>
      <c r="C21" s="92"/>
      <c r="D21" s="8"/>
      <c r="E21" s="9"/>
    </row>
    <row r="22" spans="1:5" ht="13" customHeight="1">
      <c r="A22" s="34" t="s">
        <v>26</v>
      </c>
      <c r="B22" s="35">
        <f>SUM(B18:B20)</f>
        <v>0.25</v>
      </c>
      <c r="C22" s="93">
        <f>SUM(C18:C20)</f>
        <v>37.799999999999997</v>
      </c>
      <c r="D22" s="8"/>
      <c r="E22" s="9"/>
    </row>
    <row r="23" spans="1:5" ht="13" customHeight="1">
      <c r="A23" s="34" t="s">
        <v>27</v>
      </c>
      <c r="B23" s="57">
        <v>0</v>
      </c>
      <c r="C23" s="92">
        <f>SUM(B23)*0</f>
        <v>0</v>
      </c>
      <c r="D23" s="8"/>
      <c r="E23" s="9"/>
    </row>
    <row r="24" spans="1:5" ht="13" customHeight="1">
      <c r="A24" s="34" t="s">
        <v>28</v>
      </c>
      <c r="B24" s="94">
        <f>SUM(B22:B23)</f>
        <v>0.25</v>
      </c>
      <c r="C24" s="93">
        <f>SUM(C18:C19)</f>
        <v>37.799999999999997</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5 C6 B10:B13 C23 C19:C20">
    <cfRule type="cellIs" dxfId="3" priority="2" stopIfTrue="1" operator="lessThan">
      <formula>0</formula>
    </cfRule>
  </conditionalFormatting>
  <conditionalFormatting sqref="B9">
    <cfRule type="cellIs" dxfId="2"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925BD-EF88-0A44-8981-C57D3E0885B5}">
  <dimension ref="A1:E73"/>
  <sheetViews>
    <sheetView showGridLines="0" tabSelected="1" zoomScale="141" workbookViewId="0">
      <selection activeCell="A26" sqref="A26"/>
    </sheetView>
  </sheetViews>
  <sheetFormatPr baseColWidth="10" defaultColWidth="10.83203125" defaultRowHeight="13" customHeight="1"/>
  <cols>
    <col min="1" max="1" width="104.6640625" style="99" customWidth="1"/>
    <col min="2" max="2" width="23.33203125" style="99" customWidth="1"/>
    <col min="3" max="3" width="14.33203125" style="99" customWidth="1"/>
    <col min="4" max="5" width="10.83203125" style="99"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0</v>
      </c>
      <c r="C5" s="16"/>
      <c r="D5" s="8"/>
      <c r="E5" s="9"/>
    </row>
    <row r="6" spans="1:5" ht="27" customHeight="1">
      <c r="A6" s="12" t="s">
        <v>4</v>
      </c>
      <c r="B6" s="17" t="s">
        <v>592</v>
      </c>
      <c r="C6" s="16"/>
      <c r="D6" s="8"/>
      <c r="E6" s="9"/>
    </row>
    <row r="7" spans="1:5" ht="28" customHeight="1">
      <c r="A7" s="12" t="s">
        <v>6</v>
      </c>
      <c r="B7" s="18">
        <v>43497</v>
      </c>
      <c r="C7" s="14"/>
      <c r="D7" s="8"/>
      <c r="E7" s="9"/>
    </row>
    <row r="8" spans="1:5" ht="28" customHeight="1">
      <c r="A8" s="3"/>
      <c r="B8" s="3"/>
      <c r="C8" s="4"/>
      <c r="D8" s="8"/>
      <c r="E8" s="9"/>
    </row>
    <row r="9" spans="1:5" ht="26" customHeight="1">
      <c r="A9" s="19" t="s">
        <v>7</v>
      </c>
      <c r="B9" s="24">
        <v>4834.1499999999996</v>
      </c>
      <c r="C9" s="21"/>
      <c r="D9" s="8"/>
      <c r="E9" s="9"/>
    </row>
    <row r="10" spans="1:5" ht="26" customHeight="1">
      <c r="A10" s="22" t="s">
        <v>8</v>
      </c>
      <c r="B10" s="20">
        <v>0</v>
      </c>
      <c r="C10" s="23"/>
      <c r="D10" s="8"/>
      <c r="E10" s="9"/>
    </row>
    <row r="11" spans="1:5" ht="26" customHeight="1">
      <c r="A11" s="22" t="s">
        <v>422</v>
      </c>
      <c r="B11" s="20">
        <f>SUM(B9:B10)</f>
        <v>4834.1499999999996</v>
      </c>
      <c r="C11" s="4"/>
      <c r="D11" s="8"/>
      <c r="E11" s="9"/>
    </row>
    <row r="12" spans="1:5" ht="30" customHeight="1">
      <c r="A12" s="22" t="s">
        <v>423</v>
      </c>
      <c r="B12" s="20">
        <f>C24</f>
        <v>97.8</v>
      </c>
      <c r="C12" s="21"/>
      <c r="D12" s="8"/>
      <c r="E12" s="9"/>
    </row>
    <row r="13" spans="1:5" ht="37" customHeight="1">
      <c r="A13" s="19" t="s">
        <v>462</v>
      </c>
      <c r="B13" s="24">
        <f>B11-B12</f>
        <v>4736.3499999999995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6" customHeight="1">
      <c r="A18" s="96" t="s">
        <v>591</v>
      </c>
      <c r="B18" s="82">
        <v>0.25</v>
      </c>
      <c r="C18" s="92">
        <v>37.799999999999997</v>
      </c>
      <c r="D18" s="8"/>
      <c r="E18" s="9"/>
    </row>
    <row r="19" spans="1:5" ht="14" customHeight="1">
      <c r="A19" s="96" t="s">
        <v>593</v>
      </c>
      <c r="B19" s="85">
        <v>0.42</v>
      </c>
      <c r="C19" s="90">
        <v>60</v>
      </c>
      <c r="D19" s="8"/>
      <c r="E19" s="9"/>
    </row>
    <row r="20" spans="1:5" ht="30" customHeight="1">
      <c r="A20" s="96"/>
      <c r="B20" s="85"/>
      <c r="C20" s="90"/>
      <c r="D20" s="8"/>
      <c r="E20" s="9"/>
    </row>
    <row r="21" spans="1:5" ht="13" customHeight="1">
      <c r="A21" s="31"/>
      <c r="B21" s="85"/>
      <c r="C21" s="92"/>
      <c r="D21" s="8"/>
      <c r="E21" s="9"/>
    </row>
    <row r="22" spans="1:5" ht="13" customHeight="1">
      <c r="A22" s="34" t="s">
        <v>26</v>
      </c>
      <c r="B22" s="35">
        <f>SUM(B18:B20)</f>
        <v>0.66999999999999993</v>
      </c>
      <c r="C22" s="93">
        <f>SUM(C18:C20)</f>
        <v>97.8</v>
      </c>
      <c r="D22" s="8"/>
      <c r="E22" s="9"/>
    </row>
    <row r="23" spans="1:5" ht="13" customHeight="1">
      <c r="A23" s="34" t="s">
        <v>27</v>
      </c>
      <c r="B23" s="57">
        <v>0</v>
      </c>
      <c r="C23" s="92">
        <f>SUM(B23)*0</f>
        <v>0</v>
      </c>
      <c r="D23" s="8"/>
      <c r="E23" s="9"/>
    </row>
    <row r="24" spans="1:5" ht="13" customHeight="1">
      <c r="A24" s="34" t="s">
        <v>28</v>
      </c>
      <c r="B24" s="94">
        <f>SUM(B22:B23)</f>
        <v>0.66999999999999993</v>
      </c>
      <c r="C24" s="93">
        <f>SUM(C18:C19)</f>
        <v>97.8</v>
      </c>
      <c r="D24" s="8"/>
      <c r="E24" s="9"/>
    </row>
    <row r="25" spans="1:5" ht="13" customHeight="1">
      <c r="A25" s="39"/>
      <c r="B25" s="3"/>
      <c r="C25" s="28"/>
      <c r="D25" s="8"/>
      <c r="E25" s="9"/>
    </row>
    <row r="26" spans="1:5" ht="13" customHeight="1">
      <c r="A26" s="39"/>
      <c r="B26" s="3"/>
      <c r="C26" s="3"/>
      <c r="D26" s="8"/>
      <c r="E26" s="9"/>
    </row>
    <row r="27" spans="1:5" ht="13" customHeight="1">
      <c r="A27" s="86"/>
      <c r="B27" s="41"/>
      <c r="C27" s="41"/>
      <c r="D27" s="42"/>
      <c r="E27" s="9"/>
    </row>
    <row r="28" spans="1:5" ht="13" customHeight="1">
      <c r="A28" s="43"/>
      <c r="B28" s="42"/>
      <c r="C28" s="42"/>
      <c r="D28" s="42"/>
      <c r="E28" s="9"/>
    </row>
    <row r="29" spans="1:5" ht="13" customHeight="1">
      <c r="A29" s="43"/>
      <c r="B29" s="42"/>
      <c r="C29" s="42"/>
      <c r="D29" s="42"/>
      <c r="E29" s="9"/>
    </row>
    <row r="30" spans="1:5" ht="13" customHeight="1">
      <c r="A30" s="87"/>
      <c r="B30" s="42"/>
      <c r="C30" s="42"/>
      <c r="D30" s="42"/>
      <c r="E30" s="9"/>
    </row>
    <row r="31" spans="1:5" ht="13" customHeight="1">
      <c r="A31" s="43"/>
      <c r="B31" s="42"/>
      <c r="C31" s="42"/>
      <c r="D31" s="42"/>
      <c r="E31" s="9"/>
    </row>
    <row r="32" spans="1:5" ht="13" customHeight="1">
      <c r="A32" s="43"/>
      <c r="B32" s="42"/>
      <c r="C32" s="42"/>
      <c r="D32" s="42"/>
      <c r="E32" s="9"/>
    </row>
    <row r="33" spans="1:5" ht="13" customHeight="1">
      <c r="A33" s="43"/>
      <c r="B33" s="42"/>
      <c r="C33" s="42"/>
      <c r="D33" s="42"/>
      <c r="E33" s="9"/>
    </row>
    <row r="34" spans="1:5" ht="13" customHeight="1">
      <c r="A34" s="79"/>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3"/>
      <c r="B61" s="42"/>
      <c r="C61" s="42"/>
      <c r="D61" s="42"/>
      <c r="E61" s="9"/>
    </row>
    <row r="62" spans="1:5" ht="13" customHeight="1">
      <c r="A62" s="43"/>
      <c r="B62" s="42"/>
      <c r="C62" s="42"/>
      <c r="D62" s="42"/>
      <c r="E62" s="9"/>
    </row>
    <row r="63" spans="1:5" ht="13" customHeight="1">
      <c r="A63" s="43"/>
      <c r="B63" s="42"/>
      <c r="C63" s="42"/>
      <c r="D63" s="42"/>
      <c r="E63" s="9"/>
    </row>
    <row r="64" spans="1:5" ht="13" customHeight="1">
      <c r="A64" s="43"/>
      <c r="B64" s="42"/>
      <c r="C64" s="42"/>
      <c r="D64" s="42"/>
      <c r="E64" s="9"/>
    </row>
    <row r="65" spans="1:5" ht="13" customHeight="1">
      <c r="A65" s="43"/>
      <c r="B65" s="42"/>
      <c r="C65" s="42"/>
      <c r="D65" s="42"/>
      <c r="E65" s="9"/>
    </row>
    <row r="66" spans="1:5" ht="13" customHeight="1">
      <c r="A66" s="43"/>
      <c r="B66" s="42"/>
      <c r="C66" s="42"/>
      <c r="D66" s="42"/>
      <c r="E66" s="9"/>
    </row>
    <row r="67" spans="1:5" ht="13" customHeight="1">
      <c r="A67" s="43"/>
      <c r="B67" s="42"/>
      <c r="C67" s="42"/>
      <c r="D67" s="42"/>
      <c r="E67" s="9"/>
    </row>
    <row r="68" spans="1:5" ht="13" customHeight="1">
      <c r="A68" s="43"/>
      <c r="B68" s="42"/>
      <c r="C68" s="42"/>
      <c r="D68" s="42"/>
      <c r="E68" s="9"/>
    </row>
    <row r="69" spans="1:5" ht="13" customHeight="1">
      <c r="A69" s="43"/>
      <c r="B69" s="42"/>
      <c r="C69" s="42"/>
      <c r="D69" s="42"/>
      <c r="E69" s="9"/>
    </row>
    <row r="70" spans="1:5" ht="13" customHeight="1">
      <c r="A70" s="43"/>
      <c r="B70" s="42"/>
      <c r="C70" s="42"/>
      <c r="D70" s="42"/>
      <c r="E70" s="9"/>
    </row>
    <row r="71" spans="1:5" ht="13" customHeight="1">
      <c r="A71" s="43"/>
      <c r="B71" s="42"/>
      <c r="C71" s="42"/>
      <c r="D71" s="42"/>
      <c r="E71" s="9"/>
    </row>
    <row r="72" spans="1:5" ht="13" customHeight="1">
      <c r="A72" s="43"/>
      <c r="B72" s="42"/>
      <c r="C72" s="42"/>
      <c r="D72" s="42"/>
      <c r="E72" s="9"/>
    </row>
    <row r="73" spans="1:5" ht="13" customHeight="1">
      <c r="A73" s="67"/>
      <c r="B73" s="49"/>
      <c r="C73" s="49"/>
      <c r="D73" s="49"/>
      <c r="E73" s="50"/>
    </row>
  </sheetData>
  <conditionalFormatting sqref="B5:C5 C6 B10:B13 C23 C19:C20">
    <cfRule type="cellIs" dxfId="1" priority="2" stopIfTrue="1" operator="lessThan">
      <formula>0</formula>
    </cfRule>
  </conditionalFormatting>
  <conditionalFormatting sqref="B9">
    <cfRule type="cellIs" dxfId="0" priority="1" stopIfTrue="1" operator="lessThan">
      <formula>0</formula>
    </cfRule>
  </conditionalFormatting>
  <pageMargins left="0.75" right="0.75" top="1" bottom="1" header="0.5" footer="0.5"/>
  <pageSetup scale="54"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2"/>
  <sheetViews>
    <sheetView showGridLines="0" workbookViewId="0"/>
  </sheetViews>
  <sheetFormatPr baseColWidth="10" defaultColWidth="10.83203125" defaultRowHeight="13" customHeight="1"/>
  <cols>
    <col min="1" max="1" width="104.6640625" style="56" customWidth="1"/>
    <col min="2" max="2" width="23.33203125" style="56" customWidth="1"/>
    <col min="3" max="3" width="14.33203125" style="56" customWidth="1"/>
    <col min="4" max="5" width="10.83203125" style="56"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202</v>
      </c>
      <c r="C6" s="16"/>
      <c r="D6" s="8"/>
      <c r="E6" s="9"/>
    </row>
    <row r="7" spans="1:5" ht="28" customHeight="1">
      <c r="A7" s="12" t="s">
        <v>6</v>
      </c>
      <c r="B7" s="18">
        <v>42826</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203</v>
      </c>
      <c r="B11" s="20">
        <f>SUM(B9:B10)</f>
        <v>7000</v>
      </c>
      <c r="C11" s="4"/>
      <c r="D11" s="8"/>
      <c r="E11" s="9"/>
    </row>
    <row r="12" spans="1:5" ht="30" customHeight="1">
      <c r="A12" s="22" t="s">
        <v>204</v>
      </c>
      <c r="B12" s="20">
        <v>7783.75</v>
      </c>
      <c r="C12" s="21"/>
      <c r="D12" s="8"/>
      <c r="E12" s="9"/>
    </row>
    <row r="13" spans="1:5" ht="37" customHeight="1">
      <c r="A13" s="19" t="s">
        <v>11</v>
      </c>
      <c r="B13" s="24">
        <f>B11-B12</f>
        <v>-783.75</v>
      </c>
      <c r="C13" s="4"/>
      <c r="D13" s="8"/>
      <c r="E13" s="9"/>
    </row>
    <row r="14" spans="1:5" ht="32" customHeight="1">
      <c r="A14" s="3"/>
      <c r="B14" s="3"/>
      <c r="C14" s="4"/>
      <c r="D14" s="8"/>
      <c r="E14" s="9"/>
    </row>
    <row r="15" spans="1:5" ht="26" customHeight="1">
      <c r="A15" s="25" t="s">
        <v>205</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14.9</v>
      </c>
      <c r="C18" s="33">
        <f t="shared" ref="C18:C25" si="0">SUM(B18)*125</f>
        <v>1862.5</v>
      </c>
      <c r="D18" s="8"/>
      <c r="E18" s="9"/>
    </row>
    <row r="19" spans="1:5" ht="14.75" customHeight="1">
      <c r="A19" s="31" t="s">
        <v>18</v>
      </c>
      <c r="B19" s="32">
        <v>9.7200000000000006</v>
      </c>
      <c r="C19" s="33">
        <f t="shared" si="0"/>
        <v>1215</v>
      </c>
      <c r="D19" s="8"/>
      <c r="E19" s="9"/>
    </row>
    <row r="20" spans="1:5" ht="13" customHeight="1">
      <c r="A20" s="31" t="s">
        <v>19</v>
      </c>
      <c r="B20" s="32">
        <v>6.6</v>
      </c>
      <c r="C20" s="33">
        <f t="shared" si="0"/>
        <v>825</v>
      </c>
      <c r="D20" s="8"/>
      <c r="E20" s="9"/>
    </row>
    <row r="21" spans="1:5" ht="13" customHeight="1">
      <c r="A21" s="31" t="s">
        <v>20</v>
      </c>
      <c r="B21" s="32">
        <v>11.25</v>
      </c>
      <c r="C21" s="33">
        <f t="shared" si="0"/>
        <v>1406.25</v>
      </c>
      <c r="D21" s="8"/>
      <c r="E21" s="9"/>
    </row>
    <row r="22" spans="1:5" ht="14.75" customHeight="1">
      <c r="A22" s="31" t="s">
        <v>21</v>
      </c>
      <c r="B22" s="32">
        <v>8.5</v>
      </c>
      <c r="C22" s="33">
        <f t="shared" si="0"/>
        <v>1062.5</v>
      </c>
      <c r="D22" s="8"/>
      <c r="E22" s="9"/>
    </row>
    <row r="23" spans="1:5" ht="14.75" customHeight="1">
      <c r="A23" s="31" t="s">
        <v>22</v>
      </c>
      <c r="B23" s="32">
        <v>2.35</v>
      </c>
      <c r="C23" s="33">
        <f t="shared" si="0"/>
        <v>293.75</v>
      </c>
      <c r="D23" s="8"/>
      <c r="E23" s="9"/>
    </row>
    <row r="24" spans="1:5" ht="13" customHeight="1">
      <c r="A24" s="31" t="s">
        <v>206</v>
      </c>
      <c r="B24" s="32">
        <v>3.95</v>
      </c>
      <c r="C24" s="33">
        <f t="shared" si="0"/>
        <v>493.75</v>
      </c>
      <c r="D24" s="8"/>
      <c r="E24" s="9"/>
    </row>
    <row r="25" spans="1:5" ht="13" customHeight="1">
      <c r="A25" s="31" t="s">
        <v>25</v>
      </c>
      <c r="B25" s="32">
        <v>5</v>
      </c>
      <c r="C25" s="33">
        <f t="shared" si="0"/>
        <v>625</v>
      </c>
      <c r="D25" s="8"/>
      <c r="E25" s="9"/>
    </row>
    <row r="26" spans="1:5" ht="13" customHeight="1">
      <c r="A26" s="34" t="s">
        <v>26</v>
      </c>
      <c r="B26" s="35">
        <f>SUM(B18:B25)</f>
        <v>62.27</v>
      </c>
      <c r="C26" s="36">
        <f>SUM(C18:C25)</f>
        <v>7783.75</v>
      </c>
      <c r="D26" s="8"/>
      <c r="E26" s="9"/>
    </row>
    <row r="27" spans="1:5" ht="13" customHeight="1">
      <c r="A27" s="37" t="s">
        <v>27</v>
      </c>
      <c r="B27" s="57">
        <v>0.5</v>
      </c>
      <c r="C27" s="33">
        <f>SUM(B27)*0</f>
        <v>0</v>
      </c>
      <c r="D27" s="8"/>
      <c r="E27" s="9"/>
    </row>
    <row r="28" spans="1:5" ht="13" customHeight="1">
      <c r="A28" s="34" t="s">
        <v>28</v>
      </c>
      <c r="B28" s="35">
        <f>SUM(B26:B27)</f>
        <v>62.77</v>
      </c>
      <c r="C28" s="36">
        <f>SUM(C26:C27)</f>
        <v>7783.75</v>
      </c>
      <c r="D28" s="8"/>
      <c r="E28" s="9"/>
    </row>
    <row r="29" spans="1:5" ht="13" customHeight="1">
      <c r="A29" s="39"/>
      <c r="B29" s="3"/>
      <c r="C29" s="3"/>
      <c r="D29" s="8"/>
      <c r="E29" s="9"/>
    </row>
    <row r="30" spans="1:5" ht="13" customHeight="1">
      <c r="A30" s="39"/>
      <c r="B30" s="3"/>
      <c r="C30" s="3"/>
      <c r="D30" s="8"/>
      <c r="E30" s="9"/>
    </row>
    <row r="31" spans="1:5" ht="13" customHeight="1">
      <c r="A31" s="39"/>
      <c r="B31" s="3"/>
      <c r="C31" s="3"/>
      <c r="D31" s="8"/>
      <c r="E31" s="9"/>
    </row>
    <row r="32" spans="1:5" ht="13" customHeight="1">
      <c r="A32" s="40"/>
      <c r="B32" s="41"/>
      <c r="C32" s="41"/>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13" customHeight="1">
      <c r="A61" s="44"/>
      <c r="B61" s="42"/>
      <c r="C61" s="42"/>
      <c r="D61" s="42"/>
      <c r="E61" s="9"/>
    </row>
    <row r="62" spans="1:5" ht="14.75" customHeight="1">
      <c r="A62" s="52" t="s">
        <v>207</v>
      </c>
      <c r="B62" s="8"/>
      <c r="C62" s="42"/>
      <c r="D62" s="42"/>
      <c r="E62" s="9"/>
    </row>
    <row r="63" spans="1:5" ht="13" customHeight="1">
      <c r="A63" s="58" t="s">
        <v>208</v>
      </c>
      <c r="B63" s="42"/>
      <c r="C63" s="42"/>
      <c r="D63" s="42"/>
      <c r="E63" s="9"/>
    </row>
    <row r="64" spans="1:5" ht="13" customHeight="1">
      <c r="A64" s="59" t="s">
        <v>209</v>
      </c>
      <c r="B64" s="42"/>
      <c r="C64" s="42"/>
      <c r="D64" s="42"/>
      <c r="E64" s="9"/>
    </row>
    <row r="65" spans="1:5" ht="13" customHeight="1">
      <c r="A65" s="60" t="s">
        <v>210</v>
      </c>
      <c r="B65" s="42"/>
      <c r="C65" s="42"/>
      <c r="D65" s="42"/>
      <c r="E65" s="9"/>
    </row>
    <row r="66" spans="1:5" ht="13" customHeight="1">
      <c r="A66" s="59" t="s">
        <v>211</v>
      </c>
      <c r="B66" s="42"/>
      <c r="C66" s="42"/>
      <c r="D66" s="42"/>
      <c r="E66" s="9"/>
    </row>
    <row r="67" spans="1:5" ht="13" customHeight="1">
      <c r="A67" s="60" t="s">
        <v>212</v>
      </c>
      <c r="B67" s="42"/>
      <c r="C67" s="42"/>
      <c r="D67" s="42"/>
      <c r="E67" s="9"/>
    </row>
    <row r="68" spans="1:5" ht="130" customHeight="1">
      <c r="A68" s="100" t="s">
        <v>213</v>
      </c>
      <c r="B68" s="101"/>
      <c r="C68" s="101"/>
      <c r="D68" s="42"/>
      <c r="E68" s="9"/>
    </row>
    <row r="69" spans="1:5" ht="13" customHeight="1">
      <c r="A69" s="60" t="s">
        <v>214</v>
      </c>
      <c r="B69" s="42"/>
      <c r="C69" s="42"/>
      <c r="D69" s="42"/>
      <c r="E69" s="9"/>
    </row>
    <row r="70" spans="1:5" ht="13" customHeight="1">
      <c r="A70" s="60" t="s">
        <v>215</v>
      </c>
      <c r="B70" s="42"/>
      <c r="C70" s="42"/>
      <c r="D70" s="42"/>
      <c r="E70" s="9"/>
    </row>
    <row r="71" spans="1:5" ht="13" customHeight="1">
      <c r="A71" s="59" t="s">
        <v>216</v>
      </c>
      <c r="B71" s="42"/>
      <c r="C71" s="42"/>
      <c r="D71" s="42"/>
      <c r="E71" s="9"/>
    </row>
    <row r="72" spans="1:5" ht="17" customHeight="1">
      <c r="A72" s="60" t="s">
        <v>217</v>
      </c>
      <c r="B72" s="42"/>
      <c r="C72" s="42"/>
      <c r="D72" s="42"/>
      <c r="E72" s="9"/>
    </row>
    <row r="73" spans="1:5" ht="13" customHeight="1">
      <c r="A73" s="59" t="s">
        <v>118</v>
      </c>
      <c r="B73" s="42"/>
      <c r="C73" s="42"/>
      <c r="D73" s="42"/>
      <c r="E73" s="9"/>
    </row>
    <row r="74" spans="1:5" ht="13" customHeight="1">
      <c r="A74" s="60" t="s">
        <v>218</v>
      </c>
      <c r="B74" s="42"/>
      <c r="C74" s="42"/>
      <c r="D74" s="42"/>
      <c r="E74" s="9"/>
    </row>
    <row r="75" spans="1:5" ht="13" customHeight="1">
      <c r="A75" s="59" t="s">
        <v>208</v>
      </c>
      <c r="B75" s="42"/>
      <c r="C75" s="42"/>
      <c r="D75" s="42"/>
      <c r="E75" s="9"/>
    </row>
    <row r="76" spans="1:5" ht="13" customHeight="1">
      <c r="A76" s="59" t="s">
        <v>209</v>
      </c>
      <c r="B76" s="42"/>
      <c r="C76" s="42"/>
      <c r="D76" s="42"/>
      <c r="E76" s="9"/>
    </row>
    <row r="77" spans="1:5" ht="13" customHeight="1">
      <c r="A77" s="60" t="s">
        <v>210</v>
      </c>
      <c r="B77" s="42"/>
      <c r="C77" s="42"/>
      <c r="D77" s="42"/>
      <c r="E77" s="9"/>
    </row>
    <row r="78" spans="1:5" ht="13" customHeight="1">
      <c r="A78" s="59" t="s">
        <v>211</v>
      </c>
      <c r="B78" s="42"/>
      <c r="C78" s="42"/>
      <c r="D78" s="42"/>
      <c r="E78" s="9"/>
    </row>
    <row r="79" spans="1:5" ht="13" customHeight="1">
      <c r="A79" s="60" t="s">
        <v>212</v>
      </c>
      <c r="B79" s="42"/>
      <c r="C79" s="42"/>
      <c r="D79" s="42"/>
      <c r="E79" s="9"/>
    </row>
    <row r="80" spans="1:5" ht="27" customHeight="1">
      <c r="A80" s="100" t="s">
        <v>213</v>
      </c>
      <c r="B80" s="101"/>
      <c r="C80" s="101"/>
      <c r="D80" s="42"/>
      <c r="E80" s="9"/>
    </row>
    <row r="81" spans="1:5" ht="13" customHeight="1">
      <c r="A81" s="60" t="s">
        <v>214</v>
      </c>
      <c r="B81" s="42"/>
      <c r="C81" s="42"/>
      <c r="D81" s="42"/>
      <c r="E81" s="9"/>
    </row>
    <row r="82" spans="1:5" ht="13" customHeight="1">
      <c r="A82" s="60" t="s">
        <v>215</v>
      </c>
      <c r="B82" s="42"/>
      <c r="C82" s="42"/>
      <c r="D82" s="42"/>
      <c r="E82" s="9"/>
    </row>
    <row r="83" spans="1:5" ht="13" customHeight="1">
      <c r="A83" s="59" t="s">
        <v>216</v>
      </c>
      <c r="B83" s="42"/>
      <c r="C83" s="42"/>
      <c r="D83" s="42"/>
      <c r="E83" s="9"/>
    </row>
    <row r="84" spans="1:5" ht="13" customHeight="1">
      <c r="A84" s="60" t="s">
        <v>217</v>
      </c>
      <c r="B84" s="42"/>
      <c r="C84" s="42"/>
      <c r="D84" s="42"/>
      <c r="E84" s="9"/>
    </row>
    <row r="85" spans="1:5" ht="13" customHeight="1">
      <c r="A85" s="59" t="s">
        <v>118</v>
      </c>
      <c r="B85" s="42"/>
      <c r="C85" s="42"/>
      <c r="D85" s="42"/>
      <c r="E85" s="9"/>
    </row>
    <row r="86" spans="1:5" ht="13" customHeight="1">
      <c r="A86" s="60" t="s">
        <v>218</v>
      </c>
      <c r="B86" s="42"/>
      <c r="C86" s="42"/>
      <c r="D86" s="42"/>
      <c r="E86" s="9"/>
    </row>
    <row r="87" spans="1:5" ht="13" customHeight="1">
      <c r="A87" s="59" t="s">
        <v>118</v>
      </c>
      <c r="B87" s="42"/>
      <c r="C87" s="42"/>
      <c r="D87" s="42"/>
      <c r="E87" s="9"/>
    </row>
    <row r="88" spans="1:5" ht="13" customHeight="1">
      <c r="A88" s="59" t="s">
        <v>219</v>
      </c>
      <c r="B88" s="42"/>
      <c r="C88" s="42"/>
      <c r="D88" s="42"/>
      <c r="E88" s="9"/>
    </row>
    <row r="89" spans="1:5" ht="13" customHeight="1">
      <c r="A89" s="59" t="s">
        <v>220</v>
      </c>
      <c r="B89" s="42"/>
      <c r="C89" s="42"/>
      <c r="D89" s="42"/>
      <c r="E89" s="9"/>
    </row>
    <row r="90" spans="1:5" ht="13" customHeight="1">
      <c r="A90" s="62"/>
      <c r="B90" s="42"/>
      <c r="C90" s="42"/>
      <c r="D90" s="42"/>
      <c r="E90" s="9"/>
    </row>
    <row r="91" spans="1:5" ht="14.75" customHeight="1">
      <c r="A91" s="52" t="s">
        <v>221</v>
      </c>
      <c r="B91" s="8"/>
      <c r="C91" s="42"/>
      <c r="D91" s="42"/>
      <c r="E91" s="9"/>
    </row>
    <row r="92" spans="1:5" ht="13" customHeight="1">
      <c r="A92" s="58" t="s">
        <v>131</v>
      </c>
      <c r="B92" s="42"/>
      <c r="C92" s="42"/>
      <c r="D92" s="42"/>
      <c r="E92" s="9"/>
    </row>
    <row r="93" spans="1:5" ht="13" customHeight="1">
      <c r="A93" s="59" t="s">
        <v>222</v>
      </c>
      <c r="B93" s="42"/>
      <c r="C93" s="42"/>
      <c r="D93" s="42"/>
      <c r="E93" s="9"/>
    </row>
    <row r="94" spans="1:5" ht="13" customHeight="1">
      <c r="A94" s="59" t="s">
        <v>223</v>
      </c>
      <c r="B94" s="42"/>
      <c r="C94" s="42"/>
      <c r="D94" s="42"/>
      <c r="E94" s="9"/>
    </row>
    <row r="95" spans="1:5" ht="13" customHeight="1">
      <c r="A95" s="59" t="s">
        <v>224</v>
      </c>
      <c r="B95" s="42"/>
      <c r="C95" s="42"/>
      <c r="D95" s="42"/>
      <c r="E95" s="9"/>
    </row>
    <row r="96" spans="1:5" ht="13" customHeight="1">
      <c r="A96" s="59" t="s">
        <v>225</v>
      </c>
      <c r="B96" s="42"/>
      <c r="C96" s="42"/>
      <c r="D96" s="42"/>
      <c r="E96" s="9"/>
    </row>
    <row r="97" spans="1:5" ht="13" customHeight="1">
      <c r="A97" s="59" t="s">
        <v>226</v>
      </c>
      <c r="B97" s="42"/>
      <c r="C97" s="42"/>
      <c r="D97" s="42"/>
      <c r="E97" s="9"/>
    </row>
    <row r="98" spans="1:5" ht="13" customHeight="1">
      <c r="A98" s="59" t="s">
        <v>227</v>
      </c>
      <c r="B98" s="42"/>
      <c r="C98" s="42"/>
      <c r="D98" s="42"/>
      <c r="E98" s="9"/>
    </row>
    <row r="99" spans="1:5" ht="13" customHeight="1">
      <c r="A99" s="59" t="s">
        <v>228</v>
      </c>
      <c r="B99" s="42"/>
      <c r="C99" s="42"/>
      <c r="D99" s="42"/>
      <c r="E99" s="9"/>
    </row>
    <row r="100" spans="1:5" ht="13" customHeight="1">
      <c r="A100" s="59" t="s">
        <v>131</v>
      </c>
      <c r="B100" s="42"/>
      <c r="C100" s="42"/>
      <c r="D100" s="42"/>
      <c r="E100" s="9"/>
    </row>
    <row r="101" spans="1:5" ht="13" customHeight="1">
      <c r="A101" s="59" t="s">
        <v>229</v>
      </c>
      <c r="B101" s="42"/>
      <c r="C101" s="42"/>
      <c r="D101" s="42"/>
      <c r="E101" s="9"/>
    </row>
    <row r="102" spans="1:5" ht="13" customHeight="1">
      <c r="A102" s="59" t="s">
        <v>230</v>
      </c>
      <c r="B102" s="42"/>
      <c r="C102" s="42"/>
      <c r="D102" s="42"/>
      <c r="E102" s="9"/>
    </row>
    <row r="103" spans="1:5" ht="13" customHeight="1">
      <c r="A103" s="59" t="s">
        <v>231</v>
      </c>
      <c r="B103" s="42"/>
      <c r="C103" s="42"/>
      <c r="D103" s="42"/>
      <c r="E103" s="9"/>
    </row>
    <row r="104" spans="1:5" ht="13" customHeight="1">
      <c r="A104" s="59" t="s">
        <v>232</v>
      </c>
      <c r="B104" s="42"/>
      <c r="C104" s="42"/>
      <c r="D104" s="42"/>
      <c r="E104" s="9"/>
    </row>
    <row r="105" spans="1:5" ht="13" customHeight="1">
      <c r="A105" s="59" t="s">
        <v>233</v>
      </c>
      <c r="B105" s="42"/>
      <c r="C105" s="42"/>
      <c r="D105" s="42"/>
      <c r="E105" s="9"/>
    </row>
    <row r="106" spans="1:5" ht="13" customHeight="1">
      <c r="A106" s="59" t="s">
        <v>234</v>
      </c>
      <c r="B106" s="42"/>
      <c r="C106" s="42"/>
      <c r="D106" s="42"/>
      <c r="E106" s="9"/>
    </row>
    <row r="107" spans="1:5" ht="13" customHeight="1">
      <c r="A107" s="59" t="s">
        <v>235</v>
      </c>
      <c r="B107" s="42"/>
      <c r="C107" s="42"/>
      <c r="D107" s="42"/>
      <c r="E107" s="9"/>
    </row>
    <row r="108" spans="1:5" ht="13" customHeight="1">
      <c r="A108" s="59" t="s">
        <v>236</v>
      </c>
      <c r="B108" s="42"/>
      <c r="C108" s="42"/>
      <c r="D108" s="42"/>
      <c r="E108" s="9"/>
    </row>
    <row r="109" spans="1:5" ht="13" customHeight="1">
      <c r="A109" s="59" t="s">
        <v>237</v>
      </c>
      <c r="B109" s="42"/>
      <c r="C109" s="42"/>
      <c r="D109" s="42"/>
      <c r="E109" s="9"/>
    </row>
    <row r="110" spans="1:5" ht="13" customHeight="1">
      <c r="A110" s="59" t="s">
        <v>238</v>
      </c>
      <c r="B110" s="42"/>
      <c r="C110" s="42"/>
      <c r="D110" s="42"/>
      <c r="E110" s="9"/>
    </row>
    <row r="111" spans="1:5" ht="13" customHeight="1">
      <c r="A111" s="59" t="s">
        <v>239</v>
      </c>
      <c r="B111" s="42"/>
      <c r="C111" s="42"/>
      <c r="D111" s="42"/>
      <c r="E111" s="9"/>
    </row>
    <row r="112" spans="1:5" ht="13" customHeight="1">
      <c r="A112" s="59" t="s">
        <v>240</v>
      </c>
      <c r="B112" s="42"/>
      <c r="C112" s="42"/>
      <c r="D112" s="42"/>
      <c r="E112" s="9"/>
    </row>
    <row r="113" spans="1:5" ht="13" customHeight="1">
      <c r="A113" s="59" t="s">
        <v>131</v>
      </c>
      <c r="B113" s="42"/>
      <c r="C113" s="42"/>
      <c r="D113" s="42"/>
      <c r="E113" s="9"/>
    </row>
    <row r="114" spans="1:5" ht="13" customHeight="1">
      <c r="A114" s="59" t="s">
        <v>241</v>
      </c>
      <c r="B114" s="42"/>
      <c r="C114" s="42"/>
      <c r="D114" s="42"/>
      <c r="E114" s="9"/>
    </row>
    <row r="115" spans="1:5" ht="13" customHeight="1">
      <c r="A115" s="59" t="s">
        <v>150</v>
      </c>
      <c r="B115" s="42"/>
      <c r="C115" s="42"/>
      <c r="D115" s="42"/>
      <c r="E115" s="9"/>
    </row>
    <row r="116" spans="1:5" ht="13" customHeight="1">
      <c r="A116" s="59" t="s">
        <v>141</v>
      </c>
      <c r="B116" s="42"/>
      <c r="C116" s="42"/>
      <c r="D116" s="42"/>
      <c r="E116" s="9"/>
    </row>
    <row r="117" spans="1:5" ht="13" customHeight="1">
      <c r="A117" s="59" t="s">
        <v>242</v>
      </c>
      <c r="B117" s="42"/>
      <c r="C117" s="42"/>
      <c r="D117" s="42"/>
      <c r="E117" s="9"/>
    </row>
    <row r="118" spans="1:5" ht="13" customHeight="1">
      <c r="A118" s="59" t="s">
        <v>243</v>
      </c>
      <c r="B118" s="42"/>
      <c r="C118" s="42"/>
      <c r="D118" s="42"/>
      <c r="E118" s="9"/>
    </row>
    <row r="119" spans="1:5" ht="13" customHeight="1">
      <c r="A119" s="59" t="s">
        <v>137</v>
      </c>
      <c r="B119" s="42"/>
      <c r="C119" s="42"/>
      <c r="D119" s="42"/>
      <c r="E119" s="9"/>
    </row>
    <row r="120" spans="1:5" ht="13" customHeight="1">
      <c r="A120" s="59" t="s">
        <v>244</v>
      </c>
      <c r="B120" s="42"/>
      <c r="C120" s="42"/>
      <c r="D120" s="42"/>
      <c r="E120" s="9"/>
    </row>
    <row r="121" spans="1:5" ht="13" customHeight="1">
      <c r="A121" s="59" t="s">
        <v>131</v>
      </c>
      <c r="B121" s="42"/>
      <c r="C121" s="42"/>
      <c r="D121" s="42"/>
      <c r="E121" s="9"/>
    </row>
    <row r="122" spans="1:5" ht="13" customHeight="1">
      <c r="A122" s="62"/>
      <c r="B122" s="42"/>
      <c r="C122" s="42"/>
      <c r="D122" s="42"/>
      <c r="E122" s="9"/>
    </row>
    <row r="123" spans="1:5" ht="14.75" customHeight="1">
      <c r="A123" s="52" t="s">
        <v>245</v>
      </c>
      <c r="B123" s="8"/>
      <c r="C123" s="42"/>
      <c r="D123" s="42"/>
      <c r="E123" s="9"/>
    </row>
    <row r="124" spans="1:5" ht="13" customHeight="1">
      <c r="A124" s="63" t="s">
        <v>246</v>
      </c>
      <c r="B124" s="42"/>
      <c r="C124" s="42"/>
      <c r="D124" s="42"/>
      <c r="E124" s="9"/>
    </row>
    <row r="125" spans="1:5" ht="13" customHeight="1">
      <c r="A125" s="60" t="s">
        <v>247</v>
      </c>
      <c r="B125" s="42"/>
      <c r="C125" s="42"/>
      <c r="D125" s="42"/>
      <c r="E125" s="9"/>
    </row>
    <row r="126" spans="1:5" ht="13" customHeight="1">
      <c r="A126" s="60" t="s">
        <v>248</v>
      </c>
      <c r="B126" s="42"/>
      <c r="C126" s="42"/>
      <c r="D126" s="42"/>
      <c r="E126" s="9"/>
    </row>
    <row r="127" spans="1:5" ht="13" customHeight="1">
      <c r="A127" s="59" t="s">
        <v>249</v>
      </c>
      <c r="B127" s="42"/>
      <c r="C127" s="42"/>
      <c r="D127" s="42"/>
      <c r="E127" s="9"/>
    </row>
    <row r="128" spans="1:5" ht="13" customHeight="1">
      <c r="A128" s="60" t="s">
        <v>250</v>
      </c>
      <c r="B128" s="42"/>
      <c r="C128" s="42"/>
      <c r="D128" s="42"/>
      <c r="E128" s="9"/>
    </row>
    <row r="129" spans="1:5" ht="13" customHeight="1">
      <c r="A129" s="60" t="s">
        <v>251</v>
      </c>
      <c r="B129" s="42"/>
      <c r="C129" s="42"/>
      <c r="D129" s="42"/>
      <c r="E129" s="9"/>
    </row>
    <row r="130" spans="1:5" ht="13" customHeight="1">
      <c r="A130" s="60" t="s">
        <v>252</v>
      </c>
      <c r="B130" s="42"/>
      <c r="C130" s="42"/>
      <c r="D130" s="42"/>
      <c r="E130" s="9"/>
    </row>
    <row r="131" spans="1:5" ht="13" customHeight="1">
      <c r="A131" s="60" t="s">
        <v>253</v>
      </c>
      <c r="B131" s="42"/>
      <c r="C131" s="42"/>
      <c r="D131" s="42"/>
      <c r="E131" s="9"/>
    </row>
    <row r="132" spans="1:5" ht="13" customHeight="1">
      <c r="A132" s="62"/>
      <c r="B132" s="42"/>
      <c r="C132" s="42"/>
      <c r="D132" s="42"/>
      <c r="E132" s="9"/>
    </row>
    <row r="133" spans="1:5" ht="14.75" customHeight="1">
      <c r="A133" s="52" t="s">
        <v>254</v>
      </c>
      <c r="B133" s="8"/>
      <c r="C133" s="42"/>
      <c r="D133" s="42"/>
      <c r="E133" s="9"/>
    </row>
    <row r="134" spans="1:5" ht="13" customHeight="1">
      <c r="A134" s="58" t="s">
        <v>255</v>
      </c>
      <c r="B134" s="42"/>
      <c r="C134" s="42"/>
      <c r="D134" s="42"/>
      <c r="E134" s="9"/>
    </row>
    <row r="135" spans="1:5" ht="13" customHeight="1">
      <c r="A135" s="59" t="s">
        <v>256</v>
      </c>
      <c r="B135" s="42"/>
      <c r="C135" s="42"/>
      <c r="D135" s="42"/>
      <c r="E135" s="9"/>
    </row>
    <row r="136" spans="1:5" ht="13" customHeight="1">
      <c r="A136" s="59" t="s">
        <v>257</v>
      </c>
      <c r="B136" s="42"/>
      <c r="C136" s="42"/>
      <c r="D136" s="42"/>
      <c r="E136" s="9"/>
    </row>
    <row r="137" spans="1:5" ht="13" customHeight="1">
      <c r="A137" s="59" t="s">
        <v>258</v>
      </c>
      <c r="B137" s="42"/>
      <c r="C137" s="42"/>
      <c r="D137" s="42"/>
      <c r="E137" s="9"/>
    </row>
    <row r="138" spans="1:5" ht="13" customHeight="1">
      <c r="A138" s="59" t="s">
        <v>258</v>
      </c>
      <c r="B138" s="42"/>
      <c r="C138" s="42"/>
      <c r="D138" s="42"/>
      <c r="E138" s="9"/>
    </row>
    <row r="139" spans="1:5" ht="13" customHeight="1">
      <c r="A139" s="60" t="s">
        <v>259</v>
      </c>
      <c r="B139" s="42"/>
      <c r="C139" s="42"/>
      <c r="D139" s="42"/>
      <c r="E139" s="9"/>
    </row>
    <row r="140" spans="1:5" ht="13" customHeight="1">
      <c r="A140" s="44"/>
      <c r="B140" s="42"/>
      <c r="C140" s="42"/>
      <c r="D140" s="42"/>
      <c r="E140" s="9"/>
    </row>
    <row r="141" spans="1:5" ht="14.75" customHeight="1">
      <c r="A141" s="52" t="s">
        <v>260</v>
      </c>
      <c r="B141" s="8"/>
      <c r="C141" s="42"/>
      <c r="D141" s="42"/>
      <c r="E141" s="9"/>
    </row>
    <row r="142" spans="1:5" ht="13" customHeight="1">
      <c r="A142" s="63" t="s">
        <v>261</v>
      </c>
      <c r="B142" s="42"/>
      <c r="C142" s="42"/>
      <c r="D142" s="42"/>
      <c r="E142" s="9"/>
    </row>
    <row r="143" spans="1:5" ht="65" customHeight="1">
      <c r="A143" s="60" t="s">
        <v>262</v>
      </c>
      <c r="B143" s="42"/>
      <c r="C143" s="42"/>
      <c r="D143" s="42"/>
      <c r="E143" s="9"/>
    </row>
    <row r="144" spans="1:5" ht="13" customHeight="1">
      <c r="A144" s="59" t="s">
        <v>263</v>
      </c>
      <c r="B144" s="42"/>
      <c r="C144" s="42"/>
      <c r="D144" s="42"/>
      <c r="E144" s="9"/>
    </row>
    <row r="145" spans="1:5" ht="13" customHeight="1">
      <c r="A145" s="59" t="s">
        <v>264</v>
      </c>
      <c r="B145" s="42"/>
      <c r="C145" s="42"/>
      <c r="D145" s="42"/>
      <c r="E145" s="9"/>
    </row>
    <row r="146" spans="1:5" ht="13" customHeight="1">
      <c r="A146" s="59" t="s">
        <v>265</v>
      </c>
      <c r="B146" s="42"/>
      <c r="C146" s="42"/>
      <c r="D146" s="42"/>
      <c r="E146" s="9"/>
    </row>
    <row r="147" spans="1:5" ht="13" customHeight="1">
      <c r="A147" s="44"/>
      <c r="B147" s="42"/>
      <c r="C147" s="42"/>
      <c r="D147" s="42"/>
      <c r="E147" s="9"/>
    </row>
    <row r="148" spans="1:5" ht="14.75" customHeight="1">
      <c r="A148" s="52" t="s">
        <v>266</v>
      </c>
      <c r="B148" s="8"/>
      <c r="C148" s="42"/>
      <c r="D148" s="42"/>
      <c r="E148" s="9"/>
    </row>
    <row r="149" spans="1:5" ht="13" customHeight="1">
      <c r="A149" s="58" t="s">
        <v>267</v>
      </c>
      <c r="B149" s="42"/>
      <c r="C149" s="42"/>
      <c r="D149" s="42"/>
      <c r="E149" s="9"/>
    </row>
    <row r="150" spans="1:5" ht="13" customHeight="1">
      <c r="A150" s="59" t="s">
        <v>268</v>
      </c>
      <c r="B150" s="42"/>
      <c r="C150" s="42"/>
      <c r="D150" s="42"/>
      <c r="E150" s="9"/>
    </row>
    <row r="151" spans="1:5" ht="13" customHeight="1">
      <c r="A151" s="59" t="s">
        <v>269</v>
      </c>
      <c r="B151" s="42"/>
      <c r="C151" s="42"/>
      <c r="D151" s="42"/>
      <c r="E151" s="9"/>
    </row>
    <row r="152" spans="1:5" ht="13" customHeight="1">
      <c r="A152" s="59" t="s">
        <v>270</v>
      </c>
      <c r="B152" s="42"/>
      <c r="C152" s="42"/>
      <c r="D152" s="42"/>
      <c r="E152" s="9"/>
    </row>
    <row r="153" spans="1:5" ht="13" customHeight="1">
      <c r="A153" s="44"/>
      <c r="B153" s="42"/>
      <c r="C153" s="42"/>
      <c r="D153" s="42"/>
      <c r="E153" s="9"/>
    </row>
    <row r="154" spans="1:5" ht="13" customHeight="1">
      <c r="A154" s="64" t="s">
        <v>271</v>
      </c>
      <c r="B154" s="8"/>
      <c r="C154" s="42"/>
      <c r="D154" s="42"/>
      <c r="E154" s="9"/>
    </row>
    <row r="155" spans="1:5" ht="13" customHeight="1">
      <c r="A155" s="58" t="s">
        <v>272</v>
      </c>
      <c r="B155" s="42"/>
      <c r="C155" s="42"/>
      <c r="D155" s="42"/>
      <c r="E155" s="9"/>
    </row>
    <row r="156" spans="1:5" ht="13" customHeight="1">
      <c r="A156" s="59" t="s">
        <v>273</v>
      </c>
      <c r="B156" s="42"/>
      <c r="C156" s="42"/>
      <c r="D156" s="42"/>
      <c r="E156" s="9"/>
    </row>
    <row r="157" spans="1:5" ht="13" customHeight="1">
      <c r="A157" s="59" t="s">
        <v>274</v>
      </c>
      <c r="B157" s="42"/>
      <c r="C157" s="42"/>
      <c r="D157" s="42"/>
      <c r="E157" s="9"/>
    </row>
    <row r="158" spans="1:5" ht="13" customHeight="1">
      <c r="A158" s="59" t="s">
        <v>275</v>
      </c>
      <c r="B158" s="42"/>
      <c r="C158" s="42"/>
      <c r="D158" s="42"/>
      <c r="E158" s="9"/>
    </row>
    <row r="159" spans="1:5" ht="13" customHeight="1">
      <c r="A159" s="59" t="s">
        <v>276</v>
      </c>
      <c r="B159" s="42"/>
      <c r="C159" s="42"/>
      <c r="D159" s="42"/>
      <c r="E159" s="9"/>
    </row>
    <row r="160" spans="1:5" ht="13" customHeight="1">
      <c r="A160" s="59" t="s">
        <v>277</v>
      </c>
      <c r="B160" s="42"/>
      <c r="C160" s="42"/>
      <c r="D160" s="42"/>
      <c r="E160" s="9"/>
    </row>
    <row r="161" spans="1:5" ht="13" customHeight="1">
      <c r="A161" s="59" t="s">
        <v>278</v>
      </c>
      <c r="B161" s="42"/>
      <c r="C161" s="42"/>
      <c r="D161" s="42"/>
      <c r="E161" s="9"/>
    </row>
    <row r="162" spans="1:5" ht="13" customHeight="1">
      <c r="A162" s="44"/>
      <c r="B162" s="42"/>
      <c r="C162" s="42"/>
      <c r="D162" s="42"/>
      <c r="E162" s="9"/>
    </row>
    <row r="163" spans="1:5" ht="14.75" customHeight="1">
      <c r="A163" s="52" t="s">
        <v>279</v>
      </c>
      <c r="B163" s="8"/>
      <c r="C163" s="42"/>
      <c r="D163" s="42"/>
      <c r="E163" s="9"/>
    </row>
    <row r="164" spans="1:5" ht="13" customHeight="1">
      <c r="A164" s="58" t="s">
        <v>280</v>
      </c>
      <c r="B164" s="42"/>
      <c r="C164" s="42"/>
      <c r="D164" s="42"/>
      <c r="E164" s="9"/>
    </row>
    <row r="165" spans="1:5" ht="13" customHeight="1">
      <c r="A165" s="59" t="s">
        <v>135</v>
      </c>
      <c r="B165" s="42"/>
      <c r="C165" s="42"/>
      <c r="D165" s="42"/>
      <c r="E165" s="9"/>
    </row>
    <row r="166" spans="1:5" ht="13" customHeight="1">
      <c r="A166" s="59" t="s">
        <v>281</v>
      </c>
      <c r="B166" s="42"/>
      <c r="C166" s="42"/>
      <c r="D166" s="42"/>
      <c r="E166" s="9"/>
    </row>
    <row r="167" spans="1:5" ht="13" customHeight="1">
      <c r="A167" s="59" t="s">
        <v>281</v>
      </c>
      <c r="B167" s="42"/>
      <c r="C167" s="42"/>
      <c r="D167" s="42"/>
      <c r="E167" s="9"/>
    </row>
    <row r="168" spans="1:5" ht="13" customHeight="1">
      <c r="A168" s="59" t="s">
        <v>282</v>
      </c>
      <c r="B168" s="42"/>
      <c r="C168" s="42"/>
      <c r="D168" s="42"/>
      <c r="E168" s="9"/>
    </row>
    <row r="169" spans="1:5" ht="13" customHeight="1">
      <c r="A169" s="59" t="s">
        <v>135</v>
      </c>
      <c r="B169" s="42"/>
      <c r="C169" s="42"/>
      <c r="D169" s="42"/>
      <c r="E169" s="9"/>
    </row>
    <row r="170" spans="1:5" ht="13" customHeight="1">
      <c r="A170" s="59" t="s">
        <v>283</v>
      </c>
      <c r="B170" s="42"/>
      <c r="C170" s="42"/>
      <c r="D170" s="42"/>
      <c r="E170" s="9"/>
    </row>
    <row r="171" spans="1:5" ht="13" customHeight="1">
      <c r="A171" s="59" t="s">
        <v>135</v>
      </c>
      <c r="B171" s="42"/>
      <c r="C171" s="42"/>
      <c r="D171" s="42"/>
      <c r="E171" s="9"/>
    </row>
    <row r="172" spans="1:5" ht="13" customHeight="1">
      <c r="A172" s="59" t="s">
        <v>281</v>
      </c>
      <c r="B172" s="42"/>
      <c r="C172" s="42"/>
      <c r="D172" s="42"/>
      <c r="E172" s="9"/>
    </row>
    <row r="173" spans="1:5" ht="13" customHeight="1">
      <c r="A173" s="59" t="s">
        <v>135</v>
      </c>
      <c r="B173" s="42"/>
      <c r="C173" s="42"/>
      <c r="D173" s="42"/>
      <c r="E173" s="9"/>
    </row>
    <row r="174" spans="1:5" ht="13" customHeight="1">
      <c r="A174" s="59" t="s">
        <v>284</v>
      </c>
      <c r="B174" s="42"/>
      <c r="C174" s="42"/>
      <c r="D174" s="42"/>
      <c r="E174" s="9"/>
    </row>
    <row r="175" spans="1:5" ht="13" customHeight="1">
      <c r="A175" s="59" t="s">
        <v>285</v>
      </c>
      <c r="B175" s="42"/>
      <c r="C175" s="42"/>
      <c r="D175" s="42"/>
      <c r="E175" s="9"/>
    </row>
    <row r="176" spans="1:5" ht="13" customHeight="1">
      <c r="A176" s="59" t="s">
        <v>286</v>
      </c>
      <c r="B176" s="42"/>
      <c r="C176" s="42"/>
      <c r="D176" s="42"/>
      <c r="E176" s="9"/>
    </row>
    <row r="177" spans="1:5" ht="13" customHeight="1">
      <c r="A177" s="59" t="s">
        <v>287</v>
      </c>
      <c r="B177" s="42"/>
      <c r="C177" s="42"/>
      <c r="D177" s="42"/>
      <c r="E177" s="9"/>
    </row>
    <row r="178" spans="1:5" ht="13" customHeight="1">
      <c r="A178" s="59" t="s">
        <v>288</v>
      </c>
      <c r="B178" s="42"/>
      <c r="C178" s="42"/>
      <c r="D178" s="42"/>
      <c r="E178" s="9"/>
    </row>
    <row r="179" spans="1:5" ht="13" customHeight="1">
      <c r="A179" s="59" t="s">
        <v>283</v>
      </c>
      <c r="B179" s="42"/>
      <c r="C179" s="42"/>
      <c r="D179" s="42"/>
      <c r="E179" s="9"/>
    </row>
    <row r="180" spans="1:5" ht="13" customHeight="1">
      <c r="A180" s="59" t="s">
        <v>135</v>
      </c>
      <c r="B180" s="42"/>
      <c r="C180" s="42"/>
      <c r="D180" s="42"/>
      <c r="E180" s="9"/>
    </row>
    <row r="181" spans="1:5" ht="13" customHeight="1">
      <c r="A181" s="59" t="s">
        <v>280</v>
      </c>
      <c r="B181" s="42"/>
      <c r="C181" s="42"/>
      <c r="D181" s="42"/>
      <c r="E181" s="9"/>
    </row>
    <row r="182" spans="1:5" ht="13" customHeight="1">
      <c r="A182" s="65" t="s">
        <v>283</v>
      </c>
      <c r="B182" s="49"/>
      <c r="C182" s="49"/>
      <c r="D182" s="49"/>
      <c r="E182" s="50"/>
    </row>
  </sheetData>
  <mergeCells count="2">
    <mergeCell ref="A80:C80"/>
    <mergeCell ref="A68:C68"/>
  </mergeCells>
  <conditionalFormatting sqref="B5:C6 B9:B13 C18:C25 C27">
    <cfRule type="cellIs" dxfId="26"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61"/>
  <sheetViews>
    <sheetView showGridLines="0" workbookViewId="0"/>
  </sheetViews>
  <sheetFormatPr baseColWidth="10" defaultColWidth="10.83203125" defaultRowHeight="13" customHeight="1"/>
  <cols>
    <col min="1" max="1" width="104.6640625" style="66" customWidth="1"/>
    <col min="2" max="2" width="23.33203125" style="66" customWidth="1"/>
    <col min="3" max="3" width="14.33203125" style="66" customWidth="1"/>
    <col min="4" max="5" width="10.83203125" style="66"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289</v>
      </c>
      <c r="C6" s="16"/>
      <c r="D6" s="8"/>
      <c r="E6" s="9"/>
    </row>
    <row r="7" spans="1:5" ht="28" customHeight="1">
      <c r="A7" s="12" t="s">
        <v>6</v>
      </c>
      <c r="B7" s="18">
        <v>42856</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290</v>
      </c>
      <c r="B11" s="20">
        <f>SUM(B9:B10)</f>
        <v>7000</v>
      </c>
      <c r="C11" s="4"/>
      <c r="D11" s="8"/>
      <c r="E11" s="9"/>
    </row>
    <row r="12" spans="1:5" ht="30" customHeight="1">
      <c r="A12" s="22" t="s">
        <v>291</v>
      </c>
      <c r="B12" s="20">
        <v>8335</v>
      </c>
      <c r="C12" s="21"/>
      <c r="D12" s="8"/>
      <c r="E12" s="9"/>
    </row>
    <row r="13" spans="1:5" ht="37" customHeight="1">
      <c r="A13" s="19" t="s">
        <v>292</v>
      </c>
      <c r="B13" s="24">
        <f>B11-B12</f>
        <v>-1335</v>
      </c>
      <c r="C13" s="4"/>
      <c r="D13" s="8"/>
      <c r="E13" s="9"/>
    </row>
    <row r="14" spans="1:5" ht="32" customHeight="1">
      <c r="A14" s="3"/>
      <c r="B14" s="3"/>
      <c r="C14" s="4"/>
      <c r="D14" s="8"/>
      <c r="E14" s="9"/>
    </row>
    <row r="15" spans="1:5" ht="26" customHeight="1">
      <c r="A15" s="25" t="s">
        <v>293</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17</v>
      </c>
      <c r="C18" s="33">
        <f t="shared" ref="C18:C25" si="0">SUM(B18)*125</f>
        <v>2125</v>
      </c>
      <c r="D18" s="8"/>
      <c r="E18" s="9"/>
    </row>
    <row r="19" spans="1:5" ht="14.75" customHeight="1">
      <c r="A19" s="31" t="s">
        <v>18</v>
      </c>
      <c r="B19" s="32">
        <v>11</v>
      </c>
      <c r="C19" s="33">
        <f t="shared" si="0"/>
        <v>1375</v>
      </c>
      <c r="D19" s="8"/>
      <c r="E19" s="9"/>
    </row>
    <row r="20" spans="1:5" ht="13" customHeight="1">
      <c r="A20" s="31" t="s">
        <v>19</v>
      </c>
      <c r="B20" s="32">
        <v>11.85</v>
      </c>
      <c r="C20" s="33">
        <f t="shared" si="0"/>
        <v>1481.25</v>
      </c>
      <c r="D20" s="8"/>
      <c r="E20" s="9"/>
    </row>
    <row r="21" spans="1:5" ht="13" customHeight="1">
      <c r="A21" s="31" t="s">
        <v>20</v>
      </c>
      <c r="B21" s="32">
        <v>7.53</v>
      </c>
      <c r="C21" s="33">
        <f t="shared" si="0"/>
        <v>941.25</v>
      </c>
      <c r="D21" s="8"/>
      <c r="E21" s="9"/>
    </row>
    <row r="22" spans="1:5" ht="14.75" customHeight="1">
      <c r="A22" s="31" t="s">
        <v>21</v>
      </c>
      <c r="B22" s="32">
        <v>9</v>
      </c>
      <c r="C22" s="33">
        <f t="shared" si="0"/>
        <v>1125</v>
      </c>
      <c r="D22" s="8"/>
      <c r="E22" s="9"/>
    </row>
    <row r="23" spans="1:5" ht="14.75" customHeight="1">
      <c r="A23" s="31" t="s">
        <v>22</v>
      </c>
      <c r="B23" s="32">
        <v>1</v>
      </c>
      <c r="C23" s="33">
        <f t="shared" si="0"/>
        <v>125</v>
      </c>
      <c r="D23" s="8"/>
      <c r="E23" s="9"/>
    </row>
    <row r="24" spans="1:5" ht="13" customHeight="1">
      <c r="A24" s="31" t="s">
        <v>206</v>
      </c>
      <c r="B24" s="32">
        <v>6.3</v>
      </c>
      <c r="C24" s="33">
        <f t="shared" si="0"/>
        <v>787.5</v>
      </c>
      <c r="D24" s="8"/>
      <c r="E24" s="9"/>
    </row>
    <row r="25" spans="1:5" ht="13" customHeight="1">
      <c r="A25" s="31" t="s">
        <v>25</v>
      </c>
      <c r="B25" s="32">
        <v>3</v>
      </c>
      <c r="C25" s="33">
        <f t="shared" si="0"/>
        <v>375</v>
      </c>
      <c r="D25" s="8"/>
      <c r="E25" s="9"/>
    </row>
    <row r="26" spans="1:5" ht="13" customHeight="1">
      <c r="A26" s="34" t="s">
        <v>26</v>
      </c>
      <c r="B26" s="35">
        <f>SUM(B18:B25)</f>
        <v>66.680000000000007</v>
      </c>
      <c r="C26" s="36">
        <f>SUM(C18:C25)</f>
        <v>8335</v>
      </c>
      <c r="D26" s="8"/>
      <c r="E26" s="9"/>
    </row>
    <row r="27" spans="1:5" ht="13" customHeight="1">
      <c r="A27" s="37" t="s">
        <v>27</v>
      </c>
      <c r="B27" s="57">
        <v>3</v>
      </c>
      <c r="C27" s="33">
        <f>SUM(B27)*0</f>
        <v>0</v>
      </c>
      <c r="D27" s="8"/>
      <c r="E27" s="9"/>
    </row>
    <row r="28" spans="1:5" ht="13" customHeight="1">
      <c r="A28" s="34" t="s">
        <v>28</v>
      </c>
      <c r="B28" s="35">
        <f>SUM(B26:B27)</f>
        <v>69.680000000000007</v>
      </c>
      <c r="C28" s="36">
        <f>SUM(C26:C27)</f>
        <v>8335</v>
      </c>
      <c r="D28" s="8"/>
      <c r="E28" s="9"/>
    </row>
    <row r="29" spans="1:5" ht="13" customHeight="1">
      <c r="A29" s="39"/>
      <c r="B29" s="3"/>
      <c r="C29" s="3"/>
      <c r="D29" s="8"/>
      <c r="E29" s="9"/>
    </row>
    <row r="30" spans="1:5" ht="13" customHeight="1">
      <c r="A30" s="39"/>
      <c r="B30" s="3"/>
      <c r="C30" s="3"/>
      <c r="D30" s="8"/>
      <c r="E30" s="9"/>
    </row>
    <row r="31" spans="1:5" ht="13" customHeight="1">
      <c r="A31" s="39"/>
      <c r="B31" s="3"/>
      <c r="C31" s="3"/>
      <c r="D31" s="8"/>
      <c r="E31" s="9"/>
    </row>
    <row r="32" spans="1:5" ht="13" customHeight="1">
      <c r="A32" s="40"/>
      <c r="B32" s="41"/>
      <c r="C32" s="41"/>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8" customHeight="1">
      <c r="A61" s="44"/>
      <c r="B61" s="42"/>
      <c r="C61" s="42"/>
      <c r="D61" s="42"/>
      <c r="E61" s="9"/>
    </row>
    <row r="62" spans="1:5" ht="14.75" customHeight="1">
      <c r="A62" s="52" t="s">
        <v>294</v>
      </c>
      <c r="B62" s="8"/>
      <c r="C62" s="42"/>
      <c r="D62" s="42"/>
      <c r="E62" s="9"/>
    </row>
    <row r="63" spans="1:5" ht="16" customHeight="1">
      <c r="A63" s="63" t="s">
        <v>295</v>
      </c>
      <c r="B63" s="42"/>
      <c r="C63" s="42"/>
      <c r="D63" s="42"/>
      <c r="E63" s="9"/>
    </row>
    <row r="64" spans="1:5" ht="13" customHeight="1">
      <c r="A64" s="62"/>
      <c r="B64" s="61"/>
      <c r="C64" s="61"/>
      <c r="D64" s="42"/>
      <c r="E64" s="9"/>
    </row>
    <row r="65" spans="1:5" ht="14.75" customHeight="1">
      <c r="A65" s="52" t="s">
        <v>296</v>
      </c>
      <c r="B65" s="8"/>
      <c r="C65" s="42"/>
      <c r="D65" s="42"/>
      <c r="E65" s="9"/>
    </row>
    <row r="66" spans="1:5" ht="13" customHeight="1">
      <c r="A66" s="58" t="s">
        <v>297</v>
      </c>
      <c r="B66" s="42"/>
      <c r="C66" s="42"/>
      <c r="D66" s="42"/>
      <c r="E66" s="9"/>
    </row>
    <row r="67" spans="1:5" ht="13" customHeight="1">
      <c r="A67" s="59" t="s">
        <v>298</v>
      </c>
      <c r="B67" s="42"/>
      <c r="C67" s="42"/>
      <c r="D67" s="42"/>
      <c r="E67" s="9"/>
    </row>
    <row r="68" spans="1:5" ht="13" customHeight="1">
      <c r="A68" s="59" t="s">
        <v>299</v>
      </c>
      <c r="B68" s="42"/>
      <c r="C68" s="42"/>
      <c r="D68" s="42"/>
      <c r="E68" s="9"/>
    </row>
    <row r="69" spans="1:5" ht="13" customHeight="1">
      <c r="A69" s="59" t="s">
        <v>300</v>
      </c>
      <c r="B69" s="42"/>
      <c r="C69" s="42"/>
      <c r="D69" s="42"/>
      <c r="E69" s="9"/>
    </row>
    <row r="70" spans="1:5" ht="13" customHeight="1">
      <c r="A70" s="59" t="s">
        <v>301</v>
      </c>
      <c r="B70" s="42"/>
      <c r="C70" s="42"/>
      <c r="D70" s="42"/>
      <c r="E70" s="9"/>
    </row>
    <row r="71" spans="1:5" ht="13" customHeight="1">
      <c r="A71" s="59" t="s">
        <v>302</v>
      </c>
      <c r="B71" s="42"/>
      <c r="C71" s="42"/>
      <c r="D71" s="42"/>
      <c r="E71" s="9"/>
    </row>
    <row r="72" spans="1:5" ht="17" customHeight="1">
      <c r="A72" s="59" t="s">
        <v>159</v>
      </c>
      <c r="B72" s="42"/>
      <c r="C72" s="42"/>
      <c r="D72" s="42"/>
      <c r="E72" s="9"/>
    </row>
    <row r="73" spans="1:5" ht="13" customHeight="1">
      <c r="A73" s="59" t="s">
        <v>131</v>
      </c>
      <c r="B73" s="42"/>
      <c r="C73" s="42"/>
      <c r="D73" s="42"/>
      <c r="E73" s="9"/>
    </row>
    <row r="74" spans="1:5" ht="13" customHeight="1">
      <c r="A74" s="59" t="s">
        <v>303</v>
      </c>
      <c r="B74" s="42"/>
      <c r="C74" s="42"/>
      <c r="D74" s="42"/>
      <c r="E74" s="9"/>
    </row>
    <row r="75" spans="1:5" ht="13" customHeight="1">
      <c r="A75" s="59" t="s">
        <v>304</v>
      </c>
      <c r="B75" s="42"/>
      <c r="C75" s="42"/>
      <c r="D75" s="42"/>
      <c r="E75" s="9"/>
    </row>
    <row r="76" spans="1:5" ht="13" customHeight="1">
      <c r="A76" s="59" t="s">
        <v>305</v>
      </c>
      <c r="B76" s="42"/>
      <c r="C76" s="42"/>
      <c r="D76" s="42"/>
      <c r="E76" s="9"/>
    </row>
    <row r="77" spans="1:5" ht="13" customHeight="1">
      <c r="A77" s="59" t="s">
        <v>306</v>
      </c>
      <c r="B77" s="42"/>
      <c r="C77" s="42"/>
      <c r="D77" s="42"/>
      <c r="E77" s="9"/>
    </row>
    <row r="78" spans="1:5" ht="13" customHeight="1">
      <c r="A78" s="59" t="s">
        <v>307</v>
      </c>
      <c r="B78" s="42"/>
      <c r="C78" s="42"/>
      <c r="D78" s="42"/>
      <c r="E78" s="9"/>
    </row>
    <row r="79" spans="1:5" ht="13" customHeight="1">
      <c r="A79" s="59" t="s">
        <v>308</v>
      </c>
      <c r="B79" s="42"/>
      <c r="C79" s="42"/>
      <c r="D79" s="42"/>
      <c r="E79" s="9"/>
    </row>
    <row r="80" spans="1:5" ht="27" customHeight="1">
      <c r="A80" s="59" t="s">
        <v>309</v>
      </c>
      <c r="B80" s="42"/>
      <c r="C80" s="42"/>
      <c r="D80" s="42"/>
      <c r="E80" s="9"/>
    </row>
    <row r="81" spans="1:5" ht="26" customHeight="1">
      <c r="A81" s="60" t="s">
        <v>310</v>
      </c>
      <c r="B81" s="42"/>
      <c r="C81" s="42"/>
      <c r="D81" s="42"/>
      <c r="E81" s="9"/>
    </row>
    <row r="82" spans="1:5" ht="13" customHeight="1">
      <c r="A82" s="59" t="s">
        <v>311</v>
      </c>
      <c r="B82" s="42"/>
      <c r="C82" s="42"/>
      <c r="D82" s="42"/>
      <c r="E82" s="9"/>
    </row>
    <row r="83" spans="1:5" ht="13" customHeight="1">
      <c r="A83" s="59" t="s">
        <v>312</v>
      </c>
      <c r="B83" s="42"/>
      <c r="C83" s="42"/>
      <c r="D83" s="42"/>
      <c r="E83" s="9"/>
    </row>
    <row r="84" spans="1:5" ht="13" customHeight="1">
      <c r="A84" s="59" t="s">
        <v>313</v>
      </c>
      <c r="B84" s="42"/>
      <c r="C84" s="42"/>
      <c r="D84" s="42"/>
      <c r="E84" s="9"/>
    </row>
    <row r="85" spans="1:5" ht="26" customHeight="1">
      <c r="A85" s="60" t="s">
        <v>314</v>
      </c>
      <c r="B85" s="42"/>
      <c r="C85" s="42"/>
      <c r="D85" s="42"/>
      <c r="E85" s="9"/>
    </row>
    <row r="86" spans="1:5" ht="14.75" customHeight="1">
      <c r="A86" s="60" t="s">
        <v>315</v>
      </c>
      <c r="B86" s="42"/>
      <c r="C86" s="42"/>
      <c r="D86" s="42"/>
      <c r="E86" s="9"/>
    </row>
    <row r="87" spans="1:5" ht="13" customHeight="1">
      <c r="A87" s="59" t="s">
        <v>316</v>
      </c>
      <c r="B87" s="42"/>
      <c r="C87" s="42"/>
      <c r="D87" s="42"/>
      <c r="E87" s="9"/>
    </row>
    <row r="88" spans="1:5" ht="13" customHeight="1">
      <c r="A88" s="59" t="s">
        <v>131</v>
      </c>
      <c r="B88" s="42"/>
      <c r="C88" s="42"/>
      <c r="D88" s="42"/>
      <c r="E88" s="9"/>
    </row>
    <row r="89" spans="1:5" ht="13" customHeight="1">
      <c r="A89" s="59" t="s">
        <v>317</v>
      </c>
      <c r="B89" s="42"/>
      <c r="C89" s="42"/>
      <c r="D89" s="42"/>
      <c r="E89" s="9"/>
    </row>
    <row r="90" spans="1:5" ht="13" customHeight="1">
      <c r="A90" s="59" t="s">
        <v>318</v>
      </c>
      <c r="B90" s="42"/>
      <c r="C90" s="42"/>
      <c r="D90" s="42"/>
      <c r="E90" s="9"/>
    </row>
    <row r="91" spans="1:5" ht="13" customHeight="1">
      <c r="A91" s="59" t="s">
        <v>319</v>
      </c>
      <c r="B91" s="42"/>
      <c r="C91" s="42"/>
      <c r="D91" s="42"/>
      <c r="E91" s="9"/>
    </row>
    <row r="92" spans="1:5" ht="13" customHeight="1">
      <c r="A92" s="59" t="s">
        <v>225</v>
      </c>
      <c r="B92" s="42"/>
      <c r="C92" s="42"/>
      <c r="D92" s="42"/>
      <c r="E92" s="9"/>
    </row>
    <row r="93" spans="1:5" ht="13" customHeight="1">
      <c r="A93" s="59" t="s">
        <v>137</v>
      </c>
      <c r="B93" s="42"/>
      <c r="C93" s="42"/>
      <c r="D93" s="42"/>
      <c r="E93" s="9"/>
    </row>
    <row r="94" spans="1:5" ht="13" customHeight="1">
      <c r="A94" s="59" t="s">
        <v>244</v>
      </c>
      <c r="B94" s="42"/>
      <c r="C94" s="42"/>
      <c r="D94" s="42"/>
      <c r="E94" s="9"/>
    </row>
    <row r="95" spans="1:5" ht="13" customHeight="1">
      <c r="A95" s="59" t="s">
        <v>131</v>
      </c>
      <c r="B95" s="42"/>
      <c r="C95" s="42"/>
      <c r="D95" s="42"/>
      <c r="E95" s="9"/>
    </row>
    <row r="96" spans="1:5" ht="13" customHeight="1">
      <c r="A96" s="62"/>
      <c r="B96" s="42"/>
      <c r="C96" s="42"/>
      <c r="D96" s="42"/>
      <c r="E96" s="9"/>
    </row>
    <row r="97" spans="1:5" ht="14.75" customHeight="1">
      <c r="A97" s="52" t="s">
        <v>320</v>
      </c>
      <c r="B97" s="8"/>
      <c r="C97" s="42"/>
      <c r="D97" s="42"/>
      <c r="E97" s="9"/>
    </row>
    <row r="98" spans="1:5" ht="13" customHeight="1">
      <c r="A98" s="58" t="s">
        <v>321</v>
      </c>
      <c r="B98" s="42"/>
      <c r="C98" s="42"/>
      <c r="D98" s="42"/>
      <c r="E98" s="9"/>
    </row>
    <row r="99" spans="1:5" ht="13" customHeight="1">
      <c r="A99" s="59" t="s">
        <v>322</v>
      </c>
      <c r="B99" s="42"/>
      <c r="C99" s="42"/>
      <c r="D99" s="42"/>
      <c r="E99" s="9"/>
    </row>
    <row r="100" spans="1:5" ht="13" customHeight="1">
      <c r="A100" s="60" t="s">
        <v>323</v>
      </c>
      <c r="B100" s="42"/>
      <c r="C100" s="42"/>
      <c r="D100" s="42"/>
      <c r="E100" s="9"/>
    </row>
    <row r="101" spans="1:5" ht="13" customHeight="1">
      <c r="A101" s="60" t="s">
        <v>324</v>
      </c>
      <c r="B101" s="42"/>
      <c r="C101" s="42"/>
      <c r="D101" s="42"/>
      <c r="E101" s="9"/>
    </row>
    <row r="102" spans="1:5" ht="13" customHeight="1">
      <c r="A102" s="59" t="s">
        <v>325</v>
      </c>
      <c r="B102" s="42"/>
      <c r="C102" s="42"/>
      <c r="D102" s="42"/>
      <c r="E102" s="9"/>
    </row>
    <row r="103" spans="1:5" ht="39" customHeight="1">
      <c r="A103" s="60" t="s">
        <v>326</v>
      </c>
      <c r="B103" s="42"/>
      <c r="C103" s="42"/>
      <c r="D103" s="42"/>
      <c r="E103" s="9"/>
    </row>
    <row r="104" spans="1:5" ht="13" customHeight="1">
      <c r="A104" s="59" t="s">
        <v>327</v>
      </c>
      <c r="B104" s="42"/>
      <c r="C104" s="42"/>
      <c r="D104" s="42"/>
      <c r="E104" s="9"/>
    </row>
    <row r="105" spans="1:5" ht="13" customHeight="1">
      <c r="A105" s="59" t="s">
        <v>328</v>
      </c>
      <c r="B105" s="42"/>
      <c r="C105" s="42"/>
      <c r="D105" s="42"/>
      <c r="E105" s="9"/>
    </row>
    <row r="106" spans="1:5" ht="13" customHeight="1">
      <c r="A106" s="59" t="s">
        <v>329</v>
      </c>
      <c r="B106" s="42"/>
      <c r="C106" s="42"/>
      <c r="D106" s="42"/>
      <c r="E106" s="9"/>
    </row>
    <row r="107" spans="1:5" ht="13" customHeight="1">
      <c r="A107" s="59" t="s">
        <v>330</v>
      </c>
      <c r="B107" s="42"/>
      <c r="C107" s="42"/>
      <c r="D107" s="42"/>
      <c r="E107" s="9"/>
    </row>
    <row r="108" spans="1:5" ht="13" customHeight="1">
      <c r="A108" s="60" t="s">
        <v>331</v>
      </c>
      <c r="B108" s="42"/>
      <c r="C108" s="42"/>
      <c r="D108" s="42"/>
      <c r="E108" s="9"/>
    </row>
    <row r="109" spans="1:5" ht="13" customHeight="1">
      <c r="A109" s="60" t="s">
        <v>332</v>
      </c>
      <c r="B109" s="42"/>
      <c r="C109" s="42"/>
      <c r="D109" s="42"/>
      <c r="E109" s="9"/>
    </row>
    <row r="110" spans="1:5" ht="13" customHeight="1">
      <c r="A110" s="60" t="s">
        <v>333</v>
      </c>
      <c r="B110" s="42"/>
      <c r="C110" s="42"/>
      <c r="D110" s="42"/>
      <c r="E110" s="9"/>
    </row>
    <row r="111" spans="1:5" ht="13" customHeight="1">
      <c r="A111" s="59" t="s">
        <v>334</v>
      </c>
      <c r="B111" s="42"/>
      <c r="C111" s="42"/>
      <c r="D111" s="42"/>
      <c r="E111" s="9"/>
    </row>
    <row r="112" spans="1:5" ht="13" customHeight="1">
      <c r="A112" s="62"/>
      <c r="B112" s="42"/>
      <c r="C112" s="42"/>
      <c r="D112" s="42"/>
      <c r="E112" s="9"/>
    </row>
    <row r="113" spans="1:5" ht="14.75" customHeight="1">
      <c r="A113" s="52" t="s">
        <v>335</v>
      </c>
      <c r="B113" s="8"/>
      <c r="C113" s="42"/>
      <c r="D113" s="42"/>
      <c r="E113" s="9"/>
    </row>
    <row r="114" spans="1:5" ht="13" customHeight="1">
      <c r="A114" s="58" t="s">
        <v>336</v>
      </c>
      <c r="B114" s="42"/>
      <c r="C114" s="42"/>
      <c r="D114" s="42"/>
      <c r="E114" s="9"/>
    </row>
    <row r="115" spans="1:5" ht="13" customHeight="1">
      <c r="A115" s="59" t="s">
        <v>337</v>
      </c>
      <c r="B115" s="42"/>
      <c r="C115" s="42"/>
      <c r="D115" s="42"/>
      <c r="E115" s="9"/>
    </row>
    <row r="116" spans="1:5" ht="13" customHeight="1">
      <c r="A116" s="59" t="s">
        <v>338</v>
      </c>
      <c r="B116" s="42"/>
      <c r="C116" s="42"/>
      <c r="D116" s="42"/>
      <c r="E116" s="9"/>
    </row>
    <row r="117" spans="1:5" ht="13" customHeight="1">
      <c r="A117" s="60" t="s">
        <v>339</v>
      </c>
      <c r="B117" s="42"/>
      <c r="C117" s="42"/>
      <c r="D117" s="42"/>
      <c r="E117" s="9"/>
    </row>
    <row r="118" spans="1:5" ht="13" customHeight="1">
      <c r="A118" s="44"/>
      <c r="B118" s="42"/>
      <c r="C118" s="42"/>
      <c r="D118" s="42"/>
      <c r="E118" s="9"/>
    </row>
    <row r="119" spans="1:5" ht="14.75" customHeight="1">
      <c r="A119" s="52" t="s">
        <v>340</v>
      </c>
      <c r="B119" s="8"/>
      <c r="C119" s="42"/>
      <c r="D119" s="42"/>
      <c r="E119" s="9"/>
    </row>
    <row r="120" spans="1:5" ht="13" customHeight="1">
      <c r="A120" s="58" t="s">
        <v>341</v>
      </c>
      <c r="B120" s="42"/>
      <c r="C120" s="42"/>
      <c r="D120" s="42"/>
      <c r="E120" s="9"/>
    </row>
    <row r="121" spans="1:5" ht="13" customHeight="1">
      <c r="A121" s="44"/>
      <c r="B121" s="42"/>
      <c r="C121" s="42"/>
      <c r="D121" s="42"/>
      <c r="E121" s="9"/>
    </row>
    <row r="122" spans="1:5" ht="14.75" customHeight="1">
      <c r="A122" s="52" t="s">
        <v>342</v>
      </c>
      <c r="B122" s="8"/>
      <c r="C122" s="42"/>
      <c r="D122" s="42"/>
      <c r="E122" s="9"/>
    </row>
    <row r="123" spans="1:5" ht="13" customHeight="1">
      <c r="A123" s="58" t="s">
        <v>343</v>
      </c>
      <c r="B123" s="42"/>
      <c r="C123" s="42"/>
      <c r="D123" s="42"/>
      <c r="E123" s="9"/>
    </row>
    <row r="124" spans="1:5" ht="13" customHeight="1">
      <c r="A124" s="59" t="s">
        <v>344</v>
      </c>
      <c r="B124" s="42"/>
      <c r="C124" s="42"/>
      <c r="D124" s="42"/>
      <c r="E124" s="9"/>
    </row>
    <row r="125" spans="1:5" ht="13" customHeight="1">
      <c r="A125" s="44"/>
      <c r="B125" s="42"/>
      <c r="C125" s="42"/>
      <c r="D125" s="42"/>
      <c r="E125" s="9"/>
    </row>
    <row r="126" spans="1:5" ht="13" customHeight="1">
      <c r="A126" s="64" t="s">
        <v>345</v>
      </c>
      <c r="B126" s="8"/>
      <c r="C126" s="42"/>
      <c r="D126" s="42"/>
      <c r="E126" s="9"/>
    </row>
    <row r="127" spans="1:5" ht="13" customHeight="1">
      <c r="A127" s="58" t="s">
        <v>346</v>
      </c>
      <c r="B127" s="42"/>
      <c r="C127" s="42"/>
      <c r="D127" s="42"/>
      <c r="E127" s="9"/>
    </row>
    <row r="128" spans="1:5" ht="13" customHeight="1">
      <c r="A128" s="59" t="s">
        <v>347</v>
      </c>
      <c r="B128" s="42"/>
      <c r="C128" s="42"/>
      <c r="D128" s="42"/>
      <c r="E128" s="9"/>
    </row>
    <row r="129" spans="1:5" ht="13" customHeight="1">
      <c r="A129" s="59" t="s">
        <v>347</v>
      </c>
      <c r="B129" s="42"/>
      <c r="C129" s="42"/>
      <c r="D129" s="42"/>
      <c r="E129" s="9"/>
    </row>
    <row r="130" spans="1:5" ht="13" customHeight="1">
      <c r="A130" s="59" t="s">
        <v>348</v>
      </c>
      <c r="B130" s="42"/>
      <c r="C130" s="42"/>
      <c r="D130" s="42"/>
      <c r="E130" s="9"/>
    </row>
    <row r="131" spans="1:5" ht="13" customHeight="1">
      <c r="A131" s="59" t="s">
        <v>349</v>
      </c>
      <c r="B131" s="42"/>
      <c r="C131" s="42"/>
      <c r="D131" s="42"/>
      <c r="E131" s="9"/>
    </row>
    <row r="132" spans="1:5" ht="13" customHeight="1">
      <c r="A132" s="44"/>
      <c r="B132" s="42"/>
      <c r="C132" s="42"/>
      <c r="D132" s="42"/>
      <c r="E132" s="9"/>
    </row>
    <row r="133" spans="1:5" ht="14.75" customHeight="1">
      <c r="A133" s="52" t="s">
        <v>350</v>
      </c>
      <c r="B133" s="8"/>
      <c r="C133" s="42"/>
      <c r="D133" s="42"/>
      <c r="E133" s="9"/>
    </row>
    <row r="134" spans="1:5" ht="13" customHeight="1">
      <c r="A134" s="58" t="s">
        <v>135</v>
      </c>
      <c r="B134" s="42"/>
      <c r="C134" s="42"/>
      <c r="D134" s="42"/>
      <c r="E134" s="9"/>
    </row>
    <row r="135" spans="1:5" ht="13" customHeight="1">
      <c r="A135" s="59" t="s">
        <v>280</v>
      </c>
      <c r="B135" s="42"/>
      <c r="C135" s="42"/>
      <c r="D135" s="42"/>
      <c r="E135" s="9"/>
    </row>
    <row r="136" spans="1:5" ht="13" customHeight="1">
      <c r="A136" s="59" t="s">
        <v>135</v>
      </c>
      <c r="B136" s="42"/>
      <c r="C136" s="42"/>
      <c r="D136" s="42"/>
      <c r="E136" s="9"/>
    </row>
    <row r="137" spans="1:5" ht="13" customHeight="1">
      <c r="A137" s="59" t="s">
        <v>135</v>
      </c>
      <c r="B137" s="42"/>
      <c r="C137" s="42"/>
      <c r="D137" s="42"/>
      <c r="E137" s="9"/>
    </row>
    <row r="138" spans="1:5" ht="13" customHeight="1">
      <c r="A138" s="59" t="s">
        <v>351</v>
      </c>
      <c r="B138" s="42"/>
      <c r="C138" s="42"/>
      <c r="D138" s="42"/>
      <c r="E138" s="9"/>
    </row>
    <row r="139" spans="1:5" ht="13" customHeight="1">
      <c r="A139" s="59" t="s">
        <v>135</v>
      </c>
      <c r="B139" s="42"/>
      <c r="C139" s="42"/>
      <c r="D139" s="42"/>
      <c r="E139" s="9"/>
    </row>
    <row r="140" spans="1:5" ht="13" customHeight="1">
      <c r="A140" s="59" t="s">
        <v>352</v>
      </c>
      <c r="B140" s="42"/>
      <c r="C140" s="42"/>
      <c r="D140" s="42"/>
      <c r="E140" s="9"/>
    </row>
    <row r="141" spans="1:5" ht="13" customHeight="1">
      <c r="A141" s="59" t="s">
        <v>280</v>
      </c>
      <c r="B141" s="42"/>
      <c r="C141" s="42"/>
      <c r="D141" s="42"/>
      <c r="E141" s="9"/>
    </row>
    <row r="142" spans="1:5" ht="13" customHeight="1">
      <c r="A142" s="59" t="s">
        <v>353</v>
      </c>
      <c r="B142" s="42"/>
      <c r="C142" s="42"/>
      <c r="D142" s="42"/>
      <c r="E142" s="9"/>
    </row>
    <row r="143" spans="1:5" ht="13" customHeight="1">
      <c r="A143" s="59" t="s">
        <v>354</v>
      </c>
      <c r="B143" s="42"/>
      <c r="C143" s="42"/>
      <c r="D143" s="42"/>
      <c r="E143" s="9"/>
    </row>
    <row r="144" spans="1:5" ht="13" customHeight="1">
      <c r="A144" s="59" t="s">
        <v>355</v>
      </c>
      <c r="B144" s="42"/>
      <c r="C144" s="42"/>
      <c r="D144" s="42"/>
      <c r="E144" s="9"/>
    </row>
    <row r="145" spans="1:5" ht="13" customHeight="1">
      <c r="A145" s="59" t="s">
        <v>356</v>
      </c>
      <c r="B145" s="42"/>
      <c r="C145" s="42"/>
      <c r="D145" s="42"/>
      <c r="E145" s="9"/>
    </row>
    <row r="146" spans="1:5" ht="13" customHeight="1">
      <c r="A146" s="60" t="s">
        <v>357</v>
      </c>
      <c r="B146" s="42"/>
      <c r="C146" s="42"/>
      <c r="D146" s="42"/>
      <c r="E146" s="9"/>
    </row>
    <row r="147" spans="1:5" ht="13" customHeight="1">
      <c r="A147" s="59" t="s">
        <v>280</v>
      </c>
      <c r="B147" s="42"/>
      <c r="C147" s="42"/>
      <c r="D147" s="42"/>
      <c r="E147" s="9"/>
    </row>
    <row r="148" spans="1:5" ht="13" customHeight="1">
      <c r="A148" s="59" t="s">
        <v>283</v>
      </c>
      <c r="B148" s="42"/>
      <c r="C148" s="42"/>
      <c r="D148" s="42"/>
      <c r="E148" s="9"/>
    </row>
    <row r="149" spans="1:5" ht="13" customHeight="1">
      <c r="A149" s="43"/>
      <c r="B149" s="42"/>
      <c r="C149" s="42"/>
      <c r="D149" s="42"/>
      <c r="E149" s="9"/>
    </row>
    <row r="150" spans="1:5" ht="13" customHeight="1">
      <c r="A150" s="43"/>
      <c r="B150" s="42"/>
      <c r="C150" s="42"/>
      <c r="D150" s="42"/>
      <c r="E150" s="9"/>
    </row>
    <row r="151" spans="1:5" ht="13" customHeight="1">
      <c r="A151" s="43"/>
      <c r="B151" s="42"/>
      <c r="C151" s="42"/>
      <c r="D151" s="42"/>
      <c r="E151" s="9"/>
    </row>
    <row r="152" spans="1:5" ht="13" customHeight="1">
      <c r="A152" s="43"/>
      <c r="B152" s="42"/>
      <c r="C152" s="42"/>
      <c r="D152" s="42"/>
      <c r="E152" s="9"/>
    </row>
    <row r="153" spans="1:5" ht="13" customHeight="1">
      <c r="A153" s="43"/>
      <c r="B153" s="42"/>
      <c r="C153" s="42"/>
      <c r="D153" s="42"/>
      <c r="E153" s="9"/>
    </row>
    <row r="154" spans="1:5" ht="13" customHeight="1">
      <c r="A154" s="43"/>
      <c r="B154" s="42"/>
      <c r="C154" s="42"/>
      <c r="D154" s="42"/>
      <c r="E154" s="9"/>
    </row>
    <row r="155" spans="1:5" ht="13" customHeight="1">
      <c r="A155" s="43"/>
      <c r="B155" s="42"/>
      <c r="C155" s="42"/>
      <c r="D155" s="42"/>
      <c r="E155" s="9"/>
    </row>
    <row r="156" spans="1:5" ht="13" customHeight="1">
      <c r="A156" s="43"/>
      <c r="B156" s="42"/>
      <c r="C156" s="42"/>
      <c r="D156" s="42"/>
      <c r="E156" s="9"/>
    </row>
    <row r="157" spans="1:5" ht="13" customHeight="1">
      <c r="A157" s="43"/>
      <c r="B157" s="42"/>
      <c r="C157" s="42"/>
      <c r="D157" s="42"/>
      <c r="E157" s="9"/>
    </row>
    <row r="158" spans="1:5" ht="13" customHeight="1">
      <c r="A158" s="43"/>
      <c r="B158" s="42"/>
      <c r="C158" s="42"/>
      <c r="D158" s="42"/>
      <c r="E158" s="9"/>
    </row>
    <row r="159" spans="1:5" ht="13" customHeight="1">
      <c r="A159" s="43"/>
      <c r="B159" s="42"/>
      <c r="C159" s="42"/>
      <c r="D159" s="42"/>
      <c r="E159" s="9"/>
    </row>
    <row r="160" spans="1:5" ht="13" customHeight="1">
      <c r="A160" s="43"/>
      <c r="B160" s="42"/>
      <c r="C160" s="42"/>
      <c r="D160" s="42"/>
      <c r="E160" s="9"/>
    </row>
    <row r="161" spans="1:5" ht="13" customHeight="1">
      <c r="A161" s="67"/>
      <c r="B161" s="49"/>
      <c r="C161" s="49"/>
      <c r="D161" s="49"/>
      <c r="E161" s="50"/>
    </row>
  </sheetData>
  <conditionalFormatting sqref="B5:C6 B9:B13 C18:C25 C27">
    <cfRule type="cellIs" dxfId="25"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3"/>
  <sheetViews>
    <sheetView showGridLines="0" workbookViewId="0"/>
  </sheetViews>
  <sheetFormatPr baseColWidth="10" defaultColWidth="10.83203125" defaultRowHeight="13" customHeight="1"/>
  <cols>
    <col min="1" max="1" width="104.6640625" style="68" customWidth="1"/>
    <col min="2" max="2" width="23.33203125" style="68" customWidth="1"/>
    <col min="3" max="3" width="14.33203125" style="68" customWidth="1"/>
    <col min="4" max="5" width="10.83203125" style="68"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358</v>
      </c>
      <c r="C6" s="16"/>
      <c r="D6" s="8"/>
      <c r="E6" s="9"/>
    </row>
    <row r="7" spans="1:5" ht="28" customHeight="1">
      <c r="A7" s="12" t="s">
        <v>6</v>
      </c>
      <c r="B7" s="18">
        <v>42887</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359</v>
      </c>
      <c r="B11" s="20">
        <f>SUM(B9:B10)</f>
        <v>7000</v>
      </c>
      <c r="C11" s="4"/>
      <c r="D11" s="8"/>
      <c r="E11" s="9"/>
    </row>
    <row r="12" spans="1:5" ht="30" customHeight="1">
      <c r="A12" s="22" t="s">
        <v>360</v>
      </c>
      <c r="B12" s="20">
        <v>7652.5</v>
      </c>
      <c r="C12" s="21"/>
      <c r="D12" s="8"/>
      <c r="E12" s="9"/>
    </row>
    <row r="13" spans="1:5" ht="37" customHeight="1">
      <c r="A13" s="19" t="s">
        <v>292</v>
      </c>
      <c r="B13" s="24">
        <f>B11-B12</f>
        <v>-652.5</v>
      </c>
      <c r="C13" s="4"/>
      <c r="D13" s="8"/>
      <c r="E13" s="9"/>
    </row>
    <row r="14" spans="1:5" ht="32" customHeight="1">
      <c r="A14" s="3"/>
      <c r="B14" s="3"/>
      <c r="C14" s="4"/>
      <c r="D14" s="8"/>
      <c r="E14" s="9"/>
    </row>
    <row r="15" spans="1:5" ht="26" customHeight="1">
      <c r="A15" s="25" t="s">
        <v>361</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16</v>
      </c>
      <c r="C18" s="33">
        <f t="shared" ref="C18:C25" si="0">SUM(B18)*125</f>
        <v>2000</v>
      </c>
      <c r="D18" s="8"/>
      <c r="E18" s="9"/>
    </row>
    <row r="19" spans="1:5" ht="14.75" customHeight="1">
      <c r="A19" s="31" t="s">
        <v>18</v>
      </c>
      <c r="B19" s="32">
        <v>12.3</v>
      </c>
      <c r="C19" s="33">
        <f t="shared" si="0"/>
        <v>1537.5</v>
      </c>
      <c r="D19" s="8"/>
      <c r="E19" s="9"/>
    </row>
    <row r="20" spans="1:5" ht="13" customHeight="1">
      <c r="A20" s="31" t="s">
        <v>19</v>
      </c>
      <c r="B20" s="32">
        <v>7.67</v>
      </c>
      <c r="C20" s="33">
        <f t="shared" si="0"/>
        <v>958.75</v>
      </c>
      <c r="D20" s="8"/>
      <c r="E20" s="9"/>
    </row>
    <row r="21" spans="1:5" ht="13" customHeight="1">
      <c r="A21" s="31" t="s">
        <v>20</v>
      </c>
      <c r="B21" s="32">
        <v>6.5</v>
      </c>
      <c r="C21" s="33">
        <f t="shared" si="0"/>
        <v>812.5</v>
      </c>
      <c r="D21" s="8"/>
      <c r="E21" s="9"/>
    </row>
    <row r="22" spans="1:5" ht="14.75" customHeight="1">
      <c r="A22" s="31" t="s">
        <v>21</v>
      </c>
      <c r="B22" s="32">
        <v>7</v>
      </c>
      <c r="C22" s="33">
        <f t="shared" si="0"/>
        <v>875</v>
      </c>
      <c r="D22" s="8"/>
      <c r="E22" s="9"/>
    </row>
    <row r="23" spans="1:5" ht="14.75" customHeight="1">
      <c r="A23" s="31" t="s">
        <v>23</v>
      </c>
      <c r="B23" s="32">
        <v>0.25</v>
      </c>
      <c r="C23" s="33">
        <f t="shared" si="0"/>
        <v>31.25</v>
      </c>
      <c r="D23" s="8"/>
      <c r="E23" s="9"/>
    </row>
    <row r="24" spans="1:5" ht="13" customHeight="1">
      <c r="A24" s="31" t="s">
        <v>206</v>
      </c>
      <c r="B24" s="32">
        <v>8.75</v>
      </c>
      <c r="C24" s="33">
        <f t="shared" si="0"/>
        <v>1093.75</v>
      </c>
      <c r="D24" s="8"/>
      <c r="E24" s="9"/>
    </row>
    <row r="25" spans="1:5" ht="13" customHeight="1">
      <c r="A25" s="31" t="s">
        <v>25</v>
      </c>
      <c r="B25" s="32">
        <v>2.75</v>
      </c>
      <c r="C25" s="33">
        <f t="shared" si="0"/>
        <v>343.75</v>
      </c>
      <c r="D25" s="8"/>
      <c r="E25" s="9"/>
    </row>
    <row r="26" spans="1:5" ht="13" customHeight="1">
      <c r="A26" s="34" t="s">
        <v>26</v>
      </c>
      <c r="B26" s="35">
        <f>SUM(B18:B25)</f>
        <v>61.22</v>
      </c>
      <c r="C26" s="36">
        <f>SUM(C18:C25)</f>
        <v>7652.5</v>
      </c>
      <c r="D26" s="8"/>
      <c r="E26" s="9"/>
    </row>
    <row r="27" spans="1:5" ht="13" customHeight="1">
      <c r="A27" s="37" t="s">
        <v>27</v>
      </c>
      <c r="B27" s="57">
        <v>19.8</v>
      </c>
      <c r="C27" s="33">
        <f>SUM(B27)*0</f>
        <v>0</v>
      </c>
      <c r="D27" s="8"/>
      <c r="E27" s="9"/>
    </row>
    <row r="28" spans="1:5" ht="13" customHeight="1">
      <c r="A28" s="34" t="s">
        <v>28</v>
      </c>
      <c r="B28" s="35">
        <f>SUM(B26:B27)</f>
        <v>81.02</v>
      </c>
      <c r="C28" s="36">
        <f>SUM(C26:C27)</f>
        <v>7652.5</v>
      </c>
      <c r="D28" s="8"/>
      <c r="E28" s="9"/>
    </row>
    <row r="29" spans="1:5" ht="13" customHeight="1">
      <c r="A29" s="39"/>
      <c r="B29" s="3"/>
      <c r="C29" s="3"/>
      <c r="D29" s="8"/>
      <c r="E29" s="9"/>
    </row>
    <row r="30" spans="1:5" ht="13" customHeight="1">
      <c r="A30" s="39"/>
      <c r="B30" s="3"/>
      <c r="C30" s="3"/>
      <c r="D30" s="8"/>
      <c r="E30" s="9"/>
    </row>
    <row r="31" spans="1:5" ht="13" customHeight="1">
      <c r="A31" s="39"/>
      <c r="B31" s="3"/>
      <c r="C31" s="3"/>
      <c r="D31" s="8"/>
      <c r="E31" s="9"/>
    </row>
    <row r="32" spans="1:5" ht="13" customHeight="1">
      <c r="A32" s="40"/>
      <c r="B32" s="41"/>
      <c r="C32" s="41"/>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8" customHeight="1">
      <c r="A61" s="44"/>
      <c r="B61" s="42"/>
      <c r="C61" s="42"/>
      <c r="D61" s="42"/>
      <c r="E61" s="9"/>
    </row>
    <row r="62" spans="1:5" ht="14.75" customHeight="1">
      <c r="A62" s="52" t="s">
        <v>362</v>
      </c>
      <c r="B62" s="8"/>
      <c r="C62" s="42"/>
      <c r="D62" s="42"/>
      <c r="E62" s="9"/>
    </row>
    <row r="63" spans="1:5" ht="16" customHeight="1">
      <c r="A63" s="63" t="s">
        <v>363</v>
      </c>
      <c r="B63" s="42"/>
      <c r="C63" s="42"/>
      <c r="D63" s="42"/>
      <c r="E63" s="9"/>
    </row>
    <row r="64" spans="1:5" ht="13" customHeight="1">
      <c r="A64" s="60" t="s">
        <v>364</v>
      </c>
      <c r="B64" s="61"/>
      <c r="C64" s="61"/>
      <c r="D64" s="42"/>
      <c r="E64" s="9"/>
    </row>
    <row r="65" spans="1:5" ht="13" customHeight="1">
      <c r="A65" s="62"/>
      <c r="B65" s="42"/>
      <c r="C65" s="42"/>
      <c r="D65" s="42"/>
      <c r="E65" s="9"/>
    </row>
    <row r="66" spans="1:5" ht="14.75" customHeight="1">
      <c r="A66" s="52" t="s">
        <v>365</v>
      </c>
      <c r="B66" s="8"/>
      <c r="C66" s="42"/>
      <c r="D66" s="42"/>
      <c r="E66" s="9"/>
    </row>
    <row r="67" spans="1:5" ht="26" customHeight="1">
      <c r="A67" s="63" t="s">
        <v>366</v>
      </c>
      <c r="B67" s="42"/>
      <c r="C67" s="42"/>
      <c r="D67" s="42"/>
      <c r="E67" s="9"/>
    </row>
    <row r="68" spans="1:5" ht="13" customHeight="1">
      <c r="A68" s="60" t="s">
        <v>367</v>
      </c>
      <c r="B68" s="42"/>
      <c r="C68" s="42"/>
      <c r="D68" s="42"/>
      <c r="E68" s="9"/>
    </row>
    <row r="69" spans="1:5" ht="14.75" customHeight="1">
      <c r="A69" s="60" t="s">
        <v>368</v>
      </c>
      <c r="B69" s="42"/>
      <c r="C69" s="42"/>
      <c r="D69" s="42"/>
      <c r="E69" s="9"/>
    </row>
    <row r="70" spans="1:5" ht="14.75" customHeight="1">
      <c r="A70" s="60" t="s">
        <v>369</v>
      </c>
      <c r="B70" s="42"/>
      <c r="C70" s="42"/>
      <c r="D70" s="42"/>
      <c r="E70" s="9"/>
    </row>
    <row r="71" spans="1:5" ht="16" customHeight="1">
      <c r="A71" s="60" t="s">
        <v>370</v>
      </c>
      <c r="B71" s="42"/>
      <c r="C71" s="42"/>
      <c r="D71" s="42"/>
      <c r="E71" s="9"/>
    </row>
    <row r="72" spans="1:5" ht="30" customHeight="1">
      <c r="A72" s="60" t="s">
        <v>371</v>
      </c>
      <c r="B72" s="42"/>
      <c r="C72" s="42"/>
      <c r="D72" s="42"/>
      <c r="E72" s="9"/>
    </row>
    <row r="73" spans="1:5" ht="17" customHeight="1">
      <c r="A73" s="60" t="s">
        <v>372</v>
      </c>
      <c r="B73" s="42"/>
      <c r="C73" s="42"/>
      <c r="D73" s="42"/>
      <c r="E73" s="9"/>
    </row>
    <row r="74" spans="1:5" ht="17" customHeight="1">
      <c r="A74" s="60" t="s">
        <v>373</v>
      </c>
      <c r="B74" s="42"/>
      <c r="C74" s="42"/>
      <c r="D74" s="42"/>
      <c r="E74" s="9"/>
    </row>
    <row r="75" spans="1:5" ht="17" customHeight="1">
      <c r="A75" s="60" t="s">
        <v>374</v>
      </c>
      <c r="B75" s="42"/>
      <c r="C75" s="42"/>
      <c r="D75" s="42"/>
      <c r="E75" s="9"/>
    </row>
    <row r="76" spans="1:5" ht="17" customHeight="1">
      <c r="A76" s="60" t="s">
        <v>375</v>
      </c>
      <c r="B76" s="42"/>
      <c r="C76" s="42"/>
      <c r="D76" s="42"/>
      <c r="E76" s="9"/>
    </row>
    <row r="77" spans="1:5" ht="17" customHeight="1">
      <c r="A77" s="60" t="s">
        <v>376</v>
      </c>
      <c r="B77" s="42"/>
      <c r="C77" s="42"/>
      <c r="D77" s="42"/>
      <c r="E77" s="9"/>
    </row>
    <row r="78" spans="1:5" ht="17" customHeight="1">
      <c r="A78" s="60" t="s">
        <v>377</v>
      </c>
      <c r="B78" s="42"/>
      <c r="C78" s="42"/>
      <c r="D78" s="42"/>
      <c r="E78" s="9"/>
    </row>
    <row r="79" spans="1:5" ht="28" customHeight="1">
      <c r="A79" s="60" t="s">
        <v>378</v>
      </c>
      <c r="B79" s="42"/>
      <c r="C79" s="42"/>
      <c r="D79" s="42"/>
      <c r="E79" s="9"/>
    </row>
    <row r="80" spans="1:5" ht="17" customHeight="1">
      <c r="A80" s="60" t="s">
        <v>225</v>
      </c>
      <c r="B80" s="42"/>
      <c r="C80" s="42"/>
      <c r="D80" s="42"/>
      <c r="E80" s="9"/>
    </row>
    <row r="81" spans="1:5" ht="17" customHeight="1">
      <c r="A81" s="62"/>
      <c r="B81" s="42"/>
      <c r="C81" s="42"/>
      <c r="D81" s="42"/>
      <c r="E81" s="9"/>
    </row>
    <row r="82" spans="1:5" ht="30" customHeight="1">
      <c r="A82" s="52" t="s">
        <v>379</v>
      </c>
      <c r="B82" s="8"/>
      <c r="C82" s="42"/>
      <c r="D82" s="42"/>
      <c r="E82" s="9"/>
    </row>
    <row r="83" spans="1:5" ht="73" customHeight="1">
      <c r="A83" s="63" t="s">
        <v>380</v>
      </c>
      <c r="B83" s="42"/>
      <c r="C83" s="42"/>
      <c r="D83" s="42"/>
      <c r="E83" s="9"/>
    </row>
    <row r="84" spans="1:5" ht="17" customHeight="1">
      <c r="A84" s="60" t="s">
        <v>381</v>
      </c>
      <c r="B84" s="42"/>
      <c r="C84" s="42"/>
      <c r="D84" s="42"/>
      <c r="E84" s="9"/>
    </row>
    <row r="85" spans="1:5" ht="13" customHeight="1">
      <c r="A85" s="59" t="s">
        <v>141</v>
      </c>
      <c r="B85" s="42"/>
      <c r="C85" s="42"/>
      <c r="D85" s="42"/>
      <c r="E85" s="9"/>
    </row>
    <row r="86" spans="1:5" ht="13" customHeight="1">
      <c r="A86" s="59" t="s">
        <v>382</v>
      </c>
      <c r="B86" s="42"/>
      <c r="C86" s="42"/>
      <c r="D86" s="42"/>
      <c r="E86" s="9"/>
    </row>
    <row r="87" spans="1:5" ht="13" customHeight="1">
      <c r="A87" s="59" t="s">
        <v>383</v>
      </c>
      <c r="B87" s="42"/>
      <c r="C87" s="42"/>
      <c r="D87" s="42"/>
      <c r="E87" s="9"/>
    </row>
    <row r="88" spans="1:5" ht="13" customHeight="1">
      <c r="A88" s="60" t="s">
        <v>384</v>
      </c>
      <c r="B88" s="42"/>
      <c r="C88" s="42"/>
      <c r="D88" s="42"/>
      <c r="E88" s="9"/>
    </row>
    <row r="89" spans="1:5" ht="13" customHeight="1">
      <c r="A89" s="59" t="s">
        <v>385</v>
      </c>
      <c r="B89" s="42"/>
      <c r="C89" s="42"/>
      <c r="D89" s="42"/>
      <c r="E89" s="9"/>
    </row>
    <row r="90" spans="1:5" ht="13" customHeight="1">
      <c r="A90" s="60" t="s">
        <v>386</v>
      </c>
      <c r="B90" s="42"/>
      <c r="C90" s="42"/>
      <c r="D90" s="42"/>
      <c r="E90" s="9"/>
    </row>
    <row r="91" spans="1:5" ht="19" customHeight="1">
      <c r="A91" s="59" t="s">
        <v>387</v>
      </c>
      <c r="B91" s="42"/>
      <c r="C91" s="42"/>
      <c r="D91" s="42"/>
      <c r="E91" s="9"/>
    </row>
    <row r="92" spans="1:5" ht="21" customHeight="1">
      <c r="A92" s="60" t="s">
        <v>388</v>
      </c>
      <c r="B92" s="42"/>
      <c r="C92" s="42"/>
      <c r="D92" s="42"/>
      <c r="E92" s="9"/>
    </row>
    <row r="93" spans="1:5" ht="39" customHeight="1">
      <c r="A93" s="60" t="s">
        <v>389</v>
      </c>
      <c r="B93" s="42"/>
      <c r="C93" s="42"/>
      <c r="D93" s="42"/>
      <c r="E93" s="9"/>
    </row>
    <row r="94" spans="1:5" ht="13" customHeight="1">
      <c r="A94" s="60" t="s">
        <v>390</v>
      </c>
      <c r="B94" s="42"/>
      <c r="C94" s="42"/>
      <c r="D94" s="42"/>
      <c r="E94" s="9"/>
    </row>
    <row r="95" spans="1:5" ht="13" customHeight="1">
      <c r="A95" s="59" t="s">
        <v>391</v>
      </c>
      <c r="B95" s="42"/>
      <c r="C95" s="42"/>
      <c r="D95" s="42"/>
      <c r="E95" s="9"/>
    </row>
    <row r="96" spans="1:5" ht="26" customHeight="1">
      <c r="A96" s="69" t="s">
        <v>392</v>
      </c>
      <c r="B96" s="42"/>
      <c r="C96" s="42"/>
      <c r="D96" s="42"/>
      <c r="E96" s="9"/>
    </row>
    <row r="97" spans="1:5" ht="14.75" customHeight="1">
      <c r="A97" s="52" t="s">
        <v>393</v>
      </c>
      <c r="B97" s="8"/>
      <c r="C97" s="42"/>
      <c r="D97" s="42"/>
      <c r="E97" s="9"/>
    </row>
    <row r="98" spans="1:5" ht="13" customHeight="1">
      <c r="A98" s="58" t="s">
        <v>394</v>
      </c>
      <c r="B98" s="42"/>
      <c r="C98" s="42"/>
      <c r="D98" s="42"/>
      <c r="E98" s="9"/>
    </row>
    <row r="99" spans="1:5" ht="13" customHeight="1">
      <c r="A99" s="59" t="s">
        <v>395</v>
      </c>
      <c r="B99" s="42"/>
      <c r="C99" s="42"/>
      <c r="D99" s="42"/>
      <c r="E99" s="9"/>
    </row>
    <row r="100" spans="1:5" ht="13" customHeight="1">
      <c r="A100" s="44"/>
      <c r="B100" s="42"/>
      <c r="C100" s="42"/>
      <c r="D100" s="42"/>
      <c r="E100" s="9"/>
    </row>
    <row r="101" spans="1:5" ht="14.75" customHeight="1">
      <c r="A101" s="52" t="s">
        <v>396</v>
      </c>
      <c r="B101" s="8"/>
      <c r="C101" s="42"/>
      <c r="D101" s="42"/>
      <c r="E101" s="9"/>
    </row>
    <row r="102" spans="1:5" ht="13" customHeight="1">
      <c r="A102" s="58" t="s">
        <v>397</v>
      </c>
      <c r="B102" s="42"/>
      <c r="C102" s="42"/>
      <c r="D102" s="42"/>
      <c r="E102" s="9"/>
    </row>
    <row r="103" spans="1:5" ht="13" customHeight="1">
      <c r="A103" s="44"/>
      <c r="B103" s="42"/>
      <c r="C103" s="42"/>
      <c r="D103" s="42"/>
      <c r="E103" s="9"/>
    </row>
    <row r="104" spans="1:5" ht="14.75" customHeight="1">
      <c r="A104" s="52" t="s">
        <v>398</v>
      </c>
      <c r="B104" s="8"/>
      <c r="C104" s="42"/>
      <c r="D104" s="42"/>
      <c r="E104" s="9"/>
    </row>
    <row r="105" spans="1:5" ht="14.75" customHeight="1">
      <c r="A105" s="63" t="s">
        <v>399</v>
      </c>
      <c r="B105" s="42"/>
      <c r="C105" s="42"/>
      <c r="D105" s="42"/>
      <c r="E105" s="9"/>
    </row>
    <row r="106" spans="1:5" ht="14.75" customHeight="1">
      <c r="A106" s="60" t="s">
        <v>400</v>
      </c>
      <c r="B106" s="42"/>
      <c r="C106" s="42"/>
      <c r="D106" s="42"/>
      <c r="E106" s="9"/>
    </row>
    <row r="107" spans="1:5" ht="14.75" customHeight="1">
      <c r="A107" s="60" t="s">
        <v>401</v>
      </c>
      <c r="B107" s="42"/>
      <c r="C107" s="42"/>
      <c r="D107" s="42"/>
      <c r="E107" s="9"/>
    </row>
    <row r="108" spans="1:5" ht="14.75" customHeight="1">
      <c r="A108" s="60" t="s">
        <v>402</v>
      </c>
      <c r="B108" s="42"/>
      <c r="C108" s="42"/>
      <c r="D108" s="42"/>
      <c r="E108" s="9"/>
    </row>
    <row r="109" spans="1:5" ht="13" customHeight="1">
      <c r="A109" s="70"/>
      <c r="B109" s="42"/>
      <c r="C109" s="42"/>
      <c r="D109" s="42"/>
      <c r="E109" s="9"/>
    </row>
    <row r="110" spans="1:5" ht="13" customHeight="1">
      <c r="A110" s="64" t="s">
        <v>403</v>
      </c>
      <c r="B110" s="8"/>
      <c r="C110" s="42"/>
      <c r="D110" s="42"/>
      <c r="E110" s="9"/>
    </row>
    <row r="111" spans="1:5" ht="52" customHeight="1">
      <c r="A111" s="63" t="s">
        <v>404</v>
      </c>
      <c r="B111" s="42"/>
      <c r="C111" s="42"/>
      <c r="D111" s="42"/>
      <c r="E111" s="9"/>
    </row>
    <row r="112" spans="1:5" ht="13" customHeight="1">
      <c r="A112" s="59" t="s">
        <v>405</v>
      </c>
      <c r="B112" s="42"/>
      <c r="C112" s="42"/>
      <c r="D112" s="42"/>
      <c r="E112" s="9"/>
    </row>
    <row r="113" spans="1:5" ht="13" customHeight="1">
      <c r="A113" s="59" t="s">
        <v>406</v>
      </c>
      <c r="B113" s="42"/>
      <c r="C113" s="42"/>
      <c r="D113" s="42"/>
      <c r="E113" s="9"/>
    </row>
    <row r="114" spans="1:5" ht="13" customHeight="1">
      <c r="A114" s="44"/>
      <c r="B114" s="42"/>
      <c r="C114" s="42"/>
      <c r="D114" s="42"/>
      <c r="E114" s="9"/>
    </row>
    <row r="115" spans="1:5" ht="14.75" customHeight="1">
      <c r="A115" s="52" t="s">
        <v>407</v>
      </c>
      <c r="B115" s="8"/>
      <c r="C115" s="42"/>
      <c r="D115" s="42"/>
      <c r="E115" s="9"/>
    </row>
    <row r="116" spans="1:5" ht="13" customHeight="1">
      <c r="A116" s="58" t="s">
        <v>408</v>
      </c>
      <c r="B116" s="42"/>
      <c r="C116" s="42"/>
      <c r="D116" s="42"/>
      <c r="E116" s="9"/>
    </row>
    <row r="117" spans="1:5" ht="13" customHeight="1">
      <c r="A117" s="59" t="s">
        <v>409</v>
      </c>
      <c r="B117" s="42"/>
      <c r="C117" s="42"/>
      <c r="D117" s="42"/>
      <c r="E117" s="9"/>
    </row>
    <row r="118" spans="1:5" ht="13" customHeight="1">
      <c r="A118" s="59" t="s">
        <v>410</v>
      </c>
      <c r="B118" s="42"/>
      <c r="C118" s="42"/>
      <c r="D118" s="42"/>
      <c r="E118" s="9"/>
    </row>
    <row r="119" spans="1:5" ht="13" customHeight="1">
      <c r="A119" s="59" t="s">
        <v>411</v>
      </c>
      <c r="B119" s="42"/>
      <c r="C119" s="42"/>
      <c r="D119" s="42"/>
      <c r="E119" s="9"/>
    </row>
    <row r="120" spans="1:5" ht="13" customHeight="1">
      <c r="A120" s="59" t="s">
        <v>412</v>
      </c>
      <c r="B120" s="42"/>
      <c r="C120" s="42"/>
      <c r="D120" s="42"/>
      <c r="E120" s="9"/>
    </row>
    <row r="121" spans="1:5" ht="13" customHeight="1">
      <c r="A121" s="59" t="s">
        <v>413</v>
      </c>
      <c r="B121" s="42"/>
      <c r="C121" s="42"/>
      <c r="D121" s="42"/>
      <c r="E121" s="9"/>
    </row>
    <row r="122" spans="1:5" ht="13" customHeight="1">
      <c r="A122" s="59" t="s">
        <v>414</v>
      </c>
      <c r="B122" s="42"/>
      <c r="C122" s="42"/>
      <c r="D122" s="42"/>
      <c r="E122" s="9"/>
    </row>
    <row r="123" spans="1:5" ht="13" customHeight="1">
      <c r="A123" s="60" t="s">
        <v>415</v>
      </c>
      <c r="B123" s="42"/>
      <c r="C123" s="42"/>
      <c r="D123" s="42"/>
      <c r="E123" s="9"/>
    </row>
    <row r="124" spans="1:5" ht="13" customHeight="1">
      <c r="A124" s="59" t="s">
        <v>416</v>
      </c>
      <c r="B124" s="42"/>
      <c r="C124" s="42"/>
      <c r="D124" s="42"/>
      <c r="E124" s="9"/>
    </row>
    <row r="125" spans="1:5" ht="13" customHeight="1">
      <c r="A125" s="59" t="s">
        <v>417</v>
      </c>
      <c r="B125" s="42"/>
      <c r="C125" s="42"/>
      <c r="D125" s="42"/>
      <c r="E125" s="9"/>
    </row>
    <row r="126" spans="1:5" ht="13" customHeight="1">
      <c r="A126" s="59" t="s">
        <v>418</v>
      </c>
      <c r="B126" s="42"/>
      <c r="C126" s="42"/>
      <c r="D126" s="42"/>
      <c r="E126" s="9"/>
    </row>
    <row r="127" spans="1:5" ht="13" customHeight="1">
      <c r="A127" s="59" t="s">
        <v>419</v>
      </c>
      <c r="B127" s="42"/>
      <c r="C127" s="42"/>
      <c r="D127" s="42"/>
      <c r="E127" s="9"/>
    </row>
    <row r="128" spans="1:5" ht="13" customHeight="1">
      <c r="A128" s="59" t="s">
        <v>420</v>
      </c>
      <c r="B128" s="42"/>
      <c r="C128" s="42"/>
      <c r="D128" s="42"/>
      <c r="E128" s="9"/>
    </row>
    <row r="129" spans="1:5" ht="13" customHeight="1">
      <c r="A129" s="43"/>
      <c r="B129" s="42"/>
      <c r="C129" s="42"/>
      <c r="D129" s="42"/>
      <c r="E129" s="9"/>
    </row>
    <row r="130" spans="1:5" ht="13" customHeight="1">
      <c r="A130" s="43"/>
      <c r="B130" s="42"/>
      <c r="C130" s="42"/>
      <c r="D130" s="42"/>
      <c r="E130" s="9"/>
    </row>
    <row r="131" spans="1:5" ht="13" customHeight="1">
      <c r="A131" s="43"/>
      <c r="B131" s="42"/>
      <c r="C131" s="42"/>
      <c r="D131" s="42"/>
      <c r="E131" s="9"/>
    </row>
    <row r="132" spans="1:5" ht="13" customHeight="1">
      <c r="A132" s="43"/>
      <c r="B132" s="42"/>
      <c r="C132" s="42"/>
      <c r="D132" s="42"/>
      <c r="E132" s="9"/>
    </row>
    <row r="133" spans="1:5" ht="13" customHeight="1">
      <c r="A133" s="43"/>
      <c r="B133" s="42"/>
      <c r="C133" s="42"/>
      <c r="D133" s="42"/>
      <c r="E133" s="9"/>
    </row>
    <row r="134" spans="1:5" ht="13" customHeight="1">
      <c r="A134" s="43"/>
      <c r="B134" s="42"/>
      <c r="C134" s="42"/>
      <c r="D134" s="42"/>
      <c r="E134" s="9"/>
    </row>
    <row r="135" spans="1:5" ht="13" customHeight="1">
      <c r="A135" s="43"/>
      <c r="B135" s="42"/>
      <c r="C135" s="42"/>
      <c r="D135" s="42"/>
      <c r="E135" s="9"/>
    </row>
    <row r="136" spans="1:5" ht="13" customHeight="1">
      <c r="A136" s="43"/>
      <c r="B136" s="42"/>
      <c r="C136" s="42"/>
      <c r="D136" s="42"/>
      <c r="E136" s="9"/>
    </row>
    <row r="137" spans="1:5" ht="13" customHeight="1">
      <c r="A137" s="43"/>
      <c r="B137" s="42"/>
      <c r="C137" s="42"/>
      <c r="D137" s="42"/>
      <c r="E137" s="9"/>
    </row>
    <row r="138" spans="1:5" ht="13" customHeight="1">
      <c r="A138" s="43"/>
      <c r="B138" s="42"/>
      <c r="C138" s="42"/>
      <c r="D138" s="42"/>
      <c r="E138" s="9"/>
    </row>
    <row r="139" spans="1:5" ht="13" customHeight="1">
      <c r="A139" s="43"/>
      <c r="B139" s="42"/>
      <c r="C139" s="42"/>
      <c r="D139" s="42"/>
      <c r="E139" s="9"/>
    </row>
    <row r="140" spans="1:5" ht="13" customHeight="1">
      <c r="A140" s="43"/>
      <c r="B140" s="42"/>
      <c r="C140" s="42"/>
      <c r="D140" s="42"/>
      <c r="E140" s="9"/>
    </row>
    <row r="141" spans="1:5" ht="13" customHeight="1">
      <c r="A141" s="43"/>
      <c r="B141" s="42"/>
      <c r="C141" s="42"/>
      <c r="D141" s="42"/>
      <c r="E141" s="9"/>
    </row>
    <row r="142" spans="1:5" ht="13" customHeight="1">
      <c r="A142" s="43"/>
      <c r="B142" s="42"/>
      <c r="C142" s="42"/>
      <c r="D142" s="42"/>
      <c r="E142" s="9"/>
    </row>
    <row r="143" spans="1:5" ht="13" customHeight="1">
      <c r="A143" s="43"/>
      <c r="B143" s="42"/>
      <c r="C143" s="42"/>
      <c r="D143" s="42"/>
      <c r="E143" s="9"/>
    </row>
    <row r="144" spans="1:5" ht="13" customHeight="1">
      <c r="A144" s="43"/>
      <c r="B144" s="42"/>
      <c r="C144" s="42"/>
      <c r="D144" s="42"/>
      <c r="E144" s="9"/>
    </row>
    <row r="145" spans="1:5" ht="13" customHeight="1">
      <c r="A145" s="43"/>
      <c r="B145" s="42"/>
      <c r="C145" s="42"/>
      <c r="D145" s="42"/>
      <c r="E145" s="9"/>
    </row>
    <row r="146" spans="1:5" ht="13" customHeight="1">
      <c r="A146" s="43"/>
      <c r="B146" s="42"/>
      <c r="C146" s="42"/>
      <c r="D146" s="42"/>
      <c r="E146" s="9"/>
    </row>
    <row r="147" spans="1:5" ht="13" customHeight="1">
      <c r="A147" s="43"/>
      <c r="B147" s="42"/>
      <c r="C147" s="42"/>
      <c r="D147" s="42"/>
      <c r="E147" s="9"/>
    </row>
    <row r="148" spans="1:5" ht="13" customHeight="1">
      <c r="A148" s="43"/>
      <c r="B148" s="42"/>
      <c r="C148" s="42"/>
      <c r="D148" s="42"/>
      <c r="E148" s="9"/>
    </row>
    <row r="149" spans="1:5" ht="13" customHeight="1">
      <c r="A149" s="43"/>
      <c r="B149" s="42"/>
      <c r="C149" s="42"/>
      <c r="D149" s="42"/>
      <c r="E149" s="9"/>
    </row>
    <row r="150" spans="1:5" ht="13" customHeight="1">
      <c r="A150" s="43"/>
      <c r="B150" s="42"/>
      <c r="C150" s="42"/>
      <c r="D150" s="42"/>
      <c r="E150" s="9"/>
    </row>
    <row r="151" spans="1:5" ht="13" customHeight="1">
      <c r="A151" s="43"/>
      <c r="B151" s="42"/>
      <c r="C151" s="42"/>
      <c r="D151" s="42"/>
      <c r="E151" s="9"/>
    </row>
    <row r="152" spans="1:5" ht="13" customHeight="1">
      <c r="A152" s="43"/>
      <c r="B152" s="42"/>
      <c r="C152" s="42"/>
      <c r="D152" s="42"/>
      <c r="E152" s="9"/>
    </row>
    <row r="153" spans="1:5" ht="13" customHeight="1">
      <c r="A153" s="43"/>
      <c r="B153" s="42"/>
      <c r="C153" s="42"/>
      <c r="D153" s="42"/>
      <c r="E153" s="9"/>
    </row>
    <row r="154" spans="1:5" ht="13" customHeight="1">
      <c r="A154" s="43"/>
      <c r="B154" s="42"/>
      <c r="C154" s="42"/>
      <c r="D154" s="42"/>
      <c r="E154" s="9"/>
    </row>
    <row r="155" spans="1:5" ht="13" customHeight="1">
      <c r="A155" s="43"/>
      <c r="B155" s="42"/>
      <c r="C155" s="42"/>
      <c r="D155" s="42"/>
      <c r="E155" s="9"/>
    </row>
    <row r="156" spans="1:5" ht="13" customHeight="1">
      <c r="A156" s="43"/>
      <c r="B156" s="42"/>
      <c r="C156" s="42"/>
      <c r="D156" s="42"/>
      <c r="E156" s="9"/>
    </row>
    <row r="157" spans="1:5" ht="13" customHeight="1">
      <c r="A157" s="43"/>
      <c r="B157" s="42"/>
      <c r="C157" s="42"/>
      <c r="D157" s="42"/>
      <c r="E157" s="9"/>
    </row>
    <row r="158" spans="1:5" ht="13" customHeight="1">
      <c r="A158" s="43"/>
      <c r="B158" s="42"/>
      <c r="C158" s="42"/>
      <c r="D158" s="42"/>
      <c r="E158" s="9"/>
    </row>
    <row r="159" spans="1:5" ht="13" customHeight="1">
      <c r="A159" s="43"/>
      <c r="B159" s="42"/>
      <c r="C159" s="42"/>
      <c r="D159" s="42"/>
      <c r="E159" s="9"/>
    </row>
    <row r="160" spans="1:5" ht="13" customHeight="1">
      <c r="A160" s="43"/>
      <c r="B160" s="42"/>
      <c r="C160" s="42"/>
      <c r="D160" s="42"/>
      <c r="E160" s="9"/>
    </row>
    <row r="161" spans="1:5" ht="13" customHeight="1">
      <c r="A161" s="43"/>
      <c r="B161" s="42"/>
      <c r="C161" s="42"/>
      <c r="D161" s="42"/>
      <c r="E161" s="9"/>
    </row>
    <row r="162" spans="1:5" ht="13" customHeight="1">
      <c r="A162" s="43"/>
      <c r="B162" s="42"/>
      <c r="C162" s="42"/>
      <c r="D162" s="42"/>
      <c r="E162" s="9"/>
    </row>
    <row r="163" spans="1:5" ht="13" customHeight="1">
      <c r="A163" s="43"/>
      <c r="B163" s="42"/>
      <c r="C163" s="42"/>
      <c r="D163" s="42"/>
      <c r="E163" s="9"/>
    </row>
    <row r="164" spans="1:5" ht="13" customHeight="1">
      <c r="A164" s="43"/>
      <c r="B164" s="42"/>
      <c r="C164" s="42"/>
      <c r="D164" s="42"/>
      <c r="E164" s="9"/>
    </row>
    <row r="165" spans="1:5" ht="13" customHeight="1">
      <c r="A165" s="43"/>
      <c r="B165" s="42"/>
      <c r="C165" s="42"/>
      <c r="D165" s="42"/>
      <c r="E165" s="9"/>
    </row>
    <row r="166" spans="1:5" ht="13" customHeight="1">
      <c r="A166" s="43"/>
      <c r="B166" s="42"/>
      <c r="C166" s="42"/>
      <c r="D166" s="42"/>
      <c r="E166" s="9"/>
    </row>
    <row r="167" spans="1:5" ht="13" customHeight="1">
      <c r="A167" s="43"/>
      <c r="B167" s="42"/>
      <c r="C167" s="42"/>
      <c r="D167" s="42"/>
      <c r="E167" s="9"/>
    </row>
    <row r="168" spans="1:5" ht="13" customHeight="1">
      <c r="A168" s="43"/>
      <c r="B168" s="42"/>
      <c r="C168" s="42"/>
      <c r="D168" s="42"/>
      <c r="E168" s="9"/>
    </row>
    <row r="169" spans="1:5" ht="13" customHeight="1">
      <c r="A169" s="43"/>
      <c r="B169" s="42"/>
      <c r="C169" s="42"/>
      <c r="D169" s="42"/>
      <c r="E169" s="9"/>
    </row>
    <row r="170" spans="1:5" ht="13" customHeight="1">
      <c r="A170" s="43"/>
      <c r="B170" s="42"/>
      <c r="C170" s="42"/>
      <c r="D170" s="42"/>
      <c r="E170" s="9"/>
    </row>
    <row r="171" spans="1:5" ht="13" customHeight="1">
      <c r="A171" s="43"/>
      <c r="B171" s="42"/>
      <c r="C171" s="42"/>
      <c r="D171" s="42"/>
      <c r="E171" s="9"/>
    </row>
    <row r="172" spans="1:5" ht="13" customHeight="1">
      <c r="A172" s="43"/>
      <c r="B172" s="42"/>
      <c r="C172" s="42"/>
      <c r="D172" s="42"/>
      <c r="E172" s="9"/>
    </row>
    <row r="173" spans="1:5" ht="13" customHeight="1">
      <c r="A173" s="67"/>
      <c r="B173" s="49"/>
      <c r="C173" s="49"/>
      <c r="D173" s="49"/>
      <c r="E173" s="50"/>
    </row>
  </sheetData>
  <conditionalFormatting sqref="B5:C6 B9:B13 C18:C25 C27">
    <cfRule type="cellIs" dxfId="24"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1"/>
  <sheetViews>
    <sheetView showGridLines="0" workbookViewId="0"/>
  </sheetViews>
  <sheetFormatPr baseColWidth="10" defaultColWidth="10.83203125" defaultRowHeight="13" customHeight="1"/>
  <cols>
    <col min="1" max="1" width="104.6640625" style="71" customWidth="1"/>
    <col min="2" max="2" width="23.33203125" style="71" customWidth="1"/>
    <col min="3" max="3" width="14.33203125" style="71" customWidth="1"/>
    <col min="4" max="5" width="10.83203125" style="71"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421</v>
      </c>
      <c r="C6" s="16"/>
      <c r="D6" s="8"/>
      <c r="E6" s="9"/>
    </row>
    <row r="7" spans="1:5" ht="28" customHeight="1">
      <c r="A7" s="12" t="s">
        <v>6</v>
      </c>
      <c r="B7" s="18">
        <v>42917</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422</v>
      </c>
      <c r="B11" s="20">
        <f>SUM(B9:B10)</f>
        <v>7000</v>
      </c>
      <c r="C11" s="4"/>
      <c r="D11" s="8"/>
      <c r="E11" s="9"/>
    </row>
    <row r="12" spans="1:5" ht="30" customHeight="1">
      <c r="A12" s="22" t="s">
        <v>423</v>
      </c>
      <c r="B12" s="20">
        <v>8356.25</v>
      </c>
      <c r="C12" s="21"/>
      <c r="D12" s="8"/>
      <c r="E12" s="9"/>
    </row>
    <row r="13" spans="1:5" ht="37" customHeight="1">
      <c r="A13" s="19" t="s">
        <v>292</v>
      </c>
      <c r="B13" s="24">
        <f>B11-B12</f>
        <v>-1356.25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18</v>
      </c>
      <c r="C18" s="33">
        <f t="shared" ref="C18:C25" si="0">SUM(B18)*125</f>
        <v>2250</v>
      </c>
      <c r="D18" s="8"/>
      <c r="E18" s="9"/>
    </row>
    <row r="19" spans="1:5" ht="14.75" customHeight="1">
      <c r="A19" s="31" t="s">
        <v>18</v>
      </c>
      <c r="B19" s="32">
        <v>10.9</v>
      </c>
      <c r="C19" s="33">
        <f t="shared" si="0"/>
        <v>1362.5</v>
      </c>
      <c r="D19" s="8"/>
      <c r="E19" s="9"/>
    </row>
    <row r="20" spans="1:5" ht="13" customHeight="1">
      <c r="A20" s="31" t="s">
        <v>19</v>
      </c>
      <c r="B20" s="32">
        <v>3.9</v>
      </c>
      <c r="C20" s="33">
        <f t="shared" si="0"/>
        <v>487.5</v>
      </c>
      <c r="D20" s="8"/>
      <c r="E20" s="9"/>
    </row>
    <row r="21" spans="1:5" ht="13" customHeight="1">
      <c r="A21" s="31" t="s">
        <v>20</v>
      </c>
      <c r="B21" s="32">
        <v>5.5</v>
      </c>
      <c r="C21" s="33">
        <f t="shared" si="0"/>
        <v>687.5</v>
      </c>
      <c r="D21" s="8"/>
      <c r="E21" s="9"/>
    </row>
    <row r="22" spans="1:5" ht="14.75" customHeight="1">
      <c r="A22" s="31" t="s">
        <v>21</v>
      </c>
      <c r="B22" s="32">
        <v>9</v>
      </c>
      <c r="C22" s="33">
        <f t="shared" si="0"/>
        <v>1125</v>
      </c>
      <c r="D22" s="8"/>
      <c r="E22" s="9"/>
    </row>
    <row r="23" spans="1:5" ht="14.75" customHeight="1">
      <c r="A23" s="31" t="s">
        <v>23</v>
      </c>
      <c r="B23" s="32">
        <v>2</v>
      </c>
      <c r="C23" s="33">
        <f t="shared" si="0"/>
        <v>250</v>
      </c>
      <c r="D23" s="8"/>
      <c r="E23" s="9"/>
    </row>
    <row r="24" spans="1:5" ht="13" customHeight="1">
      <c r="A24" s="31" t="s">
        <v>206</v>
      </c>
      <c r="B24" s="32">
        <v>4.55</v>
      </c>
      <c r="C24" s="33">
        <f t="shared" si="0"/>
        <v>568.75</v>
      </c>
      <c r="D24" s="8"/>
      <c r="E24" s="9"/>
    </row>
    <row r="25" spans="1:5" ht="13" customHeight="1">
      <c r="A25" s="31" t="s">
        <v>25</v>
      </c>
      <c r="B25" s="32">
        <v>13</v>
      </c>
      <c r="C25" s="33">
        <f t="shared" si="0"/>
        <v>1625</v>
      </c>
      <c r="D25" s="8"/>
      <c r="E25" s="9"/>
    </row>
    <row r="26" spans="1:5" ht="13" customHeight="1">
      <c r="A26" s="34" t="s">
        <v>26</v>
      </c>
      <c r="B26" s="35">
        <f>SUM(B18:B25)</f>
        <v>66.849999999999994</v>
      </c>
      <c r="C26" s="36">
        <f>SUM(C18:C25)</f>
        <v>8356.25</v>
      </c>
      <c r="D26" s="8"/>
      <c r="E26" s="9"/>
    </row>
    <row r="27" spans="1:5" ht="13" customHeight="1">
      <c r="A27" s="34" t="s">
        <v>27</v>
      </c>
      <c r="B27" s="57">
        <v>9.0500000000000007</v>
      </c>
      <c r="C27" s="33">
        <f>SUM(B27)*0</f>
        <v>0</v>
      </c>
      <c r="D27" s="8"/>
      <c r="E27" s="9"/>
    </row>
    <row r="28" spans="1:5" ht="13" customHeight="1">
      <c r="A28" s="34" t="s">
        <v>28</v>
      </c>
      <c r="B28" s="35">
        <f>SUM(B26:B27)</f>
        <v>75.899999999999991</v>
      </c>
      <c r="C28" s="36">
        <f>SUM(C26:C27)</f>
        <v>8356.25</v>
      </c>
      <c r="D28" s="8"/>
      <c r="E28" s="9"/>
    </row>
    <row r="29" spans="1:5" ht="13" customHeight="1">
      <c r="A29" s="39"/>
      <c r="B29" s="3"/>
      <c r="C29" s="3"/>
      <c r="D29" s="8"/>
      <c r="E29" s="9"/>
    </row>
    <row r="30" spans="1:5" ht="13" customHeight="1">
      <c r="A30" s="39"/>
      <c r="B30" s="3"/>
      <c r="C30" s="3"/>
      <c r="D30" s="8"/>
      <c r="E30" s="9"/>
    </row>
    <row r="31" spans="1:5" ht="13" customHeight="1">
      <c r="A31" s="39"/>
      <c r="B31" s="3"/>
      <c r="C31" s="3"/>
      <c r="D31" s="8"/>
      <c r="E31" s="9"/>
    </row>
    <row r="32" spans="1:5" ht="13" customHeight="1">
      <c r="A32" s="40"/>
      <c r="B32" s="41"/>
      <c r="C32" s="41"/>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8" customHeight="1">
      <c r="A61" s="44"/>
      <c r="B61" s="42"/>
      <c r="C61" s="42"/>
      <c r="D61" s="42"/>
      <c r="E61" s="9"/>
    </row>
    <row r="62" spans="1:5" ht="14.75" customHeight="1">
      <c r="A62" s="52" t="s">
        <v>425</v>
      </c>
      <c r="B62" s="8"/>
      <c r="C62" s="42"/>
      <c r="D62" s="42"/>
      <c r="E62" s="9"/>
    </row>
    <row r="63" spans="1:5" ht="14.75" customHeight="1">
      <c r="A63" s="63" t="s">
        <v>426</v>
      </c>
      <c r="B63" s="42"/>
      <c r="C63" s="42"/>
      <c r="D63" s="42"/>
      <c r="E63" s="9"/>
    </row>
    <row r="64" spans="1:5" ht="16" customHeight="1">
      <c r="A64" s="60" t="s">
        <v>427</v>
      </c>
      <c r="B64" s="42"/>
      <c r="C64" s="42"/>
      <c r="D64" s="42"/>
      <c r="E64" s="9"/>
    </row>
    <row r="65" spans="1:5" ht="13" customHeight="1">
      <c r="A65" s="62"/>
      <c r="B65" s="61"/>
      <c r="C65" s="61"/>
      <c r="D65" s="42"/>
      <c r="E65" s="9"/>
    </row>
    <row r="66" spans="1:5" ht="14.75" customHeight="1">
      <c r="A66" s="52" t="s">
        <v>428</v>
      </c>
      <c r="B66" s="8"/>
      <c r="C66" s="42"/>
      <c r="D66" s="42"/>
      <c r="E66" s="9"/>
    </row>
    <row r="67" spans="1:5" ht="14.75" customHeight="1">
      <c r="A67" s="63" t="s">
        <v>429</v>
      </c>
      <c r="B67" s="42"/>
      <c r="C67" s="42"/>
      <c r="D67" s="42"/>
      <c r="E67" s="9"/>
    </row>
    <row r="68" spans="1:5" ht="14.75" customHeight="1">
      <c r="A68" s="60" t="s">
        <v>430</v>
      </c>
      <c r="B68" s="42"/>
      <c r="C68" s="42"/>
      <c r="D68" s="42"/>
      <c r="E68" s="9"/>
    </row>
    <row r="69" spans="1:5" ht="13" customHeight="1">
      <c r="A69" s="60" t="s">
        <v>431</v>
      </c>
      <c r="B69" s="42"/>
      <c r="C69" s="42"/>
      <c r="D69" s="42"/>
      <c r="E69" s="9"/>
    </row>
    <row r="70" spans="1:5" ht="14.75" customHeight="1">
      <c r="A70" s="60" t="s">
        <v>432</v>
      </c>
      <c r="B70" s="42"/>
      <c r="C70" s="42"/>
      <c r="D70" s="42"/>
      <c r="E70" s="9"/>
    </row>
    <row r="71" spans="1:5" ht="14.75" customHeight="1">
      <c r="A71" s="60" t="s">
        <v>225</v>
      </c>
      <c r="B71" s="42"/>
      <c r="C71" s="42"/>
      <c r="D71" s="42"/>
      <c r="E71" s="9"/>
    </row>
    <row r="72" spans="1:5" ht="14.75" customHeight="1">
      <c r="A72" s="60" t="s">
        <v>433</v>
      </c>
      <c r="B72" s="42"/>
      <c r="C72" s="42"/>
      <c r="D72" s="42"/>
      <c r="E72" s="9"/>
    </row>
    <row r="73" spans="1:5" ht="16" customHeight="1">
      <c r="A73" s="60" t="s">
        <v>434</v>
      </c>
      <c r="B73" s="42"/>
      <c r="C73" s="42"/>
      <c r="D73" s="42"/>
      <c r="E73" s="9"/>
    </row>
    <row r="74" spans="1:5" ht="14.75" customHeight="1">
      <c r="A74" s="60" t="s">
        <v>435</v>
      </c>
      <c r="B74" s="42"/>
      <c r="C74" s="42"/>
      <c r="D74" s="42"/>
      <c r="E74" s="9"/>
    </row>
    <row r="75" spans="1:5" ht="14.75" customHeight="1">
      <c r="A75" s="60" t="s">
        <v>436</v>
      </c>
      <c r="B75" s="42"/>
      <c r="C75" s="42"/>
      <c r="D75" s="42"/>
      <c r="E75" s="9"/>
    </row>
    <row r="76" spans="1:5" ht="14.75" customHeight="1">
      <c r="A76" s="60" t="s">
        <v>437</v>
      </c>
      <c r="B76" s="42"/>
      <c r="C76" s="42"/>
      <c r="D76" s="42"/>
      <c r="E76" s="9"/>
    </row>
    <row r="77" spans="1:5" ht="14.75" customHeight="1">
      <c r="A77" s="60" t="s">
        <v>438</v>
      </c>
      <c r="B77" s="42"/>
      <c r="C77" s="42"/>
      <c r="D77" s="42"/>
      <c r="E77" s="9"/>
    </row>
    <row r="78" spans="1:5" ht="14.75" customHeight="1">
      <c r="A78" s="60" t="s">
        <v>439</v>
      </c>
      <c r="B78" s="42"/>
      <c r="C78" s="42"/>
      <c r="D78" s="42"/>
      <c r="E78" s="9"/>
    </row>
    <row r="79" spans="1:5" ht="14" customHeight="1">
      <c r="A79" s="60" t="s">
        <v>440</v>
      </c>
      <c r="B79" s="42"/>
      <c r="C79" s="42"/>
      <c r="D79" s="42"/>
      <c r="E79" s="9"/>
    </row>
    <row r="80" spans="1:5" ht="14" customHeight="1">
      <c r="A80" s="60" t="s">
        <v>441</v>
      </c>
      <c r="B80" s="42"/>
      <c r="C80" s="42"/>
      <c r="D80" s="42"/>
      <c r="E80" s="9"/>
    </row>
    <row r="81" spans="1:5" ht="14" customHeight="1">
      <c r="A81" s="60" t="s">
        <v>442</v>
      </c>
      <c r="B81" s="42"/>
      <c r="C81" s="42"/>
      <c r="D81" s="42"/>
      <c r="E81" s="9"/>
    </row>
    <row r="82" spans="1:5" ht="13" customHeight="1">
      <c r="A82" s="62"/>
      <c r="B82" s="42"/>
      <c r="C82" s="42"/>
      <c r="D82" s="42"/>
      <c r="E82" s="9"/>
    </row>
    <row r="83" spans="1:5" ht="14.75" customHeight="1">
      <c r="A83" s="52" t="s">
        <v>443</v>
      </c>
      <c r="B83" s="8"/>
      <c r="C83" s="42"/>
      <c r="D83" s="42"/>
      <c r="E83" s="9"/>
    </row>
    <row r="84" spans="1:5" ht="13" customHeight="1">
      <c r="A84" s="58" t="s">
        <v>444</v>
      </c>
      <c r="B84" s="42"/>
      <c r="C84" s="42"/>
      <c r="D84" s="42"/>
      <c r="E84" s="9"/>
    </row>
    <row r="85" spans="1:5" ht="26" customHeight="1">
      <c r="A85" s="60" t="s">
        <v>445</v>
      </c>
      <c r="B85" s="42"/>
      <c r="C85" s="42"/>
      <c r="D85" s="42"/>
      <c r="E85" s="9"/>
    </row>
    <row r="86" spans="1:5" ht="13" customHeight="1">
      <c r="A86" s="60" t="s">
        <v>446</v>
      </c>
      <c r="B86" s="42"/>
      <c r="C86" s="42"/>
      <c r="D86" s="42"/>
      <c r="E86" s="9"/>
    </row>
    <row r="87" spans="1:5" ht="13" customHeight="1">
      <c r="A87" s="44"/>
      <c r="B87" s="42"/>
      <c r="C87" s="42"/>
      <c r="D87" s="42"/>
      <c r="E87" s="9"/>
    </row>
    <row r="88" spans="1:5" ht="14.75" customHeight="1">
      <c r="A88" s="52" t="s">
        <v>447</v>
      </c>
      <c r="B88" s="8"/>
      <c r="C88" s="42"/>
      <c r="D88" s="42"/>
      <c r="E88" s="9"/>
    </row>
    <row r="89" spans="1:5" ht="14.75" customHeight="1">
      <c r="A89" s="63" t="s">
        <v>448</v>
      </c>
      <c r="B89" s="42"/>
      <c r="C89" s="42"/>
      <c r="D89" s="42"/>
      <c r="E89" s="9"/>
    </row>
    <row r="90" spans="1:5" ht="14.75" customHeight="1">
      <c r="A90" s="60" t="s">
        <v>449</v>
      </c>
      <c r="B90" s="42"/>
      <c r="C90" s="42"/>
      <c r="D90" s="42"/>
      <c r="E90" s="9"/>
    </row>
    <row r="91" spans="1:5" ht="14.75" customHeight="1">
      <c r="A91" s="60" t="s">
        <v>450</v>
      </c>
      <c r="B91" s="42"/>
      <c r="C91" s="42"/>
      <c r="D91" s="42"/>
      <c r="E91" s="9"/>
    </row>
    <row r="92" spans="1:5" ht="13" customHeight="1">
      <c r="A92" s="70"/>
      <c r="B92" s="42"/>
      <c r="C92" s="42"/>
      <c r="D92" s="42"/>
      <c r="E92" s="9"/>
    </row>
    <row r="93" spans="1:5" ht="13" customHeight="1">
      <c r="A93" s="64" t="s">
        <v>451</v>
      </c>
      <c r="B93" s="8"/>
      <c r="C93" s="42"/>
      <c r="D93" s="42"/>
      <c r="E93" s="9"/>
    </row>
    <row r="94" spans="1:5" ht="13" customHeight="1">
      <c r="A94" s="58" t="s">
        <v>452</v>
      </c>
      <c r="B94" s="42"/>
      <c r="C94" s="42"/>
      <c r="D94" s="42"/>
      <c r="E94" s="9"/>
    </row>
    <row r="95" spans="1:5" ht="13" customHeight="1">
      <c r="A95" s="59" t="s">
        <v>453</v>
      </c>
      <c r="B95" s="42"/>
      <c r="C95" s="42"/>
      <c r="D95" s="42"/>
      <c r="E95" s="9"/>
    </row>
    <row r="96" spans="1:5" ht="13" customHeight="1">
      <c r="A96" s="44"/>
      <c r="B96" s="42"/>
      <c r="C96" s="42"/>
      <c r="D96" s="42"/>
      <c r="E96" s="9"/>
    </row>
    <row r="97" spans="1:5" ht="14.75" customHeight="1">
      <c r="A97" s="52" t="s">
        <v>454</v>
      </c>
      <c r="B97" s="8"/>
      <c r="C97" s="42"/>
      <c r="D97" s="42"/>
      <c r="E97" s="9"/>
    </row>
    <row r="98" spans="1:5" ht="13" customHeight="1">
      <c r="A98" s="58" t="s">
        <v>455</v>
      </c>
      <c r="B98" s="42"/>
      <c r="C98" s="42"/>
      <c r="D98" s="42"/>
      <c r="E98" s="9"/>
    </row>
    <row r="99" spans="1:5" ht="13" customHeight="1">
      <c r="A99" s="59" t="s">
        <v>456</v>
      </c>
      <c r="B99" s="42"/>
      <c r="C99" s="42"/>
      <c r="D99" s="42"/>
      <c r="E99" s="9"/>
    </row>
    <row r="100" spans="1:5" ht="13" customHeight="1">
      <c r="A100" s="59" t="s">
        <v>457</v>
      </c>
      <c r="B100" s="42"/>
      <c r="C100" s="42"/>
      <c r="D100" s="42"/>
      <c r="E100" s="9"/>
    </row>
    <row r="101" spans="1:5" ht="13" customHeight="1">
      <c r="A101" s="59" t="s">
        <v>458</v>
      </c>
      <c r="B101" s="42"/>
      <c r="C101" s="42"/>
      <c r="D101" s="42"/>
      <c r="E101" s="9"/>
    </row>
    <row r="102" spans="1:5" ht="13" customHeight="1">
      <c r="A102" s="59" t="s">
        <v>459</v>
      </c>
      <c r="B102" s="42"/>
      <c r="C102" s="42"/>
      <c r="D102" s="42"/>
      <c r="E102" s="9"/>
    </row>
    <row r="103" spans="1:5" ht="13" customHeight="1">
      <c r="A103" s="59" t="s">
        <v>460</v>
      </c>
      <c r="B103" s="42"/>
      <c r="C103" s="42"/>
      <c r="D103" s="42"/>
      <c r="E103" s="9"/>
    </row>
    <row r="104" spans="1:5" ht="13" customHeight="1">
      <c r="A104" s="43"/>
      <c r="B104" s="42"/>
      <c r="C104" s="42"/>
      <c r="D104" s="42"/>
      <c r="E104" s="9"/>
    </row>
    <row r="105" spans="1:5" ht="13" customHeight="1">
      <c r="A105" s="43"/>
      <c r="B105" s="42"/>
      <c r="C105" s="42"/>
      <c r="D105" s="42"/>
      <c r="E105" s="9"/>
    </row>
    <row r="106" spans="1:5" ht="13" customHeight="1">
      <c r="A106" s="43"/>
      <c r="B106" s="42"/>
      <c r="C106" s="42"/>
      <c r="D106" s="42"/>
      <c r="E106" s="9"/>
    </row>
    <row r="107" spans="1:5" ht="13" customHeight="1">
      <c r="A107" s="43"/>
      <c r="B107" s="42"/>
      <c r="C107" s="42"/>
      <c r="D107" s="42"/>
      <c r="E107" s="9"/>
    </row>
    <row r="108" spans="1:5" ht="13" customHeight="1">
      <c r="A108" s="43"/>
      <c r="B108" s="42"/>
      <c r="C108" s="42"/>
      <c r="D108" s="42"/>
      <c r="E108" s="9"/>
    </row>
    <row r="109" spans="1:5" ht="13" customHeight="1">
      <c r="A109" s="43"/>
      <c r="B109" s="42"/>
      <c r="C109" s="42"/>
      <c r="D109" s="42"/>
      <c r="E109" s="9"/>
    </row>
    <row r="110" spans="1:5" ht="13" customHeight="1">
      <c r="A110" s="43"/>
      <c r="B110" s="42"/>
      <c r="C110" s="42"/>
      <c r="D110" s="42"/>
      <c r="E110" s="9"/>
    </row>
    <row r="111" spans="1:5" ht="13" customHeight="1">
      <c r="A111" s="43"/>
      <c r="B111" s="42"/>
      <c r="C111" s="42"/>
      <c r="D111" s="42"/>
      <c r="E111" s="9"/>
    </row>
    <row r="112" spans="1:5" ht="13" customHeight="1">
      <c r="A112" s="43"/>
      <c r="B112" s="42"/>
      <c r="C112" s="42"/>
      <c r="D112" s="42"/>
      <c r="E112" s="9"/>
    </row>
    <row r="113" spans="1:5" ht="13" customHeight="1">
      <c r="A113" s="43"/>
      <c r="B113" s="42"/>
      <c r="C113" s="42"/>
      <c r="D113" s="42"/>
      <c r="E113" s="9"/>
    </row>
    <row r="114" spans="1:5" ht="13" customHeight="1">
      <c r="A114" s="43"/>
      <c r="B114" s="42"/>
      <c r="C114" s="42"/>
      <c r="D114" s="42"/>
      <c r="E114" s="9"/>
    </row>
    <row r="115" spans="1:5" ht="13" customHeight="1">
      <c r="A115" s="43"/>
      <c r="B115" s="42"/>
      <c r="C115" s="42"/>
      <c r="D115" s="42"/>
      <c r="E115" s="9"/>
    </row>
    <row r="116" spans="1:5" ht="13" customHeight="1">
      <c r="A116" s="43"/>
      <c r="B116" s="42"/>
      <c r="C116" s="42"/>
      <c r="D116" s="42"/>
      <c r="E116" s="9"/>
    </row>
    <row r="117" spans="1:5" ht="13" customHeight="1">
      <c r="A117" s="43"/>
      <c r="B117" s="42"/>
      <c r="C117" s="42"/>
      <c r="D117" s="42"/>
      <c r="E117" s="9"/>
    </row>
    <row r="118" spans="1:5" ht="13" customHeight="1">
      <c r="A118" s="43"/>
      <c r="B118" s="42"/>
      <c r="C118" s="42"/>
      <c r="D118" s="42"/>
      <c r="E118" s="9"/>
    </row>
    <row r="119" spans="1:5" ht="13" customHeight="1">
      <c r="A119" s="43"/>
      <c r="B119" s="42"/>
      <c r="C119" s="42"/>
      <c r="D119" s="42"/>
      <c r="E119" s="9"/>
    </row>
    <row r="120" spans="1:5" ht="13" customHeight="1">
      <c r="A120" s="43"/>
      <c r="B120" s="42"/>
      <c r="C120" s="42"/>
      <c r="D120" s="42"/>
      <c r="E120" s="9"/>
    </row>
    <row r="121" spans="1:5" ht="13" customHeight="1">
      <c r="A121" s="43"/>
      <c r="B121" s="42"/>
      <c r="C121" s="42"/>
      <c r="D121" s="42"/>
      <c r="E121" s="9"/>
    </row>
    <row r="122" spans="1:5" ht="13" customHeight="1">
      <c r="A122" s="43"/>
      <c r="B122" s="42"/>
      <c r="C122" s="42"/>
      <c r="D122" s="42"/>
      <c r="E122" s="9"/>
    </row>
    <row r="123" spans="1:5" ht="13" customHeight="1">
      <c r="A123" s="43"/>
      <c r="B123" s="42"/>
      <c r="C123" s="42"/>
      <c r="D123" s="42"/>
      <c r="E123" s="9"/>
    </row>
    <row r="124" spans="1:5" ht="13" customHeight="1">
      <c r="A124" s="43"/>
      <c r="B124" s="42"/>
      <c r="C124" s="42"/>
      <c r="D124" s="42"/>
      <c r="E124" s="9"/>
    </row>
    <row r="125" spans="1:5" ht="13" customHeight="1">
      <c r="A125" s="43"/>
      <c r="B125" s="42"/>
      <c r="C125" s="42"/>
      <c r="D125" s="42"/>
      <c r="E125" s="9"/>
    </row>
    <row r="126" spans="1:5" ht="13" customHeight="1">
      <c r="A126" s="43"/>
      <c r="B126" s="42"/>
      <c r="C126" s="42"/>
      <c r="D126" s="42"/>
      <c r="E126" s="9"/>
    </row>
    <row r="127" spans="1:5" ht="13" customHeight="1">
      <c r="A127" s="43"/>
      <c r="B127" s="42"/>
      <c r="C127" s="42"/>
      <c r="D127" s="42"/>
      <c r="E127" s="9"/>
    </row>
    <row r="128" spans="1:5" ht="13" customHeight="1">
      <c r="A128" s="43"/>
      <c r="B128" s="42"/>
      <c r="C128" s="42"/>
      <c r="D128" s="42"/>
      <c r="E128" s="9"/>
    </row>
    <row r="129" spans="1:5" ht="13" customHeight="1">
      <c r="A129" s="43"/>
      <c r="B129" s="42"/>
      <c r="C129" s="42"/>
      <c r="D129" s="42"/>
      <c r="E129" s="9"/>
    </row>
    <row r="130" spans="1:5" ht="13" customHeight="1">
      <c r="A130" s="43"/>
      <c r="B130" s="42"/>
      <c r="C130" s="42"/>
      <c r="D130" s="42"/>
      <c r="E130" s="9"/>
    </row>
    <row r="131" spans="1:5" ht="13" customHeight="1">
      <c r="A131" s="43"/>
      <c r="B131" s="42"/>
      <c r="C131" s="42"/>
      <c r="D131" s="42"/>
      <c r="E131" s="9"/>
    </row>
    <row r="132" spans="1:5" ht="13" customHeight="1">
      <c r="A132" s="43"/>
      <c r="B132" s="42"/>
      <c r="C132" s="42"/>
      <c r="D132" s="42"/>
      <c r="E132" s="9"/>
    </row>
    <row r="133" spans="1:5" ht="13" customHeight="1">
      <c r="A133" s="43"/>
      <c r="B133" s="42"/>
      <c r="C133" s="42"/>
      <c r="D133" s="42"/>
      <c r="E133" s="9"/>
    </row>
    <row r="134" spans="1:5" ht="13" customHeight="1">
      <c r="A134" s="43"/>
      <c r="B134" s="42"/>
      <c r="C134" s="42"/>
      <c r="D134" s="42"/>
      <c r="E134" s="9"/>
    </row>
    <row r="135" spans="1:5" ht="13" customHeight="1">
      <c r="A135" s="43"/>
      <c r="B135" s="42"/>
      <c r="C135" s="42"/>
      <c r="D135" s="42"/>
      <c r="E135" s="9"/>
    </row>
    <row r="136" spans="1:5" ht="13" customHeight="1">
      <c r="A136" s="43"/>
      <c r="B136" s="42"/>
      <c r="C136" s="42"/>
      <c r="D136" s="42"/>
      <c r="E136" s="9"/>
    </row>
    <row r="137" spans="1:5" ht="13" customHeight="1">
      <c r="A137" s="43"/>
      <c r="B137" s="42"/>
      <c r="C137" s="42"/>
      <c r="D137" s="42"/>
      <c r="E137" s="9"/>
    </row>
    <row r="138" spans="1:5" ht="13" customHeight="1">
      <c r="A138" s="43"/>
      <c r="B138" s="42"/>
      <c r="C138" s="42"/>
      <c r="D138" s="42"/>
      <c r="E138" s="9"/>
    </row>
    <row r="139" spans="1:5" ht="13" customHeight="1">
      <c r="A139" s="43"/>
      <c r="B139" s="42"/>
      <c r="C139" s="42"/>
      <c r="D139" s="42"/>
      <c r="E139" s="9"/>
    </row>
    <row r="140" spans="1:5" ht="13" customHeight="1">
      <c r="A140" s="43"/>
      <c r="B140" s="42"/>
      <c r="C140" s="42"/>
      <c r="D140" s="42"/>
      <c r="E140" s="9"/>
    </row>
    <row r="141" spans="1:5" ht="13" customHeight="1">
      <c r="A141" s="43"/>
      <c r="B141" s="42"/>
      <c r="C141" s="42"/>
      <c r="D141" s="42"/>
      <c r="E141" s="9"/>
    </row>
    <row r="142" spans="1:5" ht="13" customHeight="1">
      <c r="A142" s="43"/>
      <c r="B142" s="42"/>
      <c r="C142" s="42"/>
      <c r="D142" s="42"/>
      <c r="E142" s="9"/>
    </row>
    <row r="143" spans="1:5" ht="13" customHeight="1">
      <c r="A143" s="43"/>
      <c r="B143" s="42"/>
      <c r="C143" s="42"/>
      <c r="D143" s="42"/>
      <c r="E143" s="9"/>
    </row>
    <row r="144" spans="1:5" ht="13" customHeight="1">
      <c r="A144" s="43"/>
      <c r="B144" s="42"/>
      <c r="C144" s="42"/>
      <c r="D144" s="42"/>
      <c r="E144" s="9"/>
    </row>
    <row r="145" spans="1:5" ht="13" customHeight="1">
      <c r="A145" s="43"/>
      <c r="B145" s="42"/>
      <c r="C145" s="42"/>
      <c r="D145" s="42"/>
      <c r="E145" s="9"/>
    </row>
    <row r="146" spans="1:5" ht="13" customHeight="1">
      <c r="A146" s="43"/>
      <c r="B146" s="42"/>
      <c r="C146" s="42"/>
      <c r="D146" s="42"/>
      <c r="E146" s="9"/>
    </row>
    <row r="147" spans="1:5" ht="13" customHeight="1">
      <c r="A147" s="43"/>
      <c r="B147" s="42"/>
      <c r="C147" s="42"/>
      <c r="D147" s="42"/>
      <c r="E147" s="9"/>
    </row>
    <row r="148" spans="1:5" ht="13" customHeight="1">
      <c r="A148" s="43"/>
      <c r="B148" s="42"/>
      <c r="C148" s="42"/>
      <c r="D148" s="42"/>
      <c r="E148" s="9"/>
    </row>
    <row r="149" spans="1:5" ht="13" customHeight="1">
      <c r="A149" s="43"/>
      <c r="B149" s="42"/>
      <c r="C149" s="42"/>
      <c r="D149" s="42"/>
      <c r="E149" s="9"/>
    </row>
    <row r="150" spans="1:5" ht="13" customHeight="1">
      <c r="A150" s="43"/>
      <c r="B150" s="42"/>
      <c r="C150" s="42"/>
      <c r="D150" s="42"/>
      <c r="E150" s="9"/>
    </row>
    <row r="151" spans="1:5" ht="13" customHeight="1">
      <c r="A151" s="67"/>
      <c r="B151" s="49"/>
      <c r="C151" s="49"/>
      <c r="D151" s="49"/>
      <c r="E151" s="50"/>
    </row>
  </sheetData>
  <conditionalFormatting sqref="B5:C6 B9:B13 C18:C25 C27">
    <cfRule type="cellIs" dxfId="23"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46"/>
  <sheetViews>
    <sheetView showGridLines="0" workbookViewId="0"/>
  </sheetViews>
  <sheetFormatPr baseColWidth="10" defaultColWidth="10.83203125" defaultRowHeight="13" customHeight="1"/>
  <cols>
    <col min="1" max="1" width="104.6640625" style="72" customWidth="1"/>
    <col min="2" max="2" width="23.33203125" style="72" customWidth="1"/>
    <col min="3" max="3" width="14.33203125" style="72" customWidth="1"/>
    <col min="4" max="5" width="10.83203125" style="72"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461</v>
      </c>
      <c r="C6" s="16"/>
      <c r="D6" s="8"/>
      <c r="E6" s="9"/>
    </row>
    <row r="7" spans="1:5" ht="28" customHeight="1">
      <c r="A7" s="12" t="s">
        <v>6</v>
      </c>
      <c r="B7" s="18">
        <v>42948</v>
      </c>
      <c r="C7" s="14"/>
      <c r="D7" s="8"/>
      <c r="E7" s="9"/>
    </row>
    <row r="8" spans="1:5" ht="28" customHeight="1">
      <c r="A8" s="3"/>
      <c r="B8" s="3"/>
      <c r="C8" s="4"/>
      <c r="D8" s="8"/>
      <c r="E8" s="9"/>
    </row>
    <row r="9" spans="1:5" ht="26" customHeight="1">
      <c r="A9" s="19" t="s">
        <v>7</v>
      </c>
      <c r="B9" s="20">
        <v>0</v>
      </c>
      <c r="C9" s="21"/>
      <c r="D9" s="8"/>
      <c r="E9" s="9"/>
    </row>
    <row r="10" spans="1:5" ht="26" customHeight="1">
      <c r="A10" s="22" t="s">
        <v>8</v>
      </c>
      <c r="B10" s="20">
        <v>7000</v>
      </c>
      <c r="C10" s="23"/>
      <c r="D10" s="8"/>
      <c r="E10" s="9"/>
    </row>
    <row r="11" spans="1:5" ht="26" customHeight="1">
      <c r="A11" s="22" t="s">
        <v>422</v>
      </c>
      <c r="B11" s="20">
        <f>SUM(B9:B10)</f>
        <v>7000</v>
      </c>
      <c r="C11" s="4"/>
      <c r="D11" s="8"/>
      <c r="E11" s="9"/>
    </row>
    <row r="12" spans="1:5" ht="30" customHeight="1">
      <c r="A12" s="22" t="s">
        <v>423</v>
      </c>
      <c r="B12" s="20">
        <v>6893.75</v>
      </c>
      <c r="C12" s="21"/>
      <c r="D12" s="8"/>
      <c r="E12" s="9"/>
    </row>
    <row r="13" spans="1:5" ht="37" customHeight="1">
      <c r="A13" s="19" t="s">
        <v>462</v>
      </c>
      <c r="B13" s="24">
        <f>B11-B12</f>
        <v>106.25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20</v>
      </c>
      <c r="C18" s="33">
        <f t="shared" ref="C18:C24" si="0">SUM(B18)*125</f>
        <v>2500</v>
      </c>
      <c r="D18" s="8"/>
      <c r="E18" s="9"/>
    </row>
    <row r="19" spans="1:5" ht="14.75" customHeight="1">
      <c r="A19" s="31" t="s">
        <v>18</v>
      </c>
      <c r="B19" s="32">
        <v>6.15</v>
      </c>
      <c r="C19" s="33">
        <f t="shared" si="0"/>
        <v>768.75</v>
      </c>
      <c r="D19" s="8"/>
      <c r="E19" s="9"/>
    </row>
    <row r="20" spans="1:5" ht="13" customHeight="1">
      <c r="A20" s="31" t="s">
        <v>25</v>
      </c>
      <c r="B20" s="32">
        <v>6.5</v>
      </c>
      <c r="C20" s="33">
        <f t="shared" si="0"/>
        <v>812.5</v>
      </c>
      <c r="D20" s="8"/>
      <c r="E20" s="9"/>
    </row>
    <row r="21" spans="1:5" ht="13" customHeight="1">
      <c r="A21" s="31" t="s">
        <v>20</v>
      </c>
      <c r="B21" s="32">
        <v>4.5</v>
      </c>
      <c r="C21" s="33">
        <f t="shared" si="0"/>
        <v>562.5</v>
      </c>
      <c r="D21" s="8"/>
      <c r="E21" s="9"/>
    </row>
    <row r="22" spans="1:5" ht="14.75" customHeight="1">
      <c r="A22" s="31" t="s">
        <v>21</v>
      </c>
      <c r="B22" s="32">
        <v>7</v>
      </c>
      <c r="C22" s="33">
        <f t="shared" si="0"/>
        <v>875</v>
      </c>
      <c r="D22" s="8"/>
      <c r="E22" s="9"/>
    </row>
    <row r="23" spans="1:5" ht="14.75" customHeight="1">
      <c r="A23" s="31" t="s">
        <v>19</v>
      </c>
      <c r="B23" s="32">
        <v>5</v>
      </c>
      <c r="C23" s="33">
        <f t="shared" si="0"/>
        <v>625</v>
      </c>
      <c r="D23" s="8"/>
      <c r="E23" s="9"/>
    </row>
    <row r="24" spans="1:5" ht="13" customHeight="1">
      <c r="A24" s="31" t="s">
        <v>206</v>
      </c>
      <c r="B24" s="32">
        <v>6</v>
      </c>
      <c r="C24" s="33">
        <f t="shared" si="0"/>
        <v>750</v>
      </c>
      <c r="D24" s="8"/>
      <c r="E24" s="9"/>
    </row>
    <row r="25" spans="1:5" ht="13" customHeight="1">
      <c r="A25" s="34" t="s">
        <v>26</v>
      </c>
      <c r="B25" s="35">
        <f>SUM(B18:B24)</f>
        <v>55.15</v>
      </c>
      <c r="C25" s="36">
        <f>SUM(C18:C24)</f>
        <v>6893.75</v>
      </c>
      <c r="D25" s="8"/>
      <c r="E25" s="9"/>
    </row>
    <row r="26" spans="1:5" ht="13" customHeight="1">
      <c r="A26" s="34" t="s">
        <v>27</v>
      </c>
      <c r="B26" s="57">
        <v>9.0500000000000007</v>
      </c>
      <c r="C26" s="33">
        <f>SUM(B26)*0</f>
        <v>0</v>
      </c>
      <c r="D26" s="8"/>
      <c r="E26" s="9"/>
    </row>
    <row r="27" spans="1:5" ht="13" customHeight="1">
      <c r="A27" s="34" t="s">
        <v>28</v>
      </c>
      <c r="B27" s="35">
        <f>SUM(B25:B26)</f>
        <v>64.2</v>
      </c>
      <c r="C27" s="36">
        <f>SUM(C25:C26)</f>
        <v>6893.75</v>
      </c>
      <c r="D27" s="8"/>
      <c r="E27" s="9"/>
    </row>
    <row r="28" spans="1:5" ht="13" customHeight="1">
      <c r="A28" s="39"/>
      <c r="B28" s="3"/>
      <c r="C28" s="3"/>
      <c r="D28" s="8"/>
      <c r="E28" s="9"/>
    </row>
    <row r="29" spans="1:5" ht="13" customHeight="1">
      <c r="A29" s="39"/>
      <c r="B29" s="3"/>
      <c r="C29" s="3"/>
      <c r="D29" s="8"/>
      <c r="E29" s="9"/>
    </row>
    <row r="30" spans="1:5" ht="13" customHeight="1">
      <c r="A30" s="39"/>
      <c r="B30" s="3"/>
      <c r="C30" s="3"/>
      <c r="D30" s="8"/>
      <c r="E30" s="9"/>
    </row>
    <row r="31" spans="1:5" ht="13" customHeight="1">
      <c r="A31" s="40"/>
      <c r="B31" s="41"/>
      <c r="C31" s="41"/>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8" customHeight="1">
      <c r="A60" s="44"/>
      <c r="B60" s="42"/>
      <c r="C60" s="42"/>
      <c r="D60" s="42"/>
      <c r="E60" s="9"/>
    </row>
    <row r="61" spans="1:5" ht="14.75" customHeight="1">
      <c r="A61" s="52" t="s">
        <v>463</v>
      </c>
      <c r="B61" s="8"/>
      <c r="C61" s="42"/>
      <c r="D61" s="42"/>
      <c r="E61" s="9"/>
    </row>
    <row r="62" spans="1:5" ht="14.75" customHeight="1">
      <c r="A62" s="63" t="s">
        <v>464</v>
      </c>
      <c r="B62" s="42"/>
      <c r="C62" s="42"/>
      <c r="D62" s="42"/>
      <c r="E62" s="9"/>
    </row>
    <row r="63" spans="1:5" ht="14.75" customHeight="1">
      <c r="A63" s="60" t="s">
        <v>465</v>
      </c>
      <c r="B63" s="42"/>
      <c r="C63" s="42"/>
      <c r="D63" s="42"/>
      <c r="E63" s="9"/>
    </row>
    <row r="64" spans="1:5" ht="14.75" customHeight="1">
      <c r="A64" s="60" t="s">
        <v>466</v>
      </c>
      <c r="B64" s="42"/>
      <c r="C64" s="42"/>
      <c r="D64" s="42"/>
      <c r="E64" s="9"/>
    </row>
    <row r="65" spans="1:5" ht="16" customHeight="1">
      <c r="A65" s="60" t="s">
        <v>467</v>
      </c>
      <c r="B65" s="42"/>
      <c r="C65" s="42"/>
      <c r="D65" s="42"/>
      <c r="E65" s="9"/>
    </row>
    <row r="66" spans="1:5" ht="13" customHeight="1">
      <c r="A66" s="62"/>
      <c r="B66" s="61"/>
      <c r="C66" s="61"/>
      <c r="D66" s="42"/>
      <c r="E66" s="9"/>
    </row>
    <row r="67" spans="1:5" ht="14.75" customHeight="1">
      <c r="A67" s="52" t="s">
        <v>468</v>
      </c>
      <c r="B67" s="8"/>
      <c r="C67" s="42"/>
      <c r="D67" s="42"/>
      <c r="E67" s="9"/>
    </row>
    <row r="68" spans="1:5" ht="14.75" customHeight="1">
      <c r="A68" s="63" t="s">
        <v>429</v>
      </c>
      <c r="B68" s="42"/>
      <c r="C68" s="42"/>
      <c r="D68" s="42"/>
      <c r="E68" s="9"/>
    </row>
    <row r="69" spans="1:5" ht="13" customHeight="1">
      <c r="A69" s="60" t="s">
        <v>431</v>
      </c>
      <c r="B69" s="42"/>
      <c r="C69" s="42"/>
      <c r="D69" s="42"/>
      <c r="E69" s="9"/>
    </row>
    <row r="70" spans="1:5" ht="14.75" customHeight="1">
      <c r="A70" s="60" t="s">
        <v>432</v>
      </c>
      <c r="B70" s="42"/>
      <c r="C70" s="42"/>
      <c r="D70" s="42"/>
      <c r="E70" s="9"/>
    </row>
    <row r="71" spans="1:5" ht="14.75" customHeight="1">
      <c r="A71" s="60" t="s">
        <v>469</v>
      </c>
      <c r="B71" s="42"/>
      <c r="C71" s="42"/>
      <c r="D71" s="42"/>
      <c r="E71" s="9"/>
    </row>
    <row r="72" spans="1:5" ht="16" customHeight="1">
      <c r="A72" s="60" t="s">
        <v>470</v>
      </c>
      <c r="B72" s="42"/>
      <c r="C72" s="42"/>
      <c r="D72" s="42"/>
      <c r="E72" s="9"/>
    </row>
    <row r="73" spans="1:5" ht="14.75" customHeight="1">
      <c r="A73" s="60" t="s">
        <v>435</v>
      </c>
      <c r="B73" s="42"/>
      <c r="C73" s="42"/>
      <c r="D73" s="42"/>
      <c r="E73" s="9"/>
    </row>
    <row r="74" spans="1:5" ht="14.75" customHeight="1">
      <c r="A74" s="60" t="s">
        <v>471</v>
      </c>
      <c r="B74" s="42"/>
      <c r="C74" s="42"/>
      <c r="D74" s="42"/>
      <c r="E74" s="9"/>
    </row>
    <row r="75" spans="1:5" ht="14.75" customHeight="1">
      <c r="A75" s="60" t="s">
        <v>438</v>
      </c>
      <c r="B75" s="42"/>
      <c r="C75" s="42"/>
      <c r="D75" s="42"/>
      <c r="E75" s="9"/>
    </row>
    <row r="76" spans="1:5" ht="14" customHeight="1">
      <c r="A76" s="60" t="s">
        <v>472</v>
      </c>
      <c r="B76" s="42"/>
      <c r="C76" s="42"/>
      <c r="D76" s="42"/>
      <c r="E76" s="9"/>
    </row>
    <row r="77" spans="1:5" ht="14" customHeight="1">
      <c r="A77" s="60" t="s">
        <v>473</v>
      </c>
      <c r="B77" s="42"/>
      <c r="C77" s="42"/>
      <c r="D77" s="42"/>
      <c r="E77" s="9"/>
    </row>
    <row r="78" spans="1:5" ht="13" customHeight="1">
      <c r="A78" s="62"/>
      <c r="B78" s="42"/>
      <c r="C78" s="42"/>
      <c r="D78" s="42"/>
      <c r="E78" s="9"/>
    </row>
    <row r="79" spans="1:5" ht="14.75" customHeight="1">
      <c r="A79" s="52" t="s">
        <v>474</v>
      </c>
      <c r="B79" s="8"/>
      <c r="C79" s="42"/>
      <c r="D79" s="42"/>
      <c r="E79" s="9"/>
    </row>
    <row r="80" spans="1:5" ht="13" customHeight="1">
      <c r="A80" s="58" t="s">
        <v>475</v>
      </c>
      <c r="B80" s="42"/>
      <c r="C80" s="42"/>
      <c r="D80" s="42"/>
      <c r="E80" s="9"/>
    </row>
    <row r="81" spans="1:5" ht="13" customHeight="1">
      <c r="A81" s="44"/>
      <c r="B81" s="42"/>
      <c r="C81" s="42"/>
      <c r="D81" s="42"/>
      <c r="E81" s="9"/>
    </row>
    <row r="82" spans="1:5" ht="14.75" customHeight="1">
      <c r="A82" s="52" t="s">
        <v>476</v>
      </c>
      <c r="B82" s="8"/>
      <c r="C82" s="42"/>
      <c r="D82" s="42"/>
      <c r="E82" s="9"/>
    </row>
    <row r="83" spans="1:5" ht="14.75" customHeight="1">
      <c r="A83" s="63" t="s">
        <v>448</v>
      </c>
      <c r="B83" s="42"/>
      <c r="C83" s="42"/>
      <c r="D83" s="42"/>
      <c r="E83" s="9"/>
    </row>
    <row r="84" spans="1:5" ht="14.75" customHeight="1">
      <c r="A84" s="60" t="s">
        <v>477</v>
      </c>
      <c r="B84" s="42"/>
      <c r="C84" s="42"/>
      <c r="D84" s="42"/>
      <c r="E84" s="9"/>
    </row>
    <row r="85" spans="1:5" ht="14.75" customHeight="1">
      <c r="A85" s="60" t="s">
        <v>478</v>
      </c>
      <c r="B85" s="42"/>
      <c r="C85" s="42"/>
      <c r="D85" s="42"/>
      <c r="E85" s="9"/>
    </row>
    <row r="86" spans="1:5" ht="14.75" customHeight="1">
      <c r="A86" s="60" t="s">
        <v>450</v>
      </c>
      <c r="B86" s="42"/>
      <c r="C86" s="42"/>
      <c r="D86" s="42"/>
      <c r="E86" s="9"/>
    </row>
    <row r="87" spans="1:5" ht="13" customHeight="1">
      <c r="A87" s="70"/>
      <c r="B87" s="42"/>
      <c r="C87" s="42"/>
      <c r="D87" s="42"/>
      <c r="E87" s="9"/>
    </row>
    <row r="88" spans="1:5" ht="13" customHeight="1">
      <c r="A88" s="64" t="s">
        <v>479</v>
      </c>
      <c r="B88" s="8"/>
      <c r="C88" s="42"/>
      <c r="D88" s="42"/>
      <c r="E88" s="9"/>
    </row>
    <row r="89" spans="1:5" ht="13" customHeight="1">
      <c r="A89" s="58" t="s">
        <v>480</v>
      </c>
      <c r="B89" s="42"/>
      <c r="C89" s="42"/>
      <c r="D89" s="42"/>
      <c r="E89" s="9"/>
    </row>
    <row r="90" spans="1:5" ht="13" customHeight="1">
      <c r="A90" s="59" t="s">
        <v>453</v>
      </c>
      <c r="B90" s="42"/>
      <c r="C90" s="42"/>
      <c r="D90" s="42"/>
      <c r="E90" s="9"/>
    </row>
    <row r="91" spans="1:5" ht="13" customHeight="1">
      <c r="A91" s="44"/>
      <c r="B91" s="42"/>
      <c r="C91" s="42"/>
      <c r="D91" s="42"/>
      <c r="E91" s="9"/>
    </row>
    <row r="92" spans="1:5" ht="14.75" customHeight="1">
      <c r="A92" s="52" t="s">
        <v>481</v>
      </c>
      <c r="B92" s="8"/>
      <c r="C92" s="42"/>
      <c r="D92" s="42"/>
      <c r="E92" s="9"/>
    </row>
    <row r="93" spans="1:5" ht="13" customHeight="1">
      <c r="A93" s="58" t="s">
        <v>455</v>
      </c>
      <c r="B93" s="42"/>
      <c r="C93" s="42"/>
      <c r="D93" s="42"/>
      <c r="E93" s="9"/>
    </row>
    <row r="94" spans="1:5" ht="13" customHeight="1">
      <c r="A94" s="59" t="s">
        <v>456</v>
      </c>
      <c r="B94" s="42"/>
      <c r="C94" s="42"/>
      <c r="D94" s="42"/>
      <c r="E94" s="9"/>
    </row>
    <row r="95" spans="1:5" ht="13" customHeight="1">
      <c r="A95" s="59" t="s">
        <v>457</v>
      </c>
      <c r="B95" s="42"/>
      <c r="C95" s="42"/>
      <c r="D95" s="42"/>
      <c r="E95" s="9"/>
    </row>
    <row r="96" spans="1:5" ht="13" customHeight="1">
      <c r="A96" s="59" t="s">
        <v>482</v>
      </c>
      <c r="B96" s="42"/>
      <c r="C96" s="42"/>
      <c r="D96" s="42"/>
      <c r="E96" s="9"/>
    </row>
    <row r="97" spans="1:5" ht="13" customHeight="1">
      <c r="A97" s="59" t="s">
        <v>459</v>
      </c>
      <c r="B97" s="42"/>
      <c r="C97" s="42"/>
      <c r="D97" s="42"/>
      <c r="E97" s="9"/>
    </row>
    <row r="98" spans="1:5" ht="13" customHeight="1">
      <c r="A98" s="59" t="s">
        <v>460</v>
      </c>
      <c r="B98" s="42"/>
      <c r="C98" s="42"/>
      <c r="D98" s="42"/>
      <c r="E98" s="9"/>
    </row>
    <row r="99" spans="1:5" ht="13" customHeight="1">
      <c r="A99" s="44"/>
      <c r="B99" s="42"/>
      <c r="C99" s="42"/>
      <c r="D99" s="42"/>
      <c r="E99" s="9"/>
    </row>
    <row r="100" spans="1:5" ht="14.75" customHeight="1">
      <c r="A100" s="52" t="s">
        <v>483</v>
      </c>
      <c r="B100" s="8"/>
      <c r="C100" s="42"/>
      <c r="D100" s="42"/>
      <c r="E100" s="9"/>
    </row>
    <row r="101" spans="1:5" ht="13" customHeight="1">
      <c r="A101" s="58" t="s">
        <v>484</v>
      </c>
      <c r="B101" s="42"/>
      <c r="C101" s="42"/>
      <c r="D101" s="42"/>
      <c r="E101" s="9"/>
    </row>
    <row r="102" spans="1:5" ht="13" customHeight="1">
      <c r="A102" s="59" t="s">
        <v>485</v>
      </c>
      <c r="B102" s="42"/>
      <c r="C102" s="42"/>
      <c r="D102" s="42"/>
      <c r="E102" s="9"/>
    </row>
    <row r="103" spans="1:5" ht="13" customHeight="1">
      <c r="A103" s="59" t="s">
        <v>486</v>
      </c>
      <c r="B103" s="42"/>
      <c r="C103" s="42"/>
      <c r="D103" s="42"/>
      <c r="E103" s="9"/>
    </row>
    <row r="104" spans="1:5" ht="13" customHeight="1">
      <c r="A104" s="59" t="s">
        <v>487</v>
      </c>
      <c r="B104" s="42"/>
      <c r="C104" s="42"/>
      <c r="D104" s="42"/>
      <c r="E104" s="9"/>
    </row>
    <row r="105" spans="1:5" ht="13" customHeight="1">
      <c r="A105" s="59" t="s">
        <v>488</v>
      </c>
      <c r="B105" s="42"/>
      <c r="C105" s="42"/>
      <c r="D105" s="42"/>
      <c r="E105" s="9"/>
    </row>
    <row r="106" spans="1:5" ht="13" customHeight="1">
      <c r="A106" s="59" t="s">
        <v>489</v>
      </c>
      <c r="B106" s="42"/>
      <c r="C106" s="42"/>
      <c r="D106" s="42"/>
      <c r="E106" s="9"/>
    </row>
    <row r="107" spans="1:5" ht="13" customHeight="1">
      <c r="A107" s="59" t="s">
        <v>490</v>
      </c>
      <c r="B107" s="42"/>
      <c r="C107" s="42"/>
      <c r="D107" s="42"/>
      <c r="E107" s="9"/>
    </row>
    <row r="108" spans="1:5" ht="13" customHeight="1">
      <c r="A108" s="59" t="s">
        <v>491</v>
      </c>
      <c r="B108" s="42"/>
      <c r="C108" s="42"/>
      <c r="D108" s="42"/>
      <c r="E108" s="9"/>
    </row>
    <row r="109" spans="1:5" ht="13" customHeight="1">
      <c r="A109" s="59" t="s">
        <v>492</v>
      </c>
      <c r="B109" s="42"/>
      <c r="C109" s="42"/>
      <c r="D109" s="42"/>
      <c r="E109" s="9"/>
    </row>
    <row r="110" spans="1:5" ht="13" customHeight="1">
      <c r="A110" s="43"/>
      <c r="B110" s="42"/>
      <c r="C110" s="42"/>
      <c r="D110" s="42"/>
      <c r="E110" s="9"/>
    </row>
    <row r="111" spans="1:5" ht="13" customHeight="1">
      <c r="A111" s="43"/>
      <c r="B111" s="42"/>
      <c r="C111" s="42"/>
      <c r="D111" s="42"/>
      <c r="E111" s="9"/>
    </row>
    <row r="112" spans="1:5" ht="13" customHeight="1">
      <c r="A112" s="43"/>
      <c r="B112" s="42"/>
      <c r="C112" s="42"/>
      <c r="D112" s="42"/>
      <c r="E112" s="9"/>
    </row>
    <row r="113" spans="1:5" ht="13" customHeight="1">
      <c r="A113" s="43"/>
      <c r="B113" s="42"/>
      <c r="C113" s="42"/>
      <c r="D113" s="42"/>
      <c r="E113" s="9"/>
    </row>
    <row r="114" spans="1:5" ht="13" customHeight="1">
      <c r="A114" s="43"/>
      <c r="B114" s="42"/>
      <c r="C114" s="42"/>
      <c r="D114" s="42"/>
      <c r="E114" s="9"/>
    </row>
    <row r="115" spans="1:5" ht="13" customHeight="1">
      <c r="A115" s="43"/>
      <c r="B115" s="42"/>
      <c r="C115" s="42"/>
      <c r="D115" s="42"/>
      <c r="E115" s="9"/>
    </row>
    <row r="116" spans="1:5" ht="13" customHeight="1">
      <c r="A116" s="43"/>
      <c r="B116" s="42"/>
      <c r="C116" s="42"/>
      <c r="D116" s="42"/>
      <c r="E116" s="9"/>
    </row>
    <row r="117" spans="1:5" ht="13" customHeight="1">
      <c r="A117" s="43"/>
      <c r="B117" s="42"/>
      <c r="C117" s="42"/>
      <c r="D117" s="42"/>
      <c r="E117" s="9"/>
    </row>
    <row r="118" spans="1:5" ht="13" customHeight="1">
      <c r="A118" s="43"/>
      <c r="B118" s="42"/>
      <c r="C118" s="42"/>
      <c r="D118" s="42"/>
      <c r="E118" s="9"/>
    </row>
    <row r="119" spans="1:5" ht="13" customHeight="1">
      <c r="A119" s="43"/>
      <c r="B119" s="42"/>
      <c r="C119" s="42"/>
      <c r="D119" s="42"/>
      <c r="E119" s="9"/>
    </row>
    <row r="120" spans="1:5" ht="13" customHeight="1">
      <c r="A120" s="43"/>
      <c r="B120" s="42"/>
      <c r="C120" s="42"/>
      <c r="D120" s="42"/>
      <c r="E120" s="9"/>
    </row>
    <row r="121" spans="1:5" ht="13" customHeight="1">
      <c r="A121" s="43"/>
      <c r="B121" s="42"/>
      <c r="C121" s="42"/>
      <c r="D121" s="42"/>
      <c r="E121" s="9"/>
    </row>
    <row r="122" spans="1:5" ht="13" customHeight="1">
      <c r="A122" s="43"/>
      <c r="B122" s="42"/>
      <c r="C122" s="42"/>
      <c r="D122" s="42"/>
      <c r="E122" s="9"/>
    </row>
    <row r="123" spans="1:5" ht="13" customHeight="1">
      <c r="A123" s="43"/>
      <c r="B123" s="42"/>
      <c r="C123" s="42"/>
      <c r="D123" s="42"/>
      <c r="E123" s="9"/>
    </row>
    <row r="124" spans="1:5" ht="13" customHeight="1">
      <c r="A124" s="43"/>
      <c r="B124" s="42"/>
      <c r="C124" s="42"/>
      <c r="D124" s="42"/>
      <c r="E124" s="9"/>
    </row>
    <row r="125" spans="1:5" ht="13" customHeight="1">
      <c r="A125" s="43"/>
      <c r="B125" s="42"/>
      <c r="C125" s="42"/>
      <c r="D125" s="42"/>
      <c r="E125" s="9"/>
    </row>
    <row r="126" spans="1:5" ht="13" customHeight="1">
      <c r="A126" s="43"/>
      <c r="B126" s="42"/>
      <c r="C126" s="42"/>
      <c r="D126" s="42"/>
      <c r="E126" s="9"/>
    </row>
    <row r="127" spans="1:5" ht="13" customHeight="1">
      <c r="A127" s="43"/>
      <c r="B127" s="42"/>
      <c r="C127" s="42"/>
      <c r="D127" s="42"/>
      <c r="E127" s="9"/>
    </row>
    <row r="128" spans="1:5" ht="13" customHeight="1">
      <c r="A128" s="43"/>
      <c r="B128" s="42"/>
      <c r="C128" s="42"/>
      <c r="D128" s="42"/>
      <c r="E128" s="9"/>
    </row>
    <row r="129" spans="1:5" ht="13" customHeight="1">
      <c r="A129" s="43"/>
      <c r="B129" s="42"/>
      <c r="C129" s="42"/>
      <c r="D129" s="42"/>
      <c r="E129" s="9"/>
    </row>
    <row r="130" spans="1:5" ht="13" customHeight="1">
      <c r="A130" s="43"/>
      <c r="B130" s="42"/>
      <c r="C130" s="42"/>
      <c r="D130" s="42"/>
      <c r="E130" s="9"/>
    </row>
    <row r="131" spans="1:5" ht="13" customHeight="1">
      <c r="A131" s="43"/>
      <c r="B131" s="42"/>
      <c r="C131" s="42"/>
      <c r="D131" s="42"/>
      <c r="E131" s="9"/>
    </row>
    <row r="132" spans="1:5" ht="13" customHeight="1">
      <c r="A132" s="43"/>
      <c r="B132" s="42"/>
      <c r="C132" s="42"/>
      <c r="D132" s="42"/>
      <c r="E132" s="9"/>
    </row>
    <row r="133" spans="1:5" ht="13" customHeight="1">
      <c r="A133" s="43"/>
      <c r="B133" s="42"/>
      <c r="C133" s="42"/>
      <c r="D133" s="42"/>
      <c r="E133" s="9"/>
    </row>
    <row r="134" spans="1:5" ht="13" customHeight="1">
      <c r="A134" s="43"/>
      <c r="B134" s="42"/>
      <c r="C134" s="42"/>
      <c r="D134" s="42"/>
      <c r="E134" s="9"/>
    </row>
    <row r="135" spans="1:5" ht="13" customHeight="1">
      <c r="A135" s="43"/>
      <c r="B135" s="42"/>
      <c r="C135" s="42"/>
      <c r="D135" s="42"/>
      <c r="E135" s="9"/>
    </row>
    <row r="136" spans="1:5" ht="13" customHeight="1">
      <c r="A136" s="43"/>
      <c r="B136" s="42"/>
      <c r="C136" s="42"/>
      <c r="D136" s="42"/>
      <c r="E136" s="9"/>
    </row>
    <row r="137" spans="1:5" ht="13" customHeight="1">
      <c r="A137" s="43"/>
      <c r="B137" s="42"/>
      <c r="C137" s="42"/>
      <c r="D137" s="42"/>
      <c r="E137" s="9"/>
    </row>
    <row r="138" spans="1:5" ht="13" customHeight="1">
      <c r="A138" s="43"/>
      <c r="B138" s="42"/>
      <c r="C138" s="42"/>
      <c r="D138" s="42"/>
      <c r="E138" s="9"/>
    </row>
    <row r="139" spans="1:5" ht="13" customHeight="1">
      <c r="A139" s="43"/>
      <c r="B139" s="42"/>
      <c r="C139" s="42"/>
      <c r="D139" s="42"/>
      <c r="E139" s="9"/>
    </row>
    <row r="140" spans="1:5" ht="13" customHeight="1">
      <c r="A140" s="43"/>
      <c r="B140" s="42"/>
      <c r="C140" s="42"/>
      <c r="D140" s="42"/>
      <c r="E140" s="9"/>
    </row>
    <row r="141" spans="1:5" ht="13" customHeight="1">
      <c r="A141" s="43"/>
      <c r="B141" s="42"/>
      <c r="C141" s="42"/>
      <c r="D141" s="42"/>
      <c r="E141" s="9"/>
    </row>
    <row r="142" spans="1:5" ht="13" customHeight="1">
      <c r="A142" s="43"/>
      <c r="B142" s="42"/>
      <c r="C142" s="42"/>
      <c r="D142" s="42"/>
      <c r="E142" s="9"/>
    </row>
    <row r="143" spans="1:5" ht="13" customHeight="1">
      <c r="A143" s="43"/>
      <c r="B143" s="42"/>
      <c r="C143" s="42"/>
      <c r="D143" s="42"/>
      <c r="E143" s="9"/>
    </row>
    <row r="144" spans="1:5" ht="13" customHeight="1">
      <c r="A144" s="43"/>
      <c r="B144" s="42"/>
      <c r="C144" s="42"/>
      <c r="D144" s="42"/>
      <c r="E144" s="9"/>
    </row>
    <row r="145" spans="1:5" ht="13" customHeight="1">
      <c r="A145" s="43"/>
      <c r="B145" s="42"/>
      <c r="C145" s="42"/>
      <c r="D145" s="42"/>
      <c r="E145" s="9"/>
    </row>
    <row r="146" spans="1:5" ht="13" customHeight="1">
      <c r="A146" s="67"/>
      <c r="B146" s="49"/>
      <c r="C146" s="49"/>
      <c r="D146" s="49"/>
      <c r="E146" s="50"/>
    </row>
  </sheetData>
  <conditionalFormatting sqref="B5:C6 B9:B13 C18:C24 C26">
    <cfRule type="cellIs" dxfId="22"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2"/>
  <sheetViews>
    <sheetView showGridLines="0" workbookViewId="0"/>
  </sheetViews>
  <sheetFormatPr baseColWidth="10" defaultColWidth="10.83203125" defaultRowHeight="13" customHeight="1"/>
  <cols>
    <col min="1" max="1" width="104.6640625" style="73" customWidth="1"/>
    <col min="2" max="2" width="23.33203125" style="73" customWidth="1"/>
    <col min="3" max="3" width="14.33203125" style="73" customWidth="1"/>
    <col min="4" max="5" width="10.83203125" style="73"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493</v>
      </c>
      <c r="C6" s="16"/>
      <c r="D6" s="8"/>
      <c r="E6" s="9"/>
    </row>
    <row r="7" spans="1:5" ht="28" customHeight="1">
      <c r="A7" s="12" t="s">
        <v>6</v>
      </c>
      <c r="B7" s="18">
        <v>42979</v>
      </c>
      <c r="C7" s="14"/>
      <c r="D7" s="8"/>
      <c r="E7" s="9"/>
    </row>
    <row r="8" spans="1:5" ht="28" customHeight="1">
      <c r="A8" s="3"/>
      <c r="B8" s="3"/>
      <c r="C8" s="4"/>
      <c r="D8" s="8"/>
      <c r="E8" s="9"/>
    </row>
    <row r="9" spans="1:5" ht="26" customHeight="1">
      <c r="A9" s="19" t="s">
        <v>7</v>
      </c>
      <c r="B9" s="20">
        <v>106.25</v>
      </c>
      <c r="C9" s="21"/>
      <c r="D9" s="8"/>
      <c r="E9" s="9"/>
    </row>
    <row r="10" spans="1:5" ht="26" customHeight="1">
      <c r="A10" s="22" t="s">
        <v>8</v>
      </c>
      <c r="B10" s="20">
        <v>7000</v>
      </c>
      <c r="C10" s="23"/>
      <c r="D10" s="8"/>
      <c r="E10" s="9"/>
    </row>
    <row r="11" spans="1:5" ht="26" customHeight="1">
      <c r="A11" s="22" t="s">
        <v>422</v>
      </c>
      <c r="B11" s="20">
        <f>SUM(B9:B10)</f>
        <v>7106.25</v>
      </c>
      <c r="C11" s="4"/>
      <c r="D11" s="8"/>
      <c r="E11" s="9"/>
    </row>
    <row r="12" spans="1:5" ht="30" customHeight="1">
      <c r="A12" s="22" t="s">
        <v>423</v>
      </c>
      <c r="B12" s="20">
        <v>6438.75</v>
      </c>
      <c r="C12" s="21"/>
      <c r="D12" s="8"/>
      <c r="E12" s="9"/>
    </row>
    <row r="13" spans="1:5" ht="37" customHeight="1">
      <c r="A13" s="19" t="s">
        <v>462</v>
      </c>
      <c r="B13" s="24">
        <f>B11-B12</f>
        <v>667.5</v>
      </c>
      <c r="C13" s="4"/>
      <c r="D13" s="8"/>
      <c r="E13" s="9"/>
    </row>
    <row r="14" spans="1:5" ht="32" customHeight="1">
      <c r="A14" s="3"/>
      <c r="B14" s="3"/>
      <c r="C14" s="4"/>
      <c r="D14" s="8"/>
      <c r="E14" s="9"/>
    </row>
    <row r="15" spans="1:5" ht="26" customHeight="1">
      <c r="A15" s="25" t="s">
        <v>424</v>
      </c>
      <c r="B15" s="26" t="s">
        <v>13</v>
      </c>
      <c r="C15" s="27"/>
      <c r="D15" s="8"/>
      <c r="E15" s="9"/>
    </row>
    <row r="16" spans="1:5" ht="13" customHeight="1">
      <c r="A16" s="28"/>
      <c r="B16" s="3"/>
      <c r="C16" s="4"/>
      <c r="D16" s="8"/>
      <c r="E16" s="9"/>
    </row>
    <row r="17" spans="1:5" ht="13" customHeight="1">
      <c r="A17" s="29" t="s">
        <v>14</v>
      </c>
      <c r="B17" s="29" t="s">
        <v>15</v>
      </c>
      <c r="C17" s="30" t="s">
        <v>16</v>
      </c>
      <c r="D17" s="8"/>
      <c r="E17" s="9"/>
    </row>
    <row r="18" spans="1:5" ht="14.75" customHeight="1">
      <c r="A18" s="31" t="s">
        <v>17</v>
      </c>
      <c r="B18" s="32">
        <v>18.5</v>
      </c>
      <c r="C18" s="33">
        <f t="shared" ref="C18:C25" si="0">SUM(B18)*125</f>
        <v>2312.5</v>
      </c>
      <c r="D18" s="8"/>
      <c r="E18" s="9"/>
    </row>
    <row r="19" spans="1:5" ht="14.75" customHeight="1">
      <c r="A19" s="31" t="s">
        <v>18</v>
      </c>
      <c r="B19" s="32">
        <v>5.75</v>
      </c>
      <c r="C19" s="33">
        <f t="shared" si="0"/>
        <v>718.75</v>
      </c>
      <c r="D19" s="8"/>
      <c r="E19" s="9"/>
    </row>
    <row r="20" spans="1:5" ht="13" customHeight="1">
      <c r="A20" s="31" t="s">
        <v>25</v>
      </c>
      <c r="B20" s="32">
        <v>6.76</v>
      </c>
      <c r="C20" s="33">
        <f t="shared" si="0"/>
        <v>845</v>
      </c>
      <c r="D20" s="8"/>
      <c r="E20" s="9"/>
    </row>
    <row r="21" spans="1:5" ht="13" customHeight="1">
      <c r="A21" s="31" t="s">
        <v>20</v>
      </c>
      <c r="B21" s="32">
        <v>4.5</v>
      </c>
      <c r="C21" s="33">
        <f t="shared" si="0"/>
        <v>562.5</v>
      </c>
      <c r="D21" s="8"/>
      <c r="E21" s="9"/>
    </row>
    <row r="22" spans="1:5" ht="14.75" customHeight="1">
      <c r="A22" s="31" t="s">
        <v>21</v>
      </c>
      <c r="B22" s="32">
        <v>7</v>
      </c>
      <c r="C22" s="33">
        <f t="shared" si="0"/>
        <v>875</v>
      </c>
      <c r="D22" s="8"/>
      <c r="E22" s="9"/>
    </row>
    <row r="23" spans="1:5" ht="14.75" customHeight="1">
      <c r="A23" s="31" t="s">
        <v>19</v>
      </c>
      <c r="B23" s="32">
        <v>6</v>
      </c>
      <c r="C23" s="33">
        <f t="shared" si="0"/>
        <v>750</v>
      </c>
      <c r="D23" s="8"/>
      <c r="E23" s="9"/>
    </row>
    <row r="24" spans="1:5" ht="13" customHeight="1">
      <c r="A24" s="31" t="s">
        <v>206</v>
      </c>
      <c r="B24" s="32">
        <v>2.5</v>
      </c>
      <c r="C24" s="33">
        <f t="shared" si="0"/>
        <v>312.5</v>
      </c>
      <c r="D24" s="8"/>
      <c r="E24" s="9"/>
    </row>
    <row r="25" spans="1:5" ht="13" customHeight="1">
      <c r="A25" s="31" t="s">
        <v>22</v>
      </c>
      <c r="B25" s="32">
        <v>0.5</v>
      </c>
      <c r="C25" s="33">
        <f t="shared" si="0"/>
        <v>62.5</v>
      </c>
      <c r="D25" s="8"/>
      <c r="E25" s="9"/>
    </row>
    <row r="26" spans="1:5" ht="13" customHeight="1">
      <c r="A26" s="34" t="s">
        <v>26</v>
      </c>
      <c r="B26" s="35">
        <f>SUM(B18:B25)</f>
        <v>51.51</v>
      </c>
      <c r="C26" s="36">
        <f>SUM(C18:C25)</f>
        <v>6438.75</v>
      </c>
      <c r="D26" s="8"/>
      <c r="E26" s="9"/>
    </row>
    <row r="27" spans="1:5" ht="13" customHeight="1">
      <c r="A27" s="34" t="s">
        <v>27</v>
      </c>
      <c r="B27" s="57">
        <v>0</v>
      </c>
      <c r="C27" s="33">
        <f>SUM(B27)*0</f>
        <v>0</v>
      </c>
      <c r="D27" s="8"/>
      <c r="E27" s="9"/>
    </row>
    <row r="28" spans="1:5" ht="13" customHeight="1">
      <c r="A28" s="34" t="s">
        <v>28</v>
      </c>
      <c r="B28" s="35">
        <f>SUM(B26:B27)</f>
        <v>51.51</v>
      </c>
      <c r="C28" s="36">
        <f>SUM(C26:C27)</f>
        <v>6438.75</v>
      </c>
      <c r="D28" s="8"/>
      <c r="E28" s="9"/>
    </row>
    <row r="29" spans="1:5" ht="13" customHeight="1">
      <c r="A29" s="39"/>
      <c r="B29" s="3"/>
      <c r="C29" s="3"/>
      <c r="D29" s="8"/>
      <c r="E29" s="9"/>
    </row>
    <row r="30" spans="1:5" ht="13" customHeight="1">
      <c r="A30" s="39"/>
      <c r="B30" s="3"/>
      <c r="C30" s="3"/>
      <c r="D30" s="8"/>
      <c r="E30" s="9"/>
    </row>
    <row r="31" spans="1:5" ht="13" customHeight="1">
      <c r="A31" s="39"/>
      <c r="B31" s="3"/>
      <c r="C31" s="3"/>
      <c r="D31" s="8"/>
      <c r="E31" s="9"/>
    </row>
    <row r="32" spans="1:5" ht="13" customHeight="1">
      <c r="A32" s="40"/>
      <c r="B32" s="41"/>
      <c r="C32" s="41"/>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13" customHeight="1">
      <c r="A60" s="43"/>
      <c r="B60" s="42"/>
      <c r="C60" s="42"/>
      <c r="D60" s="42"/>
      <c r="E60" s="9"/>
    </row>
    <row r="61" spans="1:5" ht="8" customHeight="1">
      <c r="A61" s="44"/>
      <c r="B61" s="42"/>
      <c r="C61" s="42"/>
      <c r="D61" s="42"/>
      <c r="E61" s="9"/>
    </row>
    <row r="62" spans="1:5" ht="14.75" customHeight="1">
      <c r="A62" s="52" t="s">
        <v>494</v>
      </c>
      <c r="B62" s="8"/>
      <c r="C62" s="42"/>
      <c r="D62" s="42"/>
      <c r="E62" s="9"/>
    </row>
    <row r="63" spans="1:5" ht="14.75" customHeight="1">
      <c r="A63" s="63" t="s">
        <v>495</v>
      </c>
      <c r="B63" s="42"/>
      <c r="C63" s="42"/>
      <c r="D63" s="42"/>
      <c r="E63" s="9"/>
    </row>
    <row r="64" spans="1:5" ht="14.75" customHeight="1">
      <c r="A64" s="60" t="s">
        <v>496</v>
      </c>
      <c r="B64" s="42"/>
      <c r="C64" s="42"/>
      <c r="D64" s="42"/>
      <c r="E64" s="9"/>
    </row>
    <row r="65" spans="1:5" ht="14.75" customHeight="1">
      <c r="A65" s="60" t="s">
        <v>497</v>
      </c>
      <c r="B65" s="42"/>
      <c r="C65" s="42"/>
      <c r="D65" s="42"/>
      <c r="E65" s="9"/>
    </row>
    <row r="66" spans="1:5" ht="26" customHeight="1">
      <c r="A66" s="60" t="s">
        <v>498</v>
      </c>
      <c r="B66" s="42"/>
      <c r="C66" s="42"/>
      <c r="D66" s="42"/>
      <c r="E66" s="9"/>
    </row>
    <row r="67" spans="1:5" ht="14.75" customHeight="1">
      <c r="A67" s="60" t="s">
        <v>499</v>
      </c>
      <c r="B67" s="42"/>
      <c r="C67" s="42"/>
      <c r="D67" s="42"/>
      <c r="E67" s="9"/>
    </row>
    <row r="68" spans="1:5" ht="13" customHeight="1">
      <c r="A68" s="62"/>
      <c r="B68" s="61"/>
      <c r="C68" s="61"/>
      <c r="D68" s="42"/>
      <c r="E68" s="9"/>
    </row>
    <row r="69" spans="1:5" ht="14.75" customHeight="1">
      <c r="A69" s="52" t="s">
        <v>500</v>
      </c>
      <c r="B69" s="8"/>
      <c r="C69" s="42"/>
      <c r="D69" s="42"/>
      <c r="E69" s="9"/>
    </row>
    <row r="70" spans="1:5" ht="14.75" customHeight="1">
      <c r="A70" s="63" t="s">
        <v>429</v>
      </c>
      <c r="B70" s="42"/>
      <c r="C70" s="42"/>
      <c r="D70" s="42"/>
      <c r="E70" s="9"/>
    </row>
    <row r="71" spans="1:5" ht="13" customHeight="1">
      <c r="A71" s="60" t="s">
        <v>431</v>
      </c>
      <c r="B71" s="42"/>
      <c r="C71" s="42"/>
      <c r="D71" s="42"/>
      <c r="E71" s="9"/>
    </row>
    <row r="72" spans="1:5" ht="14.75" customHeight="1">
      <c r="A72" s="60" t="s">
        <v>432</v>
      </c>
      <c r="B72" s="42"/>
      <c r="C72" s="42"/>
      <c r="D72" s="42"/>
      <c r="E72" s="9"/>
    </row>
    <row r="73" spans="1:5" ht="14.75" customHeight="1">
      <c r="A73" s="60" t="s">
        <v>469</v>
      </c>
      <c r="B73" s="42"/>
      <c r="C73" s="42"/>
      <c r="D73" s="42"/>
      <c r="E73" s="9"/>
    </row>
    <row r="74" spans="1:5" ht="14.75" customHeight="1">
      <c r="A74" s="60" t="s">
        <v>501</v>
      </c>
      <c r="B74" s="42"/>
      <c r="C74" s="42"/>
      <c r="D74" s="42"/>
      <c r="E74" s="9"/>
    </row>
    <row r="75" spans="1:5" ht="14.75" customHeight="1">
      <c r="A75" s="60" t="s">
        <v>502</v>
      </c>
      <c r="B75" s="42"/>
      <c r="C75" s="42"/>
      <c r="D75" s="42"/>
      <c r="E75" s="9"/>
    </row>
    <row r="76" spans="1:5" ht="13" customHeight="1">
      <c r="A76" s="62"/>
      <c r="B76" s="42"/>
      <c r="C76" s="42"/>
      <c r="D76" s="42"/>
      <c r="E76" s="9"/>
    </row>
    <row r="77" spans="1:5" ht="14.75" customHeight="1">
      <c r="A77" s="52" t="s">
        <v>503</v>
      </c>
      <c r="B77" s="8"/>
      <c r="C77" s="42"/>
      <c r="D77" s="42"/>
      <c r="E77" s="9"/>
    </row>
    <row r="78" spans="1:5" ht="13" customHeight="1">
      <c r="A78" s="58" t="s">
        <v>504</v>
      </c>
      <c r="B78" s="42"/>
      <c r="C78" s="42"/>
      <c r="D78" s="42"/>
      <c r="E78" s="9"/>
    </row>
    <row r="79" spans="1:5" ht="13" customHeight="1">
      <c r="A79" s="59" t="s">
        <v>505</v>
      </c>
      <c r="B79" s="42"/>
      <c r="C79" s="42"/>
      <c r="D79" s="42"/>
      <c r="E79" s="9"/>
    </row>
    <row r="80" spans="1:5" ht="13" customHeight="1">
      <c r="A80" s="44"/>
      <c r="B80" s="42"/>
      <c r="C80" s="42"/>
      <c r="D80" s="42"/>
      <c r="E80" s="9"/>
    </row>
    <row r="81" spans="1:5" ht="14.75" customHeight="1">
      <c r="A81" s="52" t="s">
        <v>506</v>
      </c>
      <c r="B81" s="8"/>
      <c r="C81" s="42"/>
      <c r="D81" s="42"/>
      <c r="E81" s="9"/>
    </row>
    <row r="82" spans="1:5" ht="14.75" customHeight="1">
      <c r="A82" s="63" t="s">
        <v>507</v>
      </c>
      <c r="B82" s="42"/>
      <c r="C82" s="42"/>
      <c r="D82" s="42"/>
      <c r="E82" s="9"/>
    </row>
    <row r="83" spans="1:5" ht="14.75" customHeight="1">
      <c r="A83" s="60" t="s">
        <v>508</v>
      </c>
      <c r="B83" s="42"/>
      <c r="C83" s="42"/>
      <c r="D83" s="42"/>
      <c r="E83" s="9"/>
    </row>
    <row r="84" spans="1:5" ht="13" customHeight="1">
      <c r="A84" s="70"/>
      <c r="B84" s="42"/>
      <c r="C84" s="42"/>
      <c r="D84" s="42"/>
      <c r="E84" s="9"/>
    </row>
    <row r="85" spans="1:5" ht="13" customHeight="1">
      <c r="A85" s="64" t="s">
        <v>509</v>
      </c>
      <c r="B85" s="8"/>
      <c r="C85" s="42"/>
      <c r="D85" s="42"/>
      <c r="E85" s="9"/>
    </row>
    <row r="86" spans="1:5" ht="13" customHeight="1">
      <c r="A86" s="58" t="s">
        <v>510</v>
      </c>
      <c r="B86" s="42"/>
      <c r="C86" s="42"/>
      <c r="D86" s="42"/>
      <c r="E86" s="9"/>
    </row>
    <row r="87" spans="1:5" ht="13" customHeight="1">
      <c r="A87" s="44"/>
      <c r="B87" s="42"/>
      <c r="C87" s="42"/>
      <c r="D87" s="42"/>
      <c r="E87" s="9"/>
    </row>
    <row r="88" spans="1:5" ht="14.75" customHeight="1">
      <c r="A88" s="52" t="s">
        <v>511</v>
      </c>
      <c r="B88" s="8"/>
      <c r="C88" s="42"/>
      <c r="D88" s="42"/>
      <c r="E88" s="9"/>
    </row>
    <row r="89" spans="1:5" ht="13" customHeight="1">
      <c r="A89" s="58" t="s">
        <v>455</v>
      </c>
      <c r="B89" s="42"/>
      <c r="C89" s="42"/>
      <c r="D89" s="42"/>
      <c r="E89" s="9"/>
    </row>
    <row r="90" spans="1:5" ht="13" customHeight="1">
      <c r="A90" s="59" t="s">
        <v>456</v>
      </c>
      <c r="B90" s="42"/>
      <c r="C90" s="42"/>
      <c r="D90" s="42"/>
      <c r="E90" s="9"/>
    </row>
    <row r="91" spans="1:5" ht="13" customHeight="1">
      <c r="A91" s="59" t="s">
        <v>457</v>
      </c>
      <c r="B91" s="42"/>
      <c r="C91" s="42"/>
      <c r="D91" s="42"/>
      <c r="E91" s="9"/>
    </row>
    <row r="92" spans="1:5" ht="13" customHeight="1">
      <c r="A92" s="59" t="s">
        <v>512</v>
      </c>
      <c r="B92" s="42"/>
      <c r="C92" s="42"/>
      <c r="D92" s="42"/>
      <c r="E92" s="9"/>
    </row>
    <row r="93" spans="1:5" ht="13" customHeight="1">
      <c r="A93" s="59" t="s">
        <v>459</v>
      </c>
      <c r="B93" s="42"/>
      <c r="C93" s="42"/>
      <c r="D93" s="42"/>
      <c r="E93" s="9"/>
    </row>
    <row r="94" spans="1:5" ht="13" customHeight="1">
      <c r="A94" s="59" t="s">
        <v>460</v>
      </c>
      <c r="B94" s="42"/>
      <c r="C94" s="42"/>
      <c r="D94" s="42"/>
      <c r="E94" s="9"/>
    </row>
    <row r="95" spans="1:5" ht="13" customHeight="1">
      <c r="A95" s="44"/>
      <c r="B95" s="42"/>
      <c r="C95" s="42"/>
      <c r="D95" s="42"/>
      <c r="E95" s="9"/>
    </row>
    <row r="96" spans="1:5" ht="14.75" customHeight="1">
      <c r="A96" s="52" t="s">
        <v>513</v>
      </c>
      <c r="B96" s="8"/>
      <c r="C96" s="42"/>
      <c r="D96" s="42"/>
      <c r="E96" s="9"/>
    </row>
    <row r="97" spans="1:5" ht="13" customHeight="1">
      <c r="A97" s="58" t="s">
        <v>489</v>
      </c>
      <c r="B97" s="42"/>
      <c r="C97" s="42"/>
      <c r="D97" s="42"/>
      <c r="E97" s="9"/>
    </row>
    <row r="98" spans="1:5" ht="13" customHeight="1">
      <c r="A98" s="59" t="s">
        <v>514</v>
      </c>
      <c r="B98" s="42"/>
      <c r="C98" s="42"/>
      <c r="D98" s="42"/>
      <c r="E98" s="9"/>
    </row>
    <row r="99" spans="1:5" ht="13" customHeight="1">
      <c r="A99" s="59" t="s">
        <v>515</v>
      </c>
      <c r="B99" s="42"/>
      <c r="C99" s="42"/>
      <c r="D99" s="42"/>
      <c r="E99" s="9"/>
    </row>
    <row r="100" spans="1:5" ht="13" customHeight="1">
      <c r="A100" s="59" t="s">
        <v>516</v>
      </c>
      <c r="B100" s="42"/>
      <c r="C100" s="42"/>
      <c r="D100" s="42"/>
      <c r="E100" s="9"/>
    </row>
    <row r="101" spans="1:5" ht="13" customHeight="1">
      <c r="A101" s="44"/>
      <c r="B101" s="42"/>
      <c r="C101" s="42"/>
      <c r="D101" s="42"/>
      <c r="E101" s="9"/>
    </row>
    <row r="102" spans="1:5" ht="14.75" customHeight="1">
      <c r="A102" s="52" t="s">
        <v>517</v>
      </c>
      <c r="B102" s="8"/>
      <c r="C102" s="42"/>
      <c r="D102" s="42"/>
      <c r="E102" s="9"/>
    </row>
    <row r="103" spans="1:5" ht="13" customHeight="1">
      <c r="A103" s="58" t="s">
        <v>518</v>
      </c>
      <c r="B103" s="42"/>
      <c r="C103" s="42"/>
      <c r="D103" s="42"/>
      <c r="E103" s="9"/>
    </row>
    <row r="104" spans="1:5" ht="13" customHeight="1">
      <c r="A104" s="43"/>
      <c r="B104" s="42"/>
      <c r="C104" s="42"/>
      <c r="D104" s="42"/>
      <c r="E104" s="9"/>
    </row>
    <row r="105" spans="1:5" ht="13" customHeight="1">
      <c r="A105" s="43"/>
      <c r="B105" s="42"/>
      <c r="C105" s="42"/>
      <c r="D105" s="42"/>
      <c r="E105" s="9"/>
    </row>
    <row r="106" spans="1:5" ht="13" customHeight="1">
      <c r="A106" s="43"/>
      <c r="B106" s="42"/>
      <c r="C106" s="42"/>
      <c r="D106" s="42"/>
      <c r="E106" s="9"/>
    </row>
    <row r="107" spans="1:5" ht="13" customHeight="1">
      <c r="A107" s="43"/>
      <c r="B107" s="42"/>
      <c r="C107" s="42"/>
      <c r="D107" s="42"/>
      <c r="E107" s="9"/>
    </row>
    <row r="108" spans="1:5" ht="13" customHeight="1">
      <c r="A108" s="43"/>
      <c r="B108" s="42"/>
      <c r="C108" s="42"/>
      <c r="D108" s="42"/>
      <c r="E108" s="9"/>
    </row>
    <row r="109" spans="1:5" ht="13" customHeight="1">
      <c r="A109" s="43"/>
      <c r="B109" s="42"/>
      <c r="C109" s="42"/>
      <c r="D109" s="42"/>
      <c r="E109" s="9"/>
    </row>
    <row r="110" spans="1:5" ht="13" customHeight="1">
      <c r="A110" s="43"/>
      <c r="B110" s="42"/>
      <c r="C110" s="42"/>
      <c r="D110" s="42"/>
      <c r="E110" s="9"/>
    </row>
    <row r="111" spans="1:5" ht="13" customHeight="1">
      <c r="A111" s="43"/>
      <c r="B111" s="42"/>
      <c r="C111" s="42"/>
      <c r="D111" s="42"/>
      <c r="E111" s="9"/>
    </row>
    <row r="112" spans="1:5" ht="13" customHeight="1">
      <c r="A112" s="43"/>
      <c r="B112" s="42"/>
      <c r="C112" s="42"/>
      <c r="D112" s="42"/>
      <c r="E112" s="9"/>
    </row>
    <row r="113" spans="1:5" ht="13" customHeight="1">
      <c r="A113" s="43"/>
      <c r="B113" s="42"/>
      <c r="C113" s="42"/>
      <c r="D113" s="42"/>
      <c r="E113" s="9"/>
    </row>
    <row r="114" spans="1:5" ht="13" customHeight="1">
      <c r="A114" s="43"/>
      <c r="B114" s="42"/>
      <c r="C114" s="42"/>
      <c r="D114" s="42"/>
      <c r="E114" s="9"/>
    </row>
    <row r="115" spans="1:5" ht="13" customHeight="1">
      <c r="A115" s="43"/>
      <c r="B115" s="42"/>
      <c r="C115" s="42"/>
      <c r="D115" s="42"/>
      <c r="E115" s="9"/>
    </row>
    <row r="116" spans="1:5" ht="13" customHeight="1">
      <c r="A116" s="43"/>
      <c r="B116" s="42"/>
      <c r="C116" s="42"/>
      <c r="D116" s="42"/>
      <c r="E116" s="9"/>
    </row>
    <row r="117" spans="1:5" ht="13" customHeight="1">
      <c r="A117" s="43"/>
      <c r="B117" s="42"/>
      <c r="C117" s="42"/>
      <c r="D117" s="42"/>
      <c r="E117" s="9"/>
    </row>
    <row r="118" spans="1:5" ht="13" customHeight="1">
      <c r="A118" s="43"/>
      <c r="B118" s="42"/>
      <c r="C118" s="42"/>
      <c r="D118" s="42"/>
      <c r="E118" s="9"/>
    </row>
    <row r="119" spans="1:5" ht="13" customHeight="1">
      <c r="A119" s="43"/>
      <c r="B119" s="42"/>
      <c r="C119" s="42"/>
      <c r="D119" s="42"/>
      <c r="E119" s="9"/>
    </row>
    <row r="120" spans="1:5" ht="13" customHeight="1">
      <c r="A120" s="43"/>
      <c r="B120" s="42"/>
      <c r="C120" s="42"/>
      <c r="D120" s="42"/>
      <c r="E120" s="9"/>
    </row>
    <row r="121" spans="1:5" ht="13" customHeight="1">
      <c r="A121" s="43"/>
      <c r="B121" s="42"/>
      <c r="C121" s="42"/>
      <c r="D121" s="42"/>
      <c r="E121" s="9"/>
    </row>
    <row r="122" spans="1:5" ht="13" customHeight="1">
      <c r="A122" s="43"/>
      <c r="B122" s="42"/>
      <c r="C122" s="42"/>
      <c r="D122" s="42"/>
      <c r="E122" s="9"/>
    </row>
    <row r="123" spans="1:5" ht="13" customHeight="1">
      <c r="A123" s="43"/>
      <c r="B123" s="42"/>
      <c r="C123" s="42"/>
      <c r="D123" s="42"/>
      <c r="E123" s="9"/>
    </row>
    <row r="124" spans="1:5" ht="13" customHeight="1">
      <c r="A124" s="43"/>
      <c r="B124" s="42"/>
      <c r="C124" s="42"/>
      <c r="D124" s="42"/>
      <c r="E124" s="9"/>
    </row>
    <row r="125" spans="1:5" ht="13" customHeight="1">
      <c r="A125" s="43"/>
      <c r="B125" s="42"/>
      <c r="C125" s="42"/>
      <c r="D125" s="42"/>
      <c r="E125" s="9"/>
    </row>
    <row r="126" spans="1:5" ht="13" customHeight="1">
      <c r="A126" s="43"/>
      <c r="B126" s="42"/>
      <c r="C126" s="42"/>
      <c r="D126" s="42"/>
      <c r="E126" s="9"/>
    </row>
    <row r="127" spans="1:5" ht="13" customHeight="1">
      <c r="A127" s="43"/>
      <c r="B127" s="42"/>
      <c r="C127" s="42"/>
      <c r="D127" s="42"/>
      <c r="E127" s="9"/>
    </row>
    <row r="128" spans="1:5" ht="13" customHeight="1">
      <c r="A128" s="43"/>
      <c r="B128" s="42"/>
      <c r="C128" s="42"/>
      <c r="D128" s="42"/>
      <c r="E128" s="9"/>
    </row>
    <row r="129" spans="1:5" ht="13" customHeight="1">
      <c r="A129" s="43"/>
      <c r="B129" s="42"/>
      <c r="C129" s="42"/>
      <c r="D129" s="42"/>
      <c r="E129" s="9"/>
    </row>
    <row r="130" spans="1:5" ht="13" customHeight="1">
      <c r="A130" s="43"/>
      <c r="B130" s="42"/>
      <c r="C130" s="42"/>
      <c r="D130" s="42"/>
      <c r="E130" s="9"/>
    </row>
    <row r="131" spans="1:5" ht="13" customHeight="1">
      <c r="A131" s="43"/>
      <c r="B131" s="42"/>
      <c r="C131" s="42"/>
      <c r="D131" s="42"/>
      <c r="E131" s="9"/>
    </row>
    <row r="132" spans="1:5" ht="13" customHeight="1">
      <c r="A132" s="43"/>
      <c r="B132" s="42"/>
      <c r="C132" s="42"/>
      <c r="D132" s="42"/>
      <c r="E132" s="9"/>
    </row>
    <row r="133" spans="1:5" ht="13" customHeight="1">
      <c r="A133" s="43"/>
      <c r="B133" s="42"/>
      <c r="C133" s="42"/>
      <c r="D133" s="42"/>
      <c r="E133" s="9"/>
    </row>
    <row r="134" spans="1:5" ht="13" customHeight="1">
      <c r="A134" s="43"/>
      <c r="B134" s="42"/>
      <c r="C134" s="42"/>
      <c r="D134" s="42"/>
      <c r="E134" s="9"/>
    </row>
    <row r="135" spans="1:5" ht="13" customHeight="1">
      <c r="A135" s="43"/>
      <c r="B135" s="42"/>
      <c r="C135" s="42"/>
      <c r="D135" s="42"/>
      <c r="E135" s="9"/>
    </row>
    <row r="136" spans="1:5" ht="13" customHeight="1">
      <c r="A136" s="43"/>
      <c r="B136" s="42"/>
      <c r="C136" s="42"/>
      <c r="D136" s="42"/>
      <c r="E136" s="9"/>
    </row>
    <row r="137" spans="1:5" ht="13" customHeight="1">
      <c r="A137" s="43"/>
      <c r="B137" s="42"/>
      <c r="C137" s="42"/>
      <c r="D137" s="42"/>
      <c r="E137" s="9"/>
    </row>
    <row r="138" spans="1:5" ht="13" customHeight="1">
      <c r="A138" s="43"/>
      <c r="B138" s="42"/>
      <c r="C138" s="42"/>
      <c r="D138" s="42"/>
      <c r="E138" s="9"/>
    </row>
    <row r="139" spans="1:5" ht="13" customHeight="1">
      <c r="A139" s="43"/>
      <c r="B139" s="42"/>
      <c r="C139" s="42"/>
      <c r="D139" s="42"/>
      <c r="E139" s="9"/>
    </row>
    <row r="140" spans="1:5" ht="13" customHeight="1">
      <c r="A140" s="43"/>
      <c r="B140" s="42"/>
      <c r="C140" s="42"/>
      <c r="D140" s="42"/>
      <c r="E140" s="9"/>
    </row>
    <row r="141" spans="1:5" ht="13" customHeight="1">
      <c r="A141" s="43"/>
      <c r="B141" s="42"/>
      <c r="C141" s="42"/>
      <c r="D141" s="42"/>
      <c r="E141" s="9"/>
    </row>
    <row r="142" spans="1:5" ht="13" customHeight="1">
      <c r="A142" s="67"/>
      <c r="B142" s="49"/>
      <c r="C142" s="49"/>
      <c r="D142" s="49"/>
      <c r="E142" s="50"/>
    </row>
  </sheetData>
  <conditionalFormatting sqref="B5:C6 B9:B13 C18:C25 C27">
    <cfRule type="cellIs" dxfId="21"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39"/>
  <sheetViews>
    <sheetView showGridLines="0" workbookViewId="0"/>
  </sheetViews>
  <sheetFormatPr baseColWidth="10" defaultColWidth="10.83203125" defaultRowHeight="13" customHeight="1"/>
  <cols>
    <col min="1" max="1" width="104.6640625" style="74" customWidth="1"/>
    <col min="2" max="2" width="23.33203125" style="74" customWidth="1"/>
    <col min="3" max="3" width="14.33203125" style="74" customWidth="1"/>
    <col min="4" max="5" width="10.83203125" style="74" customWidth="1"/>
    <col min="6" max="256" width="10.83203125" customWidth="1"/>
  </cols>
  <sheetData>
    <row r="1" spans="1:5" ht="72" customHeight="1">
      <c r="A1" s="2"/>
      <c r="B1" s="3"/>
      <c r="C1" s="4"/>
      <c r="D1" s="5"/>
      <c r="E1" s="6"/>
    </row>
    <row r="2" spans="1:5" ht="29" customHeight="1">
      <c r="A2" s="7" t="s">
        <v>0</v>
      </c>
      <c r="B2" s="3"/>
      <c r="C2" s="4"/>
      <c r="D2" s="8"/>
      <c r="E2" s="9"/>
    </row>
    <row r="3" spans="1:5" ht="25" customHeight="1">
      <c r="A3" s="10"/>
      <c r="B3" s="11"/>
      <c r="C3" s="4"/>
      <c r="D3" s="8"/>
      <c r="E3" s="9"/>
    </row>
    <row r="4" spans="1:5" ht="26" customHeight="1">
      <c r="A4" s="12" t="s">
        <v>1</v>
      </c>
      <c r="B4" s="13" t="s">
        <v>2</v>
      </c>
      <c r="C4" s="14"/>
      <c r="D4" s="8"/>
      <c r="E4" s="9"/>
    </row>
    <row r="5" spans="1:5" ht="27" customHeight="1">
      <c r="A5" s="12" t="s">
        <v>3</v>
      </c>
      <c r="B5" s="15">
        <v>7000</v>
      </c>
      <c r="C5" s="16"/>
      <c r="D5" s="8"/>
      <c r="E5" s="9"/>
    </row>
    <row r="6" spans="1:5" ht="27" customHeight="1">
      <c r="A6" s="12" t="s">
        <v>4</v>
      </c>
      <c r="B6" s="17" t="s">
        <v>519</v>
      </c>
      <c r="C6" s="16"/>
      <c r="D6" s="8"/>
      <c r="E6" s="9"/>
    </row>
    <row r="7" spans="1:5" ht="28" customHeight="1">
      <c r="A7" s="12" t="s">
        <v>6</v>
      </c>
      <c r="B7" s="18">
        <v>43009</v>
      </c>
      <c r="C7" s="14"/>
      <c r="D7" s="8"/>
      <c r="E7" s="9"/>
    </row>
    <row r="8" spans="1:5" ht="28" customHeight="1">
      <c r="A8" s="3"/>
      <c r="B8" s="3"/>
      <c r="C8" s="4"/>
      <c r="D8" s="8"/>
      <c r="E8" s="9"/>
    </row>
    <row r="9" spans="1:5" ht="26" customHeight="1">
      <c r="A9" s="19" t="s">
        <v>7</v>
      </c>
      <c r="B9" s="20">
        <v>667.5</v>
      </c>
      <c r="C9" s="21"/>
      <c r="D9" s="8"/>
      <c r="E9" s="9"/>
    </row>
    <row r="10" spans="1:5" ht="26" customHeight="1">
      <c r="A10" s="22" t="s">
        <v>8</v>
      </c>
      <c r="B10" s="20">
        <v>7000</v>
      </c>
      <c r="C10" s="23"/>
      <c r="D10" s="8"/>
      <c r="E10" s="9"/>
    </row>
    <row r="11" spans="1:5" ht="26" customHeight="1">
      <c r="A11" s="22" t="s">
        <v>422</v>
      </c>
      <c r="B11" s="20">
        <f>SUM(B9:B10)</f>
        <v>7667.5</v>
      </c>
      <c r="C11" s="4"/>
      <c r="D11" s="8"/>
      <c r="E11" s="9"/>
    </row>
    <row r="12" spans="1:5" ht="30" customHeight="1">
      <c r="A12" s="22" t="s">
        <v>423</v>
      </c>
      <c r="B12" s="20">
        <v>7667.5</v>
      </c>
      <c r="C12" s="21"/>
      <c r="D12" s="8"/>
      <c r="E12" s="9"/>
    </row>
    <row r="13" spans="1:5" ht="32" customHeight="1">
      <c r="A13" s="3"/>
      <c r="B13" s="3"/>
      <c r="C13" s="4"/>
      <c r="D13" s="8"/>
      <c r="E13" s="9"/>
    </row>
    <row r="14" spans="1:5" ht="26" customHeight="1">
      <c r="A14" s="25" t="s">
        <v>424</v>
      </c>
      <c r="B14" s="26" t="s">
        <v>13</v>
      </c>
      <c r="C14" s="27"/>
      <c r="D14" s="8"/>
      <c r="E14" s="9"/>
    </row>
    <row r="15" spans="1:5" ht="13" customHeight="1">
      <c r="A15" s="28"/>
      <c r="B15" s="3"/>
      <c r="C15" s="4"/>
      <c r="D15" s="8"/>
      <c r="E15" s="9"/>
    </row>
    <row r="16" spans="1:5" ht="13" customHeight="1">
      <c r="A16" s="29" t="s">
        <v>14</v>
      </c>
      <c r="B16" s="29" t="s">
        <v>15</v>
      </c>
      <c r="C16" s="30" t="s">
        <v>16</v>
      </c>
      <c r="D16" s="8"/>
      <c r="E16" s="9"/>
    </row>
    <row r="17" spans="1:5" ht="14.75" customHeight="1">
      <c r="A17" s="31" t="s">
        <v>17</v>
      </c>
      <c r="B17" s="32">
        <v>10</v>
      </c>
      <c r="C17" s="33">
        <f t="shared" ref="C17:C24" si="0">SUM(B17)*125</f>
        <v>1250</v>
      </c>
      <c r="D17" s="8"/>
      <c r="E17" s="9"/>
    </row>
    <row r="18" spans="1:5" ht="14.75" customHeight="1">
      <c r="A18" s="31" t="s">
        <v>18</v>
      </c>
      <c r="B18" s="32">
        <v>12.84</v>
      </c>
      <c r="C18" s="33">
        <f t="shared" si="0"/>
        <v>1605</v>
      </c>
      <c r="D18" s="8"/>
      <c r="E18" s="9"/>
    </row>
    <row r="19" spans="1:5" ht="13" customHeight="1">
      <c r="A19" s="31" t="s">
        <v>25</v>
      </c>
      <c r="B19" s="32">
        <v>11.5</v>
      </c>
      <c r="C19" s="33">
        <f t="shared" si="0"/>
        <v>1437.5</v>
      </c>
      <c r="D19" s="8"/>
      <c r="E19" s="9"/>
    </row>
    <row r="20" spans="1:5" ht="13" customHeight="1">
      <c r="A20" s="31" t="s">
        <v>20</v>
      </c>
      <c r="B20" s="32">
        <v>6</v>
      </c>
      <c r="C20" s="33">
        <f t="shared" si="0"/>
        <v>750</v>
      </c>
      <c r="D20" s="8"/>
      <c r="E20" s="9"/>
    </row>
    <row r="21" spans="1:5" ht="14.75" customHeight="1">
      <c r="A21" s="31" t="s">
        <v>21</v>
      </c>
      <c r="B21" s="32">
        <v>6</v>
      </c>
      <c r="C21" s="33">
        <f t="shared" si="0"/>
        <v>750</v>
      </c>
      <c r="D21" s="8"/>
      <c r="E21" s="9"/>
    </row>
    <row r="22" spans="1:5" ht="14.75" customHeight="1">
      <c r="A22" s="31" t="s">
        <v>19</v>
      </c>
      <c r="B22" s="32">
        <v>5</v>
      </c>
      <c r="C22" s="33">
        <f t="shared" si="0"/>
        <v>625</v>
      </c>
      <c r="D22" s="8"/>
      <c r="E22" s="9"/>
    </row>
    <row r="23" spans="1:5" ht="13" customHeight="1">
      <c r="A23" s="31" t="s">
        <v>206</v>
      </c>
      <c r="B23" s="32">
        <v>5</v>
      </c>
      <c r="C23" s="33">
        <f t="shared" si="0"/>
        <v>625</v>
      </c>
      <c r="D23" s="8"/>
      <c r="E23" s="9"/>
    </row>
    <row r="24" spans="1:5" ht="13" customHeight="1">
      <c r="A24" s="31" t="s">
        <v>22</v>
      </c>
      <c r="B24" s="32">
        <v>5</v>
      </c>
      <c r="C24" s="33">
        <f t="shared" si="0"/>
        <v>625</v>
      </c>
      <c r="D24" s="8"/>
      <c r="E24" s="9"/>
    </row>
    <row r="25" spans="1:5" ht="13" customHeight="1">
      <c r="A25" s="34" t="s">
        <v>26</v>
      </c>
      <c r="B25" s="35">
        <f>SUM(B17:B24)</f>
        <v>61.34</v>
      </c>
      <c r="C25" s="36">
        <f>SUM(C17:C24)</f>
        <v>7667.5</v>
      </c>
      <c r="D25" s="8"/>
      <c r="E25" s="9"/>
    </row>
    <row r="26" spans="1:5" ht="13" customHeight="1">
      <c r="A26" s="34" t="s">
        <v>27</v>
      </c>
      <c r="B26" s="57">
        <v>0</v>
      </c>
      <c r="C26" s="33">
        <f>SUM(B26)*0</f>
        <v>0</v>
      </c>
      <c r="D26" s="8"/>
      <c r="E26" s="9"/>
    </row>
    <row r="27" spans="1:5" ht="13" customHeight="1">
      <c r="A27" s="34" t="s">
        <v>28</v>
      </c>
      <c r="B27" s="35">
        <f>SUM(B25:B26)</f>
        <v>61.34</v>
      </c>
      <c r="C27" s="36">
        <f>SUM(C25:C26)</f>
        <v>7667.5</v>
      </c>
      <c r="D27" s="8"/>
      <c r="E27" s="9"/>
    </row>
    <row r="28" spans="1:5" ht="13" customHeight="1">
      <c r="A28" s="39"/>
      <c r="B28" s="3"/>
      <c r="C28" s="3"/>
      <c r="D28" s="8"/>
      <c r="E28" s="9"/>
    </row>
    <row r="29" spans="1:5" ht="13" customHeight="1">
      <c r="A29" s="39"/>
      <c r="B29" s="3"/>
      <c r="C29" s="3"/>
      <c r="D29" s="8"/>
      <c r="E29" s="9"/>
    </row>
    <row r="30" spans="1:5" ht="13" customHeight="1">
      <c r="A30" s="39"/>
      <c r="B30" s="3"/>
      <c r="C30" s="3"/>
      <c r="D30" s="8"/>
      <c r="E30" s="9"/>
    </row>
    <row r="31" spans="1:5" ht="13" customHeight="1">
      <c r="A31" s="40"/>
      <c r="B31" s="41"/>
      <c r="C31" s="41"/>
      <c r="D31" s="42"/>
      <c r="E31" s="9"/>
    </row>
    <row r="32" spans="1:5" ht="13" customHeight="1">
      <c r="A32" s="43"/>
      <c r="B32" s="42"/>
      <c r="C32" s="42"/>
      <c r="D32" s="42"/>
      <c r="E32" s="9"/>
    </row>
    <row r="33" spans="1:5" ht="13" customHeight="1">
      <c r="A33" s="43"/>
      <c r="B33" s="42"/>
      <c r="C33" s="42"/>
      <c r="D33" s="42"/>
      <c r="E33" s="9"/>
    </row>
    <row r="34" spans="1:5" ht="13" customHeight="1">
      <c r="A34" s="43"/>
      <c r="B34" s="42"/>
      <c r="C34" s="42"/>
      <c r="D34" s="42"/>
      <c r="E34" s="9"/>
    </row>
    <row r="35" spans="1:5" ht="13" customHeight="1">
      <c r="A35" s="43"/>
      <c r="B35" s="42"/>
      <c r="C35" s="42"/>
      <c r="D35" s="42"/>
      <c r="E35" s="9"/>
    </row>
    <row r="36" spans="1:5" ht="13" customHeight="1">
      <c r="A36" s="43"/>
      <c r="B36" s="42"/>
      <c r="C36" s="42"/>
      <c r="D36" s="42"/>
      <c r="E36" s="9"/>
    </row>
    <row r="37" spans="1:5" ht="13" customHeight="1">
      <c r="A37" s="43"/>
      <c r="B37" s="42"/>
      <c r="C37" s="42"/>
      <c r="D37" s="42"/>
      <c r="E37" s="9"/>
    </row>
    <row r="38" spans="1:5" ht="13" customHeight="1">
      <c r="A38" s="43"/>
      <c r="B38" s="42"/>
      <c r="C38" s="42"/>
      <c r="D38" s="42"/>
      <c r="E38" s="9"/>
    </row>
    <row r="39" spans="1:5" ht="13" customHeight="1">
      <c r="A39" s="43"/>
      <c r="B39" s="42"/>
      <c r="C39" s="42"/>
      <c r="D39" s="42"/>
      <c r="E39" s="9"/>
    </row>
    <row r="40" spans="1:5" ht="13" customHeight="1">
      <c r="A40" s="43"/>
      <c r="B40" s="42"/>
      <c r="C40" s="42"/>
      <c r="D40" s="42"/>
      <c r="E40" s="9"/>
    </row>
    <row r="41" spans="1:5" ht="13" customHeight="1">
      <c r="A41" s="43"/>
      <c r="B41" s="42"/>
      <c r="C41" s="42"/>
      <c r="D41" s="42"/>
      <c r="E41" s="9"/>
    </row>
    <row r="42" spans="1:5" ht="13" customHeight="1">
      <c r="A42" s="43"/>
      <c r="B42" s="42"/>
      <c r="C42" s="42"/>
      <c r="D42" s="42"/>
      <c r="E42" s="9"/>
    </row>
    <row r="43" spans="1:5" ht="13" customHeight="1">
      <c r="A43" s="43"/>
      <c r="B43" s="42"/>
      <c r="C43" s="42"/>
      <c r="D43" s="42"/>
      <c r="E43" s="9"/>
    </row>
    <row r="44" spans="1:5" ht="13" customHeight="1">
      <c r="A44" s="43"/>
      <c r="B44" s="42"/>
      <c r="C44" s="42"/>
      <c r="D44" s="42"/>
      <c r="E44" s="9"/>
    </row>
    <row r="45" spans="1:5" ht="13" customHeight="1">
      <c r="A45" s="43"/>
      <c r="B45" s="42"/>
      <c r="C45" s="42"/>
      <c r="D45" s="42"/>
      <c r="E45" s="9"/>
    </row>
    <row r="46" spans="1:5" ht="13" customHeight="1">
      <c r="A46" s="43"/>
      <c r="B46" s="42"/>
      <c r="C46" s="42"/>
      <c r="D46" s="42"/>
      <c r="E46" s="9"/>
    </row>
    <row r="47" spans="1:5" ht="13" customHeight="1">
      <c r="A47" s="43"/>
      <c r="B47" s="42"/>
      <c r="C47" s="42"/>
      <c r="D47" s="42"/>
      <c r="E47" s="9"/>
    </row>
    <row r="48" spans="1:5" ht="13" customHeight="1">
      <c r="A48" s="43"/>
      <c r="B48" s="42"/>
      <c r="C48" s="42"/>
      <c r="D48" s="42"/>
      <c r="E48" s="9"/>
    </row>
    <row r="49" spans="1:5" ht="13" customHeight="1">
      <c r="A49" s="43"/>
      <c r="B49" s="42"/>
      <c r="C49" s="42"/>
      <c r="D49" s="42"/>
      <c r="E49" s="9"/>
    </row>
    <row r="50" spans="1:5" ht="13" customHeight="1">
      <c r="A50" s="43"/>
      <c r="B50" s="42"/>
      <c r="C50" s="42"/>
      <c r="D50" s="42"/>
      <c r="E50" s="9"/>
    </row>
    <row r="51" spans="1:5" ht="13" customHeight="1">
      <c r="A51" s="43"/>
      <c r="B51" s="42"/>
      <c r="C51" s="42"/>
      <c r="D51" s="42"/>
      <c r="E51" s="9"/>
    </row>
    <row r="52" spans="1:5" ht="13" customHeight="1">
      <c r="A52" s="43"/>
      <c r="B52" s="42"/>
      <c r="C52" s="42"/>
      <c r="D52" s="42"/>
      <c r="E52" s="9"/>
    </row>
    <row r="53" spans="1:5" ht="13" customHeight="1">
      <c r="A53" s="43"/>
      <c r="B53" s="42"/>
      <c r="C53" s="42"/>
      <c r="D53" s="42"/>
      <c r="E53" s="9"/>
    </row>
    <row r="54" spans="1:5" ht="13" customHeight="1">
      <c r="A54" s="43"/>
      <c r="B54" s="42"/>
      <c r="C54" s="42"/>
      <c r="D54" s="42"/>
      <c r="E54" s="9"/>
    </row>
    <row r="55" spans="1:5" ht="13" customHeight="1">
      <c r="A55" s="43"/>
      <c r="B55" s="42"/>
      <c r="C55" s="42"/>
      <c r="D55" s="42"/>
      <c r="E55" s="9"/>
    </row>
    <row r="56" spans="1:5" ht="13" customHeight="1">
      <c r="A56" s="43"/>
      <c r="B56" s="42"/>
      <c r="C56" s="42"/>
      <c r="D56" s="42"/>
      <c r="E56" s="9"/>
    </row>
    <row r="57" spans="1:5" ht="13" customHeight="1">
      <c r="A57" s="43"/>
      <c r="B57" s="42"/>
      <c r="C57" s="42"/>
      <c r="D57" s="42"/>
      <c r="E57" s="9"/>
    </row>
    <row r="58" spans="1:5" ht="13" customHeight="1">
      <c r="A58" s="43"/>
      <c r="B58" s="42"/>
      <c r="C58" s="42"/>
      <c r="D58" s="42"/>
      <c r="E58" s="9"/>
    </row>
    <row r="59" spans="1:5" ht="13" customHeight="1">
      <c r="A59" s="43"/>
      <c r="B59" s="42"/>
      <c r="C59" s="42"/>
      <c r="D59" s="42"/>
      <c r="E59" s="9"/>
    </row>
    <row r="60" spans="1:5" ht="8" customHeight="1">
      <c r="A60" s="44"/>
      <c r="B60" s="42"/>
      <c r="C60" s="42"/>
      <c r="D60" s="42"/>
      <c r="E60" s="9"/>
    </row>
    <row r="61" spans="1:5" ht="14.75" customHeight="1">
      <c r="A61" s="52" t="s">
        <v>494</v>
      </c>
      <c r="B61" s="8"/>
      <c r="C61" s="42"/>
      <c r="D61" s="42"/>
      <c r="E61" s="9"/>
    </row>
    <row r="62" spans="1:5" ht="14.75" customHeight="1">
      <c r="A62" s="63" t="s">
        <v>520</v>
      </c>
      <c r="B62" s="42"/>
      <c r="C62" s="42"/>
      <c r="D62" s="42"/>
      <c r="E62" s="9"/>
    </row>
    <row r="63" spans="1:5" ht="14.75" customHeight="1">
      <c r="A63" s="60" t="s">
        <v>496</v>
      </c>
      <c r="B63" s="42"/>
      <c r="C63" s="42"/>
      <c r="D63" s="42"/>
      <c r="E63" s="9"/>
    </row>
    <row r="64" spans="1:5" ht="14.75" customHeight="1">
      <c r="A64" s="60" t="s">
        <v>521</v>
      </c>
      <c r="B64" s="42"/>
      <c r="C64" s="42"/>
      <c r="D64" s="42"/>
      <c r="E64" s="9"/>
    </row>
    <row r="65" spans="1:5" ht="13" customHeight="1">
      <c r="A65" s="62"/>
      <c r="B65" s="61"/>
      <c r="C65" s="61"/>
      <c r="D65" s="42"/>
      <c r="E65" s="9"/>
    </row>
    <row r="66" spans="1:5" ht="14.75" customHeight="1">
      <c r="A66" s="52" t="s">
        <v>500</v>
      </c>
      <c r="B66" s="8"/>
      <c r="C66" s="42"/>
      <c r="D66" s="42"/>
      <c r="E66" s="9"/>
    </row>
    <row r="67" spans="1:5" ht="14.75" customHeight="1">
      <c r="A67" s="63" t="s">
        <v>429</v>
      </c>
      <c r="B67" s="42"/>
      <c r="C67" s="42"/>
      <c r="D67" s="42"/>
      <c r="E67" s="9"/>
    </row>
    <row r="68" spans="1:5" ht="13" customHeight="1">
      <c r="A68" s="60" t="s">
        <v>431</v>
      </c>
      <c r="B68" s="42"/>
      <c r="C68" s="42"/>
      <c r="D68" s="42"/>
      <c r="E68" s="9"/>
    </row>
    <row r="69" spans="1:5" ht="14.75" customHeight="1">
      <c r="A69" s="60" t="s">
        <v>432</v>
      </c>
      <c r="B69" s="42"/>
      <c r="C69" s="42"/>
      <c r="D69" s="42"/>
      <c r="E69" s="9"/>
    </row>
    <row r="70" spans="1:5" ht="14.75" customHeight="1">
      <c r="A70" s="60" t="s">
        <v>469</v>
      </c>
      <c r="B70" s="42"/>
      <c r="C70" s="42"/>
      <c r="D70" s="42"/>
      <c r="E70" s="9"/>
    </row>
    <row r="71" spans="1:5" ht="14.75" customHeight="1">
      <c r="A71" s="60" t="s">
        <v>522</v>
      </c>
      <c r="B71" s="42"/>
      <c r="C71" s="42"/>
      <c r="D71" s="42"/>
      <c r="E71" s="9"/>
    </row>
    <row r="72" spans="1:5" ht="14.75" customHeight="1">
      <c r="A72" s="60" t="s">
        <v>523</v>
      </c>
      <c r="B72" s="42"/>
      <c r="C72" s="42"/>
      <c r="D72" s="42"/>
      <c r="E72" s="9"/>
    </row>
    <row r="73" spans="1:5" ht="13" customHeight="1">
      <c r="A73" s="62"/>
      <c r="B73" s="42"/>
      <c r="C73" s="42"/>
      <c r="D73" s="42"/>
      <c r="E73" s="9"/>
    </row>
    <row r="74" spans="1:5" ht="14.75" customHeight="1">
      <c r="A74" s="52" t="s">
        <v>503</v>
      </c>
      <c r="B74" s="8"/>
      <c r="C74" s="42"/>
      <c r="D74" s="42"/>
      <c r="E74" s="9"/>
    </row>
    <row r="75" spans="1:5" ht="13" customHeight="1">
      <c r="A75" s="58" t="s">
        <v>524</v>
      </c>
      <c r="B75" s="42"/>
      <c r="C75" s="42"/>
      <c r="D75" s="42"/>
      <c r="E75" s="9"/>
    </row>
    <row r="76" spans="1:5" ht="13" customHeight="1">
      <c r="A76" s="59" t="s">
        <v>525</v>
      </c>
      <c r="B76" s="42"/>
      <c r="C76" s="42"/>
      <c r="D76" s="42"/>
      <c r="E76" s="9"/>
    </row>
    <row r="77" spans="1:5" ht="13" customHeight="1">
      <c r="A77" s="44"/>
      <c r="B77" s="42"/>
      <c r="C77" s="42"/>
      <c r="D77" s="42"/>
      <c r="E77" s="9"/>
    </row>
    <row r="78" spans="1:5" ht="14.75" customHeight="1">
      <c r="A78" s="52" t="s">
        <v>506</v>
      </c>
      <c r="B78" s="8"/>
      <c r="C78" s="42"/>
      <c r="D78" s="42"/>
      <c r="E78" s="9"/>
    </row>
    <row r="79" spans="1:5" ht="14.75" customHeight="1">
      <c r="A79" s="63" t="s">
        <v>526</v>
      </c>
      <c r="B79" s="42"/>
      <c r="C79" s="42"/>
      <c r="D79" s="42"/>
      <c r="E79" s="9"/>
    </row>
    <row r="80" spans="1:5" ht="14.75" customHeight="1">
      <c r="A80" s="60" t="s">
        <v>527</v>
      </c>
      <c r="B80" s="42"/>
      <c r="C80" s="42"/>
      <c r="D80" s="42"/>
      <c r="E80" s="9"/>
    </row>
    <row r="81" spans="1:5" ht="13" customHeight="1">
      <c r="A81" s="70"/>
      <c r="B81" s="42"/>
      <c r="C81" s="42"/>
      <c r="D81" s="42"/>
      <c r="E81" s="9"/>
    </row>
    <row r="82" spans="1:5" ht="13" customHeight="1">
      <c r="A82" s="64" t="s">
        <v>509</v>
      </c>
      <c r="B82" s="8"/>
      <c r="C82" s="42"/>
      <c r="D82" s="42"/>
      <c r="E82" s="9"/>
    </row>
    <row r="83" spans="1:5" ht="13" customHeight="1">
      <c r="A83" s="58" t="s">
        <v>528</v>
      </c>
      <c r="B83" s="42"/>
      <c r="C83" s="42"/>
      <c r="D83" s="42"/>
      <c r="E83" s="9"/>
    </row>
    <row r="84" spans="1:5" ht="13" customHeight="1">
      <c r="A84" s="44"/>
      <c r="B84" s="42"/>
      <c r="C84" s="42"/>
      <c r="D84" s="42"/>
      <c r="E84" s="9"/>
    </row>
    <row r="85" spans="1:5" ht="14.75" customHeight="1">
      <c r="A85" s="52" t="s">
        <v>511</v>
      </c>
      <c r="B85" s="8"/>
      <c r="C85" s="42"/>
      <c r="D85" s="42"/>
      <c r="E85" s="9"/>
    </row>
    <row r="86" spans="1:5" ht="13" customHeight="1">
      <c r="A86" s="58" t="s">
        <v>455</v>
      </c>
      <c r="B86" s="42"/>
      <c r="C86" s="42"/>
      <c r="D86" s="42"/>
      <c r="E86" s="9"/>
    </row>
    <row r="87" spans="1:5" ht="13" customHeight="1">
      <c r="A87" s="59" t="s">
        <v>456</v>
      </c>
      <c r="B87" s="42"/>
      <c r="C87" s="42"/>
      <c r="D87" s="42"/>
      <c r="E87" s="9"/>
    </row>
    <row r="88" spans="1:5" ht="13" customHeight="1">
      <c r="A88" s="59" t="s">
        <v>457</v>
      </c>
      <c r="B88" s="42"/>
      <c r="C88" s="42"/>
      <c r="D88" s="42"/>
      <c r="E88" s="9"/>
    </row>
    <row r="89" spans="1:5" ht="13" customHeight="1">
      <c r="A89" s="59" t="s">
        <v>512</v>
      </c>
      <c r="B89" s="42"/>
      <c r="C89" s="42"/>
      <c r="D89" s="42"/>
      <c r="E89" s="9"/>
    </row>
    <row r="90" spans="1:5" ht="13" customHeight="1">
      <c r="A90" s="59" t="s">
        <v>459</v>
      </c>
      <c r="B90" s="42"/>
      <c r="C90" s="42"/>
      <c r="D90" s="42"/>
      <c r="E90" s="9"/>
    </row>
    <row r="91" spans="1:5" ht="13" customHeight="1">
      <c r="A91" s="59" t="s">
        <v>460</v>
      </c>
      <c r="B91" s="42"/>
      <c r="C91" s="42"/>
      <c r="D91" s="42"/>
      <c r="E91" s="9"/>
    </row>
    <row r="92" spans="1:5" ht="13" customHeight="1">
      <c r="A92" s="44"/>
      <c r="B92" s="42"/>
      <c r="C92" s="42"/>
      <c r="D92" s="42"/>
      <c r="E92" s="9"/>
    </row>
    <row r="93" spans="1:5" ht="14.75" customHeight="1">
      <c r="A93" s="52" t="s">
        <v>513</v>
      </c>
      <c r="B93" s="8"/>
      <c r="C93" s="42"/>
      <c r="D93" s="42"/>
      <c r="E93" s="9"/>
    </row>
    <row r="94" spans="1:5" ht="13" customHeight="1">
      <c r="A94" s="58" t="s">
        <v>489</v>
      </c>
      <c r="B94" s="42"/>
      <c r="C94" s="42"/>
      <c r="D94" s="42"/>
      <c r="E94" s="9"/>
    </row>
    <row r="95" spans="1:5" ht="13" customHeight="1">
      <c r="A95" s="59" t="s">
        <v>529</v>
      </c>
      <c r="B95" s="42"/>
      <c r="C95" s="42"/>
      <c r="D95" s="42"/>
      <c r="E95" s="9"/>
    </row>
    <row r="96" spans="1:5" ht="13" customHeight="1">
      <c r="A96" s="59" t="s">
        <v>530</v>
      </c>
      <c r="B96" s="42"/>
      <c r="C96" s="42"/>
      <c r="D96" s="42"/>
      <c r="E96" s="9"/>
    </row>
    <row r="97" spans="1:5" ht="13" customHeight="1">
      <c r="A97" s="59" t="s">
        <v>531</v>
      </c>
      <c r="B97" s="42"/>
      <c r="C97" s="42"/>
      <c r="D97" s="42"/>
      <c r="E97" s="9"/>
    </row>
    <row r="98" spans="1:5" ht="13" customHeight="1">
      <c r="A98" s="44"/>
      <c r="B98" s="42"/>
      <c r="C98" s="42"/>
      <c r="D98" s="42"/>
      <c r="E98" s="9"/>
    </row>
    <row r="99" spans="1:5" ht="14.75" customHeight="1">
      <c r="A99" s="52" t="s">
        <v>517</v>
      </c>
      <c r="B99" s="8"/>
      <c r="C99" s="42"/>
      <c r="D99" s="42"/>
      <c r="E99" s="9"/>
    </row>
    <row r="100" spans="1:5" ht="13" customHeight="1">
      <c r="A100" s="58" t="s">
        <v>532</v>
      </c>
      <c r="B100" s="42"/>
      <c r="C100" s="42"/>
      <c r="D100" s="42"/>
      <c r="E100" s="9"/>
    </row>
    <row r="101" spans="1:5" ht="13" customHeight="1">
      <c r="A101" s="43"/>
      <c r="B101" s="42"/>
      <c r="C101" s="42"/>
      <c r="D101" s="42"/>
      <c r="E101" s="9"/>
    </row>
    <row r="102" spans="1:5" ht="13" customHeight="1">
      <c r="A102" s="43"/>
      <c r="B102" s="42"/>
      <c r="C102" s="42"/>
      <c r="D102" s="42"/>
      <c r="E102" s="9"/>
    </row>
    <row r="103" spans="1:5" ht="13" customHeight="1">
      <c r="A103" s="43"/>
      <c r="B103" s="42"/>
      <c r="C103" s="42"/>
      <c r="D103" s="42"/>
      <c r="E103" s="9"/>
    </row>
    <row r="104" spans="1:5" ht="13" customHeight="1">
      <c r="A104" s="43"/>
      <c r="B104" s="42"/>
      <c r="C104" s="42"/>
      <c r="D104" s="42"/>
      <c r="E104" s="9"/>
    </row>
    <row r="105" spans="1:5" ht="13" customHeight="1">
      <c r="A105" s="43"/>
      <c r="B105" s="42"/>
      <c r="C105" s="42"/>
      <c r="D105" s="42"/>
      <c r="E105" s="9"/>
    </row>
    <row r="106" spans="1:5" ht="13" customHeight="1">
      <c r="A106" s="43"/>
      <c r="B106" s="42"/>
      <c r="C106" s="42"/>
      <c r="D106" s="42"/>
      <c r="E106" s="9"/>
    </row>
    <row r="107" spans="1:5" ht="13" customHeight="1">
      <c r="A107" s="43"/>
      <c r="B107" s="42"/>
      <c r="C107" s="42"/>
      <c r="D107" s="42"/>
      <c r="E107" s="9"/>
    </row>
    <row r="108" spans="1:5" ht="13" customHeight="1">
      <c r="A108" s="43"/>
      <c r="B108" s="42"/>
      <c r="C108" s="42"/>
      <c r="D108" s="42"/>
      <c r="E108" s="9"/>
    </row>
    <row r="109" spans="1:5" ht="13" customHeight="1">
      <c r="A109" s="43"/>
      <c r="B109" s="42"/>
      <c r="C109" s="42"/>
      <c r="D109" s="42"/>
      <c r="E109" s="9"/>
    </row>
    <row r="110" spans="1:5" ht="13" customHeight="1">
      <c r="A110" s="43"/>
      <c r="B110" s="42"/>
      <c r="C110" s="42"/>
      <c r="D110" s="42"/>
      <c r="E110" s="9"/>
    </row>
    <row r="111" spans="1:5" ht="13" customHeight="1">
      <c r="A111" s="43"/>
      <c r="B111" s="42"/>
      <c r="C111" s="42"/>
      <c r="D111" s="42"/>
      <c r="E111" s="9"/>
    </row>
    <row r="112" spans="1:5" ht="13" customHeight="1">
      <c r="A112" s="43"/>
      <c r="B112" s="42"/>
      <c r="C112" s="42"/>
      <c r="D112" s="42"/>
      <c r="E112" s="9"/>
    </row>
    <row r="113" spans="1:5" ht="13" customHeight="1">
      <c r="A113" s="43"/>
      <c r="B113" s="42"/>
      <c r="C113" s="42"/>
      <c r="D113" s="42"/>
      <c r="E113" s="9"/>
    </row>
    <row r="114" spans="1:5" ht="13" customHeight="1">
      <c r="A114" s="43"/>
      <c r="B114" s="42"/>
      <c r="C114" s="42"/>
      <c r="D114" s="42"/>
      <c r="E114" s="9"/>
    </row>
    <row r="115" spans="1:5" ht="13" customHeight="1">
      <c r="A115" s="43"/>
      <c r="B115" s="42"/>
      <c r="C115" s="42"/>
      <c r="D115" s="42"/>
      <c r="E115" s="9"/>
    </row>
    <row r="116" spans="1:5" ht="13" customHeight="1">
      <c r="A116" s="43"/>
      <c r="B116" s="42"/>
      <c r="C116" s="42"/>
      <c r="D116" s="42"/>
      <c r="E116" s="9"/>
    </row>
    <row r="117" spans="1:5" ht="13" customHeight="1">
      <c r="A117" s="43"/>
      <c r="B117" s="42"/>
      <c r="C117" s="42"/>
      <c r="D117" s="42"/>
      <c r="E117" s="9"/>
    </row>
    <row r="118" spans="1:5" ht="13" customHeight="1">
      <c r="A118" s="43"/>
      <c r="B118" s="42"/>
      <c r="C118" s="42"/>
      <c r="D118" s="42"/>
      <c r="E118" s="9"/>
    </row>
    <row r="119" spans="1:5" ht="13" customHeight="1">
      <c r="A119" s="43"/>
      <c r="B119" s="42"/>
      <c r="C119" s="42"/>
      <c r="D119" s="42"/>
      <c r="E119" s="9"/>
    </row>
    <row r="120" spans="1:5" ht="13" customHeight="1">
      <c r="A120" s="43"/>
      <c r="B120" s="42"/>
      <c r="C120" s="42"/>
      <c r="D120" s="42"/>
      <c r="E120" s="9"/>
    </row>
    <row r="121" spans="1:5" ht="13" customHeight="1">
      <c r="A121" s="43"/>
      <c r="B121" s="42"/>
      <c r="C121" s="42"/>
      <c r="D121" s="42"/>
      <c r="E121" s="9"/>
    </row>
    <row r="122" spans="1:5" ht="13" customHeight="1">
      <c r="A122" s="43"/>
      <c r="B122" s="42"/>
      <c r="C122" s="42"/>
      <c r="D122" s="42"/>
      <c r="E122" s="9"/>
    </row>
    <row r="123" spans="1:5" ht="13" customHeight="1">
      <c r="A123" s="43"/>
      <c r="B123" s="42"/>
      <c r="C123" s="42"/>
      <c r="D123" s="42"/>
      <c r="E123" s="9"/>
    </row>
    <row r="124" spans="1:5" ht="13" customHeight="1">
      <c r="A124" s="43"/>
      <c r="B124" s="42"/>
      <c r="C124" s="42"/>
      <c r="D124" s="42"/>
      <c r="E124" s="9"/>
    </row>
    <row r="125" spans="1:5" ht="13" customHeight="1">
      <c r="A125" s="43"/>
      <c r="B125" s="42"/>
      <c r="C125" s="42"/>
      <c r="D125" s="42"/>
      <c r="E125" s="9"/>
    </row>
    <row r="126" spans="1:5" ht="13" customHeight="1">
      <c r="A126" s="43"/>
      <c r="B126" s="42"/>
      <c r="C126" s="42"/>
      <c r="D126" s="42"/>
      <c r="E126" s="9"/>
    </row>
    <row r="127" spans="1:5" ht="13" customHeight="1">
      <c r="A127" s="43"/>
      <c r="B127" s="42"/>
      <c r="C127" s="42"/>
      <c r="D127" s="42"/>
      <c r="E127" s="9"/>
    </row>
    <row r="128" spans="1:5" ht="13" customHeight="1">
      <c r="A128" s="43"/>
      <c r="B128" s="42"/>
      <c r="C128" s="42"/>
      <c r="D128" s="42"/>
      <c r="E128" s="9"/>
    </row>
    <row r="129" spans="1:5" ht="13" customHeight="1">
      <c r="A129" s="43"/>
      <c r="B129" s="42"/>
      <c r="C129" s="42"/>
      <c r="D129" s="42"/>
      <c r="E129" s="9"/>
    </row>
    <row r="130" spans="1:5" ht="13" customHeight="1">
      <c r="A130" s="43"/>
      <c r="B130" s="42"/>
      <c r="C130" s="42"/>
      <c r="D130" s="42"/>
      <c r="E130" s="9"/>
    </row>
    <row r="131" spans="1:5" ht="13" customHeight="1">
      <c r="A131" s="43"/>
      <c r="B131" s="42"/>
      <c r="C131" s="42"/>
      <c r="D131" s="42"/>
      <c r="E131" s="9"/>
    </row>
    <row r="132" spans="1:5" ht="13" customHeight="1">
      <c r="A132" s="43"/>
      <c r="B132" s="42"/>
      <c r="C132" s="42"/>
      <c r="D132" s="42"/>
      <c r="E132" s="9"/>
    </row>
    <row r="133" spans="1:5" ht="13" customHeight="1">
      <c r="A133" s="43"/>
      <c r="B133" s="42"/>
      <c r="C133" s="42"/>
      <c r="D133" s="42"/>
      <c r="E133" s="9"/>
    </row>
    <row r="134" spans="1:5" ht="13" customHeight="1">
      <c r="A134" s="43"/>
      <c r="B134" s="42"/>
      <c r="C134" s="42"/>
      <c r="D134" s="42"/>
      <c r="E134" s="9"/>
    </row>
    <row r="135" spans="1:5" ht="13" customHeight="1">
      <c r="A135" s="43"/>
      <c r="B135" s="42"/>
      <c r="C135" s="42"/>
      <c r="D135" s="42"/>
      <c r="E135" s="9"/>
    </row>
    <row r="136" spans="1:5" ht="13" customHeight="1">
      <c r="A136" s="43"/>
      <c r="B136" s="42"/>
      <c r="C136" s="42"/>
      <c r="D136" s="42"/>
      <c r="E136" s="9"/>
    </row>
    <row r="137" spans="1:5" ht="13" customHeight="1">
      <c r="A137" s="43"/>
      <c r="B137" s="42"/>
      <c r="C137" s="42"/>
      <c r="D137" s="42"/>
      <c r="E137" s="9"/>
    </row>
    <row r="138" spans="1:5" ht="13" customHeight="1">
      <c r="A138" s="43"/>
      <c r="B138" s="42"/>
      <c r="C138" s="42"/>
      <c r="D138" s="42"/>
      <c r="E138" s="9"/>
    </row>
    <row r="139" spans="1:5" ht="13" customHeight="1">
      <c r="A139" s="67"/>
      <c r="B139" s="49"/>
      <c r="C139" s="49"/>
      <c r="D139" s="49"/>
      <c r="E139" s="50"/>
    </row>
  </sheetData>
  <conditionalFormatting sqref="B5:C6 B9:B12 C17:C24 C26">
    <cfRule type="cellIs" dxfId="20" priority="1" stopIfTrue="1" operator="lessThan">
      <formula>0</formula>
    </cfRule>
  </conditionalFormatting>
  <pageMargins left="0.75" right="0.75" top="1" bottom="1" header="0.5" footer="0.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BB Jan'17</vt:lpstr>
      <vt:lpstr>BB Feb'17</vt:lpstr>
      <vt:lpstr>BB Mar'17</vt:lpstr>
      <vt:lpstr>BB Apr'17</vt:lpstr>
      <vt:lpstr>BB May'17 </vt:lpstr>
      <vt:lpstr>BB Jun'17</vt:lpstr>
      <vt:lpstr>BB Jul'17</vt:lpstr>
      <vt:lpstr>BB Aug'17</vt:lpstr>
      <vt:lpstr>BB Sep'17</vt:lpstr>
      <vt:lpstr>BB Nov'17</vt:lpstr>
      <vt:lpstr>BB Dec'17</vt:lpstr>
      <vt:lpstr>BB Jan'18</vt:lpstr>
      <vt:lpstr>BB Feb'18</vt:lpstr>
      <vt:lpstr>BB Mar'18</vt:lpstr>
      <vt:lpstr>BB Apr'18</vt:lpstr>
      <vt:lpstr>BB May'18</vt:lpstr>
      <vt:lpstr>BB June'18</vt:lpstr>
      <vt:lpstr>BB July'18</vt:lpstr>
      <vt:lpstr>BB August'18</vt:lpstr>
      <vt:lpstr>BB September'18</vt:lpstr>
      <vt:lpstr>BB October'18</vt:lpstr>
      <vt:lpstr>BB November'18</vt:lpstr>
      <vt:lpstr>BB December'18</vt:lpstr>
      <vt:lpstr>BB January'19</vt:lpstr>
      <vt:lpstr>BB February'19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Lee</cp:lastModifiedBy>
  <cp:lastPrinted>2018-10-10T18:26:21Z</cp:lastPrinted>
  <dcterms:modified xsi:type="dcterms:W3CDTF">2019-02-07T22:30:20Z</dcterms:modified>
</cp:coreProperties>
</file>