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4"/>
  </bookViews>
  <sheets>
    <sheet name="Lion秒人" sheetId="5" r:id="rId1"/>
    <sheet name="攻击速度" sheetId="1" r:id="rId2"/>
    <sheet name="转身速度" sheetId="10" r:id="rId3"/>
    <sheet name="护甲" sheetId="2" r:id="rId4"/>
    <sheet name="基本技巧" sheetId="3" r:id="rId5"/>
    <sheet name="找色" sheetId="8" r:id="rId6"/>
    <sheet name="作弊码" sheetId="6" r:id="rId7"/>
  </sheets>
  <definedNames>
    <definedName name="solver_opt" localSheetId="1" hidden="1">攻击速度!$B$5</definedName>
    <definedName name="solver_typ" localSheetId="1" hidden="1">3</definedName>
    <definedName name="solver_val" localSheetId="1" hidden="1">11</definedName>
    <definedName name="solver_adj" localSheetId="1" hidden="1">攻击速度!$B$8</definedName>
    <definedName name="solver_neg" localSheetId="1" hidden="1">1</definedName>
    <definedName name="solver_num" localSheetId="1" hidden="1">1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lhs1" localSheetId="1" hidden="1">攻击速度!$B$8</definedName>
    <definedName name="solver_rel1" localSheetId="1" hidden="1">4</definedName>
    <definedName name="solver_rhs1" localSheetId="1" hidden="1">0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  <definedName name="solver_opt" localSheetId="0" hidden="1">Lion秒人!$C$5</definedName>
    <definedName name="solver_typ" localSheetId="0" hidden="1">3</definedName>
    <definedName name="solver_val" localSheetId="0" hidden="1">169.44</definedName>
    <definedName name="solver_adj" localSheetId="0" hidden="1">Lion秒人!$B$6</definedName>
    <definedName name="solver_neg" localSheetId="0" hidden="1">1</definedName>
    <definedName name="solver_num" localSheetId="0" hidden="1">1</definedName>
    <definedName name="solver_lin" localSheetId="0" hidden="1">0</definedName>
    <definedName name="solver_eng" localSheetId="0" hidden="1">1</definedName>
    <definedName name="solver_ver" localSheetId="0" hidden="1">3</definedName>
    <definedName name="solver_lhs1" localSheetId="0" hidden="1">Lion秒人!$B$6</definedName>
    <definedName name="solver_rel1" localSheetId="0" hidden="1">4</definedName>
    <definedName name="solver_rhs1" localSheetId="0" hidden="1">0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/>
</workbook>
</file>

<file path=xl/sharedStrings.xml><?xml version="1.0" encoding="utf-8"?>
<sst xmlns="http://schemas.openxmlformats.org/spreadsheetml/2006/main" count="630" uniqueCount="544">
  <si>
    <t>增加的伤害</t>
  </si>
  <si>
    <t>魔抗</t>
  </si>
  <si>
    <t>大招</t>
  </si>
  <si>
    <t>技能增强</t>
  </si>
  <si>
    <t>纷争</t>
  </si>
  <si>
    <t>层数</t>
  </si>
  <si>
    <t>刺</t>
  </si>
  <si>
    <t>20级天赋</t>
  </si>
  <si>
    <t>虚灵</t>
  </si>
  <si>
    <t>其他技能伤害
（红杖）</t>
  </si>
  <si>
    <t>其他减伤</t>
  </si>
  <si>
    <t>总层数伤害</t>
  </si>
  <si>
    <t>总技能伤害</t>
  </si>
  <si>
    <t>纷争后伤害</t>
  </si>
  <si>
    <t>实际伤害</t>
  </si>
  <si>
    <t>基础攻击间隔(BAT)</t>
  </si>
  <si>
    <t>攻击速度（IAS）</t>
  </si>
  <si>
    <t>每秒攻击次数</t>
  </si>
  <si>
    <t>攻击间隔</t>
  </si>
  <si>
    <t>持续时间内攻击次数</t>
  </si>
  <si>
    <t>有效攻击次数</t>
  </si>
  <si>
    <t>持续时间</t>
  </si>
  <si>
    <t>攻速</t>
  </si>
  <si>
    <t>基础攻击前摇</t>
  </si>
  <si>
    <t>实际攻击前摇</t>
  </si>
  <si>
    <t>基础转身速率</t>
  </si>
  <si>
    <t>转180°的时间</t>
  </si>
  <si>
    <t>影魔, 森海飞霞, 石鳞剑士, 虚空假面, 蝙蝠骑士, 钢背兽</t>
  </si>
  <si>
    <t>凤凰, 噬魂鬼, 撼地者, 玛西</t>
  </si>
  <si>
    <t>玛尔斯, 风暴之灵, 风行者, 马格纳斯</t>
  </si>
  <si>
    <t>卓尔游侠, 圣堂刺客, 天穹守望者, 巨牙海民, 帕吉, 拉比克, 斯拉克, 狙击手, 神谕者, 艾欧, 虚无之灵, 邪影芳灵</t>
  </si>
  <si>
    <t>米波</t>
  </si>
  <si>
    <t>上古巨神, 不朽尸王, 主宰, 亚巴顿, 伐木机, 修补匠, 先知, 光之守卫, 克林克兹, 全能骑士, 兽王, 冥界亚龙, 冥魂大帝, 剃刀, 剧毒术士, 力丸, 半人马战行者, 发条技师, 变体精灵, 司夜刺客, 哈斯卡, 复仇之魂, 大地之灵, 天怒法师, 天涯墨客, 孽主, 宙斯, 幻影刺客, 幻影长矛手, 戴泽, 斧王, 斯温, 昆卡, 暗影恶魔, 沉默术士, 炼金术士, 矮人直升机, 破晓辰星, 祸乱之源, 莉娜, 赏金猎人, 远古冰魄, 酒仙, 陈, 露娜, 食人魔魔法师, 魅惑魔女, 黑暗贤者, 齐天大圣, 龙骑士</t>
  </si>
  <si>
    <t>军团指挥官, 娜迦海妖, 寒冬飞龙, 小小, 工程师, 巨魔战将, 巫医, 巫妖, 帕克, 帕格纳, 干扰者, 幽鬼, 德鲁伊, 恐怖利刃, 拉席克, 敌法师, 斯拉达, 暗夜魔王, 暗影萨满, 末日使者, 术士, 杰奇洛, 树精卫士, 死亡先知, 殁境神蚀者, 水晶室女, 沙王, 混沌骑士, 潮汐猎人, 灰烬之灵, 熊战士, 狼人, 电炎绝手, 痛苦女王, 瘟疫法师, 祈求者, 米拉娜, 维萨吉, 编织者, 美杜莎, 育母蜘蛛, 莱恩, 血魔, 裂魂人, 谜团</t>
  </si>
  <si>
    <t>护甲</t>
  </si>
  <si>
    <t>减伤</t>
  </si>
  <si>
    <t>增加护甲</t>
  </si>
  <si>
    <t>实际护甲</t>
  </si>
  <si>
    <t>承伤</t>
  </si>
  <si>
    <t>实际生命值</t>
  </si>
  <si>
    <t>有效生命值</t>
  </si>
  <si>
    <t>增加有效生命</t>
  </si>
  <si>
    <t>增加百分比</t>
  </si>
  <si>
    <t>物品名称</t>
  </si>
  <si>
    <t>护甲值</t>
  </si>
  <si>
    <t>金币</t>
  </si>
  <si>
    <t>守护指环</t>
  </si>
  <si>
    <t>锁子甲</t>
  </si>
  <si>
    <t>铁意头盔</t>
  </si>
  <si>
    <t>板甲</t>
  </si>
  <si>
    <t>玄冥盾牌</t>
  </si>
  <si>
    <t>切屏</t>
  </si>
  <si>
    <t xml:space="preserve">    F1 切自己</t>
  </si>
  <si>
    <t xml:space="preserve">    快捷键设置兵线 control 加设定的快捷键</t>
  </si>
  <si>
    <t>兵线</t>
  </si>
  <si>
    <t>中</t>
  </si>
  <si>
    <t>二塔</t>
  </si>
  <si>
    <t>一塔</t>
  </si>
  <si>
    <t>河道</t>
  </si>
  <si>
    <t>敌方一塔</t>
  </si>
  <si>
    <t>敌方二塔</t>
  </si>
  <si>
    <t>高地塔</t>
  </si>
  <si>
    <t>中路线</t>
  </si>
  <si>
    <t>劣势路线</t>
  </si>
  <si>
    <t>优势路线</t>
  </si>
  <si>
    <t>野怪</t>
  </si>
  <si>
    <t xml:space="preserve">    屯野 单波 55 最稳，多拉一波提前0.5秒</t>
  </si>
  <si>
    <t xml:space="preserve">    双波</t>
  </si>
  <si>
    <t xml:space="preserve">        天辉</t>
  </si>
  <si>
    <t xml:space="preserve">            劣二塔右上 52/55 先上后左 往右</t>
  </si>
  <si>
    <t xml:space="preserve">            中一塔右下角开 54/56 先上后左 往右</t>
  </si>
  <si>
    <t xml:space="preserve">        夜魇</t>
  </si>
  <si>
    <t xml:space="preserve">            下半 53/55 先远古后上 往上</t>
  </si>
  <si>
    <t xml:space="preserve">            上半 53/55 先下后上 再往左走</t>
  </si>
  <si>
    <t xml:space="preserve">    拉野</t>
  </si>
  <si>
    <t xml:space="preserve">            小野 15/45 1塔后 优势路 往上下 1秒左右的容错时间，迟了往远处拉，或者让远程野打你，吸引仇恨</t>
  </si>
  <si>
    <t xml:space="preserve">            优大野 27/57 1塔前 需要砍树斜对角那颗笔直往右下</t>
  </si>
  <si>
    <t xml:space="preserve">            劣大野 19/49 直接往左走，50秒控制的好，可以双波都清了。</t>
  </si>
  <si>
    <t xml:space="preserve">            优大野 25/55 打了往左上方走。55可以双波，清兵线</t>
  </si>
  <si>
    <t xml:space="preserve">            劣大野 18/48 往右上方走</t>
  </si>
  <si>
    <t>仇恨</t>
  </si>
  <si>
    <t xml:space="preserve">    小兵仇恨的范围</t>
  </si>
  <si>
    <t xml:space="preserve">    500码</t>
  </si>
  <si>
    <t xml:space="preserve">    防御塔仇恨范围</t>
  </si>
  <si>
    <t xml:space="preserve">    400码</t>
  </si>
  <si>
    <t xml:space="preserve">    仇恨的优先级</t>
  </si>
  <si>
    <t xml:space="preserve">    A英雄的仇恨最高，且会被防御塔锁定，只有队友A对面英雄才能转移</t>
  </si>
  <si>
    <t xml:space="preserve">    其次是有攻击行为</t>
  </si>
  <si>
    <t xml:space="preserve">    距离最近的</t>
  </si>
  <si>
    <t xml:space="preserve">    实用点：</t>
  </si>
  <si>
    <t xml:space="preserve">    隐身英雄，在有视野的前提下，A对面英雄，小兵才会攻击你。</t>
  </si>
  <si>
    <t xml:space="preserve">    斧王，A英雄，吸引小兵转转转</t>
  </si>
  <si>
    <t xml:space="preserve">    手动发球，不拉仇恨</t>
  </si>
  <si>
    <t xml:space="preserve">    技巧</t>
  </si>
  <si>
    <t xml:space="preserve">    仇恨圈内A英雄吸引部分小兵</t>
  </si>
  <si>
    <t xml:space="preserve">    没A英雄防御塔仇恨转移，A自己小兵3下。</t>
  </si>
  <si>
    <t xml:space="preserve">    仇恨2秒CD，走外面然后再A他</t>
  </si>
  <si>
    <t>补刀</t>
  </si>
  <si>
    <t xml:space="preserve">    攻击力大于80</t>
  </si>
  <si>
    <t xml:space="preserve">    塔2下，你1下</t>
  </si>
  <si>
    <t xml:space="preserve">    否，你1下，塔2下，你1下</t>
  </si>
  <si>
    <t xml:space="preserve">    攻击力大于67</t>
  </si>
  <si>
    <t xml:space="preserve">    近战，A最后一下，否多A一下</t>
  </si>
  <si>
    <t>控线</t>
  </si>
  <si>
    <t xml:space="preserve">    除非推塔，不然都需要控线</t>
  </si>
  <si>
    <t xml:space="preserve">    卡兵</t>
  </si>
  <si>
    <t xml:space="preserve">    控线</t>
  </si>
  <si>
    <t>强位移</t>
  </si>
  <si>
    <t xml:space="preserve">    强位移的，可以将自己的兵扔到高台，或者野扔到高台，然后当眼或者无线屯野用。</t>
  </si>
  <si>
    <t>视野</t>
  </si>
  <si>
    <t xml:space="preserve">    高坡尽量只用真眼，除非要在周围打架，再放假眼，假眼位置稍微刁钻一点，因为对方基本会用真眼去反，被反了之后开雾就懵了。</t>
  </si>
  <si>
    <t xml:space="preserve">    真实宝石，放地上可以用来排高台的视野</t>
  </si>
  <si>
    <t>作弊码</t>
  </si>
  <si>
    <t>-lvlup 数字</t>
  </si>
  <si>
    <t>提升自己的英雄 X 级</t>
  </si>
  <si>
    <t>-levelbots 数字</t>
  </si>
  <si>
    <t>提升所有的机器人 X 级</t>
  </si>
  <si>
    <t>-gold 数字</t>
  </si>
  <si>
    <t>给你 X 的不稳定金钱</t>
  </si>
  <si>
    <t>-item 物品名称</t>
  </si>
  <si>
    <t>给与玩家特定的物品，名称在下方有列表</t>
  </si>
  <si>
    <t>-givebots 物品名称</t>
  </si>
  <si>
    <t>给予所有机器人一件物品</t>
  </si>
  <si>
    <t>-refresh</t>
  </si>
  <si>
    <t>使满血满蓝，并恢复技能和物品的冷却时间</t>
  </si>
  <si>
    <t>-respawn</t>
  </si>
  <si>
    <t>移动玩家到泉水（如果玩家死亡则复活玩家）</t>
  </si>
  <si>
    <t>-startgame</t>
  </si>
  <si>
    <t>设置时间为 0:00, 小兵出发，游戏开始。</t>
  </si>
  <si>
    <t>-spawncreeps</t>
  </si>
  <si>
    <t>立刻产生一批小兵（三路），据说一次性刷过多会掉线</t>
  </si>
  <si>
    <t>-spawnneutrals</t>
  </si>
  <si>
    <t>立刻刷新野怪，会受到封野的影响。</t>
  </si>
  <si>
    <t>-disablecreepspawn</t>
  </si>
  <si>
    <t>-enablecreepspawn</t>
  </si>
  <si>
    <t>停止产生小兵 / 启用产生小兵</t>
  </si>
  <si>
    <t>-spawnrune</t>
  </si>
  <si>
    <t>随机的在两个符点之一刷新一个神符</t>
  </si>
  <si>
    <t>-killcreeps</t>
  </si>
  <si>
    <t>杀死所有小兵</t>
  </si>
  <si>
    <t>-killwards</t>
  </si>
  <si>
    <t>去除所有守卫（眼）</t>
  </si>
  <si>
    <t>-createhero bloodseeker</t>
  </si>
  <si>
    <t>-createhero 英雄名称 enemy</t>
  </si>
  <si>
    <t>创建一个英雄，后加 enemy 的话英雄加入敌方，否则加入友方。下面有详细的英雄名称列表</t>
  </si>
  <si>
    <t>-dumpbots</t>
  </si>
  <si>
    <t>显示 AI 状态</t>
  </si>
  <si>
    <t>-wtf</t>
  </si>
  <si>
    <t>-unwtf</t>
  </si>
  <si>
    <t>开关 WTF 模式（该模式下无 CD，使用技能不耗魔，极少数技能除外）</t>
  </si>
  <si>
    <t>-allvision</t>
  </si>
  <si>
    <t>-normalvision</t>
  </si>
  <si>
    <t>开关全视野模式，在该模式下玩家将拥有双方的视野。</t>
  </si>
  <si>
    <t>dota_treerespawn</t>
  </si>
  <si>
    <t>复活树木</t>
  </si>
  <si>
    <t>-trees</t>
  </si>
  <si>
    <t>控制台指令</t>
  </si>
  <si>
    <t>dota_camera_distance xxx：将视角高度设置为 xxx（默认为 1134）</t>
  </si>
  <si>
    <t>dota_daynightcycle_pause：暂停日夜交替</t>
  </si>
  <si>
    <t>dota_daynightcycle_toggle：输入一次命令交替一次日夜</t>
  </si>
  <si>
    <t>dota_easybuy ? ：问号处填入数字，默认 0。设置为 1 后开启快速购买模式，所有物品免费，购买物品全图并且没有商店限制，并且可以为其他单位购买物品</t>
  </si>
  <si>
    <t>dota_hero_god_mode ?：问号处填入数字，默认 0。设置为 1 后开启无敌模式，英雄不会受到伤害</t>
  </si>
  <si>
    <t>dota_launch_custom_game xxx：进入 xxx 文件夹内的自定义游戏</t>
  </si>
  <si>
    <t>dota_neutral_spawn_interval xx：每隔 xx 秒刷新一波野怪，默认为 60</t>
  </si>
  <si>
    <t>dota_range_display xxx：显示一个范围为 xxx 的圈</t>
  </si>
  <si>
    <t>dota_respawn_roshan：刷新 Roshan</t>
  </si>
  <si>
    <t>dota_workshoptest ?：问号处填入数字，默认 0。设置为 1 后开启测试模式（需先在控制台输入 map dota 进入地图）</t>
  </si>
  <si>
    <t>ent_text：显示被选中单位的调试信息（如移动速度、modifier 等）</t>
  </si>
  <si>
    <t>ent_setpos aaa xxx yyy zzz：将 ID 为 aaa 的单位传送到三维坐标为（xxx,yyy,zzz）的地点（ID 需要通过 ent_text 查询，通常为一个三位数字）</t>
  </si>
  <si>
    <t>fow_client_visibility ?：该命令用来控制战争迷雾的可见性，问号处填入数字，默认 0。值为 1 时无战争迷雾，值为 2 时战争迷雾布满地图</t>
  </si>
  <si>
    <t>dota_minimap_draw_fow ？：问号处填入数字，默认 1。设置为 0 后小地图上不显示战争迷雾，地形总是清晰可见</t>
  </si>
  <si>
    <t>host_timescale xxx：xxx 填入数字，默认为 1.0，xxx 为游戏速度倍率，最小为 0.01</t>
  </si>
  <si>
    <t>hud_toggle_visibility：输入此命令来隐藏所有 HUD 显示，再次输入命令后恢复</t>
  </si>
  <si>
    <t>map dota：在离线模式下进入地图（配合 dota_workshoptest 1 使用可以以本地主机做服务器进行测试）</t>
  </si>
  <si>
    <t>物品</t>
  </si>
  <si>
    <t>物品有两个模式，分别是卷轴模式跟直接物品模式，可以通过在前缀加 recipe 和 item 来选择</t>
  </si>
  <si>
    <t>例如 recipe_arcane_boots 或 item_arcane_boots 不使用前缀都是直接召唤物品。</t>
  </si>
  <si>
    <t>abyssal_blade 深渊之刃</t>
  </si>
  <si>
    <t>aegis 不朽之守护</t>
  </si>
  <si>
    <t>ancient_janggo 战鼓</t>
  </si>
  <si>
    <t>arcane_boots 秘法鞋</t>
  </si>
  <si>
    <t>armlet 食尸鬼的臂章</t>
  </si>
  <si>
    <t>assault 强袭装甲</t>
  </si>
  <si>
    <t>aether_lens 以太之镜</t>
  </si>
  <si>
    <t>aeon_disk 永恒之盘</t>
  </si>
  <si>
    <t>basher 碎颅锤</t>
  </si>
  <si>
    <t>belt_of_strength 力量腰带</t>
  </si>
  <si>
    <t>bfury 狂战斧</t>
  </si>
  <si>
    <t>black_king_bar 黑黄杖</t>
  </si>
  <si>
    <t>blade_mail 刃甲</t>
  </si>
  <si>
    <t>blade_of_alacrity 欢欣之刃</t>
  </si>
  <si>
    <t>blades_of_attack 攻击之爪</t>
  </si>
  <si>
    <t>blink 闪烁匕首</t>
  </si>
  <si>
    <t>bloodstone 血精石</t>
  </si>
  <si>
    <t>boots 鞋子</t>
  </si>
  <si>
    <t>boots_of_elves 精灵皮靴</t>
  </si>
  <si>
    <t>boots_of_travel_2</t>
  </si>
  <si>
    <t>bottle 魔瓶</t>
  </si>
  <si>
    <t>bracer 护腕</t>
  </si>
  <si>
    <t>branches 铁枝树干</t>
  </si>
  <si>
    <t>broadsword 阔剑</t>
  </si>
  <si>
    <t>buckler 玄冥盾牌</t>
  </si>
  <si>
    <t>butterfly 蝴蝶</t>
  </si>
  <si>
    <t>blight_stone 枯萎之石</t>
  </si>
  <si>
    <t>bloodthorn 血棘</t>
  </si>
  <si>
    <t>chainmail 锁子甲</t>
  </si>
  <si>
    <t>cheese 奶酪</t>
  </si>
  <si>
    <t>circlet 贵族圆环</t>
  </si>
  <si>
    <t>clarity 暗影护符</t>
  </si>
  <si>
    <t>claymore 大剑</t>
  </si>
  <si>
    <t>cloak（魔抗）斗篷</t>
  </si>
  <si>
    <t>crown 王冠</t>
  </si>
  <si>
    <t>courier 动物信使</t>
  </si>
  <si>
    <t>cycloneEul 的神圣法杖（风杖）</t>
  </si>
  <si>
    <t>crimson_guard 赤红甲</t>
  </si>
  <si>
    <t>dagon 达贡之神力</t>
  </si>
  <si>
    <t>demon_edge 恶魔刀锋</t>
  </si>
  <si>
    <t>desolator 黯灭</t>
  </si>
  <si>
    <t>diffusal_blade 净魂之刃</t>
  </si>
  <si>
    <t>dust 显影之尘</t>
  </si>
  <si>
    <t>dragon_lance 魔龙枪</t>
  </si>
  <si>
    <t>eagle 鹰歌弓</t>
  </si>
  <si>
    <t>energy_booster 活力之球</t>
  </si>
  <si>
    <t>ethereal_blade 虚灵之刃</t>
  </si>
  <si>
    <t>echo_sabre 回音战刃</t>
  </si>
  <si>
    <t>enchanted_mango 魔法芒果</t>
  </si>
  <si>
    <t>flask 净化药水</t>
  </si>
  <si>
    <t>flying_courier 飞行信使</t>
  </si>
  <si>
    <t>force_staff 原力法杖</t>
  </si>
  <si>
    <t>faerie_fire 仙灵之火</t>
  </si>
  <si>
    <t>gauntlets 力量拳套</t>
  </si>
  <si>
    <t>gem 真视宝石</t>
  </si>
  <si>
    <t>ghost 幽魂权杖</t>
  </si>
  <si>
    <t>gloves 加速手套</t>
  </si>
  <si>
    <t>glimmer_cape 微光披风</t>
  </si>
  <si>
    <t>greater_crit 戴达罗斯之殇（大炮）</t>
  </si>
  <si>
    <t>guardian_greaves 卫士胫甲</t>
  </si>
  <si>
    <t>hand_of_midas 迈达斯之手</t>
  </si>
  <si>
    <t>headdress 回复头巾</t>
  </si>
  <si>
    <t>heart 恐鳌之心</t>
  </si>
  <si>
    <t>heavens_halberd 天堂之戟</t>
  </si>
  <si>
    <t>helm_of_iron_will 铁意头盔</t>
  </si>
  <si>
    <t>helm_of_the_dominator 支配头盔</t>
  </si>
  <si>
    <t>hood_of_defiance 挑战头巾</t>
  </si>
  <si>
    <t>hyperstone 振奋宝石</t>
  </si>
  <si>
    <t>holy_blessing 圣洁吊坠</t>
  </si>
  <si>
    <t>hurricane_pike 飓风长戟</t>
  </si>
  <si>
    <t>invis_sword 影刀（洛萨之锋）</t>
  </si>
  <si>
    <t>infused_raindrops 凝魂之露</t>
  </si>
  <si>
    <t>iron_talon 寒铁钢爪</t>
  </si>
  <si>
    <t>javelin 标枪</t>
  </si>
  <si>
    <t>kaya 辉光</t>
  </si>
  <si>
    <t>kaya_and_sange 散惠</t>
  </si>
  <si>
    <t>lesser_crit 水晶剑</t>
  </si>
  <si>
    <t>lifesteal 吸血面具</t>
  </si>
  <si>
    <t>lotus_orb 清莲宝珠</t>
  </si>
  <si>
    <t>maelstrom 漩涡（小电锤）</t>
  </si>
  <si>
    <t>magic_stick 魔棒</t>
  </si>
  <si>
    <t>magic_wand 魔杖</t>
  </si>
  <si>
    <t>manta 幻影斧</t>
  </si>
  <si>
    <t>mantle 智力斗篷</t>
  </si>
  <si>
    <t>mask_of_madness 疯狂面具</t>
  </si>
  <si>
    <t>medallion_of_courage 勇气勋章</t>
  </si>
  <si>
    <t>mekansm 梅肯斯姆</t>
  </si>
  <si>
    <t>mithril_hammer 秘银锤</t>
  </si>
  <si>
    <t>mjollnir 雷神之锤（大电锤）</t>
  </si>
  <si>
    <t>monkey_king_bar 金箍棒</t>
  </si>
  <si>
    <t>mystic_staff 神秘法杖</t>
  </si>
  <si>
    <t>meteor_hammer 陨星锤</t>
  </si>
  <si>
    <t>moon_shard 银月之晶</t>
  </si>
  <si>
    <t>necronomicon 死灵书</t>
  </si>
  <si>
    <t>null_talisman 空灵挂件</t>
  </si>
  <si>
    <t>nullifier 否决坠饰</t>
  </si>
  <si>
    <t>oblivion_staff 空明杖</t>
  </si>
  <si>
    <t>ogre_axe 食人魔之斧</t>
  </si>
  <si>
    <t>orb_of_venom 淬毒之珠</t>
  </si>
  <si>
    <t>orchid 紫苑</t>
  </si>
  <si>
    <t>observer_and_sentry_wards</t>
  </si>
  <si>
    <t>octarine_core 玲珑心</t>
  </si>
  <si>
    <t>pers 坚韧球</t>
  </si>
  <si>
    <t>phase_boots 相位鞋</t>
  </si>
  <si>
    <t>pipe 洞察烟斗</t>
  </si>
  <si>
    <t>platemail 板甲</t>
  </si>
  <si>
    <t>point_booster 精气之球</t>
  </si>
  <si>
    <t>poor_mans_shield 穷鬼盾</t>
  </si>
  <si>
    <t>power_treads 动力鞋</t>
  </si>
  <si>
    <t>quarterstaff 短棍</t>
  </si>
  <si>
    <t>quelling_blade 压制之刃（补刀斧）</t>
  </si>
  <si>
    <t>radiance 辉耀</t>
  </si>
  <si>
    <t>rapier 圣剑</t>
  </si>
  <si>
    <t>reaver 掠夺者之斧</t>
  </si>
  <si>
    <t>refresher 刷新球</t>
  </si>
  <si>
    <t>relic 圣者遗物</t>
  </si>
  <si>
    <t>ring_of_aquila 天鹰之戒</t>
  </si>
  <si>
    <t>ring_of_basilius 圣殿指环</t>
  </si>
  <si>
    <t>ring_of_health 治疗指环</t>
  </si>
  <si>
    <t>ring_of_protection 守护指环</t>
  </si>
  <si>
    <t>ring_of_regen 回复戒指</t>
  </si>
  <si>
    <t>Ring of Tarrasque 恐鳌之戒</t>
  </si>
  <si>
    <t>robe 法师长袍</t>
  </si>
  <si>
    <t>rod_of_atos 阿托斯之棍</t>
  </si>
  <si>
    <t>sange 散华</t>
  </si>
  <si>
    <t>sange_and_yasha 对剑</t>
  </si>
  <si>
    <t>satanic 撒旦之邪力</t>
  </si>
  <si>
    <t>sheepstick 邪恶镰刀（羊刀）</t>
  </si>
  <si>
    <t>shivas_guard 西瓦之守护</t>
  </si>
  <si>
    <t>skadi 斯嘉蒂之眼（冰眼）</t>
  </si>
  <si>
    <t>silver_edge 白银之锋</t>
  </si>
  <si>
    <t>Slippers 敏捷便鞋</t>
  </si>
  <si>
    <t>smoke_of_deceit 诡计之雾</t>
  </si>
  <si>
    <t>sobi_mask 贤者面罩</t>
  </si>
  <si>
    <t>soul_booster 镇魂石</t>
  </si>
  <si>
    <t>soul_ring 灵魂之戒</t>
  </si>
  <si>
    <t>sphere 林肯法球</t>
  </si>
  <si>
    <t>staff_of_wizardry 魔力法杖</t>
  </si>
  <si>
    <t>stout_shield 圆盾</t>
  </si>
  <si>
    <t>spirit_vessel 魂之灵瓮</t>
  </si>
  <si>
    <t>solar_crest 炎阳纹章</t>
  </si>
  <si>
    <t>talisman_of_evasion 闪避护符</t>
  </si>
  <si>
    <t>tango 树之祭祀</t>
  </si>
  <si>
    <t>tpscroll 回城卷轴</t>
  </si>
  <si>
    <t>tranquil_boots 静谧之靴</t>
  </si>
  <si>
    <t>travel_boots 远行鞋</t>
  </si>
  <si>
    <t>Tome_of_knowledge 知识之书</t>
  </si>
  <si>
    <t>ultimate_orb 极限发球</t>
  </si>
  <si>
    <t>ultimate_scepter 阿哈利姆神杖（A 杖）</t>
  </si>
  <si>
    <t>urn_of_shadows 影之灵龛</t>
  </si>
  <si>
    <t>vanguard 先锋盾</t>
  </si>
  <si>
    <t>veil_of_discord 纷争面纱</t>
  </si>
  <si>
    <t>vitality_booster 活力之球</t>
  </si>
  <si>
    <t>vladmir 弗拉迪米尔的祭品（吸血鬼的祭品）</t>
  </si>
  <si>
    <t>void_stone 虚无宝石</t>
  </si>
  <si>
    <t>ward_observer 侦查守卫</t>
  </si>
  <si>
    <t>ward_sentry 岗哨守卫</t>
  </si>
  <si>
    <t>wraith_band 幽灵系带</t>
  </si>
  <si>
    <t>yasha 夜叉</t>
  </si>
  <si>
    <t>yasha_and_kaya 慧夜对剑</t>
  </si>
  <si>
    <t>kaya_and_sange 散慧对剑</t>
  </si>
  <si>
    <t>中立物品</t>
  </si>
  <si>
    <t>第 1 级物品</t>
  </si>
  <si>
    <t>万灵药水 elixer</t>
  </si>
  <si>
    <t>基恩镜片 keen_optic</t>
  </si>
  <si>
    <t>穷鬼盾 poor_mans_shield</t>
  </si>
  <si>
    <t>寒铁钢爪 iron_talon</t>
  </si>
  <si>
    <t>铁树之木 ironwood_tree</t>
  </si>
  <si>
    <t>蜂皇浆 royal_jelly</t>
  </si>
  <si>
    <t>芒果树 mango_tree</t>
  </si>
  <si>
    <t>海洋之心 ocean_heart</t>
  </si>
  <si>
    <t>扫帚柄 broom_handle</t>
  </si>
  <si>
    <t>可靠铁铲 trusty_shovel</t>
  </si>
  <si>
    <t>暗淡胸针 faded_broach</t>
  </si>
  <si>
    <t>奥术指环 arcane_ring</t>
  </si>
  <si>
    <t>-----</t>
  </si>
  <si>
    <t>第 2 级物品</t>
  </si>
  <si>
    <t>林野长弓 grove_bow</t>
  </si>
  <si>
    <t>吸血鬼獠牙 vampire_fangs</t>
  </si>
  <si>
    <t>天鹰之戒 ring_of_aquila</t>
  </si>
  <si>
    <t>学徒之礼 pupils_gift</t>
  </si>
  <si>
    <t>魔童之爪 imp_claw</t>
  </si>
  <si>
    <t>贤者石 philosophers_stone</t>
  </si>
  <si>
    <t>幽冥披巾 nether_shawl</t>
  </si>
  <si>
    <t>炎龙之鳞 dragon_scale</t>
  </si>
  <si>
    <t>精华指环 essence_ring</t>
  </si>
  <si>
    <t>臂甲 vambrace</t>
  </si>
  <si>
    <t>笨拙渔网 clumsy_net</t>
  </si>
  <si>
    <t>阿哈利姆之书 tome_of_aghanim</t>
  </si>
  <si>
    <t>第 3 级物品</t>
  </si>
  <si>
    <t>不朽尸王的头盔 helm_of_the_undying</t>
  </si>
  <si>
    <t>维修器具 repair_kit</t>
  </si>
  <si>
    <t>崎岖外衣 craggy_coat</t>
  </si>
  <si>
    <t>高级仙灵之火 greater_faerie_fire</t>
  </si>
  <si>
    <t>加速护符 quickening_charm</t>
  </si>
  <si>
    <t>智灭 mind_breaker</t>
  </si>
  <si>
    <t>网虫腿 spider_legs</t>
  </si>
  <si>
    <t>魔力箭袋 enchanted_quiver</t>
  </si>
  <si>
    <t>骑士剑 paladin_sword</t>
  </si>
  <si>
    <t>毁灭灵球 orb_of_destruction</t>
  </si>
  <si>
    <t>第三只眼 third_eye</t>
  </si>
  <si>
    <t>巨神残铁 titan_sliver</t>
  </si>
  <si>
    <t>第 4 级物品</t>
  </si>
  <si>
    <t>无知小帽 witless_shako</t>
  </si>
  <si>
    <t>永恒遗物 timeless_relic</t>
  </si>
  <si>
    <t>法术棱镜 spell_prism</t>
  </si>
  <si>
    <t>亲王短刀 princes_knife</t>
  </si>
  <si>
    <t>闪灵 flicker</t>
  </si>
  <si>
    <t>望远镜 spy_gadget</t>
  </si>
  <si>
    <t>忍者用具 ninja_gear</t>
  </si>
  <si>
    <t>幻术师披风 illusionsts_cape</t>
  </si>
  <si>
    <t>浩劫巨锤 havoc_hammer</t>
  </si>
  <si>
    <t>魔力明灯 panic_button</t>
  </si>
  <si>
    <t>平世剑 the_leveller</t>
  </si>
  <si>
    <t>灵犀角 minotaur_horn</t>
  </si>
  <si>
    <t>第 5 级物品</t>
  </si>
  <si>
    <t>原力靴 force_boots</t>
  </si>
  <si>
    <t>黯灭 2 desolator_2</t>
  </si>
  <si>
    <t>凤凰余烬 phoenix_ash</t>
  </si>
  <si>
    <t>先哲之石 seer_stone</t>
  </si>
  <si>
    <t>神镜盾 mirror_shield</t>
  </si>
  <si>
    <t>聚合神符 fusion_rune</t>
  </si>
  <si>
    <t>极品 apex</t>
  </si>
  <si>
    <t>弩炮 ballista</t>
  </si>
  <si>
    <t>林地神行靴 woodland_striders</t>
  </si>
  <si>
    <t>三叉戟 recipe_trident</t>
  </si>
  <si>
    <t>亡者之书 demonicon</t>
  </si>
  <si>
    <t>堕天斧 fallen_sky</t>
  </si>
  <si>
    <t>海盗帽 pirate_hat</t>
  </si>
  <si>
    <t>机械之心 ex_machina</t>
  </si>
  <si>
    <t>配方</t>
  </si>
  <si>
    <t>armlet 臂章</t>
  </si>
  <si>
    <t>cycloneEUL 的神圣法杖</t>
  </si>
  <si>
    <t>greater_crit 代达罗斯之殇</t>
  </si>
  <si>
    <t>invis_sword 影刀</t>
  </si>
  <si>
    <t>maelstrom 漩涡</t>
  </si>
  <si>
    <t>mjollnir 雷神之锤</t>
  </si>
  <si>
    <t>sheepstick 邪恶镰刀</t>
  </si>
  <si>
    <t>skadi 斯嘉蒂之眼</t>
  </si>
  <si>
    <t>tranquil_boots 静谧之鞋</t>
  </si>
  <si>
    <t>ultimate_scepter 阿哈利姆神杖</t>
  </si>
  <si>
    <t>vladmir 弗拉迪米尔的祭品</t>
  </si>
  <si>
    <t>wind_lace 风灵之纹</t>
  </si>
  <si>
    <t>英雄名称</t>
  </si>
  <si>
    <t>（经本人测试，如果用聊天窗输入指令，英雄的名称可以简化，比如 anti = 敌法师，你可以用对应的简称试试看）</t>
  </si>
  <si>
    <t>这些英雄名称可以在推荐出装的文件中找到 Steam\steamapps\common\dota 2 beta\dota\itembuilds</t>
  </si>
  <si>
    <t>abaddon 亚巴顿</t>
  </si>
  <si>
    <t>abyssal_underlord 孽主</t>
  </si>
  <si>
    <t>alchemist 炼金术师</t>
  </si>
  <si>
    <t>ancient_apparition 极寒幽魂</t>
  </si>
  <si>
    <t>antimage 敌法师</t>
  </si>
  <si>
    <t>axe 斧王</t>
  </si>
  <si>
    <t>bane 贝恩 - 霍乱之源</t>
  </si>
  <si>
    <t>batrider 蝙蝠骑士</t>
  </si>
  <si>
    <t>beastmaster 兽王</t>
  </si>
  <si>
    <t>bloodseeker 血魔</t>
  </si>
  <si>
    <t>bounty_hunter 赏金猎人</t>
  </si>
  <si>
    <t>brewmaster 酒仙</t>
  </si>
  <si>
    <t>bristleback 钢背兽</t>
  </si>
  <si>
    <t>broodmother 育母蜘蛛</t>
  </si>
  <si>
    <t>centaur 半人马战行者</t>
  </si>
  <si>
    <t>chaos_knight 混沌骑士</t>
  </si>
  <si>
    <t>chen 陈</t>
  </si>
  <si>
    <t>clinkz 克林克兹 - 骨弓</t>
  </si>
  <si>
    <t>-createhero crystal_maiden</t>
  </si>
  <si>
    <t>水晶室女</t>
  </si>
  <si>
    <t>dark_seer 黑暗贤者</t>
  </si>
  <si>
    <t>dark_willow 邪影芳灵</t>
  </si>
  <si>
    <t>dazzle 戴泽 - 暗影牧师</t>
  </si>
  <si>
    <t>death_prophet 死亡先知</t>
  </si>
  <si>
    <t>disruptor 干扰者</t>
  </si>
  <si>
    <t>doom_bringer 末日使者</t>
  </si>
  <si>
    <t>dragon_knight 龙骑士</t>
  </si>
  <si>
    <t>drow_ranger 卓尔游侠</t>
  </si>
  <si>
    <t>earthshaker 撼地者</t>
  </si>
  <si>
    <t>elder_titan 上古巨神</t>
  </si>
  <si>
    <t>ember_spirit 灰烬之灵</t>
  </si>
  <si>
    <t>enchantress 魅惑魔女</t>
  </si>
  <si>
    <t>enigma 谜团</t>
  </si>
  <si>
    <t>faceless_void 虚空假面</t>
  </si>
  <si>
    <t>furion 先知</t>
  </si>
  <si>
    <t>generic</t>
  </si>
  <si>
    <t>grimstroke 天涯墨客</t>
  </si>
  <si>
    <t>gyrocopter 矮人直升机</t>
  </si>
  <si>
    <t>huskar 哈斯卡 - 神灵武士</t>
  </si>
  <si>
    <t>invoker 祈求者</t>
  </si>
  <si>
    <t>jakiro 杰奇洛 - 双头龙</t>
  </si>
  <si>
    <t>juggernaut 主宰</t>
  </si>
  <si>
    <t>keeper_of_the_light 光之守卫</t>
  </si>
  <si>
    <t>kunkka 昆卡 - 海军上将</t>
  </si>
  <si>
    <t>legion_commander 军团指挥官</t>
  </si>
  <si>
    <t>leshrac 拉席克 - 受折磨的灵魂</t>
  </si>
  <si>
    <t>lich 巫妖</t>
  </si>
  <si>
    <t>life_stealer 噬魂鬼</t>
  </si>
  <si>
    <t>lina 丽娜</t>
  </si>
  <si>
    <t>lion 莱恩 - 恶魔巫师</t>
  </si>
  <si>
    <t>lone_druid 德鲁伊</t>
  </si>
  <si>
    <t>luna 露娜 - 月之骑士</t>
  </si>
  <si>
    <t>lycan 狼人</t>
  </si>
  <si>
    <t>magnataur 马格纳斯 - 半人猛犸</t>
  </si>
  <si>
    <t>mars 玛尔斯</t>
  </si>
  <si>
    <t>medusa 美杜莎 - 蛇发女妖</t>
  </si>
  <si>
    <t>meepo 米波 - 地卜师</t>
  </si>
  <si>
    <t>mirana 米娜拉 - 月之女祭司</t>
  </si>
  <si>
    <t>monkey_king 齐天大圣</t>
  </si>
  <si>
    <t>morphling 变体精灵</t>
  </si>
  <si>
    <t>naga_siren 娜迦海妖</t>
  </si>
  <si>
    <t>necrolyte 死灵法师</t>
  </si>
  <si>
    <t>nevermore 奈文摩尔 - 影魔</t>
  </si>
  <si>
    <t>night_stalker 暗夜魔王</t>
  </si>
  <si>
    <t>nyx_assassin 司夜刺客</t>
  </si>
  <si>
    <t>obsidian_destroyer 殁境神蚀者</t>
  </si>
  <si>
    <t>ogre_magi 食人魔魔法师</t>
  </si>
  <si>
    <t>omniknight 全能骑士</t>
  </si>
  <si>
    <t>pangolier 石鳞剑士</t>
  </si>
  <si>
    <t>phantom_assassin 幻影刺客</t>
  </si>
  <si>
    <t>phantom_lancer 幻影长矛手</t>
  </si>
  <si>
    <t>phoenix 凤凰</t>
  </si>
  <si>
    <t>puck 帕克 - 仙女龙</t>
  </si>
  <si>
    <t>pudge 帕吉 - 屠夫</t>
  </si>
  <si>
    <t>pugna 帕格纳 - 遗忘法师</t>
  </si>
  <si>
    <t>queenofpain 痛苦女王</t>
  </si>
  <si>
    <t>rattletrap 发条技师</t>
  </si>
  <si>
    <t>razor 剃刀 - 闪电幽魂</t>
  </si>
  <si>
    <t>riki 力丸 - 隐形刺客</t>
  </si>
  <si>
    <t>rubick 拉比克 - 大魔导师</t>
  </si>
  <si>
    <t>sand_king 沙王</t>
  </si>
  <si>
    <t>shadow_demon 暗影恶魔</t>
  </si>
  <si>
    <t>shadow_shaman 暗影萨满</t>
  </si>
  <si>
    <t>shredder 伐木机</t>
  </si>
  <si>
    <t>silencer 沉默术士</t>
  </si>
  <si>
    <t>skeleton_king 骷髅王</t>
  </si>
  <si>
    <t>skywrath_mage 天怒法师</t>
  </si>
  <si>
    <t>slardar 斯拉达 - 鱼人守卫</t>
  </si>
  <si>
    <t>slark 斯拉克 - 鱼人夜行者</t>
  </si>
  <si>
    <t>snapfire 电炎绝手</t>
  </si>
  <si>
    <t>sniper 狙击手</t>
  </si>
  <si>
    <t>spectre 幽鬼</t>
  </si>
  <si>
    <t>spirit_breaker 裂魂人</t>
  </si>
  <si>
    <t>storm_spirit 风暴之灵</t>
  </si>
  <si>
    <t>sven 斯温 - 流浪剑客</t>
  </si>
  <si>
    <t>techies 工程师</t>
  </si>
  <si>
    <t>templar_assassin 圣堂刺客</t>
  </si>
  <si>
    <t>terrorblade 恐怖利刃</t>
  </si>
  <si>
    <t>tidehunter 潮汐猎人</t>
  </si>
  <si>
    <t>tinker 地精修补匠</t>
  </si>
  <si>
    <t>tiny 小小</t>
  </si>
  <si>
    <t>treant 树神卫士</t>
  </si>
  <si>
    <t>troll_warlord 巨魔战将</t>
  </si>
  <si>
    <t>tusk 巨牙海民</t>
  </si>
  <si>
    <t>undying 不朽尸王</t>
  </si>
  <si>
    <t>ursa 乌尔萨 - 熊战士</t>
  </si>
  <si>
    <t>vengefulspirit 复仇之魂</t>
  </si>
  <si>
    <t>venomancer 剧毒术士</t>
  </si>
  <si>
    <t>viper 冥界亚龙</t>
  </si>
  <si>
    <t>visage 维萨吉 - 死灵飞龙</t>
  </si>
  <si>
    <t>void_spirit 虚无之灵</t>
  </si>
  <si>
    <t>warlock 术士</t>
  </si>
  <si>
    <t>weaver 编织者</t>
  </si>
  <si>
    <t>windrunner 风行者</t>
  </si>
  <si>
    <t>winter_wyvern 寒冬飞龙</t>
  </si>
  <si>
    <t>wisp 神灵守卫</t>
  </si>
  <si>
    <t>witch_doctor 巫医</t>
  </si>
  <si>
    <t>zuus 宙斯 - 众神之王</t>
  </si>
  <si>
    <t>其他</t>
  </si>
  <si>
    <t>tower 防御塔</t>
  </si>
  <si>
    <t>fountain 泉水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</si>
</sst>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护甲!$E$1</c:f>
              <c:strCache>
                <c:ptCount val="1"/>
                <c:pt idx="0">
                  <c:v>减伤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护甲!$D$2:$D$121</c:f>
              <c:numCache>
                <c:formatCode>General</c:formatCode>
                <c:ptCount val="12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</c:numCache>
            </c:numRef>
          </c:xVal>
          <c:yVal>
            <c:numRef>
              <c:f>护甲!$E$2:$E$121</c:f>
              <c:numCache>
                <c:formatCode>General</c:formatCode>
                <c:ptCount val="120"/>
                <c:pt idx="0">
                  <c:v>-0.75</c:v>
                </c:pt>
                <c:pt idx="1">
                  <c:v>-0.746192893401015</c:v>
                </c:pt>
                <c:pt idx="2">
                  <c:v>-0.742268041237113</c:v>
                </c:pt>
                <c:pt idx="3">
                  <c:v>-0.738219895287958</c:v>
                </c:pt>
                <c:pt idx="4">
                  <c:v>-0.734042553191489</c:v>
                </c:pt>
                <c:pt idx="5">
                  <c:v>-0.72972972972973</c:v>
                </c:pt>
                <c:pt idx="6">
                  <c:v>-0.725274725274725</c:v>
                </c:pt>
                <c:pt idx="7">
                  <c:v>-0.720670391061452</c:v>
                </c:pt>
                <c:pt idx="8">
                  <c:v>-0.715909090909091</c:v>
                </c:pt>
                <c:pt idx="9">
                  <c:v>-0.710982658959538</c:v>
                </c:pt>
                <c:pt idx="10">
                  <c:v>-0.705882352941177</c:v>
                </c:pt>
                <c:pt idx="11">
                  <c:v>-0.70059880239521</c:v>
                </c:pt>
                <c:pt idx="12">
                  <c:v>-0.695121951219512</c:v>
                </c:pt>
                <c:pt idx="13">
                  <c:v>-0.68944099378882</c:v>
                </c:pt>
                <c:pt idx="14">
                  <c:v>-0.683544303797468</c:v>
                </c:pt>
                <c:pt idx="15">
                  <c:v>-0.67741935483871</c:v>
                </c:pt>
                <c:pt idx="16">
                  <c:v>-0.671052631578947</c:v>
                </c:pt>
                <c:pt idx="17">
                  <c:v>-0.664429530201342</c:v>
                </c:pt>
                <c:pt idx="18">
                  <c:v>-0.657534246575342</c:v>
                </c:pt>
                <c:pt idx="19">
                  <c:v>-0.65034965034965</c:v>
                </c:pt>
                <c:pt idx="20">
                  <c:v>-0.642857142857143</c:v>
                </c:pt>
                <c:pt idx="21">
                  <c:v>-0.635036496350365</c:v>
                </c:pt>
                <c:pt idx="22">
                  <c:v>-0.626865671641791</c:v>
                </c:pt>
                <c:pt idx="23">
                  <c:v>-0.618320610687023</c:v>
                </c:pt>
                <c:pt idx="24">
                  <c:v>-0.609375</c:v>
                </c:pt>
                <c:pt idx="25">
                  <c:v>-0.6</c:v>
                </c:pt>
                <c:pt idx="26">
                  <c:v>-0.590163934426229</c:v>
                </c:pt>
                <c:pt idx="27">
                  <c:v>-0.579831932773109</c:v>
                </c:pt>
                <c:pt idx="28">
                  <c:v>-0.568965517241379</c:v>
                </c:pt>
                <c:pt idx="29">
                  <c:v>-0.557522123893805</c:v>
                </c:pt>
                <c:pt idx="30">
                  <c:v>-0.545454545454545</c:v>
                </c:pt>
                <c:pt idx="31">
                  <c:v>-0.532710280373832</c:v>
                </c:pt>
                <c:pt idx="32">
                  <c:v>-0.519230769230769</c:v>
                </c:pt>
                <c:pt idx="33">
                  <c:v>-0.504950495049505</c:v>
                </c:pt>
                <c:pt idx="34">
                  <c:v>-0.489795918367347</c:v>
                </c:pt>
                <c:pt idx="35">
                  <c:v>-0.473684210526316</c:v>
                </c:pt>
                <c:pt idx="36">
                  <c:v>-0.456521739130435</c:v>
                </c:pt>
                <c:pt idx="37">
                  <c:v>-0.438202247191011</c:v>
                </c:pt>
                <c:pt idx="38">
                  <c:v>-0.418604651162791</c:v>
                </c:pt>
                <c:pt idx="39">
                  <c:v>-0.397590361445783</c:v>
                </c:pt>
                <c:pt idx="40">
                  <c:v>-0.375</c:v>
                </c:pt>
                <c:pt idx="41">
                  <c:v>-0.350649350649351</c:v>
                </c:pt>
                <c:pt idx="42">
                  <c:v>-0.324324324324324</c:v>
                </c:pt>
                <c:pt idx="43">
                  <c:v>-0.295774647887324</c:v>
                </c:pt>
                <c:pt idx="44">
                  <c:v>-0.264705882352941</c:v>
                </c:pt>
                <c:pt idx="45">
                  <c:v>-0.230769230769231</c:v>
                </c:pt>
                <c:pt idx="46">
                  <c:v>-0.193548387096774</c:v>
                </c:pt>
                <c:pt idx="47">
                  <c:v>-0.152542372881356</c:v>
                </c:pt>
                <c:pt idx="48">
                  <c:v>-0.107142857142857</c:v>
                </c:pt>
                <c:pt idx="49">
                  <c:v>-0.0566037735849057</c:v>
                </c:pt>
                <c:pt idx="50">
                  <c:v>0</c:v>
                </c:pt>
                <c:pt idx="51">
                  <c:v>0.0566037735849057</c:v>
                </c:pt>
                <c:pt idx="52">
                  <c:v>0.107142857142857</c:v>
                </c:pt>
                <c:pt idx="53">
                  <c:v>0.152542372881356</c:v>
                </c:pt>
                <c:pt idx="54">
                  <c:v>0.193548387096774</c:v>
                </c:pt>
                <c:pt idx="55">
                  <c:v>0.230769230769231</c:v>
                </c:pt>
                <c:pt idx="56">
                  <c:v>0.264705882352941</c:v>
                </c:pt>
                <c:pt idx="57">
                  <c:v>0.295774647887324</c:v>
                </c:pt>
                <c:pt idx="58">
                  <c:v>0.324324324324324</c:v>
                </c:pt>
                <c:pt idx="59">
                  <c:v>0.350649350649351</c:v>
                </c:pt>
                <c:pt idx="60">
                  <c:v>0.375</c:v>
                </c:pt>
                <c:pt idx="61">
                  <c:v>0.397590361445783</c:v>
                </c:pt>
                <c:pt idx="62">
                  <c:v>0.418604651162791</c:v>
                </c:pt>
                <c:pt idx="63">
                  <c:v>0.438202247191011</c:v>
                </c:pt>
                <c:pt idx="64">
                  <c:v>0.456521739130435</c:v>
                </c:pt>
                <c:pt idx="65">
                  <c:v>0.473684210526316</c:v>
                </c:pt>
                <c:pt idx="66">
                  <c:v>0.489795918367347</c:v>
                </c:pt>
                <c:pt idx="67">
                  <c:v>0.504950495049505</c:v>
                </c:pt>
                <c:pt idx="68">
                  <c:v>0.519230769230769</c:v>
                </c:pt>
                <c:pt idx="69">
                  <c:v>0.532710280373832</c:v>
                </c:pt>
                <c:pt idx="70">
                  <c:v>0.545454545454545</c:v>
                </c:pt>
                <c:pt idx="71">
                  <c:v>0.557522123893805</c:v>
                </c:pt>
                <c:pt idx="72">
                  <c:v>0.568965517241379</c:v>
                </c:pt>
                <c:pt idx="73">
                  <c:v>0.579831932773109</c:v>
                </c:pt>
                <c:pt idx="74">
                  <c:v>0.590163934426229</c:v>
                </c:pt>
                <c:pt idx="75">
                  <c:v>0.6</c:v>
                </c:pt>
                <c:pt idx="76">
                  <c:v>0.609375</c:v>
                </c:pt>
                <c:pt idx="77">
                  <c:v>0.618320610687023</c:v>
                </c:pt>
                <c:pt idx="78">
                  <c:v>0.626865671641791</c:v>
                </c:pt>
                <c:pt idx="79">
                  <c:v>0.635036496350365</c:v>
                </c:pt>
                <c:pt idx="80">
                  <c:v>0.642857142857143</c:v>
                </c:pt>
                <c:pt idx="81">
                  <c:v>0.65034965034965</c:v>
                </c:pt>
                <c:pt idx="82">
                  <c:v>0.657534246575342</c:v>
                </c:pt>
                <c:pt idx="83">
                  <c:v>0.664429530201342</c:v>
                </c:pt>
                <c:pt idx="84">
                  <c:v>0.671052631578947</c:v>
                </c:pt>
                <c:pt idx="85">
                  <c:v>0.67741935483871</c:v>
                </c:pt>
                <c:pt idx="86">
                  <c:v>0.683544303797468</c:v>
                </c:pt>
                <c:pt idx="87">
                  <c:v>0.68944099378882</c:v>
                </c:pt>
                <c:pt idx="88">
                  <c:v>0.695121951219512</c:v>
                </c:pt>
                <c:pt idx="89">
                  <c:v>0.70059880239521</c:v>
                </c:pt>
                <c:pt idx="90">
                  <c:v>0.705882352941177</c:v>
                </c:pt>
                <c:pt idx="91">
                  <c:v>0.710982658959538</c:v>
                </c:pt>
                <c:pt idx="92">
                  <c:v>0.715909090909091</c:v>
                </c:pt>
                <c:pt idx="93">
                  <c:v>0.720670391061452</c:v>
                </c:pt>
                <c:pt idx="94">
                  <c:v>0.725274725274725</c:v>
                </c:pt>
                <c:pt idx="95">
                  <c:v>0.72972972972973</c:v>
                </c:pt>
                <c:pt idx="96">
                  <c:v>0.734042553191489</c:v>
                </c:pt>
                <c:pt idx="97">
                  <c:v>0.738219895287958</c:v>
                </c:pt>
                <c:pt idx="98">
                  <c:v>0.742268041237113</c:v>
                </c:pt>
                <c:pt idx="99">
                  <c:v>0.746192893401015</c:v>
                </c:pt>
                <c:pt idx="100">
                  <c:v>0.75</c:v>
                </c:pt>
                <c:pt idx="101">
                  <c:v>0.753694581280788</c:v>
                </c:pt>
                <c:pt idx="102">
                  <c:v>0.757281553398058</c:v>
                </c:pt>
                <c:pt idx="103">
                  <c:v>0.760765550239234</c:v>
                </c:pt>
                <c:pt idx="104">
                  <c:v>0.764150943396226</c:v>
                </c:pt>
                <c:pt idx="105">
                  <c:v>0.767441860465116</c:v>
                </c:pt>
                <c:pt idx="106">
                  <c:v>0.770642201834862</c:v>
                </c:pt>
                <c:pt idx="107">
                  <c:v>0.773755656108597</c:v>
                </c:pt>
                <c:pt idx="108">
                  <c:v>0.776785714285714</c:v>
                </c:pt>
                <c:pt idx="109">
                  <c:v>0.779735682819383</c:v>
                </c:pt>
                <c:pt idx="110">
                  <c:v>0.782608695652174</c:v>
                </c:pt>
                <c:pt idx="111">
                  <c:v>0.785407725321888</c:v>
                </c:pt>
                <c:pt idx="112">
                  <c:v>0.788135593220339</c:v>
                </c:pt>
                <c:pt idx="113">
                  <c:v>0.790794979079498</c:v>
                </c:pt>
                <c:pt idx="114">
                  <c:v>0.793388429752066</c:v>
                </c:pt>
                <c:pt idx="115">
                  <c:v>0.795918367346939</c:v>
                </c:pt>
                <c:pt idx="116">
                  <c:v>0.798387096774194</c:v>
                </c:pt>
                <c:pt idx="117">
                  <c:v>0.800796812749004</c:v>
                </c:pt>
                <c:pt idx="118">
                  <c:v>0.803149606299213</c:v>
                </c:pt>
                <c:pt idx="119">
                  <c:v>0.805447470817121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6128"/>
        <c:axId val="413460284"/>
      </c:scatterChart>
      <c:valAx>
        <c:axId val="7883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60284"/>
        <c:crosses val="autoZero"/>
        <c:crossBetween val="midCat"/>
        <c:majorUnit val="5"/>
      </c:valAx>
      <c:valAx>
        <c:axId val="41346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612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327025</xdr:colOff>
      <xdr:row>0</xdr:row>
      <xdr:rowOff>94615</xdr:rowOff>
    </xdr:from>
    <xdr:to>
      <xdr:col>14</xdr:col>
      <xdr:colOff>584200</xdr:colOff>
      <xdr:row>15</xdr:row>
      <xdr:rowOff>106045</xdr:rowOff>
    </xdr:to>
    <xdr:graphicFrame>
      <xdr:nvGraphicFramePr>
        <xdr:cNvPr id="2" name="图表 1"/>
        <xdr:cNvGraphicFramePr/>
      </xdr:nvGraphicFramePr>
      <xdr:xfrm>
        <a:off x="4822825" y="94615"/>
        <a:ext cx="67056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11" sqref="C11"/>
    </sheetView>
  </sheetViews>
  <sheetFormatPr defaultColWidth="9" defaultRowHeight="13.5" outlineLevelCol="2"/>
  <cols>
    <col min="1" max="2" width="15.375" style="8" customWidth="1"/>
    <col min="3" max="3" width="13.375" style="8" customWidth="1"/>
    <col min="4" max="4" width="12.625"/>
  </cols>
  <sheetData>
    <row r="1" spans="3:3">
      <c r="C1" s="8" t="s">
        <v>0</v>
      </c>
    </row>
    <row r="2" spans="1:2">
      <c r="A2" s="8" t="s">
        <v>1</v>
      </c>
      <c r="B2" s="9">
        <v>0.25</v>
      </c>
    </row>
    <row r="3" spans="1:2">
      <c r="A3" s="8" t="s">
        <v>2</v>
      </c>
      <c r="B3" s="8">
        <v>950</v>
      </c>
    </row>
    <row r="4" spans="1:3">
      <c r="A4" s="8" t="s">
        <v>3</v>
      </c>
      <c r="B4" s="9">
        <v>0</v>
      </c>
      <c r="C4" s="8">
        <f>B13*(1+0.18*B5)*(B4)*(1-B2)*(1-B11)*(1+0.4*B9)</f>
        <v>0</v>
      </c>
    </row>
    <row r="5" spans="1:3">
      <c r="A5" s="8" t="s">
        <v>4</v>
      </c>
      <c r="B5" s="10">
        <v>0</v>
      </c>
      <c r="C5" s="8">
        <f>B13*(0.18*B5)*(1+B4)*(1-B2)*(1-B11)*(1+0.4*B9)</f>
        <v>0</v>
      </c>
    </row>
    <row r="6" spans="1:2">
      <c r="A6" s="8" t="s">
        <v>5</v>
      </c>
      <c r="B6" s="8">
        <v>0</v>
      </c>
    </row>
    <row r="7" spans="1:3">
      <c r="A7" s="8" t="s">
        <v>6</v>
      </c>
      <c r="B7" s="8">
        <v>0</v>
      </c>
      <c r="C7" s="8">
        <v>260</v>
      </c>
    </row>
    <row r="8" spans="1:3">
      <c r="A8" s="8" t="s">
        <v>7</v>
      </c>
      <c r="B8" s="8">
        <v>0</v>
      </c>
      <c r="C8" s="8">
        <f>(20*B8*B6)*(1-B2)*(1-B11)*(1+0.4*B9)*(1+0.18*B5)</f>
        <v>0</v>
      </c>
    </row>
    <row r="9" spans="1:3">
      <c r="A9" s="11" t="s">
        <v>8</v>
      </c>
      <c r="B9" s="12">
        <v>0</v>
      </c>
      <c r="C9" s="8">
        <f>B14*(1-B2)*(1-B11)*(0.4*B9)</f>
        <v>0</v>
      </c>
    </row>
    <row r="10" ht="27" spans="1:3">
      <c r="A10" s="11" t="s">
        <v>9</v>
      </c>
      <c r="B10" s="8">
        <v>0</v>
      </c>
      <c r="C10" s="8">
        <f>B10*(1-B2)*(1-B11)*(1+0.4*B9)*(1+0.18*B5)</f>
        <v>0</v>
      </c>
    </row>
    <row r="11" spans="1:2">
      <c r="A11" s="11" t="s">
        <v>10</v>
      </c>
      <c r="B11" s="9">
        <v>0</v>
      </c>
    </row>
    <row r="12" spans="1:2">
      <c r="A12" s="8" t="s">
        <v>11</v>
      </c>
      <c r="B12" s="8">
        <f>(B3+40*B6+20*B6*B8)</f>
        <v>950</v>
      </c>
    </row>
    <row r="13" spans="1:2">
      <c r="A13" s="8" t="s">
        <v>12</v>
      </c>
      <c r="B13" s="8">
        <f>B12+260*B7+B10</f>
        <v>950</v>
      </c>
    </row>
    <row r="14" spans="1:2">
      <c r="A14" s="8" t="s">
        <v>13</v>
      </c>
      <c r="B14" s="8">
        <f>B13*(1+0.18*B5)*(1+B4)</f>
        <v>950</v>
      </c>
    </row>
    <row r="15" spans="1:2">
      <c r="A15" s="8" t="s">
        <v>14</v>
      </c>
      <c r="B15" s="8">
        <f>B13*(1-B2)*(1-B11)*(1+0.4*B9)*(1+0.18*B5)</f>
        <v>712.5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2" sqref="A2"/>
    </sheetView>
  </sheetViews>
  <sheetFormatPr defaultColWidth="9" defaultRowHeight="13.5" outlineLevelCol="1"/>
  <cols>
    <col min="1" max="1" width="20.25" style="6" customWidth="1"/>
    <col min="2" max="2" width="12.625" style="6"/>
    <col min="3" max="3" width="9" style="6"/>
    <col min="4" max="5" width="12.625" style="6"/>
    <col min="6" max="6" width="9" style="6"/>
    <col min="12" max="16384" width="9" style="6"/>
  </cols>
  <sheetData>
    <row r="1" spans="1:2">
      <c r="A1" s="6" t="s">
        <v>15</v>
      </c>
      <c r="B1" s="6">
        <v>1.7</v>
      </c>
    </row>
    <row r="2" spans="1:2">
      <c r="A2" s="6" t="s">
        <v>16</v>
      </c>
      <c r="B2" s="6">
        <v>0.88</v>
      </c>
    </row>
    <row r="3" spans="1:2">
      <c r="A3" s="6" t="s">
        <v>17</v>
      </c>
      <c r="B3" s="6">
        <f>B2/B1</f>
        <v>0.517647058823529</v>
      </c>
    </row>
    <row r="4" spans="1:2">
      <c r="A4" s="6" t="s">
        <v>18</v>
      </c>
      <c r="B4" s="6">
        <f>B1/B2</f>
        <v>1.93181818181818</v>
      </c>
    </row>
    <row r="5" spans="1:2">
      <c r="A5" s="6" t="s">
        <v>19</v>
      </c>
      <c r="B5" s="6">
        <f>B7*B3</f>
        <v>2.58823529411765</v>
      </c>
    </row>
    <row r="6" spans="1:2">
      <c r="A6" s="6" t="s">
        <v>20</v>
      </c>
      <c r="B6" s="6">
        <f>INT(B5)</f>
        <v>2</v>
      </c>
    </row>
    <row r="7" spans="1:2">
      <c r="A7" s="6" t="s">
        <v>21</v>
      </c>
      <c r="B7" s="6">
        <v>5</v>
      </c>
    </row>
    <row r="8" spans="1:2">
      <c r="A8" s="6" t="s">
        <v>22</v>
      </c>
      <c r="B8" s="6">
        <v>126</v>
      </c>
    </row>
    <row r="9" spans="1:2">
      <c r="A9" s="6" t="s">
        <v>23</v>
      </c>
      <c r="B9" s="6">
        <v>0.4</v>
      </c>
    </row>
    <row r="10" spans="1:2">
      <c r="A10" s="6" t="s">
        <v>24</v>
      </c>
      <c r="B10" s="6">
        <f>B9/B2</f>
        <v>0.454545454545455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30" sqref="A30"/>
    </sheetView>
  </sheetViews>
  <sheetFormatPr defaultColWidth="9" defaultRowHeight="13.5" outlineLevelRow="7" outlineLevelCol="4"/>
  <cols>
    <col min="1" max="1" width="59.5" style="6" customWidth="1"/>
    <col min="2" max="2" width="12.875" style="6" customWidth="1"/>
    <col min="3" max="3" width="14.125" style="6" customWidth="1"/>
    <col min="4" max="4" width="9" style="6"/>
    <col min="5" max="5" width="12.625" style="6"/>
  </cols>
  <sheetData>
    <row r="1" spans="2:3">
      <c r="B1" s="6" t="s">
        <v>25</v>
      </c>
      <c r="C1" s="6" t="s">
        <v>26</v>
      </c>
    </row>
    <row r="2" spans="1:3">
      <c r="A2" s="7" t="s">
        <v>27</v>
      </c>
      <c r="B2" s="6">
        <v>1</v>
      </c>
      <c r="C2" s="6">
        <v>94</v>
      </c>
    </row>
    <row r="3" spans="1:3">
      <c r="A3" s="7" t="s">
        <v>28</v>
      </c>
      <c r="B3" s="6">
        <v>0.9</v>
      </c>
      <c r="C3" s="6">
        <v>105</v>
      </c>
    </row>
    <row r="4" spans="1:3">
      <c r="A4" s="7" t="s">
        <v>29</v>
      </c>
      <c r="B4" s="6">
        <v>0.8</v>
      </c>
      <c r="C4" s="6">
        <v>118</v>
      </c>
    </row>
    <row r="5" ht="27" spans="1:5">
      <c r="A5" s="7" t="s">
        <v>30</v>
      </c>
      <c r="B5" s="6">
        <v>0.7</v>
      </c>
      <c r="C5" s="6">
        <v>135</v>
      </c>
      <c r="D5" s="6">
        <v>230</v>
      </c>
      <c r="E5" s="6">
        <f>D5/180*60</f>
        <v>76.6666666666667</v>
      </c>
    </row>
    <row r="6" spans="1:3">
      <c r="A6" s="7" t="s">
        <v>31</v>
      </c>
      <c r="B6" s="6">
        <v>0.65</v>
      </c>
      <c r="C6" s="6">
        <v>145</v>
      </c>
    </row>
    <row r="7" ht="108" spans="1:3">
      <c r="A7" s="7" t="s">
        <v>32</v>
      </c>
      <c r="B7" s="6">
        <v>0.6</v>
      </c>
      <c r="C7" s="6">
        <v>157</v>
      </c>
    </row>
    <row r="8" ht="94.5" spans="1:3">
      <c r="A8" s="7" t="s">
        <v>33</v>
      </c>
      <c r="B8" s="6">
        <v>0.5</v>
      </c>
      <c r="C8" s="6">
        <v>188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1"/>
  <sheetViews>
    <sheetView workbookViewId="0">
      <selection activeCell="B6" sqref="B6"/>
    </sheetView>
  </sheetViews>
  <sheetFormatPr defaultColWidth="9" defaultRowHeight="13.5"/>
  <cols>
    <col min="1" max="1" width="14.625" customWidth="1"/>
    <col min="2" max="2" width="12.625"/>
    <col min="5" max="5" width="13.75"/>
    <col min="11" max="11" width="12.625"/>
  </cols>
  <sheetData>
    <row r="1" spans="1:5">
      <c r="A1" t="s">
        <v>34</v>
      </c>
      <c r="B1">
        <v>20</v>
      </c>
      <c r="D1" t="s">
        <v>34</v>
      </c>
      <c r="E1" t="s">
        <v>35</v>
      </c>
    </row>
    <row r="2" spans="1:5">
      <c r="A2" t="s">
        <v>36</v>
      </c>
      <c r="B2">
        <v>2</v>
      </c>
      <c r="D2">
        <v>-50</v>
      </c>
      <c r="E2">
        <f>0.06*D2/(1+0.06*ABS(D2))</f>
        <v>-0.75</v>
      </c>
    </row>
    <row r="3" spans="1:5">
      <c r="A3" t="s">
        <v>37</v>
      </c>
      <c r="B3">
        <f>B1+B2</f>
        <v>22</v>
      </c>
      <c r="D3">
        <v>-49</v>
      </c>
      <c r="E3">
        <f t="shared" ref="E3:E34" si="0">0.06*D3/(1+0.06*ABS(D3))</f>
        <v>-0.746192893401015</v>
      </c>
    </row>
    <row r="4" spans="1:5">
      <c r="A4" t="s">
        <v>35</v>
      </c>
      <c r="B4">
        <f>0.06*B1/(1+0.06*ABS(B1))</f>
        <v>0.545454545454545</v>
      </c>
      <c r="D4">
        <v>-48</v>
      </c>
      <c r="E4">
        <f t="shared" si="0"/>
        <v>-0.742268041237113</v>
      </c>
    </row>
    <row r="5" spans="1:5">
      <c r="A5" t="s">
        <v>38</v>
      </c>
      <c r="B5">
        <f>1-B4</f>
        <v>0.454545454545455</v>
      </c>
      <c r="D5">
        <v>-47</v>
      </c>
      <c r="E5">
        <f t="shared" si="0"/>
        <v>-0.738219895287958</v>
      </c>
    </row>
    <row r="6" spans="1:5">
      <c r="A6" t="s">
        <v>39</v>
      </c>
      <c r="B6">
        <v>5535</v>
      </c>
      <c r="D6">
        <v>-46</v>
      </c>
      <c r="E6">
        <f t="shared" si="0"/>
        <v>-0.734042553191489</v>
      </c>
    </row>
    <row r="7" spans="1:5">
      <c r="A7" t="s">
        <v>40</v>
      </c>
      <c r="B7">
        <f>B6/B5</f>
        <v>12177</v>
      </c>
      <c r="D7">
        <v>-45</v>
      </c>
      <c r="E7">
        <f t="shared" si="0"/>
        <v>-0.72972972972973</v>
      </c>
    </row>
    <row r="8" spans="1:5">
      <c r="A8" t="s">
        <v>41</v>
      </c>
      <c r="B8">
        <f>B6/(1-0.06*B3/(1+0.06*ABS(B3)))-B7</f>
        <v>664.199999999999</v>
      </c>
      <c r="D8">
        <v>-44</v>
      </c>
      <c r="E8">
        <f t="shared" si="0"/>
        <v>-0.725274725274725</v>
      </c>
    </row>
    <row r="9" spans="1:5">
      <c r="A9" t="s">
        <v>42</v>
      </c>
      <c r="B9" s="5">
        <f>B8/B7</f>
        <v>0.0545454545454545</v>
      </c>
      <c r="D9">
        <v>-43</v>
      </c>
      <c r="E9">
        <f t="shared" si="0"/>
        <v>-0.720670391061452</v>
      </c>
    </row>
    <row r="10" spans="4:5">
      <c r="D10">
        <v>-42</v>
      </c>
      <c r="E10">
        <f t="shared" si="0"/>
        <v>-0.715909090909091</v>
      </c>
    </row>
    <row r="11" spans="4:5">
      <c r="D11">
        <v>-41</v>
      </c>
      <c r="E11">
        <f t="shared" si="0"/>
        <v>-0.710982658959538</v>
      </c>
    </row>
    <row r="12" spans="4:5">
      <c r="D12">
        <v>-40</v>
      </c>
      <c r="E12">
        <f t="shared" si="0"/>
        <v>-0.705882352941177</v>
      </c>
    </row>
    <row r="13" spans="4:5">
      <c r="D13">
        <v>-39</v>
      </c>
      <c r="E13">
        <f t="shared" si="0"/>
        <v>-0.70059880239521</v>
      </c>
    </row>
    <row r="14" spans="4:5">
      <c r="D14">
        <v>-38</v>
      </c>
      <c r="E14">
        <f t="shared" si="0"/>
        <v>-0.695121951219512</v>
      </c>
    </row>
    <row r="15" spans="4:5">
      <c r="D15">
        <v>-37</v>
      </c>
      <c r="E15">
        <f t="shared" si="0"/>
        <v>-0.68944099378882</v>
      </c>
    </row>
    <row r="16" spans="4:5">
      <c r="D16">
        <v>-36</v>
      </c>
      <c r="E16">
        <f t="shared" si="0"/>
        <v>-0.683544303797468</v>
      </c>
    </row>
    <row r="17" spans="4:5">
      <c r="D17">
        <v>-35</v>
      </c>
      <c r="E17">
        <f t="shared" si="0"/>
        <v>-0.67741935483871</v>
      </c>
    </row>
    <row r="18" spans="4:5">
      <c r="D18">
        <v>-34</v>
      </c>
      <c r="E18">
        <f t="shared" si="0"/>
        <v>-0.671052631578947</v>
      </c>
    </row>
    <row r="19" spans="4:5">
      <c r="D19">
        <v>-33</v>
      </c>
      <c r="E19">
        <f t="shared" si="0"/>
        <v>-0.664429530201342</v>
      </c>
    </row>
    <row r="20" spans="4:5">
      <c r="D20">
        <v>-32</v>
      </c>
      <c r="E20">
        <f t="shared" si="0"/>
        <v>-0.657534246575342</v>
      </c>
    </row>
    <row r="21" spans="4:5">
      <c r="D21">
        <v>-31</v>
      </c>
      <c r="E21">
        <f t="shared" si="0"/>
        <v>-0.65034965034965</v>
      </c>
    </row>
    <row r="22" spans="4:10">
      <c r="D22">
        <v>-30</v>
      </c>
      <c r="E22">
        <f t="shared" si="0"/>
        <v>-0.642857142857143</v>
      </c>
      <c r="H22" t="s">
        <v>43</v>
      </c>
      <c r="I22" t="s">
        <v>44</v>
      </c>
      <c r="J22" t="s">
        <v>45</v>
      </c>
    </row>
    <row r="23" spans="4:11">
      <c r="D23">
        <v>-29</v>
      </c>
      <c r="E23">
        <f t="shared" si="0"/>
        <v>-0.635036496350365</v>
      </c>
      <c r="H23" t="s">
        <v>46</v>
      </c>
      <c r="I23">
        <v>2</v>
      </c>
      <c r="J23">
        <v>175</v>
      </c>
      <c r="K23">
        <f>I23/J23</f>
        <v>0.0114285714285714</v>
      </c>
    </row>
    <row r="24" spans="4:11">
      <c r="D24">
        <v>-28</v>
      </c>
      <c r="E24">
        <f t="shared" si="0"/>
        <v>-0.626865671641791</v>
      </c>
      <c r="H24" t="s">
        <v>47</v>
      </c>
      <c r="I24">
        <v>4</v>
      </c>
      <c r="J24">
        <v>550</v>
      </c>
      <c r="K24">
        <f>I24/J24</f>
        <v>0.00727272727272727</v>
      </c>
    </row>
    <row r="25" spans="4:11">
      <c r="D25">
        <v>-27</v>
      </c>
      <c r="E25">
        <f t="shared" si="0"/>
        <v>-0.618320610687023</v>
      </c>
      <c r="H25" t="s">
        <v>48</v>
      </c>
      <c r="I25">
        <v>5</v>
      </c>
      <c r="J25">
        <v>925</v>
      </c>
      <c r="K25">
        <f>I25/J25</f>
        <v>0.00540540540540541</v>
      </c>
    </row>
    <row r="26" spans="4:11">
      <c r="D26">
        <v>-26</v>
      </c>
      <c r="E26">
        <f t="shared" si="0"/>
        <v>-0.609375</v>
      </c>
      <c r="H26" t="s">
        <v>49</v>
      </c>
      <c r="I26">
        <v>10</v>
      </c>
      <c r="J26">
        <v>1400</v>
      </c>
      <c r="K26">
        <f>I26/J26</f>
        <v>0.00714285714285714</v>
      </c>
    </row>
    <row r="27" spans="4:11">
      <c r="D27">
        <v>-25</v>
      </c>
      <c r="E27">
        <f t="shared" si="0"/>
        <v>-0.6</v>
      </c>
      <c r="H27" t="s">
        <v>50</v>
      </c>
      <c r="I27">
        <v>3</v>
      </c>
      <c r="J27">
        <v>450</v>
      </c>
      <c r="K27">
        <f>I27/J27</f>
        <v>0.00666666666666667</v>
      </c>
    </row>
    <row r="28" spans="4:5">
      <c r="D28">
        <v>-24</v>
      </c>
      <c r="E28">
        <f t="shared" si="0"/>
        <v>-0.590163934426229</v>
      </c>
    </row>
    <row r="29" spans="4:5">
      <c r="D29">
        <v>-23</v>
      </c>
      <c r="E29">
        <f t="shared" si="0"/>
        <v>-0.579831932773109</v>
      </c>
    </row>
    <row r="30" spans="4:5">
      <c r="D30">
        <v>-22</v>
      </c>
      <c r="E30">
        <f t="shared" si="0"/>
        <v>-0.568965517241379</v>
      </c>
    </row>
    <row r="31" spans="4:5">
      <c r="D31">
        <v>-21</v>
      </c>
      <c r="E31">
        <f t="shared" si="0"/>
        <v>-0.557522123893805</v>
      </c>
    </row>
    <row r="32" spans="4:5">
      <c r="D32">
        <v>-20</v>
      </c>
      <c r="E32">
        <f t="shared" si="0"/>
        <v>-0.545454545454545</v>
      </c>
    </row>
    <row r="33" spans="4:5">
      <c r="D33">
        <v>-19</v>
      </c>
      <c r="E33">
        <f t="shared" si="0"/>
        <v>-0.532710280373832</v>
      </c>
    </row>
    <row r="34" spans="4:5">
      <c r="D34">
        <v>-18</v>
      </c>
      <c r="E34">
        <f t="shared" si="0"/>
        <v>-0.519230769230769</v>
      </c>
    </row>
    <row r="35" spans="4:5">
      <c r="D35">
        <v>-17</v>
      </c>
      <c r="E35">
        <f t="shared" ref="E35:E66" si="1">0.06*D35/(1+0.06*ABS(D35))</f>
        <v>-0.504950495049505</v>
      </c>
    </row>
    <row r="36" spans="4:5">
      <c r="D36">
        <v>-16</v>
      </c>
      <c r="E36">
        <f t="shared" si="1"/>
        <v>-0.489795918367347</v>
      </c>
    </row>
    <row r="37" spans="4:5">
      <c r="D37">
        <v>-15</v>
      </c>
      <c r="E37">
        <f t="shared" si="1"/>
        <v>-0.473684210526316</v>
      </c>
    </row>
    <row r="38" spans="4:5">
      <c r="D38">
        <v>-14</v>
      </c>
      <c r="E38">
        <f t="shared" si="1"/>
        <v>-0.456521739130435</v>
      </c>
    </row>
    <row r="39" spans="4:5">
      <c r="D39">
        <v>-13</v>
      </c>
      <c r="E39">
        <f t="shared" si="1"/>
        <v>-0.438202247191011</v>
      </c>
    </row>
    <row r="40" spans="4:5">
      <c r="D40">
        <v>-12</v>
      </c>
      <c r="E40">
        <f t="shared" si="1"/>
        <v>-0.418604651162791</v>
      </c>
    </row>
    <row r="41" spans="4:5">
      <c r="D41">
        <v>-11</v>
      </c>
      <c r="E41">
        <f t="shared" si="1"/>
        <v>-0.397590361445783</v>
      </c>
    </row>
    <row r="42" spans="4:5">
      <c r="D42">
        <v>-10</v>
      </c>
      <c r="E42">
        <f t="shared" si="1"/>
        <v>-0.375</v>
      </c>
    </row>
    <row r="43" spans="4:5">
      <c r="D43">
        <v>-9</v>
      </c>
      <c r="E43">
        <f t="shared" si="1"/>
        <v>-0.350649350649351</v>
      </c>
    </row>
    <row r="44" spans="4:5">
      <c r="D44">
        <v>-8</v>
      </c>
      <c r="E44">
        <f t="shared" si="1"/>
        <v>-0.324324324324324</v>
      </c>
    </row>
    <row r="45" spans="4:5">
      <c r="D45">
        <v>-7</v>
      </c>
      <c r="E45">
        <f t="shared" si="1"/>
        <v>-0.295774647887324</v>
      </c>
    </row>
    <row r="46" spans="4:5">
      <c r="D46">
        <v>-6</v>
      </c>
      <c r="E46">
        <f t="shared" si="1"/>
        <v>-0.264705882352941</v>
      </c>
    </row>
    <row r="47" spans="4:5">
      <c r="D47">
        <v>-5</v>
      </c>
      <c r="E47">
        <f t="shared" si="1"/>
        <v>-0.230769230769231</v>
      </c>
    </row>
    <row r="48" spans="4:5">
      <c r="D48">
        <v>-4</v>
      </c>
      <c r="E48">
        <f t="shared" si="1"/>
        <v>-0.193548387096774</v>
      </c>
    </row>
    <row r="49" spans="4:5">
      <c r="D49">
        <v>-3</v>
      </c>
      <c r="E49">
        <f t="shared" si="1"/>
        <v>-0.152542372881356</v>
      </c>
    </row>
    <row r="50" spans="4:5">
      <c r="D50">
        <v>-2</v>
      </c>
      <c r="E50">
        <f t="shared" si="1"/>
        <v>-0.107142857142857</v>
      </c>
    </row>
    <row r="51" spans="4:5">
      <c r="D51">
        <v>-1</v>
      </c>
      <c r="E51">
        <f t="shared" si="1"/>
        <v>-0.0566037735849057</v>
      </c>
    </row>
    <row r="52" spans="4:5">
      <c r="D52">
        <v>0</v>
      </c>
      <c r="E52">
        <f t="shared" si="1"/>
        <v>0</v>
      </c>
    </row>
    <row r="53" spans="4:5">
      <c r="D53">
        <v>1</v>
      </c>
      <c r="E53">
        <f t="shared" si="1"/>
        <v>0.0566037735849057</v>
      </c>
    </row>
    <row r="54" spans="4:5">
      <c r="D54">
        <v>2</v>
      </c>
      <c r="E54">
        <f t="shared" si="1"/>
        <v>0.107142857142857</v>
      </c>
    </row>
    <row r="55" spans="4:5">
      <c r="D55">
        <v>3</v>
      </c>
      <c r="E55">
        <f t="shared" si="1"/>
        <v>0.152542372881356</v>
      </c>
    </row>
    <row r="56" spans="4:5">
      <c r="D56">
        <v>4</v>
      </c>
      <c r="E56">
        <f t="shared" si="1"/>
        <v>0.193548387096774</v>
      </c>
    </row>
    <row r="57" spans="4:5">
      <c r="D57">
        <v>5</v>
      </c>
      <c r="E57">
        <f t="shared" si="1"/>
        <v>0.230769230769231</v>
      </c>
    </row>
    <row r="58" spans="4:5">
      <c r="D58">
        <v>6</v>
      </c>
      <c r="E58">
        <f t="shared" si="1"/>
        <v>0.264705882352941</v>
      </c>
    </row>
    <row r="59" spans="4:5">
      <c r="D59">
        <v>7</v>
      </c>
      <c r="E59">
        <f t="shared" si="1"/>
        <v>0.295774647887324</v>
      </c>
    </row>
    <row r="60" spans="4:5">
      <c r="D60">
        <v>8</v>
      </c>
      <c r="E60">
        <f t="shared" si="1"/>
        <v>0.324324324324324</v>
      </c>
    </row>
    <row r="61" spans="4:5">
      <c r="D61">
        <v>9</v>
      </c>
      <c r="E61">
        <f t="shared" si="1"/>
        <v>0.350649350649351</v>
      </c>
    </row>
    <row r="62" spans="4:5">
      <c r="D62">
        <v>10</v>
      </c>
      <c r="E62">
        <f t="shared" si="1"/>
        <v>0.375</v>
      </c>
    </row>
    <row r="63" spans="4:5">
      <c r="D63">
        <v>11</v>
      </c>
      <c r="E63">
        <f t="shared" si="1"/>
        <v>0.397590361445783</v>
      </c>
    </row>
    <row r="64" spans="4:5">
      <c r="D64">
        <v>12</v>
      </c>
      <c r="E64">
        <f t="shared" si="1"/>
        <v>0.418604651162791</v>
      </c>
    </row>
    <row r="65" spans="4:5">
      <c r="D65">
        <v>13</v>
      </c>
      <c r="E65">
        <f t="shared" si="1"/>
        <v>0.438202247191011</v>
      </c>
    </row>
    <row r="66" spans="4:5">
      <c r="D66">
        <v>14</v>
      </c>
      <c r="E66">
        <f t="shared" si="1"/>
        <v>0.456521739130435</v>
      </c>
    </row>
    <row r="67" spans="4:5">
      <c r="D67">
        <v>15</v>
      </c>
      <c r="E67">
        <f t="shared" ref="E67:E98" si="2">0.06*D67/(1+0.06*ABS(D67))</f>
        <v>0.473684210526316</v>
      </c>
    </row>
    <row r="68" spans="4:5">
      <c r="D68">
        <v>16</v>
      </c>
      <c r="E68">
        <f t="shared" si="2"/>
        <v>0.489795918367347</v>
      </c>
    </row>
    <row r="69" spans="4:5">
      <c r="D69">
        <v>17</v>
      </c>
      <c r="E69">
        <f t="shared" si="2"/>
        <v>0.504950495049505</v>
      </c>
    </row>
    <row r="70" spans="4:5">
      <c r="D70">
        <v>18</v>
      </c>
      <c r="E70">
        <f t="shared" si="2"/>
        <v>0.519230769230769</v>
      </c>
    </row>
    <row r="71" spans="4:5">
      <c r="D71">
        <v>19</v>
      </c>
      <c r="E71">
        <f t="shared" si="2"/>
        <v>0.532710280373832</v>
      </c>
    </row>
    <row r="72" spans="4:5">
      <c r="D72">
        <v>20</v>
      </c>
      <c r="E72">
        <f t="shared" si="2"/>
        <v>0.545454545454545</v>
      </c>
    </row>
    <row r="73" spans="4:5">
      <c r="D73">
        <v>21</v>
      </c>
      <c r="E73">
        <f t="shared" si="2"/>
        <v>0.557522123893805</v>
      </c>
    </row>
    <row r="74" spans="4:5">
      <c r="D74">
        <v>22</v>
      </c>
      <c r="E74">
        <f t="shared" si="2"/>
        <v>0.568965517241379</v>
      </c>
    </row>
    <row r="75" spans="4:5">
      <c r="D75">
        <v>23</v>
      </c>
      <c r="E75">
        <f t="shared" si="2"/>
        <v>0.579831932773109</v>
      </c>
    </row>
    <row r="76" spans="4:5">
      <c r="D76">
        <v>24</v>
      </c>
      <c r="E76">
        <f t="shared" si="2"/>
        <v>0.590163934426229</v>
      </c>
    </row>
    <row r="77" spans="4:5">
      <c r="D77">
        <v>25</v>
      </c>
      <c r="E77">
        <f t="shared" si="2"/>
        <v>0.6</v>
      </c>
    </row>
    <row r="78" spans="4:5">
      <c r="D78">
        <v>26</v>
      </c>
      <c r="E78">
        <f t="shared" si="2"/>
        <v>0.609375</v>
      </c>
    </row>
    <row r="79" spans="4:5">
      <c r="D79">
        <v>27</v>
      </c>
      <c r="E79">
        <f t="shared" si="2"/>
        <v>0.618320610687023</v>
      </c>
    </row>
    <row r="80" spans="4:5">
      <c r="D80">
        <v>28</v>
      </c>
      <c r="E80">
        <f t="shared" si="2"/>
        <v>0.626865671641791</v>
      </c>
    </row>
    <row r="81" spans="4:5">
      <c r="D81">
        <v>29</v>
      </c>
      <c r="E81">
        <f t="shared" si="2"/>
        <v>0.635036496350365</v>
      </c>
    </row>
    <row r="82" spans="4:5">
      <c r="D82">
        <v>30</v>
      </c>
      <c r="E82">
        <f t="shared" si="2"/>
        <v>0.642857142857143</v>
      </c>
    </row>
    <row r="83" spans="4:5">
      <c r="D83">
        <v>31</v>
      </c>
      <c r="E83">
        <f t="shared" si="2"/>
        <v>0.65034965034965</v>
      </c>
    </row>
    <row r="84" spans="4:5">
      <c r="D84">
        <v>32</v>
      </c>
      <c r="E84">
        <f t="shared" si="2"/>
        <v>0.657534246575342</v>
      </c>
    </row>
    <row r="85" spans="4:5">
      <c r="D85">
        <v>33</v>
      </c>
      <c r="E85">
        <f t="shared" si="2"/>
        <v>0.664429530201342</v>
      </c>
    </row>
    <row r="86" spans="4:5">
      <c r="D86">
        <v>34</v>
      </c>
      <c r="E86">
        <f t="shared" si="2"/>
        <v>0.671052631578947</v>
      </c>
    </row>
    <row r="87" spans="4:5">
      <c r="D87">
        <v>35</v>
      </c>
      <c r="E87">
        <f t="shared" si="2"/>
        <v>0.67741935483871</v>
      </c>
    </row>
    <row r="88" spans="4:5">
      <c r="D88">
        <v>36</v>
      </c>
      <c r="E88">
        <f t="shared" si="2"/>
        <v>0.683544303797468</v>
      </c>
    </row>
    <row r="89" spans="4:5">
      <c r="D89">
        <v>37</v>
      </c>
      <c r="E89">
        <f t="shared" si="2"/>
        <v>0.68944099378882</v>
      </c>
    </row>
    <row r="90" spans="4:5">
      <c r="D90">
        <v>38</v>
      </c>
      <c r="E90">
        <f t="shared" si="2"/>
        <v>0.695121951219512</v>
      </c>
    </row>
    <row r="91" spans="4:5">
      <c r="D91">
        <v>39</v>
      </c>
      <c r="E91">
        <f t="shared" si="2"/>
        <v>0.70059880239521</v>
      </c>
    </row>
    <row r="92" spans="4:5">
      <c r="D92">
        <v>40</v>
      </c>
      <c r="E92">
        <f t="shared" si="2"/>
        <v>0.705882352941177</v>
      </c>
    </row>
    <row r="93" spans="4:5">
      <c r="D93">
        <v>41</v>
      </c>
      <c r="E93">
        <f t="shared" si="2"/>
        <v>0.710982658959538</v>
      </c>
    </row>
    <row r="94" spans="4:5">
      <c r="D94">
        <v>42</v>
      </c>
      <c r="E94">
        <f t="shared" si="2"/>
        <v>0.715909090909091</v>
      </c>
    </row>
    <row r="95" spans="4:5">
      <c r="D95">
        <v>43</v>
      </c>
      <c r="E95">
        <f t="shared" si="2"/>
        <v>0.720670391061452</v>
      </c>
    </row>
    <row r="96" spans="4:5">
      <c r="D96">
        <v>44</v>
      </c>
      <c r="E96">
        <f t="shared" si="2"/>
        <v>0.725274725274725</v>
      </c>
    </row>
    <row r="97" spans="4:5">
      <c r="D97">
        <v>45</v>
      </c>
      <c r="E97">
        <f t="shared" si="2"/>
        <v>0.72972972972973</v>
      </c>
    </row>
    <row r="98" spans="4:5">
      <c r="D98">
        <v>46</v>
      </c>
      <c r="E98">
        <f t="shared" si="2"/>
        <v>0.734042553191489</v>
      </c>
    </row>
    <row r="99" spans="4:5">
      <c r="D99">
        <v>47</v>
      </c>
      <c r="E99">
        <f t="shared" ref="E99:E121" si="3">0.06*D99/(1+0.06*ABS(D99))</f>
        <v>0.738219895287958</v>
      </c>
    </row>
    <row r="100" spans="4:5">
      <c r="D100">
        <v>48</v>
      </c>
      <c r="E100">
        <f t="shared" si="3"/>
        <v>0.742268041237113</v>
      </c>
    </row>
    <row r="101" spans="4:5">
      <c r="D101">
        <v>49</v>
      </c>
      <c r="E101">
        <f t="shared" si="3"/>
        <v>0.746192893401015</v>
      </c>
    </row>
    <row r="102" spans="4:5">
      <c r="D102">
        <v>50</v>
      </c>
      <c r="E102">
        <f t="shared" si="3"/>
        <v>0.75</v>
      </c>
    </row>
    <row r="103" spans="4:5">
      <c r="D103">
        <v>51</v>
      </c>
      <c r="E103">
        <f t="shared" si="3"/>
        <v>0.753694581280788</v>
      </c>
    </row>
    <row r="104" spans="4:5">
      <c r="D104">
        <v>52</v>
      </c>
      <c r="E104">
        <f t="shared" si="3"/>
        <v>0.757281553398058</v>
      </c>
    </row>
    <row r="105" spans="4:5">
      <c r="D105">
        <v>53</v>
      </c>
      <c r="E105">
        <f t="shared" si="3"/>
        <v>0.760765550239234</v>
      </c>
    </row>
    <row r="106" spans="4:5">
      <c r="D106">
        <v>54</v>
      </c>
      <c r="E106">
        <f t="shared" si="3"/>
        <v>0.764150943396226</v>
      </c>
    </row>
    <row r="107" spans="4:5">
      <c r="D107">
        <v>55</v>
      </c>
      <c r="E107">
        <f t="shared" si="3"/>
        <v>0.767441860465116</v>
      </c>
    </row>
    <row r="108" spans="4:5">
      <c r="D108">
        <v>56</v>
      </c>
      <c r="E108">
        <f t="shared" si="3"/>
        <v>0.770642201834862</v>
      </c>
    </row>
    <row r="109" spans="4:5">
      <c r="D109">
        <v>57</v>
      </c>
      <c r="E109">
        <f t="shared" si="3"/>
        <v>0.773755656108597</v>
      </c>
    </row>
    <row r="110" spans="4:5">
      <c r="D110">
        <v>58</v>
      </c>
      <c r="E110">
        <f t="shared" si="3"/>
        <v>0.776785714285714</v>
      </c>
    </row>
    <row r="111" spans="4:5">
      <c r="D111">
        <v>59</v>
      </c>
      <c r="E111">
        <f t="shared" si="3"/>
        <v>0.779735682819383</v>
      </c>
    </row>
    <row r="112" spans="4:5">
      <c r="D112">
        <v>60</v>
      </c>
      <c r="E112">
        <f t="shared" si="3"/>
        <v>0.782608695652174</v>
      </c>
    </row>
    <row r="113" spans="4:5">
      <c r="D113">
        <v>61</v>
      </c>
      <c r="E113">
        <f t="shared" si="3"/>
        <v>0.785407725321888</v>
      </c>
    </row>
    <row r="114" spans="4:5">
      <c r="D114">
        <v>62</v>
      </c>
      <c r="E114">
        <f t="shared" si="3"/>
        <v>0.788135593220339</v>
      </c>
    </row>
    <row r="115" spans="4:5">
      <c r="D115">
        <v>63</v>
      </c>
      <c r="E115">
        <f t="shared" si="3"/>
        <v>0.790794979079498</v>
      </c>
    </row>
    <row r="116" spans="4:5">
      <c r="D116">
        <v>64</v>
      </c>
      <c r="E116">
        <f t="shared" si="3"/>
        <v>0.793388429752066</v>
      </c>
    </row>
    <row r="117" spans="4:5">
      <c r="D117">
        <v>65</v>
      </c>
      <c r="E117">
        <f t="shared" si="3"/>
        <v>0.795918367346939</v>
      </c>
    </row>
    <row r="118" spans="4:5">
      <c r="D118">
        <v>66</v>
      </c>
      <c r="E118">
        <f t="shared" si="3"/>
        <v>0.798387096774194</v>
      </c>
    </row>
    <row r="119" spans="4:5">
      <c r="D119">
        <v>67</v>
      </c>
      <c r="E119">
        <f t="shared" si="3"/>
        <v>0.800796812749004</v>
      </c>
    </row>
    <row r="120" spans="4:5">
      <c r="D120">
        <v>68</v>
      </c>
      <c r="E120">
        <f t="shared" si="3"/>
        <v>0.803149606299213</v>
      </c>
    </row>
    <row r="121" spans="4:5">
      <c r="D121">
        <v>69</v>
      </c>
      <c r="E121">
        <f t="shared" si="3"/>
        <v>0.805447470817121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tabSelected="1" workbookViewId="0">
      <selection activeCell="G6" sqref="G6"/>
    </sheetView>
  </sheetViews>
  <sheetFormatPr defaultColWidth="9" defaultRowHeight="13.5"/>
  <sheetData>
    <row r="1" spans="1:1">
      <c r="A1" t="s">
        <v>51</v>
      </c>
    </row>
    <row r="2" spans="1:1">
      <c r="A2" t="s">
        <v>52</v>
      </c>
    </row>
    <row r="3" spans="1:1">
      <c r="A3" t="s">
        <v>53</v>
      </c>
    </row>
    <row r="5" spans="1:1">
      <c r="A5" t="s">
        <v>54</v>
      </c>
    </row>
    <row r="6" spans="1:11">
      <c r="A6">
        <v>0</v>
      </c>
      <c r="B6" t="s">
        <v>55</v>
      </c>
      <c r="C6" t="s">
        <v>56</v>
      </c>
      <c r="D6" t="s">
        <v>55</v>
      </c>
      <c r="E6" t="s">
        <v>57</v>
      </c>
      <c r="F6" t="s">
        <v>58</v>
      </c>
      <c r="G6" t="s">
        <v>59</v>
      </c>
      <c r="H6" t="s">
        <v>55</v>
      </c>
      <c r="I6" t="s">
        <v>60</v>
      </c>
      <c r="J6" t="s">
        <v>55</v>
      </c>
      <c r="K6" t="s">
        <v>61</v>
      </c>
    </row>
    <row r="7" spans="1:11">
      <c r="A7" t="s">
        <v>62</v>
      </c>
      <c r="B7">
        <v>6</v>
      </c>
      <c r="C7">
        <v>8</v>
      </c>
      <c r="D7">
        <v>11</v>
      </c>
      <c r="E7">
        <v>16</v>
      </c>
      <c r="F7">
        <v>20</v>
      </c>
      <c r="G7">
        <v>25</v>
      </c>
      <c r="H7">
        <v>28</v>
      </c>
      <c r="I7">
        <v>31</v>
      </c>
      <c r="J7">
        <v>32</v>
      </c>
      <c r="K7">
        <v>38</v>
      </c>
    </row>
    <row r="8" spans="1:11">
      <c r="A8" t="s">
        <v>63</v>
      </c>
      <c r="B8">
        <v>6</v>
      </c>
      <c r="C8">
        <v>11</v>
      </c>
      <c r="D8">
        <v>15</v>
      </c>
      <c r="E8">
        <v>20</v>
      </c>
      <c r="F8">
        <v>25</v>
      </c>
      <c r="G8">
        <v>33</v>
      </c>
      <c r="H8">
        <v>42</v>
      </c>
      <c r="I8">
        <v>48</v>
      </c>
      <c r="J8">
        <v>54</v>
      </c>
      <c r="K8">
        <v>60</v>
      </c>
    </row>
    <row r="9" spans="1:11">
      <c r="A9" t="s">
        <v>64</v>
      </c>
      <c r="B9">
        <v>6</v>
      </c>
      <c r="C9">
        <v>11</v>
      </c>
      <c r="D9">
        <v>20</v>
      </c>
      <c r="E9">
        <v>28</v>
      </c>
      <c r="F9">
        <v>39</v>
      </c>
      <c r="G9">
        <v>40</v>
      </c>
      <c r="H9">
        <v>45</v>
      </c>
      <c r="I9">
        <v>48</v>
      </c>
      <c r="J9">
        <v>54</v>
      </c>
      <c r="K9">
        <v>60</v>
      </c>
    </row>
    <row r="10" spans="1:11">
      <c r="A10">
        <v>30</v>
      </c>
      <c r="C10" t="s">
        <v>56</v>
      </c>
      <c r="D10" t="s">
        <v>55</v>
      </c>
      <c r="E10" t="s">
        <v>57</v>
      </c>
      <c r="F10" t="s">
        <v>58</v>
      </c>
      <c r="G10" t="s">
        <v>59</v>
      </c>
      <c r="I10" t="s">
        <v>60</v>
      </c>
      <c r="K10" t="s">
        <v>61</v>
      </c>
    </row>
    <row r="11" spans="1:11">
      <c r="A11" t="s">
        <v>62</v>
      </c>
      <c r="B11">
        <f>IF($A$10+B7&gt;60,$A$10+B7-60,$A$10+B7)</f>
        <v>36</v>
      </c>
      <c r="C11">
        <f t="shared" ref="C11:K11" si="0">IF($A$10+C7&gt;60,$A$10+C7-60,$A$10+C7)</f>
        <v>38</v>
      </c>
      <c r="D11">
        <f t="shared" si="0"/>
        <v>41</v>
      </c>
      <c r="E11">
        <f t="shared" si="0"/>
        <v>46</v>
      </c>
      <c r="F11">
        <f t="shared" si="0"/>
        <v>50</v>
      </c>
      <c r="G11">
        <f t="shared" si="0"/>
        <v>55</v>
      </c>
      <c r="H11">
        <f t="shared" si="0"/>
        <v>58</v>
      </c>
      <c r="I11">
        <f t="shared" si="0"/>
        <v>1</v>
      </c>
      <c r="J11">
        <f t="shared" si="0"/>
        <v>2</v>
      </c>
      <c r="K11">
        <f t="shared" si="0"/>
        <v>8</v>
      </c>
    </row>
    <row r="12" spans="1:11">
      <c r="A12" t="s">
        <v>63</v>
      </c>
      <c r="B12">
        <f>IF($A$10+B8&gt;60,$A$10+B8-60,$A$10+B8)</f>
        <v>36</v>
      </c>
      <c r="C12">
        <f>IF($A$10+C8&gt;60,$A$10+C8-60,$A$10+C8)</f>
        <v>41</v>
      </c>
      <c r="D12">
        <f>IF($A$10+D8&gt;60,$A$10+D8-60,$A$10+D8)</f>
        <v>45</v>
      </c>
      <c r="E12">
        <f>IF($A$10+E8&gt;60,$A$10+E8-60,$A$10+E8)</f>
        <v>50</v>
      </c>
      <c r="F12">
        <f>IF($A$10+F8&gt;60,$A$10+F8-60,$A$10+F8)</f>
        <v>55</v>
      </c>
      <c r="G12">
        <f>IF($A$10+G8&gt;60,$A$10+G8-60,$A$10+G8)</f>
        <v>3</v>
      </c>
      <c r="H12">
        <f>IF($A$10+H8&gt;60,$A$10+H8-60,$A$10+H8)</f>
        <v>12</v>
      </c>
      <c r="I12">
        <f>IF($A$10+I8&gt;60,$A$10+I8-60,$A$10+I8)</f>
        <v>18</v>
      </c>
      <c r="J12">
        <f>IF($A$10+J8&gt;60,$A$10+J8-60,$A$10+J8)</f>
        <v>24</v>
      </c>
      <c r="K12">
        <f>IF($A$10+K8&gt;60,$A$10+K8-60,$A$10+K8)</f>
        <v>30</v>
      </c>
    </row>
    <row r="13" spans="1:11">
      <c r="A13" t="s">
        <v>64</v>
      </c>
      <c r="B13">
        <f>IF($A$10+B9&gt;60,$A$10+B9-60,$A$10+B9)</f>
        <v>36</v>
      </c>
      <c r="C13">
        <f>IF($A$10+C9&gt;60,$A$10+C9-60,$A$10+C9)</f>
        <v>41</v>
      </c>
      <c r="D13">
        <f>IF($A$10+D9&gt;60,$A$10+D9-60,$A$10+D9)</f>
        <v>50</v>
      </c>
      <c r="E13">
        <f>IF($A$10+E9&gt;60,$A$10+E9-60,$A$10+E9)</f>
        <v>58</v>
      </c>
      <c r="F13">
        <f>IF($A$10+F9&gt;60,$A$10+F9-60,$A$10+F9)</f>
        <v>9</v>
      </c>
      <c r="G13">
        <f>IF($A$10+G9&gt;60,$A$10+G9-60,$A$10+G9)</f>
        <v>10</v>
      </c>
      <c r="H13">
        <f>IF($A$10+H9&gt;60,$A$10+H9-60,$A$10+H9)</f>
        <v>15</v>
      </c>
      <c r="I13">
        <f>IF($A$10+I9&gt;60,$A$10+I9-60,$A$10+I9)</f>
        <v>18</v>
      </c>
      <c r="J13">
        <f>IF($A$10+J9&gt;60,$A$10+J9-60,$A$10+J9)</f>
        <v>24</v>
      </c>
      <c r="K13">
        <f>IF($A$10+K9&gt;60,$A$10+K9-60,$A$10+K9)</f>
        <v>30</v>
      </c>
    </row>
    <row r="15" spans="1:1">
      <c r="A15" t="s">
        <v>65</v>
      </c>
    </row>
    <row r="16" spans="1:1">
      <c r="A16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3" spans="1:1">
      <c r="A23" t="s">
        <v>71</v>
      </c>
    </row>
    <row r="24" spans="1:1">
      <c r="A24" t="s">
        <v>72</v>
      </c>
    </row>
    <row r="25" spans="1:1">
      <c r="A25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68</v>
      </c>
    </row>
    <row r="30" spans="1:1">
      <c r="A30" t="s">
        <v>76</v>
      </c>
    </row>
    <row r="31" spans="1:1">
      <c r="A31" t="s">
        <v>77</v>
      </c>
    </row>
    <row r="33" spans="1:1">
      <c r="A33" t="s">
        <v>71</v>
      </c>
    </row>
    <row r="34" spans="1:1">
      <c r="A34" t="s">
        <v>78</v>
      </c>
    </row>
    <row r="35" spans="1:1">
      <c r="A35" t="s">
        <v>79</v>
      </c>
    </row>
    <row r="37" spans="1:1">
      <c r="A37" t="s">
        <v>80</v>
      </c>
    </row>
    <row r="38" spans="1:1">
      <c r="A38" t="s">
        <v>81</v>
      </c>
    </row>
    <row r="39" spans="1:1">
      <c r="A39" t="s">
        <v>82</v>
      </c>
    </row>
    <row r="40" spans="1:1">
      <c r="A40" t="s">
        <v>83</v>
      </c>
    </row>
    <row r="41" spans="1:1">
      <c r="A41" t="s">
        <v>84</v>
      </c>
    </row>
    <row r="42" spans="1:1">
      <c r="A42" t="s">
        <v>85</v>
      </c>
    </row>
    <row r="43" spans="1:1">
      <c r="A43" t="s">
        <v>86</v>
      </c>
    </row>
    <row r="44" spans="1:1">
      <c r="A44" t="s">
        <v>87</v>
      </c>
    </row>
    <row r="45" spans="1:1">
      <c r="A45" t="s">
        <v>88</v>
      </c>
    </row>
    <row r="47" spans="1:1">
      <c r="A47" t="s">
        <v>89</v>
      </c>
    </row>
    <row r="48" spans="1:1">
      <c r="A48" t="s">
        <v>90</v>
      </c>
    </row>
    <row r="49" spans="1:1">
      <c r="A49" t="s">
        <v>91</v>
      </c>
    </row>
    <row r="50" spans="1:1">
      <c r="A50" t="s">
        <v>92</v>
      </c>
    </row>
    <row r="52" spans="1:1">
      <c r="A52" t="s">
        <v>93</v>
      </c>
    </row>
    <row r="53" spans="1:1">
      <c r="A53" t="s">
        <v>94</v>
      </c>
    </row>
    <row r="54" spans="1:1">
      <c r="A54" t="s">
        <v>95</v>
      </c>
    </row>
    <row r="55" spans="1:1">
      <c r="A55" t="s">
        <v>96</v>
      </c>
    </row>
    <row r="57" spans="1:1">
      <c r="A57" t="s">
        <v>97</v>
      </c>
    </row>
    <row r="58" spans="1:1">
      <c r="A58" t="s">
        <v>98</v>
      </c>
    </row>
    <row r="59" spans="1:1">
      <c r="A59" t="s">
        <v>99</v>
      </c>
    </row>
    <row r="60" spans="1:1">
      <c r="A60" t="s">
        <v>100</v>
      </c>
    </row>
    <row r="62" spans="1:1">
      <c r="A62" t="s">
        <v>101</v>
      </c>
    </row>
    <row r="63" spans="1:1">
      <c r="A63" t="s">
        <v>102</v>
      </c>
    </row>
    <row r="65" spans="1:1">
      <c r="A65" t="s">
        <v>103</v>
      </c>
    </row>
    <row r="66" spans="1:1">
      <c r="A66" t="s">
        <v>104</v>
      </c>
    </row>
    <row r="67" spans="1:1">
      <c r="A67" t="s">
        <v>105</v>
      </c>
    </row>
    <row r="68" spans="1:1">
      <c r="A68" t="s">
        <v>106</v>
      </c>
    </row>
    <row r="70" spans="1:1">
      <c r="A70" t="s">
        <v>107</v>
      </c>
    </row>
    <row r="71" spans="1:1">
      <c r="A71" t="s">
        <v>108</v>
      </c>
    </row>
    <row r="73" spans="1:1">
      <c r="A73" t="s">
        <v>109</v>
      </c>
    </row>
    <row r="74" spans="1:1">
      <c r="A74" t="s">
        <v>110</v>
      </c>
    </row>
    <row r="76" spans="1:1">
      <c r="A76" t="s">
        <v>111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C5" sqref="C5"/>
    </sheetView>
  </sheetViews>
  <sheetFormatPr defaultColWidth="9" defaultRowHeight="12" outlineLevelRow="5"/>
  <cols>
    <col min="1" max="16384" width="9" style="2"/>
  </cols>
  <sheetData>
    <row r="1" ht="13.5" spans="1:3">
      <c r="A1" s="3">
        <v>56</v>
      </c>
      <c r="B1" s="3">
        <v>54</v>
      </c>
      <c r="C1" s="3">
        <v>21</v>
      </c>
    </row>
    <row r="2" ht="13.5" spans="1:3">
      <c r="A2" s="3">
        <v>55</v>
      </c>
      <c r="B2" s="3">
        <v>52</v>
      </c>
      <c r="C2" s="3">
        <v>13</v>
      </c>
    </row>
    <row r="5" ht="13.5" spans="5:9">
      <c r="E5" s="4">
        <f>ROUNDUP(AVERAGE(A:A),0)</f>
        <v>56</v>
      </c>
      <c r="F5" s="4">
        <f>ROUNDUP(AVERAGE(B:B),0)</f>
        <v>53</v>
      </c>
      <c r="G5" s="4">
        <f>ROUNDUP(AVERAGE(C:C),0)</f>
        <v>17</v>
      </c>
      <c r="H5" s="3"/>
      <c r="I5" s="4" t="str">
        <f>E5&amp;","&amp;F5&amp;","&amp;G5</f>
        <v>56,53,17</v>
      </c>
    </row>
    <row r="6" ht="13.5" spans="5:9">
      <c r="E6" s="4">
        <f>ROUNDUP((MAX(A:A)-MIN(A:A))/2,0)</f>
        <v>1</v>
      </c>
      <c r="F6" s="4">
        <f>ROUNDUP((MAX(B:B)-MIN(B:B))/2,0)</f>
        <v>1</v>
      </c>
      <c r="G6" s="4">
        <f>ROUNDUP((MAX(C:C)-MIN(C:C))/2,0)</f>
        <v>4</v>
      </c>
      <c r="H6" s="3"/>
      <c r="I6" s="4" t="str">
        <f>E6&amp;","&amp;F6&amp;","&amp;G6</f>
        <v>1,1,4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989"/>
  <sheetViews>
    <sheetView topLeftCell="A750" workbookViewId="0">
      <selection activeCell="A771" sqref="A771"/>
    </sheetView>
  </sheetViews>
  <sheetFormatPr defaultColWidth="9" defaultRowHeight="13.5"/>
  <cols>
    <col min="1" max="1" width="147.625" style="1" customWidth="1"/>
  </cols>
  <sheetData>
    <row r="2" spans="1:1">
      <c r="A2" s="1" t="s">
        <v>112</v>
      </c>
    </row>
    <row r="4" spans="1:1">
      <c r="A4" s="1" t="s">
        <v>113</v>
      </c>
    </row>
    <row r="6" spans="1:1">
      <c r="A6" s="1" t="s">
        <v>114</v>
      </c>
    </row>
    <row r="8" spans="1:1">
      <c r="A8" s="1" t="s">
        <v>115</v>
      </c>
    </row>
    <row r="10" spans="1:1">
      <c r="A10" s="1" t="s">
        <v>116</v>
      </c>
    </row>
    <row r="12" spans="1:1">
      <c r="A12" s="1" t="s">
        <v>117</v>
      </c>
    </row>
    <row r="14" spans="1:1">
      <c r="A14" s="1" t="s">
        <v>118</v>
      </c>
    </row>
    <row r="16" spans="1:1">
      <c r="A16" s="1" t="s">
        <v>119</v>
      </c>
    </row>
    <row r="18" spans="1:1">
      <c r="A18" s="1" t="s">
        <v>120</v>
      </c>
    </row>
    <row r="20" spans="1:1">
      <c r="A20" s="1" t="s">
        <v>121</v>
      </c>
    </row>
    <row r="22" spans="1:1">
      <c r="A22" s="1" t="s">
        <v>122</v>
      </c>
    </row>
    <row r="24" spans="1:1">
      <c r="A24" s="1" t="s">
        <v>123</v>
      </c>
    </row>
    <row r="26" spans="1:1">
      <c r="A26" s="1" t="s">
        <v>124</v>
      </c>
    </row>
    <row r="28" spans="1:1">
      <c r="A28" s="1" t="s">
        <v>125</v>
      </c>
    </row>
    <row r="30" spans="1:1">
      <c r="A30" s="1" t="s">
        <v>126</v>
      </c>
    </row>
    <row r="32" spans="1:1">
      <c r="A32" s="1" t="s">
        <v>127</v>
      </c>
    </row>
    <row r="34" spans="1:1">
      <c r="A34" s="1" t="s">
        <v>128</v>
      </c>
    </row>
    <row r="36" spans="1:1">
      <c r="A36" s="1" t="s">
        <v>129</v>
      </c>
    </row>
    <row r="38" spans="1:1">
      <c r="A38" s="1" t="s">
        <v>130</v>
      </c>
    </row>
    <row r="40" spans="1:1">
      <c r="A40" s="1" t="s">
        <v>131</v>
      </c>
    </row>
    <row r="42" spans="1:1">
      <c r="A42" s="1" t="s">
        <v>132</v>
      </c>
    </row>
    <row r="44" spans="1:1">
      <c r="A44" s="1" t="s">
        <v>133</v>
      </c>
    </row>
    <row r="46" spans="1:1">
      <c r="A46" s="1" t="s">
        <v>134</v>
      </c>
    </row>
    <row r="48" spans="1:1">
      <c r="A48" s="1" t="s">
        <v>135</v>
      </c>
    </row>
    <row r="50" spans="1:1">
      <c r="A50" s="1" t="s">
        <v>136</v>
      </c>
    </row>
    <row r="52" spans="1:1">
      <c r="A52" s="1" t="s">
        <v>137</v>
      </c>
    </row>
    <row r="54" spans="1:1">
      <c r="A54" s="1" t="s">
        <v>138</v>
      </c>
    </row>
    <row r="56" spans="1:1">
      <c r="A56" s="1" t="s">
        <v>139</v>
      </c>
    </row>
    <row r="58" spans="1:1">
      <c r="A58" s="1" t="s">
        <v>140</v>
      </c>
    </row>
    <row r="60" spans="1:1">
      <c r="A60" s="1" t="s">
        <v>141</v>
      </c>
    </row>
    <row r="62" spans="1:1">
      <c r="A62" s="1" t="s">
        <v>142</v>
      </c>
    </row>
    <row r="64" spans="1:1">
      <c r="A64" s="1" t="s">
        <v>143</v>
      </c>
    </row>
    <row r="66" spans="1:1">
      <c r="A66" s="1" t="s">
        <v>144</v>
      </c>
    </row>
    <row r="68" spans="1:1">
      <c r="A68" s="1" t="s">
        <v>145</v>
      </c>
    </row>
    <row r="70" spans="1:1">
      <c r="A70" s="1" t="s">
        <v>146</v>
      </c>
    </row>
    <row r="72" spans="1:1">
      <c r="A72" s="1" t="s">
        <v>147</v>
      </c>
    </row>
    <row r="74" spans="1:1">
      <c r="A74" s="1" t="s">
        <v>148</v>
      </c>
    </row>
    <row r="76" spans="1:1">
      <c r="A76" s="1" t="s">
        <v>149</v>
      </c>
    </row>
    <row r="78" spans="1:1">
      <c r="A78" s="1" t="s">
        <v>150</v>
      </c>
    </row>
    <row r="80" spans="1:1">
      <c r="A80" s="1" t="s">
        <v>151</v>
      </c>
    </row>
    <row r="82" spans="1:1">
      <c r="A82" s="1" t="s">
        <v>152</v>
      </c>
    </row>
    <row r="84" spans="1:1">
      <c r="A84" s="1" t="s">
        <v>153</v>
      </c>
    </row>
    <row r="86" spans="1:1">
      <c r="A86" s="1" t="s">
        <v>154</v>
      </c>
    </row>
    <row r="88" spans="1:1">
      <c r="A88" s="1" t="s">
        <v>155</v>
      </c>
    </row>
    <row r="90" spans="1:1">
      <c r="A90" s="1" t="s">
        <v>156</v>
      </c>
    </row>
    <row r="92" spans="1:1">
      <c r="A92" s="1" t="s">
        <v>157</v>
      </c>
    </row>
    <row r="93" spans="1:1">
      <c r="A93" s="1" t="s">
        <v>158</v>
      </c>
    </row>
    <row r="94" spans="1:1">
      <c r="A94" s="1" t="s">
        <v>159</v>
      </c>
    </row>
    <row r="95" spans="1:1">
      <c r="A95" s="1" t="s">
        <v>160</v>
      </c>
    </row>
    <row r="96" spans="1:1">
      <c r="A96" s="1" t="s">
        <v>161</v>
      </c>
    </row>
    <row r="97" spans="1:1">
      <c r="A97" s="1" t="s">
        <v>162</v>
      </c>
    </row>
    <row r="98" spans="1:1">
      <c r="A98" s="1" t="s">
        <v>163</v>
      </c>
    </row>
    <row r="99" spans="1:1">
      <c r="A99" s="1" t="s">
        <v>164</v>
      </c>
    </row>
    <row r="100" spans="1:1">
      <c r="A100" s="1" t="s">
        <v>165</v>
      </c>
    </row>
    <row r="101" spans="1:1">
      <c r="A101" s="1" t="s">
        <v>166</v>
      </c>
    </row>
    <row r="102" spans="1:1">
      <c r="A102" s="1" t="s">
        <v>167</v>
      </c>
    </row>
    <row r="103" spans="1:1">
      <c r="A103" s="1" t="s">
        <v>168</v>
      </c>
    </row>
    <row r="104" spans="1:1">
      <c r="A104" s="1" t="s">
        <v>169</v>
      </c>
    </row>
    <row r="105" spans="1:1">
      <c r="A105" s="1" t="s">
        <v>170</v>
      </c>
    </row>
    <row r="106" spans="1:1">
      <c r="A106" s="1" t="s">
        <v>171</v>
      </c>
    </row>
    <row r="107" spans="1:1">
      <c r="A107" s="1" t="s">
        <v>172</v>
      </c>
    </row>
    <row r="108" spans="1:1">
      <c r="A108" s="1" t="s">
        <v>173</v>
      </c>
    </row>
    <row r="110" spans="1:1">
      <c r="A110" s="1" t="s">
        <v>174</v>
      </c>
    </row>
    <row r="112" spans="1:1">
      <c r="A112" s="1" t="s">
        <v>175</v>
      </c>
    </row>
    <row r="114" spans="1:1">
      <c r="A114" s="1" t="s">
        <v>176</v>
      </c>
    </row>
    <row r="116" spans="1:1">
      <c r="A116" s="1" t="s">
        <v>177</v>
      </c>
    </row>
    <row r="118" spans="1:1">
      <c r="A118" s="1" t="s">
        <v>178</v>
      </c>
    </row>
    <row r="120" spans="1:1">
      <c r="A120" s="1" t="s">
        <v>179</v>
      </c>
    </row>
    <row r="122" spans="1:1">
      <c r="A122" s="1" t="s">
        <v>180</v>
      </c>
    </row>
    <row r="124" spans="1:1">
      <c r="A124" s="1" t="s">
        <v>181</v>
      </c>
    </row>
    <row r="126" spans="1:1">
      <c r="A126" s="1" t="s">
        <v>182</v>
      </c>
    </row>
    <row r="128" spans="1:1">
      <c r="A128" s="1" t="s">
        <v>183</v>
      </c>
    </row>
    <row r="130" spans="1:1">
      <c r="A130" s="1" t="s">
        <v>184</v>
      </c>
    </row>
    <row r="132" spans="1:1">
      <c r="A132" s="1" t="s">
        <v>185</v>
      </c>
    </row>
    <row r="134" spans="1:1">
      <c r="A134" s="1" t="s">
        <v>186</v>
      </c>
    </row>
    <row r="136" spans="1:1">
      <c r="A136" s="1" t="s">
        <v>187</v>
      </c>
    </row>
    <row r="138" spans="1:1">
      <c r="A138" s="1" t="s">
        <v>188</v>
      </c>
    </row>
    <row r="140" spans="1:1">
      <c r="A140" s="1" t="s">
        <v>189</v>
      </c>
    </row>
    <row r="142" spans="1:1">
      <c r="A142" s="1" t="s">
        <v>190</v>
      </c>
    </row>
    <row r="144" spans="1:1">
      <c r="A144" s="1" t="s">
        <v>191</v>
      </c>
    </row>
    <row r="146" spans="1:1">
      <c r="A146" s="1" t="s">
        <v>192</v>
      </c>
    </row>
    <row r="148" spans="1:1">
      <c r="A148" s="1" t="s">
        <v>193</v>
      </c>
    </row>
    <row r="150" spans="1:1">
      <c r="A150" s="1" t="s">
        <v>194</v>
      </c>
    </row>
    <row r="152" spans="1:1">
      <c r="A152" s="1" t="s">
        <v>195</v>
      </c>
    </row>
    <row r="154" spans="1:1">
      <c r="A154" s="1" t="s">
        <v>196</v>
      </c>
    </row>
    <row r="156" spans="1:1">
      <c r="A156" s="1" t="s">
        <v>197</v>
      </c>
    </row>
    <row r="158" spans="1:1">
      <c r="A158" s="1" t="s">
        <v>198</v>
      </c>
    </row>
    <row r="160" spans="1:1">
      <c r="A160" s="1" t="s">
        <v>199</v>
      </c>
    </row>
    <row r="162" spans="1:1">
      <c r="A162" s="1" t="s">
        <v>200</v>
      </c>
    </row>
    <row r="164" spans="1:1">
      <c r="A164" s="1" t="s">
        <v>201</v>
      </c>
    </row>
    <row r="166" spans="1:1">
      <c r="A166" s="1" t="s">
        <v>202</v>
      </c>
    </row>
    <row r="168" spans="1:1">
      <c r="A168" s="1" t="s">
        <v>203</v>
      </c>
    </row>
    <row r="170" spans="1:1">
      <c r="A170" s="1" t="s">
        <v>204</v>
      </c>
    </row>
    <row r="172" spans="1:1">
      <c r="A172" s="1" t="s">
        <v>205</v>
      </c>
    </row>
    <row r="174" spans="1:1">
      <c r="A174" s="1" t="s">
        <v>206</v>
      </c>
    </row>
    <row r="176" spans="1:1">
      <c r="A176" s="1" t="s">
        <v>207</v>
      </c>
    </row>
    <row r="178" spans="1:1">
      <c r="A178" s="1" t="s">
        <v>208</v>
      </c>
    </row>
    <row r="180" spans="1:1">
      <c r="A180" s="1" t="s">
        <v>209</v>
      </c>
    </row>
    <row r="182" spans="1:1">
      <c r="A182" s="1" t="s">
        <v>210</v>
      </c>
    </row>
    <row r="184" spans="1:1">
      <c r="A184" s="1" t="s">
        <v>211</v>
      </c>
    </row>
    <row r="186" spans="1:1">
      <c r="A186" s="1" t="s">
        <v>212</v>
      </c>
    </row>
    <row r="188" spans="1:1">
      <c r="A188" s="1" t="s">
        <v>213</v>
      </c>
    </row>
    <row r="190" spans="1:1">
      <c r="A190" s="1" t="s">
        <v>214</v>
      </c>
    </row>
    <row r="192" spans="1:1">
      <c r="A192" s="1" t="s">
        <v>215</v>
      </c>
    </row>
    <row r="194" spans="1:1">
      <c r="A194" s="1" t="s">
        <v>216</v>
      </c>
    </row>
    <row r="196" spans="1:1">
      <c r="A196" s="1" t="s">
        <v>217</v>
      </c>
    </row>
    <row r="198" spans="1:1">
      <c r="A198" s="1" t="s">
        <v>218</v>
      </c>
    </row>
    <row r="200" spans="1:1">
      <c r="A200" s="1" t="s">
        <v>219</v>
      </c>
    </row>
    <row r="202" spans="1:1">
      <c r="A202" s="1" t="s">
        <v>220</v>
      </c>
    </row>
    <row r="204" spans="1:1">
      <c r="A204" s="1" t="s">
        <v>221</v>
      </c>
    </row>
    <row r="206" spans="1:1">
      <c r="A206" s="1" t="s">
        <v>222</v>
      </c>
    </row>
    <row r="208" spans="1:1">
      <c r="A208" s="1" t="s">
        <v>223</v>
      </c>
    </row>
    <row r="210" spans="1:1">
      <c r="A210" s="1" t="s">
        <v>224</v>
      </c>
    </row>
    <row r="212" spans="1:1">
      <c r="A212" s="1" t="s">
        <v>225</v>
      </c>
    </row>
    <row r="214" spans="1:1">
      <c r="A214" s="1" t="s">
        <v>226</v>
      </c>
    </row>
    <row r="216" spans="1:1">
      <c r="A216" s="1" t="s">
        <v>227</v>
      </c>
    </row>
    <row r="218" spans="1:1">
      <c r="A218" s="1" t="s">
        <v>228</v>
      </c>
    </row>
    <row r="220" spans="1:1">
      <c r="A220" s="1" t="s">
        <v>229</v>
      </c>
    </row>
    <row r="222" spans="1:1">
      <c r="A222" s="1" t="s">
        <v>230</v>
      </c>
    </row>
    <row r="224" spans="1:1">
      <c r="A224" s="1" t="s">
        <v>231</v>
      </c>
    </row>
    <row r="226" spans="1:1">
      <c r="A226" s="1" t="s">
        <v>232</v>
      </c>
    </row>
    <row r="228" spans="1:1">
      <c r="A228" s="1" t="s">
        <v>233</v>
      </c>
    </row>
    <row r="230" spans="1:1">
      <c r="A230" s="1" t="s">
        <v>234</v>
      </c>
    </row>
    <row r="232" spans="1:1">
      <c r="A232" s="1" t="s">
        <v>235</v>
      </c>
    </row>
    <row r="234" spans="1:1">
      <c r="A234" s="1" t="s">
        <v>236</v>
      </c>
    </row>
    <row r="236" spans="1:1">
      <c r="A236" s="1" t="s">
        <v>237</v>
      </c>
    </row>
    <row r="238" spans="1:1">
      <c r="A238" s="1" t="s">
        <v>238</v>
      </c>
    </row>
    <row r="240" spans="1:1">
      <c r="A240" s="1" t="s">
        <v>239</v>
      </c>
    </row>
    <row r="242" spans="1:1">
      <c r="A242" s="1" t="s">
        <v>240</v>
      </c>
    </row>
    <row r="244" spans="1:1">
      <c r="A244" s="1" t="s">
        <v>241</v>
      </c>
    </row>
    <row r="246" spans="1:1">
      <c r="A246" s="1" t="s">
        <v>242</v>
      </c>
    </row>
    <row r="248" spans="1:1">
      <c r="A248" s="1" t="s">
        <v>243</v>
      </c>
    </row>
    <row r="250" spans="1:1">
      <c r="A250" s="1" t="s">
        <v>244</v>
      </c>
    </row>
    <row r="252" spans="1:1">
      <c r="A252" s="1" t="s">
        <v>245</v>
      </c>
    </row>
    <row r="254" spans="1:1">
      <c r="A254" s="1" t="s">
        <v>246</v>
      </c>
    </row>
    <row r="256" spans="1:1">
      <c r="A256" s="1" t="s">
        <v>247</v>
      </c>
    </row>
    <row r="258" spans="1:1">
      <c r="A258" s="1" t="s">
        <v>248</v>
      </c>
    </row>
    <row r="260" spans="1:1">
      <c r="A260" s="1" t="s">
        <v>249</v>
      </c>
    </row>
    <row r="262" spans="1:1">
      <c r="A262" s="1" t="s">
        <v>250</v>
      </c>
    </row>
    <row r="264" spans="1:1">
      <c r="A264" s="1" t="s">
        <v>251</v>
      </c>
    </row>
    <row r="266" spans="1:1">
      <c r="A266" s="1" t="s">
        <v>252</v>
      </c>
    </row>
    <row r="268" spans="1:1">
      <c r="A268" s="1" t="s">
        <v>253</v>
      </c>
    </row>
    <row r="270" spans="1:1">
      <c r="A270" s="1" t="s">
        <v>254</v>
      </c>
    </row>
    <row r="272" spans="1:1">
      <c r="A272" s="1" t="s">
        <v>255</v>
      </c>
    </row>
    <row r="274" spans="1:1">
      <c r="A274" s="1" t="s">
        <v>256</v>
      </c>
    </row>
    <row r="276" spans="1:1">
      <c r="A276" s="1" t="s">
        <v>257</v>
      </c>
    </row>
    <row r="278" spans="1:1">
      <c r="A278" s="1" t="s">
        <v>258</v>
      </c>
    </row>
    <row r="280" spans="1:1">
      <c r="A280" s="1" t="s">
        <v>259</v>
      </c>
    </row>
    <row r="282" spans="1:1">
      <c r="A282" s="1" t="s">
        <v>260</v>
      </c>
    </row>
    <row r="284" spans="1:1">
      <c r="A284" s="1" t="s">
        <v>261</v>
      </c>
    </row>
    <row r="286" spans="1:1">
      <c r="A286" s="1" t="s">
        <v>262</v>
      </c>
    </row>
    <row r="288" spans="1:1">
      <c r="A288" s="1" t="s">
        <v>263</v>
      </c>
    </row>
    <row r="290" spans="1:1">
      <c r="A290" s="1" t="s">
        <v>264</v>
      </c>
    </row>
    <row r="292" spans="1:1">
      <c r="A292" s="1" t="s">
        <v>265</v>
      </c>
    </row>
    <row r="294" spans="1:1">
      <c r="A294" s="1" t="s">
        <v>266</v>
      </c>
    </row>
    <row r="296" spans="1:1">
      <c r="A296" s="1" t="s">
        <v>267</v>
      </c>
    </row>
    <row r="298" spans="1:1">
      <c r="A298" s="1" t="s">
        <v>268</v>
      </c>
    </row>
    <row r="300" spans="1:1">
      <c r="A300" s="1" t="s">
        <v>269</v>
      </c>
    </row>
    <row r="302" spans="1:1">
      <c r="A302" s="1" t="s">
        <v>270</v>
      </c>
    </row>
    <row r="304" spans="1:1">
      <c r="A304" s="1" t="s">
        <v>271</v>
      </c>
    </row>
    <row r="306" spans="1:1">
      <c r="A306" s="1" t="s">
        <v>272</v>
      </c>
    </row>
    <row r="308" spans="1:1">
      <c r="A308" s="1" t="s">
        <v>273</v>
      </c>
    </row>
    <row r="310" spans="1:1">
      <c r="A310" s="1" t="s">
        <v>274</v>
      </c>
    </row>
    <row r="312" spans="1:1">
      <c r="A312" s="1" t="s">
        <v>275</v>
      </c>
    </row>
    <row r="314" spans="1:1">
      <c r="A314" s="1" t="s">
        <v>276</v>
      </c>
    </row>
    <row r="316" spans="1:1">
      <c r="A316" s="1" t="s">
        <v>277</v>
      </c>
    </row>
    <row r="318" spans="1:1">
      <c r="A318" s="1" t="s">
        <v>278</v>
      </c>
    </row>
    <row r="320" spans="1:1">
      <c r="A320" s="1" t="s">
        <v>279</v>
      </c>
    </row>
    <row r="322" spans="1:1">
      <c r="A322" s="1" t="s">
        <v>280</v>
      </c>
    </row>
    <row r="324" spans="1:1">
      <c r="A324" s="1" t="s">
        <v>281</v>
      </c>
    </row>
    <row r="326" spans="1:1">
      <c r="A326" s="1" t="s">
        <v>282</v>
      </c>
    </row>
    <row r="328" spans="1:1">
      <c r="A328" s="1" t="s">
        <v>283</v>
      </c>
    </row>
    <row r="330" spans="1:1">
      <c r="A330" s="1" t="s">
        <v>284</v>
      </c>
    </row>
    <row r="332" spans="1:1">
      <c r="A332" s="1" t="s">
        <v>285</v>
      </c>
    </row>
    <row r="334" spans="1:1">
      <c r="A334" s="1" t="s">
        <v>286</v>
      </c>
    </row>
    <row r="336" spans="1:1">
      <c r="A336" s="1" t="s">
        <v>287</v>
      </c>
    </row>
    <row r="338" spans="1:1">
      <c r="A338" s="1" t="s">
        <v>288</v>
      </c>
    </row>
    <row r="340" spans="1:1">
      <c r="A340" s="1" t="s">
        <v>289</v>
      </c>
    </row>
    <row r="342" spans="1:1">
      <c r="A342" s="1" t="s">
        <v>290</v>
      </c>
    </row>
    <row r="344" spans="1:1">
      <c r="A344" s="1" t="s">
        <v>291</v>
      </c>
    </row>
    <row r="346" spans="1:1">
      <c r="A346" s="1" t="s">
        <v>292</v>
      </c>
    </row>
    <row r="348" spans="1:1">
      <c r="A348" s="1" t="s">
        <v>293</v>
      </c>
    </row>
    <row r="350" spans="1:1">
      <c r="A350" s="1" t="s">
        <v>294</v>
      </c>
    </row>
    <row r="352" spans="1:1">
      <c r="A352" s="1" t="s">
        <v>295</v>
      </c>
    </row>
    <row r="354" spans="1:1">
      <c r="A354" s="1" t="s">
        <v>296</v>
      </c>
    </row>
    <row r="356" spans="1:1">
      <c r="A356" s="1" t="s">
        <v>297</v>
      </c>
    </row>
    <row r="358" spans="1:1">
      <c r="A358" s="1" t="s">
        <v>298</v>
      </c>
    </row>
    <row r="360" spans="1:1">
      <c r="A360" s="1" t="s">
        <v>299</v>
      </c>
    </row>
    <row r="362" spans="1:1">
      <c r="A362" s="1" t="s">
        <v>300</v>
      </c>
    </row>
    <row r="364" spans="1:1">
      <c r="A364" s="1" t="s">
        <v>301</v>
      </c>
    </row>
    <row r="366" spans="1:1">
      <c r="A366" s="1" t="s">
        <v>302</v>
      </c>
    </row>
    <row r="368" spans="1:1">
      <c r="A368" s="1" t="s">
        <v>303</v>
      </c>
    </row>
    <row r="370" spans="1:1">
      <c r="A370" s="1" t="s">
        <v>304</v>
      </c>
    </row>
    <row r="372" spans="1:1">
      <c r="A372" s="1" t="s">
        <v>305</v>
      </c>
    </row>
    <row r="374" spans="1:1">
      <c r="A374" s="1" t="s">
        <v>306</v>
      </c>
    </row>
    <row r="376" spans="1:1">
      <c r="A376" s="1" t="s">
        <v>307</v>
      </c>
    </row>
    <row r="378" spans="1:1">
      <c r="A378" s="1" t="s">
        <v>308</v>
      </c>
    </row>
    <row r="380" spans="1:1">
      <c r="A380" s="1" t="s">
        <v>309</v>
      </c>
    </row>
    <row r="382" spans="1:1">
      <c r="A382" s="1" t="s">
        <v>310</v>
      </c>
    </row>
    <row r="384" spans="1:1">
      <c r="A384" s="1" t="s">
        <v>311</v>
      </c>
    </row>
    <row r="386" spans="1:1">
      <c r="A386" s="1" t="s">
        <v>312</v>
      </c>
    </row>
    <row r="388" spans="1:1">
      <c r="A388" s="1" t="s">
        <v>313</v>
      </c>
    </row>
    <row r="390" spans="1:1">
      <c r="A390" s="1" t="s">
        <v>314</v>
      </c>
    </row>
    <row r="392" spans="1:1">
      <c r="A392" s="1" t="s">
        <v>315</v>
      </c>
    </row>
    <row r="394" spans="1:1">
      <c r="A394" s="1" t="s">
        <v>316</v>
      </c>
    </row>
    <row r="396" spans="1:1">
      <c r="A396" s="1" t="s">
        <v>317</v>
      </c>
    </row>
    <row r="398" spans="1:1">
      <c r="A398" s="1" t="s">
        <v>318</v>
      </c>
    </row>
    <row r="400" spans="1:1">
      <c r="A400" s="1" t="s">
        <v>319</v>
      </c>
    </row>
    <row r="402" spans="1:1">
      <c r="A402" s="1" t="s">
        <v>320</v>
      </c>
    </row>
    <row r="404" spans="1:1">
      <c r="A404" s="1" t="s">
        <v>321</v>
      </c>
    </row>
    <row r="406" spans="1:1">
      <c r="A406" s="1" t="s">
        <v>322</v>
      </c>
    </row>
    <row r="408" spans="1:1">
      <c r="A408" s="1" t="s">
        <v>323</v>
      </c>
    </row>
    <row r="410" spans="1:1">
      <c r="A410" s="1" t="s">
        <v>324</v>
      </c>
    </row>
    <row r="412" spans="1:1">
      <c r="A412" s="1" t="s">
        <v>325</v>
      </c>
    </row>
    <row r="414" spans="1:1">
      <c r="A414" s="1" t="s">
        <v>326</v>
      </c>
    </row>
    <row r="416" spans="1:1">
      <c r="A416" s="1" t="s">
        <v>327</v>
      </c>
    </row>
    <row r="418" spans="1:1">
      <c r="A418" s="1" t="s">
        <v>328</v>
      </c>
    </row>
    <row r="420" spans="1:1">
      <c r="A420" s="1" t="s">
        <v>329</v>
      </c>
    </row>
    <row r="422" spans="1:1">
      <c r="A422" s="1" t="s">
        <v>330</v>
      </c>
    </row>
    <row r="424" spans="1:1">
      <c r="A424" s="1" t="s">
        <v>331</v>
      </c>
    </row>
    <row r="426" spans="1:1">
      <c r="A426" s="1" t="s">
        <v>332</v>
      </c>
    </row>
    <row r="428" spans="1:1">
      <c r="A428" s="1" t="s">
        <v>333</v>
      </c>
    </row>
    <row r="430" spans="1:1">
      <c r="A430" s="1" t="s">
        <v>334</v>
      </c>
    </row>
    <row r="432" spans="1:1">
      <c r="A432" s="1" t="s">
        <v>335</v>
      </c>
    </row>
    <row r="434" spans="1:1">
      <c r="A434" s="1" t="s">
        <v>336</v>
      </c>
    </row>
    <row r="436" spans="1:1">
      <c r="A436" s="1" t="s">
        <v>337</v>
      </c>
    </row>
    <row r="440" spans="1:1">
      <c r="A440" s="1" t="s">
        <v>338</v>
      </c>
    </row>
    <row r="442" spans="1:1">
      <c r="A442" s="1" t="s">
        <v>339</v>
      </c>
    </row>
    <row r="444" spans="1:1">
      <c r="A444" s="1" t="s">
        <v>340</v>
      </c>
    </row>
    <row r="446" spans="1:1">
      <c r="A446" s="1" t="s">
        <v>341</v>
      </c>
    </row>
    <row r="448" spans="1:1">
      <c r="A448" s="1" t="s">
        <v>342</v>
      </c>
    </row>
    <row r="450" spans="1:1">
      <c r="A450" s="1" t="s">
        <v>343</v>
      </c>
    </row>
    <row r="452" spans="1:1">
      <c r="A452" s="1" t="s">
        <v>344</v>
      </c>
    </row>
    <row r="454" spans="1:1">
      <c r="A454" s="1" t="s">
        <v>345</v>
      </c>
    </row>
    <row r="456" spans="1:1">
      <c r="A456" s="1" t="s">
        <v>346</v>
      </c>
    </row>
    <row r="458" spans="1:1">
      <c r="A458" s="1" t="s">
        <v>347</v>
      </c>
    </row>
    <row r="460" spans="1:1">
      <c r="A460" s="1" t="s">
        <v>348</v>
      </c>
    </row>
    <row r="462" spans="1:1">
      <c r="A462" s="1" t="s">
        <v>349</v>
      </c>
    </row>
    <row r="464" spans="1:1">
      <c r="A464" s="1" t="s">
        <v>350</v>
      </c>
    </row>
    <row r="466" spans="1:1">
      <c r="A466" s="1" t="s">
        <v>351</v>
      </c>
    </row>
    <row r="468" spans="1:1">
      <c r="A468" s="1" t="s">
        <v>352</v>
      </c>
    </row>
    <row r="470" spans="1:1">
      <c r="A470" s="1" t="s">
        <v>353</v>
      </c>
    </row>
    <row r="472" spans="1:1">
      <c r="A472" s="1" t="s">
        <v>354</v>
      </c>
    </row>
    <row r="474" spans="1:1">
      <c r="A474" s="1" t="s">
        <v>355</v>
      </c>
    </row>
    <row r="476" spans="1:1">
      <c r="A476" s="1" t="s">
        <v>356</v>
      </c>
    </row>
    <row r="478" spans="1:1">
      <c r="A478" s="1" t="s">
        <v>357</v>
      </c>
    </row>
    <row r="480" spans="1:1">
      <c r="A480" s="1" t="s">
        <v>358</v>
      </c>
    </row>
    <row r="482" spans="1:1">
      <c r="A482" s="1" t="s">
        <v>359</v>
      </c>
    </row>
    <row r="484" spans="1:1">
      <c r="A484" s="1" t="s">
        <v>360</v>
      </c>
    </row>
    <row r="486" spans="1:1">
      <c r="A486" s="1" t="s">
        <v>361</v>
      </c>
    </row>
    <row r="488" spans="1:1">
      <c r="A488" s="1" t="s">
        <v>362</v>
      </c>
    </row>
    <row r="490" spans="1:1">
      <c r="A490" s="1" t="s">
        <v>363</v>
      </c>
    </row>
    <row r="492" spans="1:1">
      <c r="A492" s="1" t="s">
        <v>364</v>
      </c>
    </row>
    <row r="494" spans="1:1">
      <c r="A494" s="1" t="s">
        <v>365</v>
      </c>
    </row>
    <row r="496" spans="1:1">
      <c r="A496" s="1" t="s">
        <v>352</v>
      </c>
    </row>
    <row r="498" spans="1:1">
      <c r="A498" s="1" t="s">
        <v>366</v>
      </c>
    </row>
    <row r="500" spans="1:1">
      <c r="A500" s="1" t="s">
        <v>367</v>
      </c>
    </row>
    <row r="502" spans="1:1">
      <c r="A502" s="1" t="s">
        <v>368</v>
      </c>
    </row>
    <row r="504" spans="1:1">
      <c r="A504" s="1" t="s">
        <v>369</v>
      </c>
    </row>
    <row r="506" spans="1:1">
      <c r="A506" s="1" t="s">
        <v>370</v>
      </c>
    </row>
    <row r="508" spans="1:1">
      <c r="A508" s="1" t="s">
        <v>371</v>
      </c>
    </row>
    <row r="510" spans="1:1">
      <c r="A510" s="1" t="s">
        <v>372</v>
      </c>
    </row>
    <row r="512" spans="1:1">
      <c r="A512" s="1" t="s">
        <v>373</v>
      </c>
    </row>
    <row r="514" spans="1:1">
      <c r="A514" s="1" t="s">
        <v>374</v>
      </c>
    </row>
    <row r="516" spans="1:1">
      <c r="A516" s="1" t="s">
        <v>375</v>
      </c>
    </row>
    <row r="518" spans="1:1">
      <c r="A518" s="1" t="s">
        <v>376</v>
      </c>
    </row>
    <row r="520" spans="1:1">
      <c r="A520" s="1" t="s">
        <v>377</v>
      </c>
    </row>
    <row r="522" spans="1:1">
      <c r="A522" s="1" t="s">
        <v>378</v>
      </c>
    </row>
    <row r="524" spans="1:1">
      <c r="A524" s="1" t="s">
        <v>352</v>
      </c>
    </row>
    <row r="526" spans="1:1">
      <c r="A526" s="1" t="s">
        <v>379</v>
      </c>
    </row>
    <row r="528" spans="1:1">
      <c r="A528" s="1" t="s">
        <v>380</v>
      </c>
    </row>
    <row r="530" spans="1:1">
      <c r="A530" s="1" t="s">
        <v>381</v>
      </c>
    </row>
    <row r="532" spans="1:1">
      <c r="A532" s="1" t="s">
        <v>382</v>
      </c>
    </row>
    <row r="534" spans="1:1">
      <c r="A534" s="1" t="s">
        <v>383</v>
      </c>
    </row>
    <row r="536" spans="1:1">
      <c r="A536" s="1" t="s">
        <v>384</v>
      </c>
    </row>
    <row r="538" spans="1:1">
      <c r="A538" s="1" t="s">
        <v>385</v>
      </c>
    </row>
    <row r="540" spans="1:1">
      <c r="A540" s="1" t="s">
        <v>386</v>
      </c>
    </row>
    <row r="542" spans="1:1">
      <c r="A542" s="1" t="s">
        <v>387</v>
      </c>
    </row>
    <row r="544" spans="1:1">
      <c r="A544" s="1" t="s">
        <v>388</v>
      </c>
    </row>
    <row r="546" spans="1:1">
      <c r="A546" s="1" t="s">
        <v>389</v>
      </c>
    </row>
    <row r="548" spans="1:1">
      <c r="A548" s="1" t="s">
        <v>390</v>
      </c>
    </row>
    <row r="550" spans="1:1">
      <c r="A550" s="1" t="s">
        <v>391</v>
      </c>
    </row>
    <row r="552" spans="1:1">
      <c r="A552" s="1" t="s">
        <v>352</v>
      </c>
    </row>
    <row r="554" spans="1:1">
      <c r="A554" s="1" t="s">
        <v>392</v>
      </c>
    </row>
    <row r="556" spans="1:1">
      <c r="A556" s="1" t="s">
        <v>393</v>
      </c>
    </row>
    <row r="558" spans="1:1">
      <c r="A558" s="1" t="s">
        <v>394</v>
      </c>
    </row>
    <row r="560" spans="1:1">
      <c r="A560" s="1" t="s">
        <v>395</v>
      </c>
    </row>
    <row r="562" spans="1:1">
      <c r="A562" s="1" t="s">
        <v>396</v>
      </c>
    </row>
    <row r="564" spans="1:1">
      <c r="A564" s="1" t="s">
        <v>397</v>
      </c>
    </row>
    <row r="566" spans="1:1">
      <c r="A566" s="1" t="s">
        <v>398</v>
      </c>
    </row>
    <row r="568" spans="1:1">
      <c r="A568" s="1" t="s">
        <v>399</v>
      </c>
    </row>
    <row r="570" spans="1:1">
      <c r="A570" s="1" t="s">
        <v>400</v>
      </c>
    </row>
    <row r="572" spans="1:1">
      <c r="A572" s="1" t="s">
        <v>401</v>
      </c>
    </row>
    <row r="574" spans="1:1">
      <c r="A574" s="1" t="s">
        <v>402</v>
      </c>
    </row>
    <row r="576" spans="1:1">
      <c r="A576" s="1" t="s">
        <v>403</v>
      </c>
    </row>
    <row r="578" spans="1:1">
      <c r="A578" s="1" t="s">
        <v>404</v>
      </c>
    </row>
    <row r="580" spans="1:1">
      <c r="A580" s="1" t="s">
        <v>405</v>
      </c>
    </row>
    <row r="582" spans="1:1">
      <c r="A582" s="1" t="s">
        <v>406</v>
      </c>
    </row>
    <row r="586" spans="1:1">
      <c r="A586" s="1" t="s">
        <v>407</v>
      </c>
    </row>
    <row r="588" spans="1:1">
      <c r="A588" s="1" t="s">
        <v>177</v>
      </c>
    </row>
    <row r="590" spans="1:1">
      <c r="A590" s="1" t="s">
        <v>179</v>
      </c>
    </row>
    <row r="592" spans="1:1">
      <c r="A592" s="1" t="s">
        <v>180</v>
      </c>
    </row>
    <row r="594" spans="1:1">
      <c r="A594" s="1" t="s">
        <v>408</v>
      </c>
    </row>
    <row r="596" spans="1:1">
      <c r="A596" s="1" t="s">
        <v>182</v>
      </c>
    </row>
    <row r="598" spans="1:1">
      <c r="A598" s="1" t="s">
        <v>185</v>
      </c>
    </row>
    <row r="600" spans="1:1">
      <c r="A600" s="1" t="s">
        <v>187</v>
      </c>
    </row>
    <row r="602" spans="1:1">
      <c r="A602" s="1" t="s">
        <v>188</v>
      </c>
    </row>
    <row r="604" spans="1:1">
      <c r="A604" s="1" t="s">
        <v>189</v>
      </c>
    </row>
    <row r="606" spans="1:1">
      <c r="A606" s="1" t="s">
        <v>193</v>
      </c>
    </row>
    <row r="608" spans="1:1">
      <c r="A608" s="1" t="s">
        <v>198</v>
      </c>
    </row>
    <row r="610" spans="1:1">
      <c r="A610" s="1" t="s">
        <v>201</v>
      </c>
    </row>
    <row r="612" spans="1:1">
      <c r="A612" s="1" t="s">
        <v>202</v>
      </c>
    </row>
    <row r="614" spans="1:1">
      <c r="A614" s="1" t="s">
        <v>409</v>
      </c>
    </row>
    <row r="616" spans="1:1">
      <c r="A616" s="1" t="s">
        <v>215</v>
      </c>
    </row>
    <row r="618" spans="1:1">
      <c r="A618" s="1" t="s">
        <v>217</v>
      </c>
    </row>
    <row r="620" spans="1:1">
      <c r="A620" s="1" t="s">
        <v>218</v>
      </c>
    </row>
    <row r="622" spans="1:1">
      <c r="A622" s="1" t="s">
        <v>223</v>
      </c>
    </row>
    <row r="624" spans="1:1">
      <c r="A624" s="1" t="s">
        <v>228</v>
      </c>
    </row>
    <row r="626" spans="1:1">
      <c r="A626" s="1" t="s">
        <v>410</v>
      </c>
    </row>
    <row r="628" spans="1:1">
      <c r="A628" s="1" t="s">
        <v>237</v>
      </c>
    </row>
    <row r="630" spans="1:1">
      <c r="A630" s="1" t="s">
        <v>238</v>
      </c>
    </row>
    <row r="632" spans="1:1">
      <c r="A632" s="1" t="s">
        <v>239</v>
      </c>
    </row>
    <row r="634" spans="1:1">
      <c r="A634" s="1" t="s">
        <v>240</v>
      </c>
    </row>
    <row r="636" spans="1:1">
      <c r="A636" s="1" t="s">
        <v>242</v>
      </c>
    </row>
    <row r="638" spans="1:1">
      <c r="A638" s="1" t="s">
        <v>243</v>
      </c>
    </row>
    <row r="640" spans="1:1">
      <c r="A640" s="1" t="s">
        <v>411</v>
      </c>
    </row>
    <row r="642" spans="1:1">
      <c r="A642" s="1" t="s">
        <v>253</v>
      </c>
    </row>
    <row r="644" spans="1:1">
      <c r="A644" s="1" t="s">
        <v>412</v>
      </c>
    </row>
    <row r="646" spans="1:1">
      <c r="A646" s="1" t="s">
        <v>258</v>
      </c>
    </row>
    <row r="648" spans="1:1">
      <c r="A648" s="1" t="s">
        <v>259</v>
      </c>
    </row>
    <row r="650" spans="1:1">
      <c r="A650" s="1" t="s">
        <v>261</v>
      </c>
    </row>
    <row r="652" spans="1:1">
      <c r="A652" s="1" t="s">
        <v>262</v>
      </c>
    </row>
    <row r="654" spans="1:1">
      <c r="A654" s="1" t="s">
        <v>263</v>
      </c>
    </row>
    <row r="656" spans="1:1">
      <c r="A656" s="1" t="s">
        <v>413</v>
      </c>
    </row>
    <row r="658" spans="1:1">
      <c r="A658" s="1" t="s">
        <v>266</v>
      </c>
    </row>
    <row r="660" spans="1:1">
      <c r="A660" s="1" t="s">
        <v>270</v>
      </c>
    </row>
    <row r="662" spans="1:1">
      <c r="A662" s="1" t="s">
        <v>271</v>
      </c>
    </row>
    <row r="664" spans="1:1">
      <c r="A664" s="1" t="s">
        <v>273</v>
      </c>
    </row>
    <row r="666" spans="1:1">
      <c r="A666" s="1" t="s">
        <v>276</v>
      </c>
    </row>
    <row r="668" spans="1:1">
      <c r="A668" s="1" t="s">
        <v>279</v>
      </c>
    </row>
    <row r="670" spans="1:1">
      <c r="A670" s="1" t="s">
        <v>280</v>
      </c>
    </row>
    <row r="672" spans="1:1">
      <c r="A672" s="1" t="s">
        <v>281</v>
      </c>
    </row>
    <row r="674" spans="1:1">
      <c r="A674" s="1" t="s">
        <v>284</v>
      </c>
    </row>
    <row r="676" spans="1:1">
      <c r="A676" s="1" t="s">
        <v>285</v>
      </c>
    </row>
    <row r="678" spans="1:1">
      <c r="A678" s="1" t="s">
        <v>288</v>
      </c>
    </row>
    <row r="680" spans="1:1">
      <c r="A680" s="1" t="s">
        <v>289</v>
      </c>
    </row>
    <row r="682" spans="1:1">
      <c r="A682" s="1" t="s">
        <v>291</v>
      </c>
    </row>
    <row r="684" spans="1:1">
      <c r="A684" s="1" t="s">
        <v>293</v>
      </c>
    </row>
    <row r="686" spans="1:1">
      <c r="A686" s="1" t="s">
        <v>294</v>
      </c>
    </row>
    <row r="688" spans="1:1">
      <c r="A688" s="1" t="s">
        <v>300</v>
      </c>
    </row>
    <row r="690" spans="1:1">
      <c r="A690" s="1" t="s">
        <v>301</v>
      </c>
    </row>
    <row r="692" spans="1:1">
      <c r="A692" s="1" t="s">
        <v>302</v>
      </c>
    </row>
    <row r="694" spans="1:1">
      <c r="A694" s="1" t="s">
        <v>303</v>
      </c>
    </row>
    <row r="696" spans="1:1">
      <c r="A696" s="1" t="s">
        <v>414</v>
      </c>
    </row>
    <row r="698" spans="1:1">
      <c r="A698" s="1" t="s">
        <v>305</v>
      </c>
    </row>
    <row r="700" spans="1:1">
      <c r="A700" s="1" t="s">
        <v>415</v>
      </c>
    </row>
    <row r="702" spans="1:1">
      <c r="A702" s="1" t="s">
        <v>311</v>
      </c>
    </row>
    <row r="704" spans="1:1">
      <c r="A704" s="1" t="s">
        <v>312</v>
      </c>
    </row>
    <row r="706" spans="1:1">
      <c r="A706" s="1" t="s">
        <v>313</v>
      </c>
    </row>
    <row r="708" spans="1:1">
      <c r="A708" s="1" t="s">
        <v>416</v>
      </c>
    </row>
    <row r="710" spans="1:1">
      <c r="A710" s="1" t="s">
        <v>322</v>
      </c>
    </row>
    <row r="712" spans="1:1">
      <c r="A712" s="1" t="s">
        <v>417</v>
      </c>
    </row>
    <row r="714" spans="1:1">
      <c r="A714" s="1" t="s">
        <v>326</v>
      </c>
    </row>
    <row r="716" spans="1:1">
      <c r="A716" s="1" t="s">
        <v>327</v>
      </c>
    </row>
    <row r="718" spans="1:1">
      <c r="A718" s="1" t="s">
        <v>328</v>
      </c>
    </row>
    <row r="720" spans="1:1">
      <c r="A720" s="1" t="s">
        <v>418</v>
      </c>
    </row>
    <row r="722" spans="1:1">
      <c r="A722" s="1" t="s">
        <v>334</v>
      </c>
    </row>
    <row r="724" spans="1:1">
      <c r="A724" s="1" t="s">
        <v>419</v>
      </c>
    </row>
    <row r="726" spans="1:1">
      <c r="A726" s="1" t="s">
        <v>335</v>
      </c>
    </row>
    <row r="728" spans="1:1">
      <c r="A728" s="1" t="s">
        <v>420</v>
      </c>
    </row>
    <row r="729" spans="1:1">
      <c r="A729" s="1" t="s">
        <v>421</v>
      </c>
    </row>
    <row r="731" spans="1:1">
      <c r="A731" s="1" t="s">
        <v>422</v>
      </c>
    </row>
    <row r="735" spans="1:1">
      <c r="A735" s="1" t="s">
        <v>423</v>
      </c>
    </row>
    <row r="737" spans="1:1">
      <c r="A737" s="1" t="s">
        <v>424</v>
      </c>
    </row>
    <row r="739" spans="1:1">
      <c r="A739" s="1" t="s">
        <v>425</v>
      </c>
    </row>
    <row r="741" spans="1:1">
      <c r="A741" s="1" t="s">
        <v>426</v>
      </c>
    </row>
    <row r="743" spans="1:1">
      <c r="A743" s="1" t="s">
        <v>427</v>
      </c>
    </row>
    <row r="745" spans="1:1">
      <c r="A745" s="1" t="s">
        <v>428</v>
      </c>
    </row>
    <row r="747" spans="1:1">
      <c r="A747" s="1" t="s">
        <v>429</v>
      </c>
    </row>
    <row r="749" spans="1:1">
      <c r="A749" s="1" t="s">
        <v>430</v>
      </c>
    </row>
    <row r="751" spans="1:1">
      <c r="A751" s="1" t="s">
        <v>431</v>
      </c>
    </row>
    <row r="753" spans="1:1">
      <c r="A753" s="1" t="s">
        <v>432</v>
      </c>
    </row>
    <row r="755" spans="1:1">
      <c r="A755" s="1" t="s">
        <v>433</v>
      </c>
    </row>
    <row r="757" spans="1:1">
      <c r="A757" s="1" t="s">
        <v>434</v>
      </c>
    </row>
    <row r="759" spans="1:1">
      <c r="A759" s="1" t="s">
        <v>435</v>
      </c>
    </row>
    <row r="761" spans="1:1">
      <c r="A761" s="1" t="s">
        <v>436</v>
      </c>
    </row>
    <row r="763" spans="1:1">
      <c r="A763" s="1" t="s">
        <v>437</v>
      </c>
    </row>
    <row r="765" spans="1:1">
      <c r="A765" s="1" t="s">
        <v>438</v>
      </c>
    </row>
    <row r="767" spans="1:1">
      <c r="A767" s="1" t="s">
        <v>439</v>
      </c>
    </row>
    <row r="769" spans="1:1">
      <c r="A769" s="1" t="s">
        <v>440</v>
      </c>
    </row>
    <row r="771" spans="1:1">
      <c r="A771" s="1" t="s">
        <v>441</v>
      </c>
    </row>
    <row r="772" spans="1:1">
      <c r="A772" s="1" t="s">
        <v>442</v>
      </c>
    </row>
    <row r="774" spans="1:1">
      <c r="A774" s="1" t="s">
        <v>443</v>
      </c>
    </row>
    <row r="776" spans="1:1">
      <c r="A776" s="1" t="s">
        <v>444</v>
      </c>
    </row>
    <row r="778" spans="1:1">
      <c r="A778" s="1" t="s">
        <v>445</v>
      </c>
    </row>
    <row r="780" spans="1:1">
      <c r="A780" s="1" t="s">
        <v>446</v>
      </c>
    </row>
    <row r="782" spans="1:1">
      <c r="A782" s="1" t="s">
        <v>447</v>
      </c>
    </row>
    <row r="784" spans="1:1">
      <c r="A784" s="1" t="s">
        <v>448</v>
      </c>
    </row>
    <row r="786" spans="1:1">
      <c r="A786" s="1" t="s">
        <v>449</v>
      </c>
    </row>
    <row r="788" spans="1:1">
      <c r="A788" s="1" t="s">
        <v>450</v>
      </c>
    </row>
    <row r="790" spans="1:1">
      <c r="A790" s="1" t="s">
        <v>451</v>
      </c>
    </row>
    <row r="792" spans="1:1">
      <c r="A792" s="1" t="s">
        <v>452</v>
      </c>
    </row>
    <row r="794" spans="1:1">
      <c r="A794" s="1" t="s">
        <v>453</v>
      </c>
    </row>
    <row r="796" spans="1:1">
      <c r="A796" s="1" t="s">
        <v>454</v>
      </c>
    </row>
    <row r="798" spans="1:1">
      <c r="A798" s="1" t="s">
        <v>455</v>
      </c>
    </row>
    <row r="800" spans="1:1">
      <c r="A800" s="1" t="s">
        <v>456</v>
      </c>
    </row>
    <row r="802" spans="1:1">
      <c r="A802" s="1" t="s">
        <v>457</v>
      </c>
    </row>
    <row r="804" spans="1:1">
      <c r="A804" s="1" t="s">
        <v>458</v>
      </c>
    </row>
    <row r="806" spans="1:1">
      <c r="A806" s="1" t="s">
        <v>459</v>
      </c>
    </row>
    <row r="808" spans="1:1">
      <c r="A808" s="1" t="s">
        <v>460</v>
      </c>
    </row>
    <row r="810" spans="1:1">
      <c r="A810" s="1" t="s">
        <v>461</v>
      </c>
    </row>
    <row r="812" spans="1:1">
      <c r="A812" s="1" t="s">
        <v>462</v>
      </c>
    </row>
    <row r="814" spans="1:1">
      <c r="A814" s="1" t="s">
        <v>463</v>
      </c>
    </row>
    <row r="816" spans="1:1">
      <c r="A816" s="1" t="s">
        <v>464</v>
      </c>
    </row>
    <row r="818" spans="1:1">
      <c r="A818" s="1" t="s">
        <v>465</v>
      </c>
    </row>
    <row r="820" spans="1:1">
      <c r="A820" s="1" t="s">
        <v>466</v>
      </c>
    </row>
    <row r="822" spans="1:1">
      <c r="A822" s="1" t="s">
        <v>467</v>
      </c>
    </row>
    <row r="824" spans="1:1">
      <c r="A824" s="1" t="s">
        <v>468</v>
      </c>
    </row>
    <row r="826" spans="1:1">
      <c r="A826" s="1" t="s">
        <v>469</v>
      </c>
    </row>
    <row r="828" spans="1:1">
      <c r="A828" s="1" t="s">
        <v>470</v>
      </c>
    </row>
    <row r="830" spans="1:1">
      <c r="A830" s="1" t="s">
        <v>471</v>
      </c>
    </row>
    <row r="832" spans="1:1">
      <c r="A832" s="1" t="s">
        <v>472</v>
      </c>
    </row>
    <row r="834" spans="1:1">
      <c r="A834" s="1" t="s">
        <v>473</v>
      </c>
    </row>
    <row r="836" spans="1:1">
      <c r="A836" s="1" t="s">
        <v>474</v>
      </c>
    </row>
    <row r="838" spans="1:1">
      <c r="A838" s="1" t="s">
        <v>475</v>
      </c>
    </row>
    <row r="840" spans="1:1">
      <c r="A840" s="1" t="s">
        <v>476</v>
      </c>
    </row>
    <row r="842" spans="1:1">
      <c r="A842" s="1" t="s">
        <v>477</v>
      </c>
    </row>
    <row r="844" spans="1:1">
      <c r="A844" s="1" t="s">
        <v>478</v>
      </c>
    </row>
    <row r="846" spans="1:1">
      <c r="A846" s="1" t="s">
        <v>479</v>
      </c>
    </row>
    <row r="848" spans="1:1">
      <c r="A848" s="1" t="s">
        <v>480</v>
      </c>
    </row>
    <row r="850" spans="1:1">
      <c r="A850" s="1" t="s">
        <v>481</v>
      </c>
    </row>
    <row r="852" spans="1:1">
      <c r="A852" s="1" t="s">
        <v>482</v>
      </c>
    </row>
    <row r="854" spans="1:1">
      <c r="A854" s="1" t="s">
        <v>483</v>
      </c>
    </row>
    <row r="856" spans="1:1">
      <c r="A856" s="1" t="s">
        <v>484</v>
      </c>
    </row>
    <row r="858" spans="1:1">
      <c r="A858" s="1" t="s">
        <v>485</v>
      </c>
    </row>
    <row r="860" spans="1:1">
      <c r="A860" s="1" t="s">
        <v>486</v>
      </c>
    </row>
    <row r="862" spans="1:1">
      <c r="A862" s="1" t="s">
        <v>487</v>
      </c>
    </row>
    <row r="864" spans="1:1">
      <c r="A864" s="1" t="s">
        <v>488</v>
      </c>
    </row>
    <row r="866" spans="1:1">
      <c r="A866" s="1" t="s">
        <v>489</v>
      </c>
    </row>
    <row r="868" spans="1:1">
      <c r="A868" s="1" t="s">
        <v>490</v>
      </c>
    </row>
    <row r="870" spans="1:1">
      <c r="A870" s="1" t="s">
        <v>491</v>
      </c>
    </row>
    <row r="872" spans="1:1">
      <c r="A872" s="1" t="s">
        <v>492</v>
      </c>
    </row>
    <row r="874" spans="1:1">
      <c r="A874" s="1" t="s">
        <v>493</v>
      </c>
    </row>
    <row r="876" spans="1:1">
      <c r="A876" s="1" t="s">
        <v>494</v>
      </c>
    </row>
    <row r="878" spans="1:1">
      <c r="A878" s="1" t="s">
        <v>495</v>
      </c>
    </row>
    <row r="880" spans="1:1">
      <c r="A880" s="1" t="s">
        <v>496</v>
      </c>
    </row>
    <row r="882" spans="1:1">
      <c r="A882" s="1" t="s">
        <v>497</v>
      </c>
    </row>
    <row r="884" spans="1:1">
      <c r="A884" s="1" t="s">
        <v>498</v>
      </c>
    </row>
    <row r="886" spans="1:1">
      <c r="A886" s="1" t="s">
        <v>499</v>
      </c>
    </row>
    <row r="888" spans="1:1">
      <c r="A888" s="1" t="s">
        <v>500</v>
      </c>
    </row>
    <row r="890" spans="1:1">
      <c r="A890" s="1" t="s">
        <v>501</v>
      </c>
    </row>
    <row r="892" spans="1:1">
      <c r="A892" s="1" t="s">
        <v>502</v>
      </c>
    </row>
    <row r="894" spans="1:1">
      <c r="A894" s="1" t="s">
        <v>503</v>
      </c>
    </row>
    <row r="896" spans="1:1">
      <c r="A896" s="1" t="s">
        <v>504</v>
      </c>
    </row>
    <row r="898" spans="1:1">
      <c r="A898" s="1" t="s">
        <v>505</v>
      </c>
    </row>
    <row r="900" spans="1:1">
      <c r="A900" s="1" t="s">
        <v>506</v>
      </c>
    </row>
    <row r="902" spans="1:1">
      <c r="A902" s="1" t="s">
        <v>507</v>
      </c>
    </row>
    <row r="904" spans="1:1">
      <c r="A904" s="1" t="s">
        <v>508</v>
      </c>
    </row>
    <row r="906" spans="1:1">
      <c r="A906" s="1" t="s">
        <v>509</v>
      </c>
    </row>
    <row r="908" spans="1:1">
      <c r="A908" s="1" t="s">
        <v>510</v>
      </c>
    </row>
    <row r="910" spans="1:1">
      <c r="A910" s="1" t="s">
        <v>511</v>
      </c>
    </row>
    <row r="912" spans="1:1">
      <c r="A912" s="1" t="s">
        <v>512</v>
      </c>
    </row>
    <row r="914" spans="1:1">
      <c r="A914" s="1" t="s">
        <v>513</v>
      </c>
    </row>
    <row r="916" spans="1:1">
      <c r="A916" s="1" t="s">
        <v>514</v>
      </c>
    </row>
    <row r="918" spans="1:1">
      <c r="A918" s="1" t="s">
        <v>515</v>
      </c>
    </row>
    <row r="920" spans="1:1">
      <c r="A920" s="1" t="s">
        <v>516</v>
      </c>
    </row>
    <row r="922" spans="1:1">
      <c r="A922" s="1" t="s">
        <v>517</v>
      </c>
    </row>
    <row r="924" spans="1:1">
      <c r="A924" s="1" t="s">
        <v>518</v>
      </c>
    </row>
    <row r="926" spans="1:1">
      <c r="A926" s="1" t="s">
        <v>519</v>
      </c>
    </row>
    <row r="928" spans="1:1">
      <c r="A928" s="1" t="s">
        <v>520</v>
      </c>
    </row>
    <row r="930" spans="1:1">
      <c r="A930" s="1" t="s">
        <v>521</v>
      </c>
    </row>
    <row r="932" spans="1:1">
      <c r="A932" s="1" t="s">
        <v>522</v>
      </c>
    </row>
    <row r="934" spans="1:1">
      <c r="A934" s="1" t="s">
        <v>523</v>
      </c>
    </row>
    <row r="936" spans="1:1">
      <c r="A936" s="1" t="s">
        <v>524</v>
      </c>
    </row>
    <row r="938" spans="1:1">
      <c r="A938" s="1" t="s">
        <v>525</v>
      </c>
    </row>
    <row r="940" spans="1:1">
      <c r="A940" s="1" t="s">
        <v>526</v>
      </c>
    </row>
    <row r="942" spans="1:1">
      <c r="A942" s="1" t="s">
        <v>527</v>
      </c>
    </row>
    <row r="944" spans="1:1">
      <c r="A944" s="1" t="s">
        <v>528</v>
      </c>
    </row>
    <row r="946" spans="1:1">
      <c r="A946" s="1" t="s">
        <v>529</v>
      </c>
    </row>
    <row r="948" spans="1:1">
      <c r="A948" s="1" t="s">
        <v>530</v>
      </c>
    </row>
    <row r="950" spans="1:1">
      <c r="A950" s="1" t="s">
        <v>531</v>
      </c>
    </row>
    <row r="952" spans="1:1">
      <c r="A952" s="1" t="s">
        <v>532</v>
      </c>
    </row>
    <row r="954" spans="1:1">
      <c r="A954" s="1" t="s">
        <v>533</v>
      </c>
    </row>
    <row r="956" spans="1:1">
      <c r="A956" s="1" t="s">
        <v>534</v>
      </c>
    </row>
    <row r="958" spans="1:1">
      <c r="A958" s="1" t="s">
        <v>535</v>
      </c>
    </row>
    <row r="960" spans="1:1">
      <c r="A960" s="1" t="s">
        <v>536</v>
      </c>
    </row>
    <row r="962" spans="1:1">
      <c r="A962" s="1" t="s">
        <v>537</v>
      </c>
    </row>
    <row r="964" spans="1:1">
      <c r="A964" s="1" t="s">
        <v>538</v>
      </c>
    </row>
    <row r="966" spans="1:1">
      <c r="A966" s="1" t="s">
        <v>539</v>
      </c>
    </row>
    <row r="968" spans="1:1">
      <c r="A968" s="1" t="s">
        <v>540</v>
      </c>
    </row>
    <row r="970" spans="1:1">
      <c r="A970" s="1" t="s">
        <v>541</v>
      </c>
    </row>
    <row r="972" spans="1:1">
      <c r="A972" s="1" t="s">
        <v>542</v>
      </c>
    </row>
    <row r="974" spans="1:1">
      <c r="A974" s="1" t="s">
        <v>543</v>
      </c>
    </row>
    <row r="975" spans="1:1">
      <c r="A975" s="1" t="s">
        <v>536</v>
      </c>
    </row>
    <row r="977" spans="1:1">
      <c r="A977" s="1" t="s">
        <v>537</v>
      </c>
    </row>
    <row r="979" spans="1:1">
      <c r="A979" s="1" t="s">
        <v>538</v>
      </c>
    </row>
    <row r="981" spans="1:1">
      <c r="A981" s="1" t="s">
        <v>539</v>
      </c>
    </row>
    <row r="983" spans="1:1">
      <c r="A983" s="1" t="s">
        <v>540</v>
      </c>
    </row>
    <row r="985" spans="1:1">
      <c r="A985" s="1" t="s">
        <v>541</v>
      </c>
    </row>
    <row r="987" spans="1:1">
      <c r="A987" s="1" t="s">
        <v>542</v>
      </c>
    </row>
    <row r="989" spans="1:1">
      <c r="A989" s="1" t="s">
        <v>543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Lion秒人</vt:lpstr>
      <vt:lpstr>攻击速度</vt:lpstr>
      <vt:lpstr>转身速度</vt:lpstr>
      <vt:lpstr>护甲</vt:lpstr>
      <vt:lpstr>基本技巧</vt:lpstr>
      <vt:lpstr>找色</vt:lpstr>
      <vt:lpstr>作弊码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JoeZhang</cp:lastModifiedBy>
  <dcterms:created xsi:type="dcterms:W3CDTF">2021-04-16T04:49:00Z</dcterms:created>
  <dcterms:modified xsi:type="dcterms:W3CDTF">2022-04-20T07:14:11Z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2052-11.8.2.11473</vt:lpwstr>
  </property>
  <property fmtid="{D5CDD505-2E9C-101B-9397-08002B2CF9AE}" pid="3" name="ICV">
    <vt:lpwstr>E85B50BC6C574A05A24B84A739DF4D3D</vt:lpwstr>
  </property>
</Properties>
</file>