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375" firstSheet="12" activeTab="12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找色 7.36" sheetId="22" r:id="rId14"/>
    <sheet name="作弊码" sheetId="6" r:id="rId15"/>
    <sheet name="兵线" sheetId="12" r:id="rId16"/>
    <sheet name="钢背" sheetId="14" r:id="rId17"/>
    <sheet name="回蓝物品" sheetId="15" r:id="rId18"/>
    <sheet name="移速" sheetId="16" r:id="rId19"/>
  </sheets>
  <definedNames>
    <definedName name="solver_adj" localSheetId="1" hidden="1">Lion秒人!$B$3</definedName>
    <definedName name="solver_adj" localSheetId="2" hidden="1">攻击速度!#REF!</definedName>
    <definedName name="solver_adj" localSheetId="3" hidden="1">减少CD!#REF!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0</definedName>
    <definedName name="solver_itr" localSheetId="2" hidden="1">0</definedName>
    <definedName name="solver_itr" localSheetId="3" hidden="1">0</definedName>
    <definedName name="solver_lhs1" localSheetId="2" hidden="1">攻击速度!#REF!</definedName>
    <definedName name="solver_lhs1" localSheetId="3" hidden="1">减少CD!#REF!</definedName>
    <definedName name="solver_lin" localSheetId="1" hidden="1">0</definedName>
    <definedName name="solver_lin" localSheetId="2" hidden="1">0</definedName>
    <definedName name="solver_lin" localSheetId="3" hidden="1">0</definedName>
    <definedName name="solver_mip" localSheetId="1" hidden="1">0</definedName>
    <definedName name="solver_mip" localSheetId="2" hidden="1">0</definedName>
    <definedName name="solver_mip" localSheetId="3" hidden="1">0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0</definedName>
    <definedName name="solver_nod" localSheetId="2" hidden="1">0</definedName>
    <definedName name="solver_nod" localSheetId="3" hidden="1">0</definedName>
    <definedName name="solver_num" localSheetId="1" hidden="1">0</definedName>
    <definedName name="solver_num" localSheetId="2" hidden="1">1</definedName>
    <definedName name="solver_num" localSheetId="3" hidden="1">1</definedName>
    <definedName name="solver_opt" localSheetId="1" hidden="1">Lion秒人!$B$17</definedName>
    <definedName name="solver_opt" localSheetId="2" hidden="1">攻击速度!$B$6</definedName>
    <definedName name="solver_opt" localSheetId="3" hidden="1">减少CD!$B$6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2" hidden="1">4</definedName>
    <definedName name="solver_rel1" localSheetId="3" hidden="1">4</definedName>
    <definedName name="solver_rhs1" localSheetId="2" hidden="1">0</definedName>
    <definedName name="solver_rhs1" localSheetId="3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0</definedName>
    <definedName name="solver_tim" localSheetId="2" hidden="1">0</definedName>
    <definedName name="solver_tim" localSheetId="3" hidden="1">0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714</definedName>
    <definedName name="solver_val" localSheetId="2" hidden="1">11</definedName>
    <definedName name="solver_val" localSheetId="3" hidden="1">11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<sst xmlns="http://schemas.openxmlformats.org/spreadsheetml/2006/main" count="2204" uniqueCount="1517">
  <si>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</si>
  <si>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</si>
  <si>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</si>
  <si>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</si>
  <si>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</si>
  <si>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</si>
  <si>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</si>
  <si>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</si>
  <si>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</si>
  <si>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</si>
  <si>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</si>
  <si>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</si>
  <si>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</si>
  <si>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</si>
  <si>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</si>
  <si>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</si>
  <si>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</si>
  <si>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</si>
  <si>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</si>
  <si>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</si>
  <si>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</si>
  <si>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</si>
  <si>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</si>
  <si>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</si>
  <si>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</si>
  <si>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</si>
  <si>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</si>
  <si>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</si>
  <si>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</si>
  <si>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</si>
  <si>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</si>
  <si>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</si>
  <si>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</si>
  <si>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</si>
  <si>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</si>
  <si>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</si>
  <si>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</si>
  <si>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</si>
  <si>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</si>
  <si>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</si>
  <si>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</si>
  <si>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</si>
  <si>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</si>
  <si>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</si>
  <si>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</si>
  <si>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</si>
  <si>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</si>
  <si>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</si>
  <si>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</si>
  <si>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</si>
  <si>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</si>
  <si>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</si>
  <si>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</si>
  <si>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</si>
  <si>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</si>
  <si>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</si>
  <si>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</si>
  <si>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</si>
  <si>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</si>
  <si>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</si>
  <si>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</si>
  <si>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</si>
  <si>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</si>
  <si>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</si>
  <si>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</si>
  <si>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</si>
  <si>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</si>
  <si>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</si>
  <si>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</si>
  <si>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</si>
  <si>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</si>
  <si>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</si>
  <si>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</si>
  <si>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</si>
  <si>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</si>
  <si>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</si>
  <si>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</si>
  <si>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</si>
  <si>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</si>
  <si>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</si>
  <si>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</si>
  <si>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</si>
  <si>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</si>
  <si>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</si>
  <si>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</si>
  <si>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</si>
  <si>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</si>
  <si>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</si>
  <si>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</si>
  <si>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</si>
  <si>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</si>
  <si>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</si>
  <si>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</si>
  <si>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</si>
  <si>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</si>
  <si>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</si>
  <si>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</si>
  <si>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</si>
  <si>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</si>
  <si>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</si>
  <si>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</si>
  <si>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</si>
  <si>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</si>
  <si>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</si>
  <si>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</si>
  <si>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</si>
  <si>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</si>
  <si>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</si>
  <si>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</si>
  <si>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</si>
  <si>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</si>
  <si>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</si>
  <si>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</si>
  <si>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</si>
  <si>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</si>
  <si>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</si>
  <si>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</si>
  <si>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</si>
  <si>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</si>
  <si>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</si>
  <si>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</si>
  <si>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</si>
  <si>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</si>
  <si>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</si>
  <si>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</si>
  <si>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</si>
  <si>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</si>
  <si>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</si>
  <si>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</si>
  <si>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</si>
  <si>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</si>
  <si>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</si>
  <si>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</si>
  <si>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</si>
  <si>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</si>
  <si>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</si>
  <si>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</si>
  <si>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</si>
  <si>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</si>
  <si>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</si>
  <si>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</si>
  <si>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</si>
  <si>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</si>
  <si>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</si>
  <si>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</si>
  <si>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</si>
  <si>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</si>
  <si>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</si>
  <si>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</si>
  <si>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</si>
  <si>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</si>
  <si>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</si>
  <si>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</si>
  <si>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</si>
  <si>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</si>
  <si>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</si>
  <si>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</si>
  <si>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</si>
  <si>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</si>
  <si>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</si>
  <si>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</si>
  <si>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</si>
  <si>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</si>
  <si>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</si>
  <si>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</si>
  <si>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</si>
  <si>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</si>
  <si>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</si>
  <si>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</si>
  <si>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</si>
  <si>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</si>
  <si>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</si>
  <si>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</si>
  <si>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</si>
  <si>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</si>
  <si>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</si>
  <si>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</si>
  <si>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</si>
  <si>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</si>
  <si>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</si>
  <si>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</si>
  <si>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</si>
  <si>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</si>
  <si>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</si>
  <si>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</si>
  <si>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</si>
  <si>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</si>
  <si>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</si>
  <si>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</si>
  <si>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</si>
  <si>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</si>
  <si>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</si>
  <si>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</si>
  <si>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</si>
  <si>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</si>
  <si>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</si>
  <si>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</si>
  <si>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</si>
  <si>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</si>
  <si>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</si>
  <si>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</si>
  <si>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</si>
  <si>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</si>
  <si>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</si>
  <si>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</si>
  <si>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</si>
  <si>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</si>
  <si>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</si>
  <si>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</si>
  <si>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</si>
  <si>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</si>
  <si>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</si>
  <si>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</si>
  <si>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</si>
  <si>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</si>
  <si>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</si>
  <si>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</si>
  <si>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</si>
  <si>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</si>
  <si>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</si>
  <si>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</si>
  <si>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</si>
  <si>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</si>
  <si>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</si>
  <si>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</si>
  <si>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</si>
  <si>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</si>
  <si>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</si>
  <si>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</si>
  <si>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</si>
  <si>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</si>
  <si>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</si>
  <si>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</si>
  <si>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</si>
  <si>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</si>
  <si>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</si>
  <si>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</si>
  <si>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</si>
  <si>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</si>
  <si>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</si>
  <si>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</si>
  <si>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</si>
  <si>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</si>
  <si>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</si>
  <si>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</si>
  <si>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</si>
  <si>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</si>
  <si>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</si>
  <si>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</si>
  <si>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</si>
  <si>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</si>
  <si>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</si>
  <si>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</si>
  <si>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</si>
  <si>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</si>
  <si>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</si>
  <si>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</si>
  <si>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</si>
  <si>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</si>
  <si>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</si>
  <si>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</si>
  <si>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</si>
  <si>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</si>
  <si>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</si>
  <si>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</si>
  <si>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</si>
  <si>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</si>
  <si>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</si>
  <si>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</si>
  <si>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</si>
  <si>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</si>
  <si>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</si>
  <si>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</si>
  <si>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</si>
  <si>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</si>
  <si>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</si>
  <si>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</si>
  <si>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</si>
  <si>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</si>
  <si>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</si>
  <si>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</si>
  <si>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</si>
  <si>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</si>
  <si>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</si>
  <si>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</si>
  <si>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</si>
  <si>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</si>
  <si>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</si>
  <si>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</si>
  <si>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</si>
  <si>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</si>
  <si>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</si>
  <si>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</si>
  <si>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</si>
  <si>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</si>
  <si>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</si>
  <si>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</si>
  <si>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</si>
  <si>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</si>
  <si>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</si>
  <si>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</si>
  <si>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</si>
  <si>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</si>
  <si>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</si>
  <si>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</si>
  <si>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</si>
  <si>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</si>
  <si>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</si>
  <si>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</si>
  <si>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</si>
  <si>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</si>
  <si>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</si>
  <si>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</si>
  <si>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</si>
  <si>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</si>
  <si>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</si>
  <si>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</si>
  <si>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</si>
  <si>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</si>
  <si>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</si>
  <si>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</si>
  <si>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</si>
  <si>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</si>
  <si>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</si>
  <si>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</si>
  <si>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</si>
  <si>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</si>
  <si>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</si>
  <si>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</si>
  <si>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</si>
  <si>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</si>
  <si>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</si>
  <si>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</si>
  <si>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</si>
  <si>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</si>
  <si>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</si>
  <si>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</si>
  <si>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</si>
  <si>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</si>
  <si>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</si>
  <si>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</si>
  <si>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</si>
  <si>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</si>
  <si>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</si>
  <si>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</si>
  <si>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</si>
  <si>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</si>
  <si>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</si>
  <si>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</si>
  <si>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</si>
  <si>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</si>
  <si>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</si>
  <si>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</si>
  <si>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</si>
  <si>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</si>
  <si>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</si>
  <si>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</si>
  <si>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</si>
  <si>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</si>
  <si>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</si>
  <si>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</si>
  <si>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</si>
  <si>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</si>
  <si>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</si>
  <si>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</si>
  <si>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</si>
  <si>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</si>
  <si>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</si>
  <si>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</si>
  <si>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</si>
  <si>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</si>
  <si>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</si>
  <si>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</si>
  <si>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</si>
  <si>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</si>
  <si>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</si>
  <si>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</si>
  <si>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</si>
  <si>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</si>
  <si>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</si>
  <si>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</si>
  <si>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</si>
  <si>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</si>
  <si>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</si>
  <si>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</si>
  <si>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</si>
  <si>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</si>
  <si>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</si>
  <si>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</si>
  <si>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</si>
  <si>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</si>
  <si>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</si>
  <si>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</si>
  <si>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</si>
  <si>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</si>
  <si>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</si>
  <si>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</si>
  <si>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</si>
  <si>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</si>
  <si>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</si>
  <si>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</si>
  <si>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</si>
  <si>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</si>
  <si>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</si>
  <si>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</si>
  <si>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</si>
  <si>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</si>
  <si>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</si>
  <si>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</si>
  <si>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</si>
  <si>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</si>
  <si>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</si>
  <si>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</si>
  <si>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</si>
  <si>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</si>
  <si>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</si>
  <si>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</si>
  <si>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</si>
  <si>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</si>
  <si>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</si>
  <si>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</si>
  <si>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</si>
  <si>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</si>
  <si>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</si>
  <si>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</si>
  <si>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</si>
  <si>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</si>
  <si>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</si>
  <si>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</si>
  <si>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</si>
  <si>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</si>
  <si>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</si>
  <si>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</si>
  <si>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</si>
  <si>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</si>
  <si>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</si>
  <si>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</si>
  <si>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</si>
  <si>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</si>
  <si>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</si>
  <si>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</si>
  <si>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</si>
  <si>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</si>
  <si>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</si>
  <si>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</si>
  <si>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</si>
  <si>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</si>
  <si>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</si>
  <si>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</si>
  <si>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</si>
  <si>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</si>
  <si>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</si>
  <si>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</si>
  <si>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</si>
  <si>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</si>
  <si>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</si>
  <si>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</si>
  <si>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</si>
  <si>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</si>
  <si>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</si>
  <si>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</si>
  <si>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</si>
  <si>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</si>
  <si>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</si>
  <si>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</si>
  <si>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</si>
  <si>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</si>
  <si>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</si>
  <si>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</si>
  <si>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</si>
  <si>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</si>
  <si>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</si>
  <si>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</si>
  <si>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</si>
  <si>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</si>
  <si>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</si>
  <si>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</si>
  <si>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</si>
  <si>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</si>
  <si>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</si>
  <si>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</si>
  <si>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</si>
  <si>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</si>
  <si>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</si>
  <si>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</si>
  <si>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</si>
  <si>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</si>
  <si>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</si>
  <si>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</si>
  <si>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</si>
  <si>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</si>
  <si>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</si>
  <si>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</si>
  <si>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</si>
  <si>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</si>
  <si>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</si>
  <si>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</si>
  <si>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</si>
  <si>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</si>
  <si>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</si>
  <si>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</si>
  <si>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</si>
  <si>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</si>
  <si>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</si>
  <si>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</si>
  <si>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</si>
  <si>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</si>
  <si>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</si>
  <si>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</si>
  <si>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</si>
  <si>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</si>
  <si>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</si>
  <si>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</si>
  <si>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</si>
  <si>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</si>
  <si>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</si>
  <si>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</si>
  <si>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</si>
  <si>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</si>
  <si>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</si>
  <si>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</si>
  <si>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</si>
  <si>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</si>
  <si>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</si>
  <si>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</si>
  <si>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</si>
  <si>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</si>
  <si>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</si>
  <si>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</si>
  <si>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</si>
  <si>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</si>
  <si>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</si>
  <si>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</si>
  <si>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</si>
  <si>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</si>
  <si>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</si>
  <si>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</si>
  <si>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</si>
  <si>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</si>
  <si>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</si>
  <si>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</si>
  <si>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</si>
  <si>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</si>
  <si>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</si>
  <si>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</si>
  <si>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</si>
  <si>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</si>
  <si>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</si>
  <si>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</si>
  <si>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</si>
  <si>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</si>
  <si>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</si>
  <si>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</si>
  <si>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</si>
  <si>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</si>
  <si>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</si>
  <si>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</si>
  <si>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</si>
  <si>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</si>
  <si>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</si>
  <si>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</si>
  <si>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</si>
  <si>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</si>
  <si>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</si>
  <si>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</si>
  <si>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</si>
  <si>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</si>
  <si>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</si>
  <si>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</si>
  <si>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</si>
  <si>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</si>
  <si>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</si>
  <si>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</si>
  <si>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</si>
  <si>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</si>
  <si>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</si>
  <si>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</si>
  <si>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</si>
  <si>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</si>
  <si>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</si>
  <si>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</si>
  <si>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</si>
  <si>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</si>
  <si>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</si>
  <si>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</si>
  <si>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</si>
  <si>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</si>
  <si>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</si>
  <si>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</si>
  <si>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</si>
  <si>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</si>
  <si>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</si>
  <si>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</si>
  <si>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</si>
  <si>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</si>
  <si>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</si>
  <si>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</si>
  <si>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</si>
  <si>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</si>
  <si>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</si>
  <si>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</si>
  <si>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</si>
  <si>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</si>
  <si>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</si>
  <si>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</si>
  <si>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</si>
  <si>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</si>
  <si>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</si>
  <si>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</si>
  <si>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</si>
  <si>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</si>
  <si>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</si>
  <si>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</si>
  <si>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</si>
  <si>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</si>
  <si>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</si>
  <si>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</si>
  <si>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</si>
  <si>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</si>
  <si>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</si>
  <si>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</si>
  <si>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</si>
  <si>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</si>
  <si>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</si>
  <si>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</si>
  <si>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</si>
  <si>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</si>
  <si>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</si>
  <si>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</si>
  <si>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</si>
  <si>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</si>
  <si>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</si>
  <si>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</si>
  <si>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</si>
  <si>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</si>
  <si>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</si>
  <si>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</si>
  <si>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</si>
  <si>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</si>
  <si>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小黑</t>
  </si>
  <si>
    <t>w4</t>
  </si>
  <si>
    <t>54,70,96</t>
  </si>
  <si>
    <t>41,155,75</t>
  </si>
  <si>
    <t>7,6,4</t>
  </si>
  <si>
    <t>1,1,1</t>
  </si>
  <si>
    <t>主动长宽</t>
  </si>
  <si>
    <t>被动长宽</t>
  </si>
  <si>
    <t>5技能A杖魔晶</t>
  </si>
  <si>
    <t>800-1086</t>
  </si>
  <si>
    <t>772-1115</t>
  </si>
  <si>
    <t>容差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</si>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</sst>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新颜色判断!$I$2:$I$9995</c:f>
              <c:numCache>
                <c:formatCode>General</c:formatCode>
                <c:ptCount val="9994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  <c:pt idx="48">
                  <c:v>54</c:v>
                </c:pt>
              </c:numCache>
            </c:numRef>
          </c:xVal>
          <c:yVal>
            <c:numRef>
              <c:f>新颜色判断!$J$2:$J$9995</c:f>
              <c:numCache>
                <c:formatCode>General</c:formatCode>
                <c:ptCount val="9994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  <c:pt idx="48">
                  <c:v>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新颜色判断!$M$2:$M$995</c:f>
              <c:numCache>
                <c:formatCode>General</c:formatCode>
                <c:ptCount val="994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  <c:pt idx="48">
                  <c:v>70</c:v>
                </c:pt>
              </c:numCache>
            </c:numRef>
          </c:xVal>
          <c:yVal>
            <c:numRef>
              <c:f>新颜色判断!$N$2:$N$995</c:f>
              <c:numCache>
                <c:formatCode>General</c:formatCode>
                <c:ptCount val="994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  <c:pt idx="48">
                  <c:v>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新颜色判断!$Q$2:$Q$995</c:f>
              <c:numCache>
                <c:formatCode>General</c:formatCode>
                <c:ptCount val="994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  <c:pt idx="48">
                  <c:v>96</c:v>
                </c:pt>
              </c:numCache>
            </c:numRef>
          </c:xVal>
          <c:yVal>
            <c:numRef>
              <c:f>新颜色判断!$R$2:$R$995</c:f>
              <c:numCache>
                <c:formatCode>General</c:formatCode>
                <c:ptCount val="994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  <c:pt idx="48">
                  <c:v>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2825" y="7556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98425</xdr:colOff>
      <xdr:row>2</xdr:row>
      <xdr:rowOff>59055</xdr:rowOff>
    </xdr:from>
    <xdr:to>
      <xdr:col>5</xdr:col>
      <xdr:colOff>360045</xdr:colOff>
      <xdr:row>7</xdr:row>
      <xdr:rowOff>138430</xdr:rowOff>
    </xdr:to>
    <xdr:graphicFrame>
      <xdr:nvGraphicFramePr>
        <xdr:cNvPr id="2" name="图表 1"/>
        <xdr:cNvGraphicFramePr/>
      </xdr:nvGraphicFramePr>
      <xdr:xfrm>
        <a:off x="1946275" y="401955"/>
        <a:ext cx="1633220" cy="936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34925</xdr:rowOff>
    </xdr:from>
    <xdr:to>
      <xdr:col>5</xdr:col>
      <xdr:colOff>432435</xdr:colOff>
      <xdr:row>13</xdr:row>
      <xdr:rowOff>85725</xdr:rowOff>
    </xdr:to>
    <xdr:graphicFrame>
      <xdr:nvGraphicFramePr>
        <xdr:cNvPr id="3" name="图表 2"/>
        <xdr:cNvGraphicFramePr/>
      </xdr:nvGraphicFramePr>
      <xdr:xfrm>
        <a:off x="1949450" y="1406525"/>
        <a:ext cx="1702435" cy="908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101600</xdr:colOff>
      <xdr:row>13</xdr:row>
      <xdr:rowOff>158750</xdr:rowOff>
    </xdr:from>
    <xdr:to>
      <xdr:col>5</xdr:col>
      <xdr:colOff>412750</xdr:colOff>
      <xdr:row>18</xdr:row>
      <xdr:rowOff>93980</xdr:rowOff>
    </xdr:to>
    <xdr:graphicFrame>
      <xdr:nvGraphicFramePr>
        <xdr:cNvPr id="4" name="图表 3"/>
        <xdr:cNvGraphicFramePr/>
      </xdr:nvGraphicFramePr>
      <xdr:xfrm>
        <a:off x="1949450" y="2387600"/>
        <a:ext cx="1682750" cy="7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19150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92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19300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19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  <col min="11" max="11" width="12.625"/>
  </cols>
  <sheetData>
    <row r="1" spans="3:3">
      <c r="C1" s="9" t="s">
        <v>5</v>
      </c>
    </row>
    <row r="2" spans="1:2">
      <c r="A2" s="9" t="s">
        <v>6</v>
      </c>
      <c r="B2" s="41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41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2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3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41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25" style="9" customWidth="1"/>
    <col min="2" max="5" width="12.625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40">
        <v>0.08</v>
      </c>
      <c r="C2" s="40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9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 t="shared" ref="C12:K12" si="1">IF($A$10+C8&gt;60,$A$10+C8-60,$A$10+C8)</f>
        <v>41</v>
      </c>
      <c r="D12">
        <f t="shared" si="1"/>
        <v>45</v>
      </c>
      <c r="E12">
        <f t="shared" si="1"/>
        <v>50</v>
      </c>
      <c r="F12">
        <f t="shared" si="1"/>
        <v>55</v>
      </c>
      <c r="G12">
        <f t="shared" si="1"/>
        <v>3</v>
      </c>
      <c r="H12">
        <f t="shared" si="1"/>
        <v>12</v>
      </c>
      <c r="I12">
        <f t="shared" si="1"/>
        <v>18</v>
      </c>
      <c r="J12">
        <f t="shared" si="1"/>
        <v>24</v>
      </c>
      <c r="K12">
        <f t="shared" si="1"/>
        <v>30</v>
      </c>
    </row>
    <row r="13" spans="1:11">
      <c r="A13" t="s">
        <v>82</v>
      </c>
      <c r="B13">
        <f>IF($A$10+B9&gt;60,$A$10+B9-60,$A$10+B9)</f>
        <v>36</v>
      </c>
      <c r="C13">
        <f t="shared" ref="C13:K13" si="2">IF($A$10+C9&gt;60,$A$10+C9-60,$A$10+C9)</f>
        <v>41</v>
      </c>
      <c r="D13">
        <f t="shared" si="2"/>
        <v>50</v>
      </c>
      <c r="E13">
        <f t="shared" si="2"/>
        <v>58</v>
      </c>
      <c r="F13">
        <f t="shared" si="2"/>
        <v>9</v>
      </c>
      <c r="G13">
        <f t="shared" si="2"/>
        <v>10</v>
      </c>
      <c r="H13">
        <f t="shared" si="2"/>
        <v>15</v>
      </c>
      <c r="I13">
        <f t="shared" si="2"/>
        <v>18</v>
      </c>
      <c r="J13">
        <f t="shared" si="2"/>
        <v>24</v>
      </c>
      <c r="K13">
        <f t="shared" si="2"/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11">
      <c r="A1" s="37" t="s">
        <v>130</v>
      </c>
      <c r="G1" s="37" t="s">
        <v>131</v>
      </c>
      <c r="H1" s="37" t="s">
        <v>132</v>
      </c>
      <c r="I1" s="37" t="s">
        <v>133</v>
      </c>
      <c r="J1" s="37" t="s">
        <v>134</v>
      </c>
      <c r="K1" s="37" t="s">
        <v>28</v>
      </c>
    </row>
    <row r="2" spans="1:11">
      <c r="A2" s="37" t="s">
        <v>135</v>
      </c>
      <c r="B2" s="37" t="s">
        <v>136</v>
      </c>
      <c r="G2" s="37" t="s">
        <v>137</v>
      </c>
      <c r="H2" s="37" t="s">
        <v>138</v>
      </c>
      <c r="I2" s="37" t="s">
        <v>139</v>
      </c>
      <c r="J2" s="37" t="s">
        <v>140</v>
      </c>
      <c r="K2" s="37" t="s">
        <v>141</v>
      </c>
    </row>
    <row r="3" spans="1:11">
      <c r="A3" s="37" t="s">
        <v>142</v>
      </c>
      <c r="B3" s="37" t="s">
        <v>143</v>
      </c>
      <c r="G3" s="37" t="s">
        <v>144</v>
      </c>
      <c r="H3" s="37" t="s">
        <v>145</v>
      </c>
      <c r="I3" s="37" t="s">
        <v>146</v>
      </c>
      <c r="J3" s="37" t="s">
        <v>147</v>
      </c>
      <c r="K3" s="37" t="s">
        <v>141</v>
      </c>
    </row>
    <row r="4" spans="7:11">
      <c r="G4" s="37" t="s">
        <v>148</v>
      </c>
      <c r="H4" s="37" t="s">
        <v>149</v>
      </c>
      <c r="I4" s="37" t="s">
        <v>150</v>
      </c>
      <c r="J4" s="37" t="s">
        <v>151</v>
      </c>
      <c r="K4" s="37" t="s">
        <v>152</v>
      </c>
    </row>
    <row r="5" spans="1:11">
      <c r="A5" s="37" t="s">
        <v>153</v>
      </c>
      <c r="B5" s="37" t="s">
        <v>154</v>
      </c>
      <c r="G5" s="37" t="s">
        <v>155</v>
      </c>
      <c r="H5" s="37" t="s">
        <v>156</v>
      </c>
      <c r="I5" s="37" t="s">
        <v>157</v>
      </c>
      <c r="J5" s="37" t="s">
        <v>158</v>
      </c>
      <c r="K5" s="37" t="s">
        <v>158</v>
      </c>
    </row>
    <row r="6" spans="1:1">
      <c r="A6" s="37" t="s">
        <v>159</v>
      </c>
    </row>
    <row r="7" spans="1:1">
      <c r="A7" s="37" t="s">
        <v>160</v>
      </c>
    </row>
    <row r="9" spans="1:7">
      <c r="A9" s="37" t="s">
        <v>161</v>
      </c>
      <c r="G9" s="37" t="s">
        <v>162</v>
      </c>
    </row>
    <row r="10" spans="1:11">
      <c r="A10" s="37" t="s">
        <v>163</v>
      </c>
      <c r="G10" s="37" t="s">
        <v>164</v>
      </c>
      <c r="H10" s="38"/>
      <c r="I10" s="38"/>
      <c r="J10" s="38"/>
      <c r="K10" s="38"/>
    </row>
    <row r="11" spans="7:11">
      <c r="G11" s="38" t="s">
        <v>165</v>
      </c>
      <c r="H11" s="9"/>
      <c r="I11" s="9"/>
      <c r="J11" s="9"/>
      <c r="K11" s="9"/>
    </row>
    <row r="12" spans="1:11">
      <c r="A12" s="37" t="s">
        <v>166</v>
      </c>
      <c r="G12" s="38"/>
      <c r="H12" s="9"/>
      <c r="I12" s="9"/>
      <c r="J12" s="9"/>
      <c r="K12" s="9"/>
    </row>
    <row r="13" spans="1:11">
      <c r="A13" s="37" t="s">
        <v>167</v>
      </c>
      <c r="G13" s="38" t="s">
        <v>168</v>
      </c>
      <c r="H13" s="9"/>
      <c r="I13" s="9"/>
      <c r="J13" s="9"/>
      <c r="K13" s="9"/>
    </row>
    <row r="14" spans="1:11">
      <c r="A14" s="37" t="s">
        <v>169</v>
      </c>
      <c r="G14" s="37" t="s">
        <v>170</v>
      </c>
      <c r="H14" s="38"/>
      <c r="I14" s="38"/>
      <c r="J14" s="38"/>
      <c r="K14" s="38"/>
    </row>
    <row r="15" spans="1:11">
      <c r="A15" s="37" t="s">
        <v>171</v>
      </c>
      <c r="G15" s="37" t="s">
        <v>172</v>
      </c>
      <c r="H15" s="38"/>
      <c r="I15" s="38"/>
      <c r="J15" s="38"/>
      <c r="K15" s="38"/>
    </row>
    <row r="16" spans="1:11">
      <c r="A16" s="37" t="s">
        <v>173</v>
      </c>
      <c r="G16" s="37" t="s">
        <v>174</v>
      </c>
      <c r="H16" s="38"/>
      <c r="I16" s="38"/>
      <c r="J16" s="38"/>
      <c r="K16" s="38"/>
    </row>
    <row r="17" spans="7:11">
      <c r="G17" s="38"/>
      <c r="H17" s="38"/>
      <c r="I17" s="38"/>
      <c r="J17" s="38"/>
      <c r="K17" s="38"/>
    </row>
    <row r="18" spans="1:11">
      <c r="A18" s="37" t="s">
        <v>175</v>
      </c>
      <c r="G18" s="37" t="s">
        <v>176</v>
      </c>
      <c r="H18" s="38"/>
      <c r="I18" s="38"/>
      <c r="J18" s="38"/>
      <c r="K18" s="38"/>
    </row>
    <row r="19" spans="8:11">
      <c r="H19" s="38"/>
      <c r="I19" s="38"/>
      <c r="J19" s="38"/>
      <c r="K19" s="38"/>
    </row>
    <row r="20" spans="1:11">
      <c r="A20" s="37" t="s">
        <v>177</v>
      </c>
      <c r="G20" s="37" t="s">
        <v>178</v>
      </c>
      <c r="H20" s="38"/>
      <c r="I20" s="38"/>
      <c r="J20" s="38"/>
      <c r="K20" s="38"/>
    </row>
    <row r="21" spans="1:11">
      <c r="A21" s="37" t="s">
        <v>179</v>
      </c>
      <c r="H21" s="38"/>
      <c r="I21" s="38"/>
      <c r="J21" s="38"/>
      <c r="K21" s="38"/>
    </row>
    <row r="22" spans="1:11">
      <c r="A22" s="37" t="s">
        <v>180</v>
      </c>
      <c r="G22" s="37" t="s">
        <v>181</v>
      </c>
      <c r="H22" s="38"/>
      <c r="I22" s="38"/>
      <c r="J22" s="38"/>
      <c r="K22" s="38"/>
    </row>
    <row r="23" spans="7:11">
      <c r="G23" s="38"/>
      <c r="H23" s="38"/>
      <c r="I23" s="38"/>
      <c r="J23" s="38"/>
      <c r="K23" s="38"/>
    </row>
    <row r="24" spans="1:11">
      <c r="A24" s="37" t="s">
        <v>182</v>
      </c>
      <c r="G24" s="38" t="s">
        <v>183</v>
      </c>
      <c r="H24" s="38"/>
      <c r="I24" s="38"/>
      <c r="J24" s="38"/>
      <c r="K24" s="38"/>
    </row>
    <row r="25" spans="1:11">
      <c r="A25" s="37" t="s">
        <v>184</v>
      </c>
      <c r="H25" s="38"/>
      <c r="I25" s="38"/>
      <c r="J25" s="38"/>
      <c r="K25" s="38"/>
    </row>
    <row r="26" spans="7:11">
      <c r="G26" s="37" t="s">
        <v>185</v>
      </c>
      <c r="H26" s="38"/>
      <c r="I26" s="38"/>
      <c r="J26" s="38"/>
      <c r="K26" s="38"/>
    </row>
    <row r="27" spans="7:11">
      <c r="G27" s="37" t="s">
        <v>186</v>
      </c>
      <c r="H27" s="38"/>
      <c r="I27" s="38"/>
      <c r="J27" s="38"/>
      <c r="K27" s="38"/>
    </row>
    <row r="28" spans="7:7">
      <c r="G28" s="37" t="s">
        <v>187</v>
      </c>
    </row>
    <row r="29" spans="1:1">
      <c r="A29" s="37" t="s">
        <v>188</v>
      </c>
    </row>
    <row r="30" spans="1:7">
      <c r="A30" s="37" t="s">
        <v>189</v>
      </c>
      <c r="G30" s="37" t="s">
        <v>190</v>
      </c>
    </row>
    <row r="31" spans="7:7">
      <c r="G31" s="37" t="s">
        <v>191</v>
      </c>
    </row>
    <row r="32" spans="1:7">
      <c r="A32" s="37" t="s">
        <v>192</v>
      </c>
      <c r="G32" s="37" t="s">
        <v>193</v>
      </c>
    </row>
    <row r="33" spans="1:7">
      <c r="A33" s="37" t="s">
        <v>194</v>
      </c>
      <c r="G33" s="37" t="s">
        <v>195</v>
      </c>
    </row>
    <row r="34" spans="7:7">
      <c r="G34" s="37" t="s">
        <v>196</v>
      </c>
    </row>
    <row r="35" spans="1:1">
      <c r="A35" s="37" t="s">
        <v>197</v>
      </c>
    </row>
    <row r="36" spans="1:7">
      <c r="A36" s="37" t="s">
        <v>198</v>
      </c>
      <c r="G36" s="37" t="s">
        <v>199</v>
      </c>
    </row>
    <row r="37" spans="7:7">
      <c r="G37" s="37" t="s">
        <v>200</v>
      </c>
    </row>
    <row r="38" spans="1:7">
      <c r="A38" s="37" t="s">
        <v>176</v>
      </c>
      <c r="G38" s="37" t="s">
        <v>201</v>
      </c>
    </row>
    <row r="40" spans="1:7">
      <c r="A40" s="37" t="s">
        <v>178</v>
      </c>
      <c r="G40" s="37" t="s">
        <v>202</v>
      </c>
    </row>
    <row r="41" spans="7:7">
      <c r="G41" s="37" t="s">
        <v>203</v>
      </c>
    </row>
    <row r="42" spans="1:7">
      <c r="A42" s="37" t="s">
        <v>204</v>
      </c>
      <c r="G42" s="37" t="s">
        <v>205</v>
      </c>
    </row>
    <row r="43" spans="7:7">
      <c r="G43" s="37" t="s">
        <v>206</v>
      </c>
    </row>
    <row r="44" spans="1:7">
      <c r="A44" s="37" t="s">
        <v>181</v>
      </c>
      <c r="G44" s="37" t="s">
        <v>207</v>
      </c>
    </row>
    <row r="46" spans="1:1">
      <c r="A46" s="37" t="s">
        <v>208</v>
      </c>
    </row>
    <row r="47" spans="1:1">
      <c r="A47" s="37" t="s">
        <v>209</v>
      </c>
    </row>
    <row r="49" spans="1:1">
      <c r="A49" s="37" t="s">
        <v>210</v>
      </c>
    </row>
    <row r="52" spans="1:1">
      <c r="A52" s="37" t="s">
        <v>190</v>
      </c>
    </row>
    <row r="54" spans="1:1">
      <c r="A54" s="37" t="s">
        <v>211</v>
      </c>
    </row>
    <row r="55" spans="1:1">
      <c r="A55" s="37" t="s">
        <v>212</v>
      </c>
    </row>
    <row r="56" spans="1:1">
      <c r="A56" s="37" t="s">
        <v>213</v>
      </c>
    </row>
    <row r="58" spans="1:1">
      <c r="A58" s="37" t="s">
        <v>214</v>
      </c>
    </row>
    <row r="60" spans="1:1">
      <c r="A60" s="37" t="s">
        <v>215</v>
      </c>
    </row>
    <row r="61" spans="1:1">
      <c r="A61" s="37" t="s">
        <v>216</v>
      </c>
    </row>
    <row r="62" spans="1:1">
      <c r="A62" s="37" t="s">
        <v>217</v>
      </c>
    </row>
    <row r="64" spans="1:1">
      <c r="A64" s="37" t="s">
        <v>218</v>
      </c>
    </row>
    <row r="65" spans="1:1">
      <c r="A65" s="37" t="s">
        <v>219</v>
      </c>
    </row>
    <row r="67" spans="1:1">
      <c r="A67" s="37" t="s">
        <v>193</v>
      </c>
    </row>
    <row r="68" spans="1:1">
      <c r="A68" s="37" t="s">
        <v>195</v>
      </c>
    </row>
    <row r="69" spans="1:1">
      <c r="A69" s="37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8">
      <c r="A1" s="37" t="s">
        <v>220</v>
      </c>
      <c r="G1" s="37" t="s">
        <v>221</v>
      </c>
      <c r="H1" s="37" t="s">
        <v>222</v>
      </c>
    </row>
    <row r="2" spans="1:8">
      <c r="A2" s="37" t="s">
        <v>223</v>
      </c>
      <c r="F2" s="37" t="s">
        <v>137</v>
      </c>
      <c r="G2" s="37">
        <v>124</v>
      </c>
      <c r="H2" s="37">
        <v>140</v>
      </c>
    </row>
    <row r="3" spans="1:8">
      <c r="A3" s="37" t="s">
        <v>224</v>
      </c>
      <c r="F3" s="37" t="s">
        <v>144</v>
      </c>
      <c r="G3" s="37">
        <v>524</v>
      </c>
      <c r="H3" s="37">
        <v>532</v>
      </c>
    </row>
    <row r="4" spans="1:8">
      <c r="A4" s="37" t="s">
        <v>225</v>
      </c>
      <c r="F4" s="37" t="s">
        <v>148</v>
      </c>
      <c r="G4" s="37">
        <v>714</v>
      </c>
      <c r="H4" s="37">
        <v>730</v>
      </c>
    </row>
    <row r="5" spans="6:8">
      <c r="F5" s="37" t="s">
        <v>155</v>
      </c>
      <c r="G5" s="37">
        <v>724</v>
      </c>
      <c r="H5" s="37">
        <v>868</v>
      </c>
    </row>
    <row r="6" spans="1:1">
      <c r="A6" s="37" t="s">
        <v>226</v>
      </c>
    </row>
    <row r="7" spans="1:6">
      <c r="A7" s="37" t="s">
        <v>227</v>
      </c>
      <c r="F7" s="37" t="s">
        <v>228</v>
      </c>
    </row>
    <row r="9" spans="1:1">
      <c r="A9" s="37" t="s">
        <v>229</v>
      </c>
    </row>
    <row r="10" spans="6:11">
      <c r="F10" s="37" t="s">
        <v>230</v>
      </c>
      <c r="H10" s="38"/>
      <c r="I10" s="38"/>
      <c r="J10" s="38"/>
      <c r="K10" s="38"/>
    </row>
    <row r="11" spans="1:11">
      <c r="A11" s="37" t="s">
        <v>231</v>
      </c>
      <c r="F11" s="37" t="s">
        <v>232</v>
      </c>
      <c r="G11" s="38"/>
      <c r="H11" s="9"/>
      <c r="I11" s="9"/>
      <c r="J11" s="9"/>
      <c r="K11" s="9"/>
    </row>
    <row r="12" spans="1:11">
      <c r="A12" s="37" t="s">
        <v>233</v>
      </c>
      <c r="F12" s="37" t="s">
        <v>234</v>
      </c>
      <c r="G12" s="38"/>
      <c r="H12" s="9"/>
      <c r="I12" s="9"/>
      <c r="J12" s="9"/>
      <c r="K12" s="9"/>
    </row>
    <row r="13" spans="1:11">
      <c r="A13" s="37" t="s">
        <v>235</v>
      </c>
      <c r="F13" s="37" t="s">
        <v>236</v>
      </c>
      <c r="G13" s="38"/>
      <c r="H13" s="9"/>
      <c r="I13" s="9"/>
      <c r="J13" s="9"/>
      <c r="K13" s="9"/>
    </row>
    <row r="14" spans="1:11">
      <c r="A14" s="37" t="s">
        <v>237</v>
      </c>
      <c r="F14" s="37" t="s">
        <v>238</v>
      </c>
      <c r="H14" s="38"/>
      <c r="I14" s="38"/>
      <c r="J14" s="38"/>
      <c r="K14" s="38"/>
    </row>
    <row r="15" spans="8:11">
      <c r="H15" s="38"/>
      <c r="I15" s="38"/>
      <c r="J15" s="38"/>
      <c r="K15" s="38"/>
    </row>
    <row r="16" spans="1:11">
      <c r="A16" s="37" t="s">
        <v>239</v>
      </c>
      <c r="H16" s="38"/>
      <c r="I16" s="38"/>
      <c r="J16" s="38"/>
      <c r="K16" s="38"/>
    </row>
    <row r="17" spans="1:11">
      <c r="A17" s="37" t="s">
        <v>240</v>
      </c>
      <c r="F17" s="37" t="s">
        <v>241</v>
      </c>
      <c r="G17" s="38"/>
      <c r="H17" s="38"/>
      <c r="I17" s="38"/>
      <c r="J17" s="38"/>
      <c r="K17" s="38"/>
    </row>
    <row r="18" spans="1:11">
      <c r="A18" s="37" t="s">
        <v>242</v>
      </c>
      <c r="F18" s="37" t="s">
        <v>243</v>
      </c>
      <c r="H18" s="38"/>
      <c r="I18" s="38"/>
      <c r="J18" s="38"/>
      <c r="K18" s="38"/>
    </row>
    <row r="19" spans="1:11">
      <c r="A19" s="37" t="s">
        <v>244</v>
      </c>
      <c r="F19" s="37" t="s">
        <v>245</v>
      </c>
      <c r="H19" s="38"/>
      <c r="I19" s="38"/>
      <c r="J19" s="38"/>
      <c r="K19" s="38"/>
    </row>
    <row r="20" spans="6:11">
      <c r="F20" s="37" t="s">
        <v>236</v>
      </c>
      <c r="H20" s="38"/>
      <c r="I20" s="38"/>
      <c r="J20" s="38"/>
      <c r="K20" s="38"/>
    </row>
    <row r="21" spans="1:11">
      <c r="A21" s="37" t="s">
        <v>246</v>
      </c>
      <c r="F21" s="37" t="s">
        <v>238</v>
      </c>
      <c r="H21" s="38"/>
      <c r="I21" s="38"/>
      <c r="J21" s="38"/>
      <c r="K21" s="38"/>
    </row>
    <row r="22" spans="1:11">
      <c r="A22" s="37" t="s">
        <v>247</v>
      </c>
      <c r="H22" s="38"/>
      <c r="I22" s="38"/>
      <c r="J22" s="38"/>
      <c r="K22" s="38"/>
    </row>
    <row r="23" spans="1:11">
      <c r="A23" s="37" t="s">
        <v>248</v>
      </c>
      <c r="G23" s="38"/>
      <c r="H23" s="38"/>
      <c r="I23" s="38"/>
      <c r="J23" s="38"/>
      <c r="K23" s="38"/>
    </row>
    <row r="24" spans="1:11">
      <c r="A24" s="37" t="s">
        <v>249</v>
      </c>
      <c r="F24" s="37" t="s">
        <v>250</v>
      </c>
      <c r="G24" s="38"/>
      <c r="H24" s="38"/>
      <c r="I24" s="38"/>
      <c r="J24" s="38"/>
      <c r="K24" s="38"/>
    </row>
    <row r="25" spans="1:11">
      <c r="A25" s="37" t="s">
        <v>251</v>
      </c>
      <c r="G25" s="37" t="s">
        <v>252</v>
      </c>
      <c r="H25" s="38" t="s">
        <v>253</v>
      </c>
      <c r="I25" s="38" t="s">
        <v>254</v>
      </c>
      <c r="J25" s="38" t="s">
        <v>255</v>
      </c>
      <c r="K25" s="38"/>
    </row>
    <row r="26" spans="6:11">
      <c r="F26" s="37" t="s">
        <v>137</v>
      </c>
      <c r="G26" s="37">
        <v>100</v>
      </c>
      <c r="H26" s="38">
        <v>16</v>
      </c>
      <c r="I26" s="38">
        <v>140</v>
      </c>
      <c r="J26" s="38">
        <v>124</v>
      </c>
      <c r="K26" s="38"/>
    </row>
    <row r="27" spans="1:11">
      <c r="A27" s="37" t="s">
        <v>256</v>
      </c>
      <c r="F27" s="37" t="s">
        <v>144</v>
      </c>
      <c r="G27" s="37">
        <v>500</v>
      </c>
      <c r="H27" s="38">
        <v>8</v>
      </c>
      <c r="I27" s="38">
        <v>532</v>
      </c>
      <c r="J27" s="38">
        <v>524</v>
      </c>
      <c r="K27" s="38"/>
    </row>
    <row r="28" spans="1:10">
      <c r="A28" s="37" t="s">
        <v>257</v>
      </c>
      <c r="F28" s="37" t="s">
        <v>148</v>
      </c>
      <c r="G28" s="37">
        <v>690</v>
      </c>
      <c r="H28" s="37">
        <v>16</v>
      </c>
      <c r="I28" s="37">
        <v>730</v>
      </c>
      <c r="J28" s="37">
        <v>714</v>
      </c>
    </row>
    <row r="29" spans="1:10">
      <c r="A29" s="37" t="s">
        <v>258</v>
      </c>
      <c r="F29" s="37" t="s">
        <v>155</v>
      </c>
      <c r="G29" s="37">
        <v>700</v>
      </c>
      <c r="H29" s="37">
        <v>144</v>
      </c>
      <c r="I29" s="37">
        <v>868</v>
      </c>
      <c r="J29" s="37">
        <v>724</v>
      </c>
    </row>
    <row r="31" spans="1:1">
      <c r="A31" s="37" t="s">
        <v>259</v>
      </c>
    </row>
    <row r="32" spans="1:6">
      <c r="A32" s="37" t="s">
        <v>260</v>
      </c>
      <c r="F32" s="37" t="s">
        <v>261</v>
      </c>
    </row>
    <row r="33" spans="1:1">
      <c r="A33" s="37" t="s">
        <v>262</v>
      </c>
    </row>
    <row r="34" spans="6:6">
      <c r="F34" s="37" t="s">
        <v>263</v>
      </c>
    </row>
    <row r="35" spans="1:6">
      <c r="A35" s="37" t="s">
        <v>264</v>
      </c>
      <c r="F35" s="37" t="s">
        <v>265</v>
      </c>
    </row>
    <row r="36" spans="1:6">
      <c r="A36" s="37" t="s">
        <v>266</v>
      </c>
      <c r="F36" s="37" t="s">
        <v>267</v>
      </c>
    </row>
    <row r="37" spans="6:6">
      <c r="F37" s="37" t="s">
        <v>268</v>
      </c>
    </row>
    <row r="38" spans="1:1">
      <c r="A38" s="37" t="s">
        <v>269</v>
      </c>
    </row>
    <row r="39" spans="1:6">
      <c r="A39" s="37" t="s">
        <v>270</v>
      </c>
      <c r="F39" s="37" t="s">
        <v>271</v>
      </c>
    </row>
    <row r="40" spans="1:6">
      <c r="A40" s="37" t="s">
        <v>272</v>
      </c>
      <c r="F40" s="37" t="s">
        <v>273</v>
      </c>
    </row>
    <row r="41" spans="6:6">
      <c r="F41" s="37" t="s">
        <v>274</v>
      </c>
    </row>
    <row r="42" spans="1:6">
      <c r="A42" s="37" t="s">
        <v>275</v>
      </c>
      <c r="F42" s="37" t="s">
        <v>276</v>
      </c>
    </row>
    <row r="43" spans="1:1">
      <c r="A43" s="37" t="s">
        <v>277</v>
      </c>
    </row>
    <row r="44" spans="6:6">
      <c r="F44" s="37" t="s">
        <v>278</v>
      </c>
    </row>
    <row r="45" spans="1:6">
      <c r="A45" s="37" t="s">
        <v>279</v>
      </c>
      <c r="F45" s="37" t="s">
        <v>280</v>
      </c>
    </row>
    <row r="47" spans="1:6">
      <c r="A47" s="37" t="s">
        <v>281</v>
      </c>
      <c r="F47" s="37" t="s">
        <v>282</v>
      </c>
    </row>
    <row r="48" spans="1:6">
      <c r="A48" s="37" t="s">
        <v>283</v>
      </c>
      <c r="F48" s="37" t="s">
        <v>284</v>
      </c>
    </row>
    <row r="49" spans="6:6">
      <c r="F49" s="37" t="s">
        <v>285</v>
      </c>
    </row>
    <row r="50" spans="1:6">
      <c r="A50" s="37" t="s">
        <v>286</v>
      </c>
      <c r="F50" s="37" t="s">
        <v>287</v>
      </c>
    </row>
    <row r="51" spans="1:1">
      <c r="A51" s="37" t="s">
        <v>288</v>
      </c>
    </row>
    <row r="52" spans="6:6">
      <c r="F52" s="37" t="s">
        <v>289</v>
      </c>
    </row>
    <row r="53" spans="1:6">
      <c r="A53" s="37" t="s">
        <v>290</v>
      </c>
      <c r="F53" s="37" t="s">
        <v>291</v>
      </c>
    </row>
    <row r="54" spans="1:1">
      <c r="A54" s="37" t="s">
        <v>292</v>
      </c>
    </row>
    <row r="55" spans="1:1">
      <c r="A55" s="37" t="s">
        <v>293</v>
      </c>
    </row>
    <row r="57" spans="1:1">
      <c r="A57" s="37" t="s">
        <v>222</v>
      </c>
    </row>
    <row r="58" spans="1:1">
      <c r="A58" s="37" t="s">
        <v>294</v>
      </c>
    </row>
    <row r="59" spans="1:1">
      <c r="A59" s="37" t="s">
        <v>295</v>
      </c>
    </row>
    <row r="61" spans="1:1">
      <c r="A61" s="37" t="s">
        <v>296</v>
      </c>
    </row>
    <row r="62" spans="1:1">
      <c r="A62" s="37" t="s">
        <v>297</v>
      </c>
    </row>
    <row r="66" spans="1:1">
      <c r="A66" s="37" t="s">
        <v>298</v>
      </c>
    </row>
    <row r="67" spans="1:1">
      <c r="A67" s="37" t="s">
        <v>299</v>
      </c>
    </row>
    <row r="69" spans="1:1">
      <c r="A69" s="37" t="s">
        <v>300</v>
      </c>
    </row>
    <row r="71" spans="1:1">
      <c r="A71" s="37" t="s">
        <v>301</v>
      </c>
    </row>
    <row r="72" spans="1:1">
      <c r="A72" s="37" t="s">
        <v>302</v>
      </c>
    </row>
    <row r="73" spans="1:1">
      <c r="A73" s="37" t="s">
        <v>303</v>
      </c>
    </row>
    <row r="76" spans="1:1">
      <c r="A76" s="37" t="s">
        <v>304</v>
      </c>
    </row>
    <row r="77" spans="1:1">
      <c r="A77" s="37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25" style="36" customWidth="1"/>
    <col min="4" max="4" width="17.25" style="25" customWidth="1"/>
    <col min="5" max="5" width="9.75" style="25" customWidth="1"/>
    <col min="6" max="6" width="16.625" style="25" customWidth="1"/>
    <col min="7" max="9" width="4.375" style="25" customWidth="1"/>
    <col min="10" max="10" width="3.25" style="25" customWidth="1"/>
    <col min="11" max="11" width="12.625" style="25" customWidth="1"/>
    <col min="12" max="12" width="33.875" style="25" customWidth="1"/>
    <col min="13" max="13" width="10.375" style="25" customWidth="1"/>
    <col min="14" max="14" width="9" style="25"/>
    <col min="15" max="15" width="7.875" style="25" customWidth="1"/>
    <col min="16" max="16" width="9.625" style="25" customWidth="1"/>
    <col min="17" max="17" width="13.125" style="25" customWidth="1"/>
    <col min="18" max="18" width="11.25" style="25" customWidth="1"/>
    <col min="19" max="20" width="9" style="25"/>
    <col min="21" max="21" width="12.125" style="25" customWidth="1"/>
    <col min="22" max="22" width="8.375" style="25" customWidth="1"/>
    <col min="23" max="23" width="12.125" style="25" customWidth="1"/>
    <col min="24" max="24" width="9.25" style="25"/>
    <col min="25" max="25" width="12.125" style="25" customWidth="1"/>
    <col min="26" max="26" width="9.25" style="25"/>
    <col min="27" max="27" width="16" style="25" customWidth="1"/>
    <col min="28" max="30" width="7.125" style="25" customWidth="1"/>
    <col min="31" max="31" width="9" style="25"/>
    <col min="32" max="32" width="12.25" style="25" customWidth="1"/>
    <col min="33" max="16384" width="9" style="25"/>
  </cols>
  <sheetData>
    <row r="1" spans="1:13">
      <c r="A1" s="36">
        <v>32</v>
      </c>
      <c r="B1" s="36">
        <v>37</v>
      </c>
      <c r="C1" s="36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6">
        <v>22</v>
      </c>
      <c r="B2" s="36">
        <v>27</v>
      </c>
      <c r="C2" s="36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3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6">
        <v>23</v>
      </c>
      <c r="B3" s="36">
        <v>27</v>
      </c>
      <c r="C3" s="36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3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4" t="s">
        <v>439</v>
      </c>
      <c r="U3" s="44" t="s">
        <v>440</v>
      </c>
      <c r="V3" s="44" t="s">
        <v>441</v>
      </c>
      <c r="W3" s="44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6">
        <v>22</v>
      </c>
      <c r="B4" s="36">
        <v>27</v>
      </c>
      <c r="C4" s="36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5" t="s">
        <v>449</v>
      </c>
      <c r="U4" s="44" t="s">
        <v>440</v>
      </c>
      <c r="V4" s="45" t="s">
        <v>450</v>
      </c>
      <c r="W4" s="44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6">
        <v>23</v>
      </c>
      <c r="B5" s="36">
        <v>27</v>
      </c>
      <c r="C5" s="36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5" t="s">
        <v>449</v>
      </c>
      <c r="U5" s="44" t="s">
        <v>440</v>
      </c>
      <c r="V5" s="45" t="s">
        <v>450</v>
      </c>
      <c r="W5" s="44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6">
        <v>22</v>
      </c>
      <c r="B6" s="36">
        <v>27</v>
      </c>
      <c r="C6" s="36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5" t="s">
        <v>455</v>
      </c>
      <c r="U6" s="44" t="s">
        <v>440</v>
      </c>
      <c r="V6" s="45" t="s">
        <v>456</v>
      </c>
      <c r="W6" s="44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6">
        <v>22</v>
      </c>
      <c r="B7" s="36">
        <v>27</v>
      </c>
      <c r="C7" s="36">
        <v>11</v>
      </c>
      <c r="K7" s="25" t="str">
        <f>K2&amp;"),"&amp;K3&amp;")"</f>
        <v>24,26,21),9,11,11)</v>
      </c>
    </row>
    <row r="8" spans="1:14">
      <c r="A8" s="36">
        <v>22</v>
      </c>
      <c r="B8" s="36">
        <v>26</v>
      </c>
      <c r="C8" s="36">
        <v>11</v>
      </c>
      <c r="L8" s="25" t="s">
        <v>459</v>
      </c>
      <c r="M8" s="25" t="s">
        <v>460</v>
      </c>
      <c r="N8" s="25">
        <v>994</v>
      </c>
    </row>
    <row r="9" spans="1:20">
      <c r="A9" s="36">
        <v>23</v>
      </c>
      <c r="B9" s="36">
        <v>27</v>
      </c>
      <c r="C9" s="36">
        <v>11</v>
      </c>
      <c r="L9" s="25" t="s">
        <v>461</v>
      </c>
      <c r="M9" s="27" t="s">
        <v>462</v>
      </c>
      <c r="N9" s="27"/>
      <c r="O9" s="27"/>
      <c r="P9" s="27"/>
      <c r="Q9" s="27"/>
      <c r="R9" s="27"/>
      <c r="S9" s="27"/>
      <c r="T9" s="27"/>
    </row>
    <row r="10" spans="1:20">
      <c r="A10" s="36">
        <v>23</v>
      </c>
      <c r="B10" s="36">
        <v>27</v>
      </c>
      <c r="C10" s="36">
        <v>12</v>
      </c>
      <c r="M10" s="27" t="s">
        <v>463</v>
      </c>
      <c r="N10" s="27"/>
      <c r="O10" s="27" t="s">
        <v>464</v>
      </c>
      <c r="P10" s="27"/>
      <c r="Q10" s="27"/>
      <c r="R10" s="27"/>
      <c r="S10" s="27"/>
      <c r="T10" s="27"/>
    </row>
    <row r="11" spans="1:20">
      <c r="A11" s="36">
        <v>23</v>
      </c>
      <c r="B11" s="36">
        <v>27</v>
      </c>
      <c r="C11" s="36">
        <v>13</v>
      </c>
      <c r="L11" s="25" t="s">
        <v>465</v>
      </c>
      <c r="M11" s="27"/>
      <c r="N11" s="27"/>
      <c r="O11" s="27"/>
      <c r="P11" s="27"/>
      <c r="Q11" s="27"/>
      <c r="R11" s="27"/>
      <c r="S11" s="27"/>
      <c r="T11" s="27"/>
    </row>
    <row r="12" spans="1:20">
      <c r="A12" s="36">
        <v>23</v>
      </c>
      <c r="B12" s="36">
        <v>27</v>
      </c>
      <c r="C12" s="36">
        <v>14</v>
      </c>
      <c r="M12" s="27" t="s">
        <v>466</v>
      </c>
      <c r="N12" s="27"/>
      <c r="O12" s="27" t="s">
        <v>467</v>
      </c>
      <c r="P12" s="27"/>
      <c r="Q12" s="27"/>
      <c r="R12" s="27"/>
      <c r="S12" s="27"/>
      <c r="T12" s="27"/>
    </row>
    <row r="13" spans="1:20">
      <c r="A13" s="36">
        <v>23</v>
      </c>
      <c r="B13" s="36">
        <v>27</v>
      </c>
      <c r="C13" s="36">
        <v>15</v>
      </c>
      <c r="L13" s="25" t="s">
        <v>468</v>
      </c>
      <c r="N13" s="27"/>
      <c r="O13" s="27" t="s">
        <v>469</v>
      </c>
      <c r="P13" s="27"/>
      <c r="Q13" s="27"/>
      <c r="R13" s="27"/>
      <c r="S13" s="27"/>
      <c r="T13" s="27"/>
    </row>
    <row r="14" spans="1:20">
      <c r="A14" s="36">
        <v>23</v>
      </c>
      <c r="B14" s="36">
        <v>27</v>
      </c>
      <c r="C14" s="36">
        <v>16</v>
      </c>
      <c r="L14" s="25" t="s">
        <v>470</v>
      </c>
      <c r="O14" s="27" t="s">
        <v>471</v>
      </c>
      <c r="P14" s="27"/>
      <c r="Q14" s="27"/>
      <c r="R14" s="27"/>
      <c r="S14" s="27"/>
      <c r="T14" s="27"/>
    </row>
    <row r="15" spans="1:20">
      <c r="A15" s="36">
        <v>23</v>
      </c>
      <c r="B15" s="36">
        <v>27</v>
      </c>
      <c r="C15" s="36">
        <v>15</v>
      </c>
      <c r="O15" s="28"/>
      <c r="P15" s="28"/>
      <c r="Q15" s="28"/>
      <c r="R15" s="28"/>
      <c r="S15" s="28"/>
      <c r="T15" s="28"/>
    </row>
    <row r="16" spans="1:20">
      <c r="A16" s="36">
        <v>23</v>
      </c>
      <c r="B16" s="36">
        <v>26</v>
      </c>
      <c r="C16" s="36">
        <v>15</v>
      </c>
      <c r="M16" s="27" t="s">
        <v>436</v>
      </c>
      <c r="N16" s="25">
        <v>997</v>
      </c>
      <c r="P16" s="28"/>
      <c r="Q16" s="28"/>
      <c r="R16" s="28"/>
      <c r="S16" s="28"/>
      <c r="T16" s="28"/>
    </row>
    <row r="17" spans="1:20">
      <c r="A17" s="36">
        <v>23</v>
      </c>
      <c r="B17" s="36">
        <v>25</v>
      </c>
      <c r="C17" s="36">
        <v>15</v>
      </c>
      <c r="L17" s="25" t="s">
        <v>472</v>
      </c>
      <c r="M17" s="27" t="s">
        <v>473</v>
      </c>
      <c r="N17" s="28"/>
      <c r="P17" s="28"/>
      <c r="Q17" s="28"/>
      <c r="R17" s="28"/>
      <c r="S17" s="28"/>
      <c r="T17" s="28"/>
    </row>
    <row r="18" spans="1:20">
      <c r="A18" s="36">
        <v>23</v>
      </c>
      <c r="B18" s="36">
        <v>25</v>
      </c>
      <c r="C18" s="36">
        <v>14</v>
      </c>
      <c r="L18" s="25" t="s">
        <v>474</v>
      </c>
      <c r="M18" s="28" t="s">
        <v>475</v>
      </c>
      <c r="N18" s="28"/>
      <c r="O18" s="27" t="s">
        <v>464</v>
      </c>
      <c r="P18" s="28"/>
      <c r="Q18" s="28"/>
      <c r="R18" s="28"/>
      <c r="S18" s="28"/>
      <c r="T18" s="28"/>
    </row>
    <row r="19" spans="1:20">
      <c r="A19" s="36">
        <v>22</v>
      </c>
      <c r="B19" s="36">
        <v>25</v>
      </c>
      <c r="C19" s="36">
        <v>14</v>
      </c>
      <c r="L19" s="25" t="s">
        <v>476</v>
      </c>
      <c r="M19" s="28"/>
      <c r="N19" s="28"/>
      <c r="O19" s="28"/>
      <c r="P19" s="28"/>
      <c r="Q19" s="28"/>
      <c r="R19" s="28"/>
      <c r="S19" s="28"/>
      <c r="T19" s="28"/>
    </row>
    <row r="20" spans="1:20">
      <c r="A20" s="36">
        <v>23</v>
      </c>
      <c r="B20" s="36">
        <v>25</v>
      </c>
      <c r="C20" s="36">
        <v>14</v>
      </c>
      <c r="L20" s="25" t="s">
        <v>477</v>
      </c>
      <c r="M20" s="28" t="s">
        <v>478</v>
      </c>
      <c r="N20" s="28"/>
      <c r="O20" s="27" t="s">
        <v>467</v>
      </c>
      <c r="P20" s="28"/>
      <c r="Q20" s="28"/>
      <c r="R20" s="28"/>
      <c r="S20" s="28"/>
      <c r="T20" s="28"/>
    </row>
    <row r="21" spans="1:20">
      <c r="A21" s="36">
        <v>23</v>
      </c>
      <c r="B21" s="36">
        <v>26</v>
      </c>
      <c r="C21" s="36">
        <v>14</v>
      </c>
      <c r="L21" s="25" t="s">
        <v>479</v>
      </c>
      <c r="M21" s="28"/>
      <c r="N21" s="28"/>
      <c r="O21" s="27" t="s">
        <v>469</v>
      </c>
      <c r="P21" s="28"/>
      <c r="Q21" s="28"/>
      <c r="R21" s="28"/>
      <c r="S21" s="28"/>
      <c r="T21" s="28"/>
    </row>
    <row r="22" spans="1:20">
      <c r="A22" s="36">
        <v>23</v>
      </c>
      <c r="B22" s="36">
        <v>26</v>
      </c>
      <c r="C22" s="36">
        <v>15</v>
      </c>
      <c r="L22" s="25" t="s">
        <v>480</v>
      </c>
      <c r="M22" s="28"/>
      <c r="N22" s="28"/>
      <c r="O22" s="27" t="s">
        <v>471</v>
      </c>
      <c r="P22" s="28"/>
      <c r="Q22" s="28"/>
      <c r="R22" s="28"/>
      <c r="S22" s="28"/>
      <c r="T22" s="28"/>
    </row>
    <row r="23" spans="1:20">
      <c r="A23" s="36">
        <v>23</v>
      </c>
      <c r="B23" s="36">
        <v>26</v>
      </c>
      <c r="C23" s="36">
        <v>14</v>
      </c>
      <c r="L23" s="25" t="s">
        <v>481</v>
      </c>
      <c r="M23" s="28"/>
      <c r="N23" s="28"/>
      <c r="O23" s="28"/>
      <c r="P23" s="28"/>
      <c r="Q23" s="28"/>
      <c r="R23" s="28"/>
      <c r="S23" s="28"/>
      <c r="T23" s="28"/>
    </row>
    <row r="24" spans="1:3">
      <c r="A24" s="36">
        <v>23</v>
      </c>
      <c r="B24" s="36">
        <v>26</v>
      </c>
      <c r="C24" s="36">
        <v>15</v>
      </c>
    </row>
    <row r="25" spans="1:12">
      <c r="A25" s="36">
        <v>23</v>
      </c>
      <c r="B25" s="36">
        <v>27</v>
      </c>
      <c r="C25" s="36">
        <v>15</v>
      </c>
      <c r="L25" s="25" t="s">
        <v>482</v>
      </c>
    </row>
    <row r="26" spans="1:13">
      <c r="A26" s="36">
        <v>23</v>
      </c>
      <c r="B26" s="36">
        <v>27</v>
      </c>
      <c r="C26" s="36">
        <v>14</v>
      </c>
      <c r="L26" s="30">
        <v>935995</v>
      </c>
      <c r="M26" s="25" t="s">
        <v>483</v>
      </c>
    </row>
    <row r="27" spans="1:21">
      <c r="A27" s="36">
        <v>23</v>
      </c>
      <c r="B27" s="36">
        <v>27</v>
      </c>
      <c r="C27" s="36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6">
        <v>23</v>
      </c>
      <c r="B28" s="36">
        <v>27</v>
      </c>
      <c r="C28" s="36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6">
        <v>23</v>
      </c>
      <c r="B29" s="36">
        <v>27</v>
      </c>
      <c r="C29" s="36">
        <v>14</v>
      </c>
      <c r="L29" s="44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6">
        <v>23</v>
      </c>
      <c r="B30" s="36">
        <v>27</v>
      </c>
      <c r="C30" s="36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6">
        <v>23</v>
      </c>
      <c r="B31" s="36">
        <v>25</v>
      </c>
      <c r="C31" s="36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6">
        <v>22</v>
      </c>
      <c r="B32" s="36">
        <v>25</v>
      </c>
      <c r="C32" s="36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6">
        <v>22</v>
      </c>
      <c r="B33" s="36">
        <v>25</v>
      </c>
      <c r="C33" s="36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6">
        <v>19</v>
      </c>
      <c r="B34" s="36">
        <v>20</v>
      </c>
      <c r="C34" s="36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6">
        <v>18</v>
      </c>
      <c r="B35" s="36">
        <v>20</v>
      </c>
      <c r="C35" s="36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6">
        <v>17</v>
      </c>
      <c r="B36" s="36">
        <v>19</v>
      </c>
      <c r="C36" s="36">
        <v>16</v>
      </c>
    </row>
    <row r="37" spans="1:21">
      <c r="A37" s="36">
        <v>16</v>
      </c>
      <c r="B37" s="36">
        <v>17</v>
      </c>
      <c r="C37" s="36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6">
        <v>17</v>
      </c>
      <c r="B38" s="36">
        <v>17</v>
      </c>
      <c r="C38" s="36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6">
        <v>16</v>
      </c>
      <c r="B39" s="36">
        <v>17</v>
      </c>
      <c r="C39" s="36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6">
        <v>18</v>
      </c>
      <c r="B40" s="36">
        <v>20</v>
      </c>
      <c r="C40" s="36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6">
        <v>17</v>
      </c>
      <c r="B41" s="36">
        <v>19</v>
      </c>
      <c r="C41" s="36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6">
        <v>18</v>
      </c>
      <c r="B42" s="36">
        <v>20</v>
      </c>
      <c r="C42" s="36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6">
        <v>21</v>
      </c>
      <c r="B43" s="36">
        <v>24</v>
      </c>
      <c r="C43" s="36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6">
        <v>21</v>
      </c>
      <c r="B44" s="36">
        <v>24</v>
      </c>
      <c r="C44" s="36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6">
        <v>21</v>
      </c>
      <c r="B45" s="36">
        <v>24</v>
      </c>
      <c r="C45" s="36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6">
        <v>21</v>
      </c>
      <c r="B46" s="36">
        <v>25</v>
      </c>
      <c r="C46" s="36">
        <v>14</v>
      </c>
    </row>
    <row r="47" spans="1:3">
      <c r="A47" s="36">
        <v>21</v>
      </c>
      <c r="B47" s="36">
        <v>24</v>
      </c>
      <c r="C47" s="36">
        <v>14</v>
      </c>
    </row>
    <row r="48" spans="1:3">
      <c r="A48" s="36">
        <v>21</v>
      </c>
      <c r="B48" s="36">
        <v>25</v>
      </c>
      <c r="C48" s="36">
        <v>14</v>
      </c>
    </row>
    <row r="49" spans="1:13">
      <c r="A49" s="36">
        <v>21</v>
      </c>
      <c r="B49" s="36">
        <v>24</v>
      </c>
      <c r="C49" s="36">
        <v>14</v>
      </c>
      <c r="M49" s="30">
        <v>893946</v>
      </c>
    </row>
    <row r="50" spans="1:3">
      <c r="A50" s="36">
        <v>21</v>
      </c>
      <c r="B50" s="36">
        <v>24</v>
      </c>
      <c r="C50" s="36">
        <v>13</v>
      </c>
    </row>
    <row r="51" spans="1:3">
      <c r="A51" s="36">
        <v>21</v>
      </c>
      <c r="B51" s="36">
        <v>24</v>
      </c>
      <c r="C51" s="36">
        <v>12</v>
      </c>
    </row>
    <row r="52" spans="1:3">
      <c r="A52" s="36">
        <v>18</v>
      </c>
      <c r="B52" s="36">
        <v>20</v>
      </c>
      <c r="C52" s="36">
        <v>16</v>
      </c>
    </row>
    <row r="53" spans="1:3">
      <c r="A53" s="36">
        <v>19</v>
      </c>
      <c r="B53" s="36">
        <v>20</v>
      </c>
      <c r="C53" s="36">
        <v>16</v>
      </c>
    </row>
    <row r="54" spans="1:3">
      <c r="A54" s="36">
        <v>18</v>
      </c>
      <c r="B54" s="36">
        <v>19</v>
      </c>
      <c r="C54" s="36">
        <v>16</v>
      </c>
    </row>
    <row r="55" spans="1:3">
      <c r="A55" s="36">
        <v>17</v>
      </c>
      <c r="B55" s="36">
        <v>19</v>
      </c>
      <c r="C55" s="36">
        <v>16</v>
      </c>
    </row>
    <row r="56" spans="1:3">
      <c r="A56" s="36">
        <v>16</v>
      </c>
      <c r="B56" s="36">
        <v>17</v>
      </c>
      <c r="C56" s="36">
        <v>16</v>
      </c>
    </row>
    <row r="57" spans="1:3">
      <c r="A57" s="36">
        <v>18</v>
      </c>
      <c r="B57" s="36">
        <v>20</v>
      </c>
      <c r="C57" s="36">
        <v>15</v>
      </c>
    </row>
    <row r="58" spans="1:3">
      <c r="A58" s="36">
        <v>18</v>
      </c>
      <c r="B58" s="36">
        <v>19</v>
      </c>
      <c r="C58" s="36">
        <v>16</v>
      </c>
    </row>
    <row r="59" spans="1:3">
      <c r="A59" s="36">
        <v>18</v>
      </c>
      <c r="B59" s="36">
        <v>20</v>
      </c>
      <c r="C59" s="36">
        <v>16</v>
      </c>
    </row>
    <row r="60" spans="1:3">
      <c r="A60" s="36">
        <v>18</v>
      </c>
      <c r="B60" s="36">
        <v>19</v>
      </c>
      <c r="C60" s="36">
        <v>16</v>
      </c>
    </row>
    <row r="61" spans="1:3">
      <c r="A61" s="36">
        <v>18</v>
      </c>
      <c r="B61" s="36">
        <v>19</v>
      </c>
      <c r="C61" s="36">
        <v>15</v>
      </c>
    </row>
    <row r="62" spans="1:3">
      <c r="A62" s="36">
        <v>17</v>
      </c>
      <c r="B62" s="36">
        <v>19</v>
      </c>
      <c r="C62" s="36">
        <v>15</v>
      </c>
    </row>
    <row r="63" spans="1:3">
      <c r="A63" s="36">
        <v>21</v>
      </c>
      <c r="B63" s="36">
        <v>24</v>
      </c>
      <c r="C63" s="36">
        <v>12</v>
      </c>
    </row>
    <row r="64" spans="1:3">
      <c r="A64" s="36">
        <v>21</v>
      </c>
      <c r="B64" s="36">
        <v>24</v>
      </c>
      <c r="C64" s="36">
        <v>13</v>
      </c>
    </row>
    <row r="65" spans="1:3">
      <c r="A65" s="36">
        <v>21</v>
      </c>
      <c r="B65" s="36">
        <v>24</v>
      </c>
      <c r="C65" s="36">
        <v>14</v>
      </c>
    </row>
    <row r="66" spans="1:3">
      <c r="A66" s="36">
        <v>21</v>
      </c>
      <c r="B66" s="36">
        <v>25</v>
      </c>
      <c r="C66" s="36">
        <v>14</v>
      </c>
    </row>
    <row r="67" spans="1:3">
      <c r="A67" s="36">
        <v>21</v>
      </c>
      <c r="B67" s="36">
        <v>25</v>
      </c>
      <c r="C67" s="36">
        <v>13</v>
      </c>
    </row>
    <row r="68" spans="1:3">
      <c r="A68" s="36">
        <v>21</v>
      </c>
      <c r="B68" s="36">
        <v>24</v>
      </c>
      <c r="C68" s="36">
        <v>14</v>
      </c>
    </row>
    <row r="69" spans="1:3">
      <c r="A69" s="36">
        <v>21</v>
      </c>
      <c r="B69" s="36">
        <v>24</v>
      </c>
      <c r="C69" s="36">
        <v>13</v>
      </c>
    </row>
    <row r="70" spans="1:3">
      <c r="A70" s="36">
        <v>21</v>
      </c>
      <c r="B70" s="36">
        <v>24</v>
      </c>
      <c r="C70" s="36">
        <v>12</v>
      </c>
    </row>
    <row r="71" spans="1:3">
      <c r="A71" s="36">
        <v>18</v>
      </c>
      <c r="B71" s="36">
        <v>19</v>
      </c>
      <c r="C71" s="36">
        <v>15</v>
      </c>
    </row>
    <row r="72" spans="1:3">
      <c r="A72" s="36">
        <v>18</v>
      </c>
      <c r="B72" s="36">
        <v>19</v>
      </c>
      <c r="C72" s="36">
        <v>16</v>
      </c>
    </row>
    <row r="73" spans="1:3">
      <c r="A73" s="36">
        <v>18</v>
      </c>
      <c r="B73" s="36">
        <v>20</v>
      </c>
      <c r="C73" s="36">
        <v>16</v>
      </c>
    </row>
    <row r="74" spans="1:3">
      <c r="A74" s="36">
        <v>18</v>
      </c>
      <c r="B74" s="36">
        <v>20</v>
      </c>
      <c r="C74" s="36">
        <v>15</v>
      </c>
    </row>
    <row r="75" spans="1:3">
      <c r="A75" s="36">
        <v>18</v>
      </c>
      <c r="B75" s="36">
        <v>19</v>
      </c>
      <c r="C75" s="36">
        <v>15</v>
      </c>
    </row>
    <row r="76" spans="1:3">
      <c r="A76" s="36">
        <v>16</v>
      </c>
      <c r="B76" s="36">
        <v>17</v>
      </c>
      <c r="C76" s="36">
        <v>16</v>
      </c>
    </row>
    <row r="77" spans="1:3">
      <c r="A77" s="36">
        <v>18</v>
      </c>
      <c r="B77" s="36">
        <v>20</v>
      </c>
      <c r="C77" s="36">
        <v>15</v>
      </c>
    </row>
    <row r="78" spans="1:3">
      <c r="A78" s="36">
        <v>16</v>
      </c>
      <c r="B78" s="36">
        <v>17</v>
      </c>
      <c r="C78" s="36">
        <v>16</v>
      </c>
    </row>
    <row r="79" spans="1:3">
      <c r="A79" s="36">
        <v>17</v>
      </c>
      <c r="B79" s="36">
        <v>19</v>
      </c>
      <c r="C79" s="36">
        <v>15</v>
      </c>
    </row>
    <row r="80" spans="1:3">
      <c r="A80" s="36">
        <v>21</v>
      </c>
      <c r="B80" s="36">
        <v>24</v>
      </c>
      <c r="C80" s="36">
        <v>12</v>
      </c>
    </row>
    <row r="81" spans="1:3">
      <c r="A81" s="36">
        <v>20</v>
      </c>
      <c r="B81" s="36">
        <v>24</v>
      </c>
      <c r="C81" s="36">
        <v>12</v>
      </c>
    </row>
    <row r="82" spans="1:3">
      <c r="A82" s="36">
        <v>21</v>
      </c>
      <c r="B82" s="36">
        <v>24</v>
      </c>
      <c r="C82" s="36">
        <v>12</v>
      </c>
    </row>
    <row r="83" spans="1:3">
      <c r="A83" s="36">
        <v>21</v>
      </c>
      <c r="B83" s="36">
        <v>24</v>
      </c>
      <c r="C83" s="36">
        <v>11</v>
      </c>
    </row>
    <row r="84" spans="1:3">
      <c r="A84" s="36">
        <v>20</v>
      </c>
      <c r="B84" s="36">
        <v>24</v>
      </c>
      <c r="C84" s="36">
        <v>11</v>
      </c>
    </row>
    <row r="85" spans="1:3">
      <c r="A85" s="36">
        <v>20</v>
      </c>
      <c r="B85" s="36">
        <v>24</v>
      </c>
      <c r="C85" s="36">
        <v>10</v>
      </c>
    </row>
    <row r="86" spans="1:3">
      <c r="A86" s="36">
        <v>20</v>
      </c>
      <c r="B86" s="36">
        <v>23</v>
      </c>
      <c r="C86" s="36">
        <v>10</v>
      </c>
    </row>
    <row r="87" spans="1:3">
      <c r="A87" s="36">
        <v>20</v>
      </c>
      <c r="B87" s="36">
        <v>24</v>
      </c>
      <c r="C87" s="36">
        <v>10</v>
      </c>
    </row>
    <row r="88" spans="1:3">
      <c r="A88" s="36">
        <v>21</v>
      </c>
      <c r="B88" s="36">
        <v>24</v>
      </c>
      <c r="C88" s="36">
        <v>10</v>
      </c>
    </row>
    <row r="89" spans="1:3">
      <c r="A89" s="36">
        <v>21</v>
      </c>
      <c r="B89" s="36">
        <v>24</v>
      </c>
      <c r="C89" s="36">
        <v>11</v>
      </c>
    </row>
    <row r="90" spans="1:3">
      <c r="A90" s="36">
        <v>21</v>
      </c>
      <c r="B90" s="36">
        <v>25</v>
      </c>
      <c r="C90" s="36">
        <v>11</v>
      </c>
    </row>
    <row r="91" spans="1:3">
      <c r="A91" s="36">
        <v>21</v>
      </c>
      <c r="B91" s="36">
        <v>24</v>
      </c>
      <c r="C91" s="36">
        <v>11</v>
      </c>
    </row>
    <row r="92" spans="1:3">
      <c r="A92" s="36">
        <v>21</v>
      </c>
      <c r="B92" s="36">
        <v>25</v>
      </c>
      <c r="C92" s="36">
        <v>11</v>
      </c>
    </row>
    <row r="93" spans="1:3">
      <c r="A93" s="36">
        <v>21</v>
      </c>
      <c r="B93" s="36">
        <v>25</v>
      </c>
      <c r="C93" s="36">
        <v>12</v>
      </c>
    </row>
    <row r="94" spans="1:3">
      <c r="A94" s="36">
        <v>21</v>
      </c>
      <c r="B94" s="36">
        <v>24</v>
      </c>
      <c r="C94" s="36">
        <v>13</v>
      </c>
    </row>
    <row r="95" spans="1:3">
      <c r="A95" s="36">
        <v>17</v>
      </c>
      <c r="B95" s="36">
        <v>19</v>
      </c>
      <c r="C95" s="36">
        <v>15</v>
      </c>
    </row>
    <row r="96" spans="1:3">
      <c r="A96" s="36">
        <v>17</v>
      </c>
      <c r="B96" s="36">
        <v>18</v>
      </c>
      <c r="C96" s="36">
        <v>15</v>
      </c>
    </row>
    <row r="97" spans="1:3">
      <c r="A97" s="36">
        <v>17</v>
      </c>
      <c r="B97" s="36">
        <v>19</v>
      </c>
      <c r="C97" s="36">
        <v>15</v>
      </c>
    </row>
    <row r="98" spans="1:3">
      <c r="A98" s="36">
        <v>17</v>
      </c>
      <c r="B98" s="36">
        <v>18</v>
      </c>
      <c r="C98" s="36">
        <v>15</v>
      </c>
    </row>
    <row r="99" spans="1:3">
      <c r="A99" s="36">
        <v>17</v>
      </c>
      <c r="B99" s="36">
        <v>19</v>
      </c>
      <c r="C99" s="36">
        <v>15</v>
      </c>
    </row>
    <row r="100" spans="1:3">
      <c r="A100" s="36">
        <v>17</v>
      </c>
      <c r="B100" s="36">
        <v>18</v>
      </c>
      <c r="C100" s="36">
        <v>15</v>
      </c>
    </row>
    <row r="101" spans="1:3">
      <c r="A101" s="36">
        <v>21</v>
      </c>
      <c r="B101" s="36">
        <v>24</v>
      </c>
      <c r="C101" s="36">
        <v>12</v>
      </c>
    </row>
    <row r="102" spans="1:3">
      <c r="A102" s="36">
        <v>20</v>
      </c>
      <c r="B102" s="36">
        <v>24</v>
      </c>
      <c r="C102" s="36">
        <v>11</v>
      </c>
    </row>
    <row r="103" spans="1:3">
      <c r="A103" s="36">
        <v>21</v>
      </c>
      <c r="B103" s="36">
        <v>24</v>
      </c>
      <c r="C103" s="36">
        <v>11</v>
      </c>
    </row>
    <row r="104" spans="1:3">
      <c r="A104" s="36">
        <v>20</v>
      </c>
      <c r="B104" s="36">
        <v>24</v>
      </c>
      <c r="C104" s="36">
        <v>11</v>
      </c>
    </row>
    <row r="105" spans="1:3">
      <c r="A105" s="36">
        <v>20</v>
      </c>
      <c r="B105" s="36">
        <v>24</v>
      </c>
      <c r="C105" s="36">
        <v>10</v>
      </c>
    </row>
    <row r="106" spans="1:3">
      <c r="A106" s="36">
        <v>20</v>
      </c>
      <c r="B106" s="36">
        <v>23</v>
      </c>
      <c r="C106" s="36">
        <v>10</v>
      </c>
    </row>
    <row r="107" spans="1:3">
      <c r="A107" s="36">
        <v>20</v>
      </c>
      <c r="B107" s="36">
        <v>24</v>
      </c>
      <c r="C107" s="36">
        <v>10</v>
      </c>
    </row>
    <row r="108" spans="1:3">
      <c r="A108" s="36">
        <v>20</v>
      </c>
      <c r="B108" s="36">
        <v>24</v>
      </c>
      <c r="C108" s="36">
        <v>11</v>
      </c>
    </row>
    <row r="109" spans="1:3">
      <c r="A109" s="36">
        <v>21</v>
      </c>
      <c r="B109" s="36">
        <v>24</v>
      </c>
      <c r="C109" s="36">
        <v>11</v>
      </c>
    </row>
    <row r="110" spans="1:3">
      <c r="A110" s="36">
        <v>21</v>
      </c>
      <c r="B110" s="36">
        <v>24</v>
      </c>
      <c r="C110" s="36">
        <v>12</v>
      </c>
    </row>
    <row r="111" spans="1:3">
      <c r="A111" s="36">
        <v>21</v>
      </c>
      <c r="B111" s="36">
        <v>25</v>
      </c>
      <c r="C111" s="36">
        <v>12</v>
      </c>
    </row>
    <row r="112" spans="1:3">
      <c r="A112" s="36">
        <v>21</v>
      </c>
      <c r="B112" s="36">
        <v>24</v>
      </c>
      <c r="C112" s="36">
        <v>12</v>
      </c>
    </row>
    <row r="113" spans="1:3">
      <c r="A113" s="36">
        <v>17</v>
      </c>
      <c r="B113" s="36">
        <v>19</v>
      </c>
      <c r="C113" s="36">
        <v>15</v>
      </c>
    </row>
    <row r="114" spans="1:3">
      <c r="A114" s="36">
        <v>17</v>
      </c>
      <c r="B114" s="36">
        <v>18</v>
      </c>
      <c r="C114" s="36">
        <v>15</v>
      </c>
    </row>
    <row r="115" spans="1:3">
      <c r="A115" s="36">
        <v>17</v>
      </c>
      <c r="B115" s="36">
        <v>19</v>
      </c>
      <c r="C115" s="36">
        <v>15</v>
      </c>
    </row>
    <row r="116" spans="1:3">
      <c r="A116" s="36">
        <v>17</v>
      </c>
      <c r="B116" s="36">
        <v>19</v>
      </c>
      <c r="C116" s="36">
        <v>16</v>
      </c>
    </row>
    <row r="117" spans="1:3">
      <c r="A117" s="36">
        <v>17</v>
      </c>
      <c r="B117" s="36">
        <v>19</v>
      </c>
      <c r="C117" s="36">
        <v>15</v>
      </c>
    </row>
    <row r="118" spans="1:3">
      <c r="A118" s="36">
        <v>18</v>
      </c>
      <c r="B118" s="36">
        <v>20</v>
      </c>
      <c r="C118" s="36">
        <v>15</v>
      </c>
    </row>
    <row r="119" spans="1:3">
      <c r="A119" s="36">
        <v>17</v>
      </c>
      <c r="B119" s="36">
        <v>19</v>
      </c>
      <c r="C119" s="36">
        <v>15</v>
      </c>
    </row>
    <row r="120" spans="1:3">
      <c r="A120" s="36">
        <v>16</v>
      </c>
      <c r="B120" s="36">
        <v>16</v>
      </c>
      <c r="C120" s="36">
        <v>16</v>
      </c>
    </row>
    <row r="121" spans="1:3">
      <c r="A121" s="36">
        <v>17</v>
      </c>
      <c r="B121" s="36">
        <v>18</v>
      </c>
      <c r="C121" s="36">
        <v>15</v>
      </c>
    </row>
    <row r="122" spans="1:3">
      <c r="A122" s="36">
        <v>17</v>
      </c>
      <c r="B122" s="36">
        <v>19</v>
      </c>
      <c r="C122" s="36">
        <v>15</v>
      </c>
    </row>
    <row r="123" spans="1:3">
      <c r="A123" s="36">
        <v>17</v>
      </c>
      <c r="B123" s="36">
        <v>18</v>
      </c>
      <c r="C123" s="36">
        <v>15</v>
      </c>
    </row>
    <row r="124" spans="1:3">
      <c r="A124" s="36">
        <v>16</v>
      </c>
      <c r="B124" s="36">
        <v>18</v>
      </c>
      <c r="C124" s="36">
        <v>15</v>
      </c>
    </row>
    <row r="125" spans="1:3">
      <c r="A125" s="36">
        <v>17</v>
      </c>
      <c r="B125" s="36">
        <v>18</v>
      </c>
      <c r="C125" s="36">
        <v>15</v>
      </c>
    </row>
    <row r="126" spans="1:3">
      <c r="A126" s="36">
        <v>16</v>
      </c>
      <c r="B126" s="36">
        <v>18</v>
      </c>
      <c r="C126" s="36">
        <v>15</v>
      </c>
    </row>
    <row r="127" spans="1:3">
      <c r="A127" s="36">
        <v>19</v>
      </c>
      <c r="B127" s="36">
        <v>21</v>
      </c>
      <c r="C127" s="36">
        <v>12</v>
      </c>
    </row>
    <row r="128" spans="1:3">
      <c r="A128" s="36">
        <v>19</v>
      </c>
      <c r="B128" s="36">
        <v>22</v>
      </c>
      <c r="C128" s="36">
        <v>12</v>
      </c>
    </row>
    <row r="129" spans="1:3">
      <c r="A129" s="36">
        <v>20</v>
      </c>
      <c r="B129" s="36">
        <v>23</v>
      </c>
      <c r="C129" s="36">
        <v>12</v>
      </c>
    </row>
    <row r="130" spans="1:3">
      <c r="A130" s="36">
        <v>20</v>
      </c>
      <c r="B130" s="36">
        <v>23</v>
      </c>
      <c r="C130" s="36">
        <v>11</v>
      </c>
    </row>
    <row r="131" spans="1:3">
      <c r="A131" s="36">
        <v>20</v>
      </c>
      <c r="B131" s="36">
        <v>23</v>
      </c>
      <c r="C131" s="36">
        <v>12</v>
      </c>
    </row>
    <row r="132" spans="1:3">
      <c r="A132" s="36">
        <v>21</v>
      </c>
      <c r="B132" s="36">
        <v>24</v>
      </c>
      <c r="C132" s="36">
        <v>14</v>
      </c>
    </row>
    <row r="133" spans="1:3">
      <c r="A133" s="36">
        <v>20</v>
      </c>
      <c r="B133" s="36">
        <v>24</v>
      </c>
      <c r="C133" s="36">
        <v>13</v>
      </c>
    </row>
    <row r="134" spans="1:3">
      <c r="A134" s="36">
        <v>21</v>
      </c>
      <c r="B134" s="36">
        <v>24</v>
      </c>
      <c r="C134" s="36">
        <v>12</v>
      </c>
    </row>
    <row r="135" spans="1:3">
      <c r="A135" s="36">
        <v>20</v>
      </c>
      <c r="B135" s="36">
        <v>23</v>
      </c>
      <c r="C135" s="36">
        <v>13</v>
      </c>
    </row>
    <row r="136" spans="1:3">
      <c r="A136" s="36">
        <v>19</v>
      </c>
      <c r="B136" s="36">
        <v>21</v>
      </c>
      <c r="C136" s="36">
        <v>12</v>
      </c>
    </row>
    <row r="137" spans="1:3">
      <c r="A137" s="36">
        <v>16</v>
      </c>
      <c r="B137" s="36">
        <v>17</v>
      </c>
      <c r="C137" s="36">
        <v>15</v>
      </c>
    </row>
    <row r="138" spans="1:3">
      <c r="A138" s="36">
        <v>17</v>
      </c>
      <c r="B138" s="36">
        <v>19</v>
      </c>
      <c r="C138" s="36">
        <v>15</v>
      </c>
    </row>
    <row r="139" spans="1:3">
      <c r="A139" s="36">
        <v>17</v>
      </c>
      <c r="B139" s="36">
        <v>18</v>
      </c>
      <c r="C139" s="36">
        <v>15</v>
      </c>
    </row>
    <row r="140" spans="1:3">
      <c r="A140" s="36">
        <v>17</v>
      </c>
      <c r="B140" s="36">
        <v>19</v>
      </c>
      <c r="C140" s="36">
        <v>15</v>
      </c>
    </row>
    <row r="141" spans="1:3">
      <c r="A141" s="36">
        <v>17</v>
      </c>
      <c r="B141" s="36">
        <v>18</v>
      </c>
      <c r="C141" s="36">
        <v>15</v>
      </c>
    </row>
    <row r="142" spans="1:3">
      <c r="A142" s="36">
        <v>17</v>
      </c>
      <c r="B142" s="36">
        <v>19</v>
      </c>
      <c r="C142" s="36">
        <v>15</v>
      </c>
    </row>
    <row r="143" spans="1:3">
      <c r="A143" s="36">
        <v>15</v>
      </c>
      <c r="B143" s="36">
        <v>16</v>
      </c>
      <c r="C143" s="36">
        <v>15</v>
      </c>
    </row>
    <row r="144" spans="1:3">
      <c r="A144" s="36">
        <v>15</v>
      </c>
      <c r="B144" s="36">
        <v>15</v>
      </c>
      <c r="C144" s="36">
        <v>15</v>
      </c>
    </row>
    <row r="145" spans="1:3">
      <c r="A145" s="36">
        <v>16</v>
      </c>
      <c r="B145" s="36">
        <v>17</v>
      </c>
      <c r="C145" s="36">
        <v>14</v>
      </c>
    </row>
    <row r="146" spans="1:3">
      <c r="A146" s="36">
        <v>15</v>
      </c>
      <c r="B146" s="36">
        <v>15</v>
      </c>
      <c r="C146" s="36">
        <v>15</v>
      </c>
    </row>
    <row r="147" spans="1:3">
      <c r="A147" s="36">
        <v>16</v>
      </c>
      <c r="B147" s="36">
        <v>17</v>
      </c>
      <c r="C147" s="36">
        <v>14</v>
      </c>
    </row>
    <row r="148" spans="1:3">
      <c r="A148" s="36">
        <v>16</v>
      </c>
      <c r="B148" s="36">
        <v>17</v>
      </c>
      <c r="C148" s="36">
        <v>15</v>
      </c>
    </row>
    <row r="149" spans="1:3">
      <c r="A149" s="36">
        <v>16</v>
      </c>
      <c r="B149" s="36">
        <v>17</v>
      </c>
      <c r="C149" s="36">
        <v>14</v>
      </c>
    </row>
    <row r="150" spans="1:3">
      <c r="A150" s="36">
        <v>16</v>
      </c>
      <c r="B150" s="36">
        <v>17</v>
      </c>
      <c r="C150" s="36">
        <v>15</v>
      </c>
    </row>
    <row r="151" spans="1:3">
      <c r="A151" s="36">
        <v>16</v>
      </c>
      <c r="B151" s="36">
        <v>17</v>
      </c>
      <c r="C151" s="36">
        <v>14</v>
      </c>
    </row>
    <row r="152" spans="1:3">
      <c r="A152" s="36">
        <v>15</v>
      </c>
      <c r="B152" s="36">
        <v>15</v>
      </c>
      <c r="C152" s="36">
        <v>15</v>
      </c>
    </row>
    <row r="153" spans="1:3">
      <c r="A153" s="36">
        <v>16</v>
      </c>
      <c r="B153" s="36">
        <v>17</v>
      </c>
      <c r="C153" s="36">
        <v>14</v>
      </c>
    </row>
    <row r="154" spans="1:3">
      <c r="A154" s="36">
        <v>15</v>
      </c>
      <c r="B154" s="36">
        <v>15</v>
      </c>
      <c r="C154" s="36">
        <v>15</v>
      </c>
    </row>
    <row r="155" spans="1:3">
      <c r="A155" s="36">
        <v>16</v>
      </c>
      <c r="B155" s="36">
        <v>17</v>
      </c>
      <c r="C155" s="36">
        <v>14</v>
      </c>
    </row>
    <row r="156" spans="1:3">
      <c r="A156" s="36">
        <v>15</v>
      </c>
      <c r="B156" s="36">
        <v>15</v>
      </c>
      <c r="C156" s="36">
        <v>15</v>
      </c>
    </row>
    <row r="157" spans="1:3">
      <c r="A157" s="36">
        <v>16</v>
      </c>
      <c r="B157" s="36">
        <v>17</v>
      </c>
      <c r="C157" s="36">
        <v>14</v>
      </c>
    </row>
    <row r="158" spans="1:3">
      <c r="A158" s="36">
        <v>16</v>
      </c>
      <c r="B158" s="36">
        <v>18</v>
      </c>
      <c r="C158" s="36">
        <v>14</v>
      </c>
    </row>
    <row r="159" spans="1:3">
      <c r="A159" s="36">
        <v>16</v>
      </c>
      <c r="B159" s="36">
        <v>17</v>
      </c>
      <c r="C159" s="36">
        <v>15</v>
      </c>
    </row>
    <row r="160" spans="1:3">
      <c r="A160" s="36">
        <v>16</v>
      </c>
      <c r="B160" s="36">
        <v>18</v>
      </c>
      <c r="C160" s="36">
        <v>15</v>
      </c>
    </row>
    <row r="161" spans="1:3">
      <c r="A161" s="36">
        <v>17</v>
      </c>
      <c r="B161" s="36">
        <v>19</v>
      </c>
      <c r="C161" s="36">
        <v>15</v>
      </c>
    </row>
    <row r="162" spans="1:3">
      <c r="A162" s="36">
        <v>17</v>
      </c>
      <c r="B162" s="36">
        <v>19</v>
      </c>
      <c r="C162" s="36">
        <v>14</v>
      </c>
    </row>
    <row r="163" spans="1:3">
      <c r="A163" s="36">
        <v>17</v>
      </c>
      <c r="B163" s="36">
        <v>19</v>
      </c>
      <c r="C163" s="36">
        <v>15</v>
      </c>
    </row>
    <row r="164" spans="1:3">
      <c r="A164" s="36">
        <v>17</v>
      </c>
      <c r="B164" s="36">
        <v>18</v>
      </c>
      <c r="C164" s="36">
        <v>15</v>
      </c>
    </row>
    <row r="165" spans="1:3">
      <c r="A165" s="36">
        <v>17</v>
      </c>
      <c r="B165" s="36">
        <v>19</v>
      </c>
      <c r="C165" s="36">
        <v>15</v>
      </c>
    </row>
    <row r="166" spans="1:3">
      <c r="A166" s="36">
        <v>16</v>
      </c>
      <c r="B166" s="36">
        <v>16</v>
      </c>
      <c r="C166" s="36">
        <v>16</v>
      </c>
    </row>
    <row r="167" spans="1:3">
      <c r="A167" s="36">
        <v>17</v>
      </c>
      <c r="B167" s="36">
        <v>19</v>
      </c>
      <c r="C167" s="36">
        <v>15</v>
      </c>
    </row>
    <row r="168" spans="1:3">
      <c r="A168" s="36">
        <v>16</v>
      </c>
      <c r="B168" s="36">
        <v>16</v>
      </c>
      <c r="C168" s="36">
        <v>16</v>
      </c>
    </row>
    <row r="169" spans="1:3">
      <c r="A169" s="36">
        <v>15</v>
      </c>
      <c r="B169" s="36">
        <v>16</v>
      </c>
      <c r="C169" s="36">
        <v>15</v>
      </c>
    </row>
    <row r="170" spans="1:3">
      <c r="A170" s="36">
        <v>15</v>
      </c>
      <c r="B170" s="36">
        <v>15</v>
      </c>
      <c r="C170" s="36">
        <v>15</v>
      </c>
    </row>
    <row r="171" spans="1:3">
      <c r="A171" s="36">
        <v>16</v>
      </c>
      <c r="B171" s="36">
        <v>16</v>
      </c>
      <c r="C171" s="36">
        <v>16</v>
      </c>
    </row>
    <row r="172" spans="1:3">
      <c r="A172" s="36">
        <v>17</v>
      </c>
      <c r="B172" s="36">
        <v>18</v>
      </c>
      <c r="C172" s="36">
        <v>15</v>
      </c>
    </row>
    <row r="173" spans="1:3">
      <c r="A173" s="36">
        <v>16</v>
      </c>
      <c r="B173" s="36">
        <v>18</v>
      </c>
      <c r="C173" s="36">
        <v>15</v>
      </c>
    </row>
    <row r="174" spans="1:3">
      <c r="A174" s="36">
        <v>16</v>
      </c>
      <c r="B174" s="36">
        <v>17</v>
      </c>
      <c r="C174" s="36">
        <v>15</v>
      </c>
    </row>
    <row r="175" spans="1:3">
      <c r="A175" s="36">
        <v>19</v>
      </c>
      <c r="B175" s="36">
        <v>21</v>
      </c>
      <c r="C175" s="36">
        <v>12</v>
      </c>
    </row>
    <row r="176" spans="1:3">
      <c r="A176" s="36">
        <v>20</v>
      </c>
      <c r="B176" s="36">
        <v>23</v>
      </c>
      <c r="C176" s="36">
        <v>13</v>
      </c>
    </row>
    <row r="177" spans="1:3">
      <c r="A177" s="36">
        <v>21</v>
      </c>
      <c r="B177" s="36">
        <v>24</v>
      </c>
      <c r="C177" s="36">
        <v>12</v>
      </c>
    </row>
    <row r="178" spans="1:3">
      <c r="A178" s="36">
        <v>21</v>
      </c>
      <c r="B178" s="36">
        <v>25</v>
      </c>
      <c r="C178" s="36">
        <v>12</v>
      </c>
    </row>
    <row r="179" spans="1:3">
      <c r="A179" s="36">
        <v>21</v>
      </c>
      <c r="B179" s="36">
        <v>24</v>
      </c>
      <c r="C179" s="36">
        <v>12</v>
      </c>
    </row>
    <row r="180" spans="1:3">
      <c r="A180" s="36">
        <v>21</v>
      </c>
      <c r="B180" s="36">
        <v>24</v>
      </c>
      <c r="C180" s="36">
        <v>11</v>
      </c>
    </row>
    <row r="181" spans="1:3">
      <c r="A181" s="36">
        <v>21</v>
      </c>
      <c r="B181" s="36">
        <v>25</v>
      </c>
      <c r="C181" s="36">
        <v>12</v>
      </c>
    </row>
    <row r="182" spans="1:3">
      <c r="A182" s="36">
        <v>21</v>
      </c>
      <c r="B182" s="36">
        <v>25</v>
      </c>
      <c r="C182" s="36">
        <v>13</v>
      </c>
    </row>
    <row r="183" spans="1:3">
      <c r="A183" s="36">
        <v>22</v>
      </c>
      <c r="B183" s="36">
        <v>25</v>
      </c>
      <c r="C183" s="36">
        <v>14</v>
      </c>
    </row>
    <row r="184" spans="1:3">
      <c r="A184" s="36">
        <v>21</v>
      </c>
      <c r="B184" s="36">
        <v>25</v>
      </c>
      <c r="C184" s="36">
        <v>13</v>
      </c>
    </row>
    <row r="185" spans="1:3">
      <c r="A185" s="36">
        <v>21</v>
      </c>
      <c r="B185" s="36">
        <v>24</v>
      </c>
      <c r="C185" s="36">
        <v>14</v>
      </c>
    </row>
    <row r="186" spans="1:3">
      <c r="A186" s="36">
        <v>21</v>
      </c>
      <c r="B186" s="36">
        <v>24</v>
      </c>
      <c r="C186" s="36">
        <v>13</v>
      </c>
    </row>
    <row r="187" spans="1:3">
      <c r="A187" s="36">
        <v>21</v>
      </c>
      <c r="B187" s="36">
        <v>24</v>
      </c>
      <c r="C187" s="36">
        <v>12</v>
      </c>
    </row>
    <row r="188" spans="1:3">
      <c r="A188" s="36">
        <v>22</v>
      </c>
      <c r="B188" s="36">
        <v>25</v>
      </c>
      <c r="C188" s="36">
        <v>12</v>
      </c>
    </row>
    <row r="189" spans="1:3">
      <c r="A189" s="36">
        <v>21</v>
      </c>
      <c r="B189" s="36">
        <v>25</v>
      </c>
      <c r="C189" s="36">
        <v>12</v>
      </c>
    </row>
    <row r="190" spans="1:3">
      <c r="A190" s="36">
        <v>17</v>
      </c>
      <c r="B190" s="36">
        <v>19</v>
      </c>
      <c r="C190" s="36">
        <v>15</v>
      </c>
    </row>
    <row r="191" spans="1:3">
      <c r="A191" s="36">
        <v>22</v>
      </c>
      <c r="B191" s="36">
        <v>25</v>
      </c>
      <c r="C191" s="36">
        <v>12</v>
      </c>
    </row>
    <row r="192" spans="1:3">
      <c r="A192" s="36">
        <v>21</v>
      </c>
      <c r="B192" s="36">
        <v>24</v>
      </c>
      <c r="C192" s="36">
        <v>13</v>
      </c>
    </row>
    <row r="193" spans="1:3">
      <c r="A193" s="36">
        <v>21</v>
      </c>
      <c r="B193" s="36">
        <v>24</v>
      </c>
      <c r="C193" s="36">
        <v>12</v>
      </c>
    </row>
    <row r="194" spans="1:3">
      <c r="A194" s="36">
        <v>21</v>
      </c>
      <c r="B194" s="36">
        <v>24</v>
      </c>
      <c r="C194" s="36">
        <v>13</v>
      </c>
    </row>
    <row r="195" spans="1:3">
      <c r="A195" s="36">
        <v>21</v>
      </c>
      <c r="B195" s="36">
        <v>25</v>
      </c>
      <c r="C195" s="36">
        <v>12</v>
      </c>
    </row>
    <row r="196" spans="1:3">
      <c r="A196" s="36">
        <v>21</v>
      </c>
      <c r="B196" s="36">
        <v>25</v>
      </c>
      <c r="C196" s="36">
        <v>11</v>
      </c>
    </row>
    <row r="197" spans="1:3">
      <c r="A197" s="36">
        <v>21</v>
      </c>
      <c r="B197" s="36">
        <v>24</v>
      </c>
      <c r="C197" s="36">
        <v>11</v>
      </c>
    </row>
    <row r="198" spans="1:3">
      <c r="A198" s="36">
        <v>21</v>
      </c>
      <c r="B198" s="36">
        <v>24</v>
      </c>
      <c r="C198" s="36">
        <v>10</v>
      </c>
    </row>
    <row r="199" spans="1:3">
      <c r="A199" s="36">
        <v>20</v>
      </c>
      <c r="B199" s="36">
        <v>24</v>
      </c>
      <c r="C199" s="36">
        <v>10</v>
      </c>
    </row>
    <row r="200" spans="1:3">
      <c r="A200" s="36">
        <v>21</v>
      </c>
      <c r="B200" s="36">
        <v>24</v>
      </c>
      <c r="C200" s="36">
        <v>10</v>
      </c>
    </row>
    <row r="201" spans="1:3">
      <c r="A201" s="36">
        <v>21</v>
      </c>
      <c r="B201" s="36">
        <v>25</v>
      </c>
      <c r="C201" s="36">
        <v>10</v>
      </c>
    </row>
    <row r="202" spans="1:3">
      <c r="A202" s="36">
        <v>22</v>
      </c>
      <c r="B202" s="36">
        <v>25</v>
      </c>
      <c r="C202" s="36">
        <v>11</v>
      </c>
    </row>
    <row r="203" spans="1:3">
      <c r="A203" s="36">
        <v>22</v>
      </c>
      <c r="B203" s="36">
        <v>26</v>
      </c>
      <c r="C203" s="36">
        <v>11</v>
      </c>
    </row>
    <row r="204" spans="1:3">
      <c r="A204" s="36">
        <v>23</v>
      </c>
      <c r="B204" s="36">
        <v>26</v>
      </c>
      <c r="C204" s="36">
        <v>11</v>
      </c>
    </row>
    <row r="205" spans="1:3">
      <c r="A205" s="36">
        <v>23</v>
      </c>
      <c r="B205" s="36">
        <v>27</v>
      </c>
      <c r="C205" s="36">
        <v>11</v>
      </c>
    </row>
    <row r="206" spans="1:3">
      <c r="A206" s="36">
        <v>23</v>
      </c>
      <c r="B206" s="36">
        <v>27</v>
      </c>
      <c r="C206" s="36">
        <v>12</v>
      </c>
    </row>
    <row r="207" spans="1:3">
      <c r="A207" s="36">
        <v>23</v>
      </c>
      <c r="B207" s="36">
        <v>26</v>
      </c>
      <c r="C207" s="36">
        <v>12</v>
      </c>
    </row>
    <row r="208" spans="1:3">
      <c r="A208" s="36">
        <v>23</v>
      </c>
      <c r="B208" s="36">
        <v>27</v>
      </c>
      <c r="C208" s="36">
        <v>12</v>
      </c>
    </row>
    <row r="209" spans="1:3">
      <c r="A209" s="36">
        <v>22</v>
      </c>
      <c r="B209" s="36">
        <v>25</v>
      </c>
      <c r="C209" s="36">
        <v>12</v>
      </c>
    </row>
    <row r="210" spans="1:3">
      <c r="A210" s="36">
        <v>23</v>
      </c>
      <c r="B210" s="36">
        <v>27</v>
      </c>
      <c r="C210" s="36">
        <v>12</v>
      </c>
    </row>
    <row r="211" spans="1:3">
      <c r="A211" s="36">
        <v>23</v>
      </c>
      <c r="B211" s="36">
        <v>26</v>
      </c>
      <c r="C211" s="36">
        <v>12</v>
      </c>
    </row>
    <row r="212" spans="1:3">
      <c r="A212" s="36">
        <v>23</v>
      </c>
      <c r="B212" s="36">
        <v>27</v>
      </c>
      <c r="C212" s="36">
        <v>12</v>
      </c>
    </row>
    <row r="213" spans="1:3">
      <c r="A213" s="36">
        <v>23</v>
      </c>
      <c r="B213" s="36">
        <v>26</v>
      </c>
      <c r="C213" s="36">
        <v>11</v>
      </c>
    </row>
    <row r="214" spans="1:3">
      <c r="A214" s="36">
        <v>22</v>
      </c>
      <c r="B214" s="36">
        <v>26</v>
      </c>
      <c r="C214" s="36">
        <v>11</v>
      </c>
    </row>
    <row r="215" spans="1:3">
      <c r="A215" s="36">
        <v>22</v>
      </c>
      <c r="B215" s="36">
        <v>25</v>
      </c>
      <c r="C215" s="36">
        <v>11</v>
      </c>
    </row>
    <row r="216" spans="1:3">
      <c r="A216" s="36">
        <v>21</v>
      </c>
      <c r="B216" s="36">
        <v>25</v>
      </c>
      <c r="C216" s="36">
        <v>10</v>
      </c>
    </row>
    <row r="217" spans="1:3">
      <c r="A217" s="36">
        <v>21</v>
      </c>
      <c r="B217" s="36">
        <v>24</v>
      </c>
      <c r="C217" s="36">
        <v>10</v>
      </c>
    </row>
    <row r="218" spans="1:3">
      <c r="A218" s="36">
        <v>20</v>
      </c>
      <c r="B218" s="36">
        <v>24</v>
      </c>
      <c r="C218" s="36">
        <v>10</v>
      </c>
    </row>
    <row r="219" spans="1:3">
      <c r="A219" s="36">
        <v>21</v>
      </c>
      <c r="B219" s="36">
        <v>24</v>
      </c>
      <c r="C219" s="36">
        <v>10</v>
      </c>
    </row>
    <row r="220" spans="1:3">
      <c r="A220" s="36">
        <v>20</v>
      </c>
      <c r="B220" s="36">
        <v>24</v>
      </c>
      <c r="C220" s="36">
        <v>10</v>
      </c>
    </row>
    <row r="221" spans="1:3">
      <c r="A221" s="36">
        <v>19</v>
      </c>
      <c r="B221" s="36">
        <v>22</v>
      </c>
      <c r="C221" s="36">
        <v>11</v>
      </c>
    </row>
    <row r="222" spans="1:3">
      <c r="A222" s="36">
        <v>19</v>
      </c>
      <c r="B222" s="36">
        <v>23</v>
      </c>
      <c r="C222" s="36">
        <v>11</v>
      </c>
    </row>
    <row r="223" spans="1:3">
      <c r="A223" s="36">
        <v>20</v>
      </c>
      <c r="B223" s="36">
        <v>23</v>
      </c>
      <c r="C223" s="36">
        <v>12</v>
      </c>
    </row>
    <row r="224" spans="1:3">
      <c r="A224" s="36">
        <v>20</v>
      </c>
      <c r="B224" s="36">
        <v>23</v>
      </c>
      <c r="C224" s="36">
        <v>11</v>
      </c>
    </row>
    <row r="225" spans="1:3">
      <c r="A225" s="36">
        <v>19</v>
      </c>
      <c r="B225" s="36">
        <v>23</v>
      </c>
      <c r="C225" s="36">
        <v>11</v>
      </c>
    </row>
    <row r="226" spans="1:3">
      <c r="A226" s="36">
        <v>19</v>
      </c>
      <c r="B226" s="36">
        <v>22</v>
      </c>
      <c r="C226" s="36">
        <v>11</v>
      </c>
    </row>
    <row r="227" spans="1:3">
      <c r="A227" s="36">
        <v>20</v>
      </c>
      <c r="B227" s="36">
        <v>24</v>
      </c>
      <c r="C227" s="36">
        <v>10</v>
      </c>
    </row>
    <row r="228" spans="1:3">
      <c r="A228" s="36">
        <v>21</v>
      </c>
      <c r="B228" s="36">
        <v>24</v>
      </c>
      <c r="C228" s="36">
        <v>10</v>
      </c>
    </row>
    <row r="229" spans="1:3">
      <c r="A229" s="36">
        <v>21</v>
      </c>
      <c r="B229" s="36">
        <v>25</v>
      </c>
      <c r="C229" s="36">
        <v>10</v>
      </c>
    </row>
    <row r="230" spans="1:3">
      <c r="A230" s="36">
        <v>22</v>
      </c>
      <c r="B230" s="36">
        <v>25</v>
      </c>
      <c r="C230" s="36">
        <v>11</v>
      </c>
    </row>
    <row r="231" spans="1:3">
      <c r="A231" s="36">
        <v>22</v>
      </c>
      <c r="B231" s="36">
        <v>26</v>
      </c>
      <c r="C231" s="36">
        <v>11</v>
      </c>
    </row>
    <row r="232" spans="1:3">
      <c r="A232" s="36">
        <v>23</v>
      </c>
      <c r="B232" s="36">
        <v>26</v>
      </c>
      <c r="C232" s="36">
        <v>11</v>
      </c>
    </row>
    <row r="233" spans="1:3">
      <c r="A233" s="36">
        <v>23</v>
      </c>
      <c r="B233" s="36">
        <v>26</v>
      </c>
      <c r="C233" s="36">
        <v>12</v>
      </c>
    </row>
    <row r="234" spans="1:3">
      <c r="A234" s="36">
        <v>23</v>
      </c>
      <c r="B234" s="36">
        <v>27</v>
      </c>
      <c r="C234" s="36">
        <v>12</v>
      </c>
    </row>
    <row r="235" spans="1:3">
      <c r="A235" s="36">
        <v>22</v>
      </c>
      <c r="B235" s="36">
        <v>25</v>
      </c>
      <c r="C235" s="36">
        <v>13</v>
      </c>
    </row>
    <row r="236" spans="1:3">
      <c r="A236" s="36">
        <v>22</v>
      </c>
      <c r="B236" s="36">
        <v>25</v>
      </c>
      <c r="C236" s="36">
        <v>14</v>
      </c>
    </row>
    <row r="237" spans="1:3">
      <c r="A237" s="36">
        <v>22</v>
      </c>
      <c r="B237" s="36">
        <v>25</v>
      </c>
      <c r="C237" s="36">
        <v>13</v>
      </c>
    </row>
    <row r="238" spans="1:3">
      <c r="A238" s="36">
        <v>22</v>
      </c>
      <c r="B238" s="36">
        <v>25</v>
      </c>
      <c r="C238" s="36">
        <v>12</v>
      </c>
    </row>
    <row r="239" spans="1:3">
      <c r="A239" s="36">
        <v>23</v>
      </c>
      <c r="B239" s="36">
        <v>27</v>
      </c>
      <c r="C239" s="36">
        <v>12</v>
      </c>
    </row>
    <row r="240" spans="1:3">
      <c r="A240" s="36">
        <v>23</v>
      </c>
      <c r="B240" s="36">
        <v>26</v>
      </c>
      <c r="C240" s="36">
        <v>12</v>
      </c>
    </row>
    <row r="241" spans="1:3">
      <c r="A241" s="36">
        <v>23</v>
      </c>
      <c r="B241" s="36">
        <v>27</v>
      </c>
      <c r="C241" s="36">
        <v>11</v>
      </c>
    </row>
    <row r="242" spans="1:3">
      <c r="A242" s="36">
        <v>23</v>
      </c>
      <c r="B242" s="36">
        <v>26</v>
      </c>
      <c r="C242" s="36">
        <v>11</v>
      </c>
    </row>
    <row r="243" spans="1:3">
      <c r="A243" s="36">
        <v>22</v>
      </c>
      <c r="B243" s="36">
        <v>26</v>
      </c>
      <c r="C243" s="36">
        <v>11</v>
      </c>
    </row>
    <row r="244" spans="1:3">
      <c r="A244" s="36">
        <v>22</v>
      </c>
      <c r="B244" s="36">
        <v>25</v>
      </c>
      <c r="C244" s="36">
        <v>11</v>
      </c>
    </row>
    <row r="245" spans="1:3">
      <c r="A245" s="36">
        <v>21</v>
      </c>
      <c r="B245" s="36">
        <v>25</v>
      </c>
      <c r="C245" s="36">
        <v>10</v>
      </c>
    </row>
    <row r="246" spans="1:3">
      <c r="A246" s="36">
        <v>21</v>
      </c>
      <c r="B246" s="36">
        <v>24</v>
      </c>
      <c r="C246" s="36">
        <v>10</v>
      </c>
    </row>
    <row r="247" spans="1:3">
      <c r="A247" s="36">
        <v>20</v>
      </c>
      <c r="B247" s="36">
        <v>24</v>
      </c>
      <c r="C247" s="36">
        <v>10</v>
      </c>
    </row>
    <row r="248" spans="1:3">
      <c r="A248" s="36">
        <v>19</v>
      </c>
      <c r="B248" s="36">
        <v>22</v>
      </c>
      <c r="C248" s="36">
        <v>11</v>
      </c>
    </row>
    <row r="249" spans="1:3">
      <c r="A249" s="36">
        <v>20</v>
      </c>
      <c r="B249" s="36">
        <v>24</v>
      </c>
      <c r="C249" s="36">
        <v>10</v>
      </c>
    </row>
    <row r="250" spans="1:3">
      <c r="A250" s="36">
        <v>20</v>
      </c>
      <c r="B250" s="36">
        <v>23</v>
      </c>
      <c r="C250" s="36">
        <v>10</v>
      </c>
    </row>
    <row r="251" spans="1:3">
      <c r="A251" s="36">
        <v>20</v>
      </c>
      <c r="B251" s="36">
        <v>24</v>
      </c>
      <c r="C251" s="36">
        <v>10</v>
      </c>
    </row>
    <row r="252" spans="1:3">
      <c r="A252" s="36">
        <v>21</v>
      </c>
      <c r="B252" s="36">
        <v>24</v>
      </c>
      <c r="C252" s="36">
        <v>10</v>
      </c>
    </row>
    <row r="253" spans="1:3">
      <c r="A253" s="36">
        <v>21</v>
      </c>
      <c r="B253" s="36">
        <v>25</v>
      </c>
      <c r="C253" s="36">
        <v>10</v>
      </c>
    </row>
    <row r="254" spans="1:3">
      <c r="A254" s="36">
        <v>22</v>
      </c>
      <c r="B254" s="36">
        <v>25</v>
      </c>
      <c r="C254" s="36">
        <v>11</v>
      </c>
    </row>
    <row r="255" spans="1:3">
      <c r="A255" s="36">
        <v>22</v>
      </c>
      <c r="B255" s="36">
        <v>26</v>
      </c>
      <c r="C255" s="36">
        <v>12</v>
      </c>
    </row>
    <row r="256" spans="1:3">
      <c r="A256" s="36">
        <v>22</v>
      </c>
      <c r="B256" s="36">
        <v>25</v>
      </c>
      <c r="C256" s="36">
        <v>13</v>
      </c>
    </row>
    <row r="257" spans="1:3">
      <c r="A257" s="36">
        <v>22</v>
      </c>
      <c r="B257" s="36">
        <v>25</v>
      </c>
      <c r="C257" s="36">
        <v>14</v>
      </c>
    </row>
    <row r="258" spans="1:3">
      <c r="A258" s="36">
        <v>22</v>
      </c>
      <c r="B258" s="36">
        <v>25</v>
      </c>
      <c r="C258" s="36">
        <v>13</v>
      </c>
    </row>
    <row r="259" spans="1:3">
      <c r="A259" s="36">
        <v>22</v>
      </c>
      <c r="B259" s="36">
        <v>25</v>
      </c>
      <c r="C259" s="36">
        <v>14</v>
      </c>
    </row>
    <row r="260" spans="1:3">
      <c r="A260" s="36">
        <v>23</v>
      </c>
      <c r="B260" s="36">
        <v>25</v>
      </c>
      <c r="C260" s="36">
        <v>14</v>
      </c>
    </row>
    <row r="261" spans="1:3">
      <c r="A261" s="36">
        <v>23</v>
      </c>
      <c r="B261" s="36">
        <v>26</v>
      </c>
      <c r="C261" s="36">
        <v>14</v>
      </c>
    </row>
    <row r="262" spans="1:3">
      <c r="A262" s="36">
        <v>23</v>
      </c>
      <c r="B262" s="36">
        <v>25</v>
      </c>
      <c r="C262" s="36">
        <v>14</v>
      </c>
    </row>
    <row r="263" spans="1:3">
      <c r="A263" s="36">
        <v>23</v>
      </c>
      <c r="B263" s="36">
        <v>26</v>
      </c>
      <c r="C263" s="36">
        <v>14</v>
      </c>
    </row>
    <row r="264" spans="1:3">
      <c r="A264" s="36">
        <v>22</v>
      </c>
      <c r="B264" s="36">
        <v>26</v>
      </c>
      <c r="C264" s="36">
        <v>14</v>
      </c>
    </row>
    <row r="265" spans="1:3">
      <c r="A265" s="36">
        <v>23</v>
      </c>
      <c r="B265" s="36">
        <v>27</v>
      </c>
      <c r="C265" s="36">
        <v>13</v>
      </c>
    </row>
    <row r="266" spans="1:3">
      <c r="A266" s="36">
        <v>23</v>
      </c>
      <c r="B266" s="36">
        <v>27</v>
      </c>
      <c r="C266" s="36">
        <v>12</v>
      </c>
    </row>
    <row r="267" spans="1:3">
      <c r="A267" s="36">
        <v>22</v>
      </c>
      <c r="B267" s="36">
        <v>26</v>
      </c>
      <c r="C267" s="36">
        <v>12</v>
      </c>
    </row>
    <row r="268" spans="1:3">
      <c r="A268" s="36">
        <v>23</v>
      </c>
      <c r="B268" s="36">
        <v>26</v>
      </c>
      <c r="C268" s="36">
        <v>11</v>
      </c>
    </row>
    <row r="269" spans="1:3">
      <c r="A269" s="36">
        <v>22</v>
      </c>
      <c r="B269" s="36">
        <v>26</v>
      </c>
      <c r="C269" s="36">
        <v>11</v>
      </c>
    </row>
    <row r="270" spans="1:3">
      <c r="A270" s="36">
        <v>22</v>
      </c>
      <c r="B270" s="36">
        <v>25</v>
      </c>
      <c r="C270" s="36">
        <v>11</v>
      </c>
    </row>
    <row r="271" spans="1:3">
      <c r="A271" s="36">
        <v>21</v>
      </c>
      <c r="B271" s="36">
        <v>25</v>
      </c>
      <c r="C271" s="36">
        <v>10</v>
      </c>
    </row>
    <row r="272" spans="1:3">
      <c r="A272" s="36">
        <v>21</v>
      </c>
      <c r="B272" s="36">
        <v>24</v>
      </c>
      <c r="C272" s="36">
        <v>10</v>
      </c>
    </row>
    <row r="273" spans="1:3">
      <c r="A273" s="36">
        <v>20</v>
      </c>
      <c r="B273" s="36">
        <v>24</v>
      </c>
      <c r="C273" s="36">
        <v>10</v>
      </c>
    </row>
    <row r="274" spans="1:3">
      <c r="A274" s="36">
        <v>21</v>
      </c>
      <c r="B274" s="36">
        <v>24</v>
      </c>
      <c r="C274" s="36">
        <v>10</v>
      </c>
    </row>
    <row r="275" spans="1:3">
      <c r="A275" s="36">
        <v>21</v>
      </c>
      <c r="B275" s="36">
        <v>25</v>
      </c>
      <c r="C275" s="36">
        <v>10</v>
      </c>
    </row>
    <row r="276" spans="1:3">
      <c r="A276" s="36">
        <v>21</v>
      </c>
      <c r="B276" s="36">
        <v>25</v>
      </c>
      <c r="C276" s="36">
        <v>11</v>
      </c>
    </row>
    <row r="277" spans="1:3">
      <c r="A277" s="36">
        <v>21</v>
      </c>
      <c r="B277" s="36">
        <v>25</v>
      </c>
      <c r="C277" s="36">
        <v>12</v>
      </c>
    </row>
    <row r="278" spans="1:3">
      <c r="A278" s="36">
        <v>22</v>
      </c>
      <c r="B278" s="36">
        <v>25</v>
      </c>
      <c r="C278" s="36">
        <v>14</v>
      </c>
    </row>
    <row r="279" spans="1:3">
      <c r="A279" s="36">
        <v>21</v>
      </c>
      <c r="B279" s="36">
        <v>25</v>
      </c>
      <c r="C279" s="36">
        <v>14</v>
      </c>
    </row>
    <row r="280" spans="1:3">
      <c r="A280" s="36">
        <v>22</v>
      </c>
      <c r="B280" s="36">
        <v>25</v>
      </c>
      <c r="C280" s="36">
        <v>14</v>
      </c>
    </row>
    <row r="281" spans="1:3">
      <c r="A281" s="36">
        <v>22</v>
      </c>
      <c r="B281" s="36">
        <v>24</v>
      </c>
      <c r="C281" s="36">
        <v>14</v>
      </c>
    </row>
    <row r="282" spans="1:3">
      <c r="A282" s="36">
        <v>22</v>
      </c>
      <c r="B282" s="36">
        <v>25</v>
      </c>
      <c r="C282" s="36">
        <v>14</v>
      </c>
    </row>
    <row r="283" spans="1:3">
      <c r="A283" s="36">
        <v>22</v>
      </c>
      <c r="B283" s="36">
        <v>24</v>
      </c>
      <c r="C283" s="36">
        <v>14</v>
      </c>
    </row>
    <row r="284" spans="1:3">
      <c r="A284" s="36">
        <v>22</v>
      </c>
      <c r="B284" s="36">
        <v>25</v>
      </c>
      <c r="C284" s="36">
        <v>14</v>
      </c>
    </row>
    <row r="285" spans="1:3">
      <c r="A285" s="36">
        <v>22</v>
      </c>
      <c r="B285" s="36">
        <v>26</v>
      </c>
      <c r="C285" s="36">
        <v>14</v>
      </c>
    </row>
    <row r="286" spans="1:3">
      <c r="A286" s="36">
        <v>22</v>
      </c>
      <c r="B286" s="36">
        <v>26</v>
      </c>
      <c r="C286" s="36">
        <v>13</v>
      </c>
    </row>
    <row r="287" spans="1:3">
      <c r="A287" s="36">
        <v>22</v>
      </c>
      <c r="B287" s="36">
        <v>26</v>
      </c>
      <c r="C287" s="36">
        <v>12</v>
      </c>
    </row>
    <row r="288" spans="1:3">
      <c r="A288" s="36">
        <v>22</v>
      </c>
      <c r="B288" s="36">
        <v>25</v>
      </c>
      <c r="C288" s="36">
        <v>12</v>
      </c>
    </row>
    <row r="289" spans="1:3">
      <c r="A289" s="36">
        <v>22</v>
      </c>
      <c r="B289" s="36">
        <v>25</v>
      </c>
      <c r="C289" s="36">
        <v>11</v>
      </c>
    </row>
    <row r="290" spans="1:3">
      <c r="A290" s="36">
        <v>21</v>
      </c>
      <c r="B290" s="36">
        <v>25</v>
      </c>
      <c r="C290" s="36">
        <v>11</v>
      </c>
    </row>
    <row r="291" spans="1:3">
      <c r="A291" s="36">
        <v>21</v>
      </c>
      <c r="B291" s="36">
        <v>25</v>
      </c>
      <c r="C291" s="36">
        <v>10</v>
      </c>
    </row>
    <row r="292" spans="1:3">
      <c r="A292" s="36">
        <v>21</v>
      </c>
      <c r="B292" s="36">
        <v>24</v>
      </c>
      <c r="C292" s="36">
        <v>10</v>
      </c>
    </row>
    <row r="293" spans="1:3">
      <c r="A293" s="36">
        <v>20</v>
      </c>
      <c r="B293" s="36">
        <v>24</v>
      </c>
      <c r="C293" s="36">
        <v>10</v>
      </c>
    </row>
    <row r="294" spans="1:3">
      <c r="A294" s="36">
        <v>21</v>
      </c>
      <c r="B294" s="36">
        <v>24</v>
      </c>
      <c r="C294" s="36">
        <v>10</v>
      </c>
    </row>
    <row r="295" spans="1:3">
      <c r="A295" s="36">
        <v>20</v>
      </c>
      <c r="B295" s="36">
        <v>24</v>
      </c>
      <c r="C295" s="36">
        <v>10</v>
      </c>
    </row>
    <row r="296" spans="1:3">
      <c r="A296" s="36">
        <v>21</v>
      </c>
      <c r="B296" s="36">
        <v>24</v>
      </c>
      <c r="C296" s="36">
        <v>10</v>
      </c>
    </row>
    <row r="297" spans="1:3">
      <c r="A297" s="36">
        <v>21</v>
      </c>
      <c r="B297" s="36">
        <v>25</v>
      </c>
      <c r="C297" s="36">
        <v>10</v>
      </c>
    </row>
    <row r="298" spans="1:3">
      <c r="A298" s="36">
        <v>21</v>
      </c>
      <c r="B298" s="36">
        <v>25</v>
      </c>
      <c r="C298" s="36">
        <v>11</v>
      </c>
    </row>
    <row r="299" spans="1:3">
      <c r="A299" s="36">
        <v>21</v>
      </c>
      <c r="B299" s="36">
        <v>25</v>
      </c>
      <c r="C299" s="36">
        <v>12</v>
      </c>
    </row>
    <row r="300" spans="1:3">
      <c r="A300" s="36">
        <v>22</v>
      </c>
      <c r="B300" s="36">
        <v>25</v>
      </c>
      <c r="C300" s="36">
        <v>13</v>
      </c>
    </row>
    <row r="301" spans="1:3">
      <c r="A301" s="36">
        <v>21</v>
      </c>
      <c r="B301" s="36">
        <v>25</v>
      </c>
      <c r="C301" s="36">
        <v>14</v>
      </c>
    </row>
    <row r="302" spans="1:3">
      <c r="A302" s="36">
        <v>22</v>
      </c>
      <c r="B302" s="36">
        <v>25</v>
      </c>
      <c r="C302" s="36">
        <v>14</v>
      </c>
    </row>
    <row r="303" spans="1:3">
      <c r="A303" s="36">
        <v>21</v>
      </c>
      <c r="B303" s="36">
        <v>25</v>
      </c>
      <c r="C303" s="36">
        <v>14</v>
      </c>
    </row>
    <row r="304" spans="1:3">
      <c r="A304" s="36">
        <v>22</v>
      </c>
      <c r="B304" s="36">
        <v>25</v>
      </c>
      <c r="C304" s="36">
        <v>14</v>
      </c>
    </row>
    <row r="305" spans="1:3">
      <c r="A305" s="36">
        <v>23</v>
      </c>
      <c r="B305" s="36">
        <v>26</v>
      </c>
      <c r="C305" s="36">
        <v>14</v>
      </c>
    </row>
    <row r="306" spans="1:3">
      <c r="A306" s="36">
        <v>22</v>
      </c>
      <c r="B306" s="36">
        <v>26</v>
      </c>
      <c r="C306" s="36">
        <v>13</v>
      </c>
    </row>
    <row r="307" spans="1:3">
      <c r="A307" s="36">
        <v>23</v>
      </c>
      <c r="B307" s="36">
        <v>27</v>
      </c>
      <c r="C307" s="36">
        <v>13</v>
      </c>
    </row>
    <row r="308" spans="1:3">
      <c r="A308" s="36">
        <v>22</v>
      </c>
      <c r="B308" s="36">
        <v>26</v>
      </c>
      <c r="C308" s="36">
        <v>12</v>
      </c>
    </row>
    <row r="309" spans="1:3">
      <c r="A309" s="36">
        <v>23</v>
      </c>
      <c r="B309" s="36">
        <v>27</v>
      </c>
      <c r="C309" s="36">
        <v>12</v>
      </c>
    </row>
    <row r="310" spans="1:3">
      <c r="A310" s="36">
        <v>22</v>
      </c>
      <c r="B310" s="36">
        <v>26</v>
      </c>
      <c r="C310" s="36">
        <v>12</v>
      </c>
    </row>
    <row r="311" spans="1:3">
      <c r="A311" s="36">
        <v>22</v>
      </c>
      <c r="B311" s="36">
        <v>26</v>
      </c>
      <c r="C311" s="36">
        <v>11</v>
      </c>
    </row>
    <row r="312" spans="1:3">
      <c r="A312" s="36">
        <v>22</v>
      </c>
      <c r="B312" s="36">
        <v>25</v>
      </c>
      <c r="C312" s="36">
        <v>11</v>
      </c>
    </row>
    <row r="313" spans="1:3">
      <c r="A313" s="36">
        <v>21</v>
      </c>
      <c r="B313" s="36">
        <v>25</v>
      </c>
      <c r="C313" s="36">
        <v>10</v>
      </c>
    </row>
    <row r="314" spans="1:3">
      <c r="A314" s="36">
        <v>21</v>
      </c>
      <c r="B314" s="36">
        <v>24</v>
      </c>
      <c r="C314" s="36">
        <v>10</v>
      </c>
    </row>
    <row r="315" spans="1:3">
      <c r="A315" s="36">
        <v>21</v>
      </c>
      <c r="B315" s="36">
        <v>25</v>
      </c>
      <c r="C315" s="36">
        <v>10</v>
      </c>
    </row>
    <row r="316" spans="1:3">
      <c r="A316" s="36">
        <v>21</v>
      </c>
      <c r="B316" s="36">
        <v>24</v>
      </c>
      <c r="C316" s="36">
        <v>10</v>
      </c>
    </row>
    <row r="317" spans="1:3">
      <c r="A317" s="36">
        <v>21</v>
      </c>
      <c r="B317" s="36">
        <v>25</v>
      </c>
      <c r="C317" s="36">
        <v>10</v>
      </c>
    </row>
    <row r="318" spans="1:3">
      <c r="A318" s="36">
        <v>21</v>
      </c>
      <c r="B318" s="36">
        <v>24</v>
      </c>
      <c r="C318" s="36">
        <v>10</v>
      </c>
    </row>
    <row r="319" spans="1:3">
      <c r="A319" s="36">
        <v>21</v>
      </c>
      <c r="B319" s="36">
        <v>25</v>
      </c>
      <c r="C319" s="36">
        <v>10</v>
      </c>
    </row>
    <row r="320" spans="1:3">
      <c r="A320" s="36">
        <v>21</v>
      </c>
      <c r="B320" s="36">
        <v>25</v>
      </c>
      <c r="C320" s="36">
        <v>11</v>
      </c>
    </row>
    <row r="321" spans="1:3">
      <c r="A321" s="36">
        <v>22</v>
      </c>
      <c r="B321" s="36">
        <v>25</v>
      </c>
      <c r="C321" s="36">
        <v>11</v>
      </c>
    </row>
    <row r="322" spans="1:3">
      <c r="A322" s="36">
        <v>23</v>
      </c>
      <c r="B322" s="36">
        <v>26</v>
      </c>
      <c r="C322" s="36">
        <v>11</v>
      </c>
    </row>
    <row r="323" spans="1:3">
      <c r="A323" s="36">
        <v>23</v>
      </c>
      <c r="B323" s="36">
        <v>26</v>
      </c>
      <c r="C323" s="36">
        <v>12</v>
      </c>
    </row>
    <row r="324" spans="1:3">
      <c r="A324" s="36">
        <v>23</v>
      </c>
      <c r="B324" s="36">
        <v>27</v>
      </c>
      <c r="C324" s="36">
        <v>12</v>
      </c>
    </row>
    <row r="325" spans="1:3">
      <c r="A325" s="36">
        <v>23</v>
      </c>
      <c r="B325" s="36">
        <v>27</v>
      </c>
      <c r="C325" s="36">
        <v>13</v>
      </c>
    </row>
    <row r="326" spans="1:3">
      <c r="A326" s="36">
        <v>22</v>
      </c>
      <c r="B326" s="36">
        <v>26</v>
      </c>
      <c r="C326" s="36">
        <v>14</v>
      </c>
    </row>
    <row r="327" spans="1:3">
      <c r="A327" s="36">
        <v>23</v>
      </c>
      <c r="B327" s="36">
        <v>26</v>
      </c>
      <c r="C327" s="36">
        <v>14</v>
      </c>
    </row>
    <row r="328" spans="1:3">
      <c r="A328" s="36">
        <v>22</v>
      </c>
      <c r="B328" s="36">
        <v>26</v>
      </c>
      <c r="C328" s="36">
        <v>14</v>
      </c>
    </row>
    <row r="329" spans="1:3">
      <c r="A329" s="36">
        <v>22</v>
      </c>
      <c r="B329" s="36">
        <v>25</v>
      </c>
      <c r="C329" s="36">
        <v>14</v>
      </c>
    </row>
    <row r="330" spans="1:3">
      <c r="A330" s="36">
        <v>22</v>
      </c>
      <c r="B330" s="36">
        <v>25</v>
      </c>
      <c r="C330" s="36">
        <v>13</v>
      </c>
    </row>
    <row r="331" spans="1:3">
      <c r="A331" s="36">
        <v>23</v>
      </c>
      <c r="B331" s="36">
        <v>27</v>
      </c>
      <c r="C331" s="36">
        <v>12</v>
      </c>
    </row>
    <row r="332" spans="1:3">
      <c r="A332" s="36">
        <v>23</v>
      </c>
      <c r="B332" s="36">
        <v>26</v>
      </c>
      <c r="C332" s="36">
        <v>12</v>
      </c>
    </row>
    <row r="333" spans="1:3">
      <c r="A333" s="36">
        <v>23</v>
      </c>
      <c r="B333" s="36">
        <v>26</v>
      </c>
      <c r="C333" s="36">
        <v>11</v>
      </c>
    </row>
    <row r="334" spans="1:3">
      <c r="A334" s="36">
        <v>22</v>
      </c>
      <c r="B334" s="36">
        <v>26</v>
      </c>
      <c r="C334" s="36">
        <v>11</v>
      </c>
    </row>
    <row r="335" spans="1:3">
      <c r="A335" s="36">
        <v>22</v>
      </c>
      <c r="B335" s="36">
        <v>25</v>
      </c>
      <c r="C335" s="36">
        <v>10</v>
      </c>
    </row>
    <row r="336" spans="1:3">
      <c r="A336" s="36">
        <v>21</v>
      </c>
      <c r="B336" s="36">
        <v>25</v>
      </c>
      <c r="C336" s="36">
        <v>10</v>
      </c>
    </row>
    <row r="337" spans="1:3">
      <c r="A337" s="36">
        <v>22</v>
      </c>
      <c r="B337" s="36">
        <v>25</v>
      </c>
      <c r="C337" s="36">
        <v>10</v>
      </c>
    </row>
    <row r="338" spans="1:3">
      <c r="A338" s="36">
        <v>22</v>
      </c>
      <c r="B338" s="36">
        <v>25</v>
      </c>
      <c r="C338" s="36">
        <v>11</v>
      </c>
    </row>
    <row r="339" spans="1:3">
      <c r="A339" s="36">
        <v>22</v>
      </c>
      <c r="B339" s="36">
        <v>26</v>
      </c>
      <c r="C339" s="36">
        <v>11</v>
      </c>
    </row>
    <row r="340" spans="1:3">
      <c r="A340" s="36">
        <v>23</v>
      </c>
      <c r="B340" s="36">
        <v>26</v>
      </c>
      <c r="C340" s="36">
        <v>11</v>
      </c>
    </row>
    <row r="341" spans="1:3">
      <c r="A341" s="36">
        <v>23</v>
      </c>
      <c r="B341" s="36">
        <v>26</v>
      </c>
      <c r="C341" s="36">
        <v>12</v>
      </c>
    </row>
    <row r="342" spans="1:3">
      <c r="A342" s="36">
        <v>23</v>
      </c>
      <c r="B342" s="36">
        <v>27</v>
      </c>
      <c r="C342" s="36">
        <v>12</v>
      </c>
    </row>
    <row r="343" spans="1:3">
      <c r="A343" s="36">
        <v>22</v>
      </c>
      <c r="B343" s="36">
        <v>25</v>
      </c>
      <c r="C343" s="36">
        <v>13</v>
      </c>
    </row>
    <row r="344" spans="1:3">
      <c r="A344" s="36">
        <v>22</v>
      </c>
      <c r="B344" s="36">
        <v>26</v>
      </c>
      <c r="C344" s="36">
        <v>14</v>
      </c>
    </row>
    <row r="345" spans="1:3">
      <c r="A345" s="36">
        <v>23</v>
      </c>
      <c r="B345" s="36">
        <v>26</v>
      </c>
      <c r="C345" s="36">
        <v>14</v>
      </c>
    </row>
    <row r="346" spans="1:3">
      <c r="A346" s="36">
        <v>23</v>
      </c>
      <c r="B346" s="36">
        <v>25</v>
      </c>
      <c r="C346" s="36">
        <v>14</v>
      </c>
    </row>
    <row r="347" spans="1:3">
      <c r="A347" s="36">
        <v>23</v>
      </c>
      <c r="B347" s="36">
        <v>26</v>
      </c>
      <c r="C347" s="36">
        <v>14</v>
      </c>
    </row>
    <row r="348" spans="1:3">
      <c r="A348" s="36">
        <v>23</v>
      </c>
      <c r="B348" s="36">
        <v>25</v>
      </c>
      <c r="C348" s="36">
        <v>14</v>
      </c>
    </row>
    <row r="349" spans="1:3">
      <c r="A349" s="36">
        <v>22</v>
      </c>
      <c r="B349" s="36">
        <v>25</v>
      </c>
      <c r="C349" s="36">
        <v>14</v>
      </c>
    </row>
    <row r="350" spans="1:3">
      <c r="A350" s="36">
        <v>23</v>
      </c>
      <c r="B350" s="36">
        <v>25</v>
      </c>
      <c r="C350" s="36">
        <v>14</v>
      </c>
    </row>
    <row r="351" spans="1:3">
      <c r="A351" s="36">
        <v>22</v>
      </c>
      <c r="B351" s="36">
        <v>25</v>
      </c>
      <c r="C351" s="36">
        <v>14</v>
      </c>
    </row>
    <row r="352" spans="1:3">
      <c r="A352" s="36">
        <v>21</v>
      </c>
      <c r="B352" s="36">
        <v>25</v>
      </c>
      <c r="C352" s="36">
        <v>14</v>
      </c>
    </row>
    <row r="353" spans="1:3">
      <c r="A353" s="36">
        <v>22</v>
      </c>
      <c r="B353" s="36">
        <v>25</v>
      </c>
      <c r="C353" s="36">
        <v>14</v>
      </c>
    </row>
    <row r="354" spans="1:3">
      <c r="A354" s="36">
        <v>21</v>
      </c>
      <c r="B354" s="36">
        <v>25</v>
      </c>
      <c r="C354" s="36">
        <v>14</v>
      </c>
    </row>
    <row r="355" spans="1:3">
      <c r="A355" s="36">
        <v>21</v>
      </c>
      <c r="B355" s="36">
        <v>25</v>
      </c>
      <c r="C355" s="36">
        <v>13</v>
      </c>
    </row>
    <row r="356" spans="1:3">
      <c r="A356" s="36">
        <v>22</v>
      </c>
      <c r="B356" s="36">
        <v>25</v>
      </c>
      <c r="C356" s="36">
        <v>12</v>
      </c>
    </row>
    <row r="357" spans="1:3">
      <c r="A357" s="36">
        <v>22</v>
      </c>
      <c r="B357" s="36">
        <v>25</v>
      </c>
      <c r="C357" s="36">
        <v>11</v>
      </c>
    </row>
    <row r="358" spans="1:3">
      <c r="A358" s="36">
        <v>22</v>
      </c>
      <c r="B358" s="36">
        <v>26</v>
      </c>
      <c r="C358" s="36">
        <v>12</v>
      </c>
    </row>
    <row r="359" spans="1:3">
      <c r="A359" s="36">
        <v>23</v>
      </c>
      <c r="B359" s="36">
        <v>26</v>
      </c>
      <c r="C359" s="36">
        <v>12</v>
      </c>
    </row>
    <row r="360" spans="1:3">
      <c r="A360" s="36">
        <v>23</v>
      </c>
      <c r="B360" s="36">
        <v>27</v>
      </c>
      <c r="C360" s="36">
        <v>12</v>
      </c>
    </row>
    <row r="361" spans="1:3">
      <c r="A361" s="36">
        <v>22</v>
      </c>
      <c r="B361" s="36">
        <v>25</v>
      </c>
      <c r="C361" s="36">
        <v>13</v>
      </c>
    </row>
    <row r="362" spans="1:3">
      <c r="A362" s="36">
        <v>22</v>
      </c>
      <c r="B362" s="36">
        <v>25</v>
      </c>
      <c r="C362" s="36">
        <v>14</v>
      </c>
    </row>
    <row r="363" spans="1:3">
      <c r="A363" s="36">
        <v>22</v>
      </c>
      <c r="B363" s="36">
        <v>26</v>
      </c>
      <c r="C363" s="36">
        <v>14</v>
      </c>
    </row>
    <row r="364" spans="1:3">
      <c r="A364" s="36">
        <v>22</v>
      </c>
      <c r="B364" s="36">
        <v>25</v>
      </c>
      <c r="C364" s="36">
        <v>14</v>
      </c>
    </row>
    <row r="365" spans="1:3">
      <c r="A365" s="36">
        <v>23</v>
      </c>
      <c r="B365" s="36">
        <v>25</v>
      </c>
      <c r="C365" s="36">
        <v>14</v>
      </c>
    </row>
    <row r="366" spans="1:3">
      <c r="A366" s="36">
        <v>22</v>
      </c>
      <c r="B366" s="36">
        <v>25</v>
      </c>
      <c r="C366" s="36">
        <v>14</v>
      </c>
    </row>
    <row r="367" spans="1:3">
      <c r="A367" s="36">
        <v>22</v>
      </c>
      <c r="B367" s="36">
        <v>25</v>
      </c>
      <c r="C367" s="36">
        <v>13</v>
      </c>
    </row>
    <row r="368" spans="1:3">
      <c r="A368" s="36">
        <v>18</v>
      </c>
      <c r="B368" s="36">
        <v>19</v>
      </c>
      <c r="C368" s="36">
        <v>16</v>
      </c>
    </row>
    <row r="369" spans="1:3">
      <c r="A369" s="36">
        <v>18</v>
      </c>
      <c r="B369" s="36">
        <v>20</v>
      </c>
      <c r="C369" s="36">
        <v>16</v>
      </c>
    </row>
    <row r="370" spans="1:3">
      <c r="A370" s="36">
        <v>19</v>
      </c>
      <c r="B370" s="36">
        <v>20</v>
      </c>
      <c r="C370" s="36">
        <v>16</v>
      </c>
    </row>
    <row r="371" spans="1:3">
      <c r="A371" s="36">
        <v>19</v>
      </c>
      <c r="B371" s="36">
        <v>20</v>
      </c>
      <c r="C371" s="36">
        <v>15</v>
      </c>
    </row>
    <row r="372" spans="1:3">
      <c r="A372" s="36">
        <v>18</v>
      </c>
      <c r="B372" s="36">
        <v>20</v>
      </c>
      <c r="C372" s="36">
        <v>15</v>
      </c>
    </row>
    <row r="373" spans="1:3">
      <c r="A373" s="36">
        <v>19</v>
      </c>
      <c r="B373" s="36">
        <v>20</v>
      </c>
      <c r="C373" s="36">
        <v>16</v>
      </c>
    </row>
    <row r="374" spans="1:3">
      <c r="A374" s="36">
        <v>18</v>
      </c>
      <c r="B374" s="36">
        <v>20</v>
      </c>
      <c r="C374" s="36">
        <v>16</v>
      </c>
    </row>
    <row r="375" spans="1:3">
      <c r="A375" s="36">
        <v>18</v>
      </c>
      <c r="B375" s="36">
        <v>20</v>
      </c>
      <c r="C375" s="36">
        <v>15</v>
      </c>
    </row>
    <row r="376" spans="1:3">
      <c r="A376" s="36">
        <v>18</v>
      </c>
      <c r="B376" s="36">
        <v>19</v>
      </c>
      <c r="C376" s="36">
        <v>15</v>
      </c>
    </row>
    <row r="377" spans="1:3">
      <c r="A377" s="36">
        <v>21</v>
      </c>
      <c r="B377" s="36">
        <v>24</v>
      </c>
      <c r="C377" s="36">
        <v>12</v>
      </c>
    </row>
    <row r="378" spans="1:3">
      <c r="A378" s="36">
        <v>21</v>
      </c>
      <c r="B378" s="36">
        <v>24</v>
      </c>
      <c r="C378" s="36">
        <v>13</v>
      </c>
    </row>
    <row r="379" spans="1:3">
      <c r="A379" s="36">
        <v>21</v>
      </c>
      <c r="B379" s="36">
        <v>24</v>
      </c>
      <c r="C379" s="36">
        <v>12</v>
      </c>
    </row>
    <row r="380" spans="1:3">
      <c r="A380" s="36">
        <v>21</v>
      </c>
      <c r="B380" s="36">
        <v>24</v>
      </c>
      <c r="C380" s="36">
        <v>13</v>
      </c>
    </row>
    <row r="381" spans="1:3">
      <c r="A381" s="36">
        <v>21</v>
      </c>
      <c r="B381" s="36">
        <v>24</v>
      </c>
      <c r="C381" s="36">
        <v>12</v>
      </c>
    </row>
    <row r="382" spans="1:3">
      <c r="A382" s="36">
        <v>18</v>
      </c>
      <c r="B382" s="36">
        <v>19</v>
      </c>
      <c r="C382" s="36">
        <v>15</v>
      </c>
    </row>
    <row r="383" spans="1:3">
      <c r="A383" s="36">
        <v>18</v>
      </c>
      <c r="B383" s="36">
        <v>20</v>
      </c>
      <c r="C383" s="36">
        <v>15</v>
      </c>
    </row>
    <row r="384" spans="1:3">
      <c r="A384" s="36">
        <v>18</v>
      </c>
      <c r="B384" s="36">
        <v>19</v>
      </c>
      <c r="C384" s="36">
        <v>16</v>
      </c>
    </row>
    <row r="385" spans="1:3">
      <c r="A385" s="36">
        <v>18</v>
      </c>
      <c r="B385" s="36">
        <v>20</v>
      </c>
      <c r="C385" s="36">
        <v>16</v>
      </c>
    </row>
    <row r="386" spans="1:3">
      <c r="A386" s="36">
        <v>18</v>
      </c>
      <c r="B386" s="36">
        <v>20</v>
      </c>
      <c r="C386" s="36">
        <v>15</v>
      </c>
    </row>
    <row r="387" spans="1:3">
      <c r="A387" s="36">
        <v>19</v>
      </c>
      <c r="B387" s="36">
        <v>20</v>
      </c>
      <c r="C387" s="36">
        <v>16</v>
      </c>
    </row>
    <row r="388" spans="1:3">
      <c r="A388" s="36">
        <v>17</v>
      </c>
      <c r="B388" s="36">
        <v>17</v>
      </c>
      <c r="C388" s="36">
        <v>16</v>
      </c>
    </row>
    <row r="389" spans="1:3">
      <c r="A389" s="36">
        <v>18</v>
      </c>
      <c r="B389" s="36">
        <v>20</v>
      </c>
      <c r="C389" s="36">
        <v>15</v>
      </c>
    </row>
    <row r="390" spans="1:3">
      <c r="A390" s="36">
        <v>16</v>
      </c>
      <c r="B390" s="36">
        <v>17</v>
      </c>
      <c r="C390" s="36">
        <v>16</v>
      </c>
    </row>
    <row r="391" spans="1:3">
      <c r="A391" s="36">
        <v>16</v>
      </c>
      <c r="B391" s="36">
        <v>16</v>
      </c>
      <c r="C391" s="36">
        <v>16</v>
      </c>
    </row>
    <row r="392" spans="1:3">
      <c r="A392" s="36">
        <v>16</v>
      </c>
      <c r="B392" s="36">
        <v>17</v>
      </c>
      <c r="C392" s="36">
        <v>16</v>
      </c>
    </row>
    <row r="393" spans="1:3">
      <c r="A393" s="36">
        <v>18</v>
      </c>
      <c r="B393" s="36">
        <v>20</v>
      </c>
      <c r="C393" s="36">
        <v>15</v>
      </c>
    </row>
    <row r="394" spans="1:3">
      <c r="A394" s="36">
        <v>16</v>
      </c>
      <c r="B394" s="36">
        <v>17</v>
      </c>
      <c r="C394" s="36">
        <v>16</v>
      </c>
    </row>
    <row r="395" spans="1:3">
      <c r="A395" s="36">
        <v>17</v>
      </c>
      <c r="B395" s="36">
        <v>19</v>
      </c>
      <c r="C395" s="36">
        <v>15</v>
      </c>
    </row>
    <row r="396" spans="1:3">
      <c r="A396" s="36">
        <v>18</v>
      </c>
      <c r="B396" s="36">
        <v>19</v>
      </c>
      <c r="C396" s="36">
        <v>15</v>
      </c>
    </row>
    <row r="397" spans="1:3">
      <c r="A397" s="36">
        <v>16</v>
      </c>
      <c r="B397" s="36">
        <v>17</v>
      </c>
      <c r="C397" s="36">
        <v>16</v>
      </c>
    </row>
    <row r="398" spans="1:3">
      <c r="A398" s="36">
        <v>18</v>
      </c>
      <c r="B398" s="36">
        <v>20</v>
      </c>
      <c r="C398" s="36">
        <v>15</v>
      </c>
    </row>
    <row r="399" spans="1:3">
      <c r="A399" s="36">
        <v>16</v>
      </c>
      <c r="B399" s="36">
        <v>17</v>
      </c>
      <c r="C399" s="36">
        <v>16</v>
      </c>
    </row>
    <row r="400" spans="1:3">
      <c r="A400" s="36">
        <v>16</v>
      </c>
      <c r="B400" s="36">
        <v>16</v>
      </c>
      <c r="C400" s="36">
        <v>16</v>
      </c>
    </row>
    <row r="401" spans="1:3">
      <c r="A401" s="36">
        <v>16</v>
      </c>
      <c r="B401" s="36">
        <v>17</v>
      </c>
      <c r="C401" s="36">
        <v>16</v>
      </c>
    </row>
    <row r="402" spans="1:3">
      <c r="A402" s="36">
        <v>18</v>
      </c>
      <c r="B402" s="36">
        <v>20</v>
      </c>
      <c r="C402" s="36">
        <v>15</v>
      </c>
    </row>
    <row r="403" spans="1:3">
      <c r="A403" s="36">
        <v>16</v>
      </c>
      <c r="B403" s="36">
        <v>17</v>
      </c>
      <c r="C403" s="36">
        <v>16</v>
      </c>
    </row>
    <row r="404" spans="1:3">
      <c r="A404" s="36">
        <v>17</v>
      </c>
      <c r="B404" s="36">
        <v>19</v>
      </c>
      <c r="C404" s="36">
        <v>15</v>
      </c>
    </row>
    <row r="405" spans="1:3">
      <c r="A405" s="36">
        <v>17</v>
      </c>
      <c r="B405" s="36">
        <v>19</v>
      </c>
      <c r="C405" s="36">
        <v>16</v>
      </c>
    </row>
    <row r="406" spans="1:3">
      <c r="A406" s="36">
        <v>17</v>
      </c>
      <c r="B406" s="36">
        <v>19</v>
      </c>
      <c r="C406" s="36">
        <v>15</v>
      </c>
    </row>
    <row r="407" spans="1:3">
      <c r="A407" s="36">
        <v>18</v>
      </c>
      <c r="B407" s="36">
        <v>19</v>
      </c>
      <c r="C407" s="36">
        <v>15</v>
      </c>
    </row>
    <row r="408" spans="1:3">
      <c r="A408" s="36">
        <v>16</v>
      </c>
      <c r="B408" s="36">
        <v>17</v>
      </c>
      <c r="C408" s="36">
        <v>16</v>
      </c>
    </row>
    <row r="409" spans="1:3">
      <c r="A409" s="36">
        <v>18</v>
      </c>
      <c r="B409" s="36">
        <v>20</v>
      </c>
      <c r="C409" s="36">
        <v>15</v>
      </c>
    </row>
    <row r="410" spans="1:3">
      <c r="A410" s="36">
        <v>16</v>
      </c>
      <c r="B410" s="36">
        <v>17</v>
      </c>
      <c r="C410" s="36">
        <v>16</v>
      </c>
    </row>
    <row r="411" spans="1:3">
      <c r="A411" s="36">
        <v>16</v>
      </c>
      <c r="B411" s="36">
        <v>16</v>
      </c>
      <c r="C411" s="36">
        <v>16</v>
      </c>
    </row>
    <row r="412" spans="1:3">
      <c r="A412" s="36">
        <v>17</v>
      </c>
      <c r="B412" s="36">
        <v>19</v>
      </c>
      <c r="C412" s="36">
        <v>15</v>
      </c>
    </row>
    <row r="413" spans="1:3">
      <c r="A413" s="36">
        <v>18</v>
      </c>
      <c r="B413" s="36">
        <v>19</v>
      </c>
      <c r="C413" s="36">
        <v>15</v>
      </c>
    </row>
    <row r="414" spans="1:3">
      <c r="A414" s="36">
        <v>16</v>
      </c>
      <c r="B414" s="36">
        <v>17</v>
      </c>
      <c r="C414" s="36">
        <v>16</v>
      </c>
    </row>
    <row r="415" spans="1:3">
      <c r="A415" s="36">
        <v>17</v>
      </c>
      <c r="B415" s="36">
        <v>19</v>
      </c>
      <c r="C415" s="36">
        <v>15</v>
      </c>
    </row>
    <row r="416" spans="1:3">
      <c r="A416" s="36">
        <v>21</v>
      </c>
      <c r="B416" s="36">
        <v>24</v>
      </c>
      <c r="C416" s="36">
        <v>12</v>
      </c>
    </row>
    <row r="417" spans="1:3">
      <c r="A417" s="36">
        <v>20</v>
      </c>
      <c r="B417" s="36">
        <v>24</v>
      </c>
      <c r="C417" s="36">
        <v>12</v>
      </c>
    </row>
    <row r="418" spans="1:3">
      <c r="A418" s="36">
        <v>21</v>
      </c>
      <c r="B418" s="36">
        <v>24</v>
      </c>
      <c r="C418" s="36">
        <v>12</v>
      </c>
    </row>
    <row r="419" spans="1:3">
      <c r="A419" s="36">
        <v>22</v>
      </c>
      <c r="B419" s="36">
        <v>25</v>
      </c>
      <c r="C419" s="36">
        <v>12</v>
      </c>
    </row>
    <row r="420" spans="1:3">
      <c r="A420" s="36">
        <v>17</v>
      </c>
      <c r="B420" s="36">
        <v>19</v>
      </c>
      <c r="C420" s="36">
        <v>15</v>
      </c>
    </row>
    <row r="421" spans="1:3">
      <c r="A421" s="36">
        <v>18</v>
      </c>
      <c r="B421" s="36">
        <v>19</v>
      </c>
      <c r="C421" s="36">
        <v>15</v>
      </c>
    </row>
    <row r="422" spans="1:3">
      <c r="A422" s="36">
        <v>17</v>
      </c>
      <c r="B422" s="36">
        <v>19</v>
      </c>
      <c r="C422" s="36">
        <v>15</v>
      </c>
    </row>
    <row r="423" spans="1:3">
      <c r="A423" s="36">
        <v>18</v>
      </c>
      <c r="B423" s="36">
        <v>19</v>
      </c>
      <c r="C423" s="36">
        <v>15</v>
      </c>
    </row>
    <row r="424" spans="1:3">
      <c r="A424" s="36">
        <v>17</v>
      </c>
      <c r="B424" s="36">
        <v>19</v>
      </c>
      <c r="C424" s="36">
        <v>15</v>
      </c>
    </row>
    <row r="425" spans="1:3">
      <c r="A425" s="36">
        <v>21</v>
      </c>
      <c r="B425" s="36">
        <v>24</v>
      </c>
      <c r="C425" s="36">
        <v>12</v>
      </c>
    </row>
    <row r="426" spans="1:3">
      <c r="A426" s="36">
        <v>21</v>
      </c>
      <c r="B426" s="36">
        <v>24</v>
      </c>
      <c r="C426" s="36">
        <v>11</v>
      </c>
    </row>
    <row r="427" spans="1:3">
      <c r="A427" s="36">
        <v>21</v>
      </c>
      <c r="B427" s="36">
        <v>24</v>
      </c>
      <c r="C427" s="36">
        <v>12</v>
      </c>
    </row>
    <row r="428" spans="1:3">
      <c r="A428" s="36">
        <v>21</v>
      </c>
      <c r="B428" s="36">
        <v>24</v>
      </c>
      <c r="C428" s="36">
        <v>11</v>
      </c>
    </row>
    <row r="429" spans="1:3">
      <c r="A429" s="36">
        <v>21</v>
      </c>
      <c r="B429" s="36">
        <v>24</v>
      </c>
      <c r="C429" s="36">
        <v>12</v>
      </c>
    </row>
    <row r="430" spans="1:3">
      <c r="A430" s="36">
        <v>22</v>
      </c>
      <c r="B430" s="36">
        <v>24</v>
      </c>
      <c r="C430" s="36">
        <v>12</v>
      </c>
    </row>
    <row r="431" spans="1:3">
      <c r="A431" s="36">
        <v>17</v>
      </c>
      <c r="B431" s="36">
        <v>19</v>
      </c>
      <c r="C431" s="36">
        <v>15</v>
      </c>
    </row>
    <row r="432" spans="1:3">
      <c r="A432" s="36">
        <v>18</v>
      </c>
      <c r="B432" s="36">
        <v>19</v>
      </c>
      <c r="C432" s="36">
        <v>15</v>
      </c>
    </row>
    <row r="433" spans="1:3">
      <c r="A433" s="36">
        <v>17</v>
      </c>
      <c r="B433" s="36">
        <v>19</v>
      </c>
      <c r="C433" s="36">
        <v>15</v>
      </c>
    </row>
    <row r="434" spans="1:3">
      <c r="A434" s="36">
        <v>16</v>
      </c>
      <c r="B434" s="36">
        <v>17</v>
      </c>
      <c r="C434" s="36">
        <v>16</v>
      </c>
    </row>
    <row r="435" spans="1:3">
      <c r="A435" s="36">
        <v>17</v>
      </c>
      <c r="B435" s="36">
        <v>19</v>
      </c>
      <c r="C435" s="36">
        <v>15</v>
      </c>
    </row>
    <row r="436" spans="1:3">
      <c r="A436" s="36">
        <v>16</v>
      </c>
      <c r="B436" s="36">
        <v>16</v>
      </c>
      <c r="C436" s="36">
        <v>16</v>
      </c>
    </row>
    <row r="437" spans="1:3">
      <c r="A437" s="36">
        <v>18</v>
      </c>
      <c r="B437" s="36">
        <v>20</v>
      </c>
      <c r="C437" s="36">
        <v>15</v>
      </c>
    </row>
    <row r="438" spans="1:3">
      <c r="A438" s="36">
        <v>17</v>
      </c>
      <c r="B438" s="36">
        <v>19</v>
      </c>
      <c r="C438" s="36">
        <v>15</v>
      </c>
    </row>
    <row r="439" spans="1:3">
      <c r="A439" s="36">
        <v>17</v>
      </c>
      <c r="B439" s="36">
        <v>18</v>
      </c>
      <c r="C439" s="36">
        <v>15</v>
      </c>
    </row>
    <row r="440" spans="1:3">
      <c r="A440" s="36">
        <v>17</v>
      </c>
      <c r="B440" s="36">
        <v>18</v>
      </c>
      <c r="C440" s="36">
        <v>16</v>
      </c>
    </row>
    <row r="441" spans="1:3">
      <c r="A441" s="36">
        <v>17</v>
      </c>
      <c r="B441" s="36">
        <v>18</v>
      </c>
      <c r="C441" s="36">
        <v>15</v>
      </c>
    </row>
    <row r="442" spans="1:3">
      <c r="A442" s="36">
        <v>17</v>
      </c>
      <c r="B442" s="36">
        <v>19</v>
      </c>
      <c r="C442" s="36">
        <v>15</v>
      </c>
    </row>
    <row r="443" spans="1:3">
      <c r="A443" s="36">
        <v>17</v>
      </c>
      <c r="B443" s="36">
        <v>18</v>
      </c>
      <c r="C443" s="36">
        <v>15</v>
      </c>
    </row>
    <row r="444" spans="1:3">
      <c r="A444" s="36">
        <v>17</v>
      </c>
      <c r="B444" s="36">
        <v>19</v>
      </c>
      <c r="C444" s="36">
        <v>15</v>
      </c>
    </row>
    <row r="445" spans="1:3">
      <c r="A445" s="36">
        <v>16</v>
      </c>
      <c r="B445" s="36">
        <v>17</v>
      </c>
      <c r="C445" s="36">
        <v>16</v>
      </c>
    </row>
    <row r="446" spans="1:3">
      <c r="A446" s="36">
        <v>16</v>
      </c>
      <c r="B446" s="36">
        <v>16</v>
      </c>
      <c r="C446" s="36">
        <v>16</v>
      </c>
    </row>
    <row r="447" spans="1:3">
      <c r="A447" s="36">
        <v>15</v>
      </c>
      <c r="B447" s="36">
        <v>16</v>
      </c>
      <c r="C447" s="36">
        <v>16</v>
      </c>
    </row>
    <row r="448" spans="1:3">
      <c r="A448" s="36">
        <v>16</v>
      </c>
      <c r="B448" s="36">
        <v>16</v>
      </c>
      <c r="C448" s="36">
        <v>16</v>
      </c>
    </row>
    <row r="449" spans="1:3">
      <c r="A449" s="36">
        <v>16</v>
      </c>
      <c r="B449" s="36">
        <v>17</v>
      </c>
      <c r="C449" s="36">
        <v>16</v>
      </c>
    </row>
    <row r="450" spans="1:3">
      <c r="A450" s="36">
        <v>16</v>
      </c>
      <c r="B450" s="36">
        <v>16</v>
      </c>
      <c r="C450" s="36">
        <v>16</v>
      </c>
    </row>
    <row r="451" spans="1:3">
      <c r="A451" s="36">
        <v>15</v>
      </c>
      <c r="B451" s="36">
        <v>16</v>
      </c>
      <c r="C451" s="36">
        <v>16</v>
      </c>
    </row>
    <row r="452" spans="1:3">
      <c r="A452" s="36">
        <v>16</v>
      </c>
      <c r="B452" s="36">
        <v>16</v>
      </c>
      <c r="C452" s="36">
        <v>16</v>
      </c>
    </row>
    <row r="453" spans="1:3">
      <c r="A453" s="36">
        <v>16</v>
      </c>
      <c r="B453" s="36">
        <v>17</v>
      </c>
      <c r="C453" s="36">
        <v>16</v>
      </c>
    </row>
    <row r="454" spans="1:3">
      <c r="A454" s="36">
        <v>16</v>
      </c>
      <c r="B454" s="36">
        <v>16</v>
      </c>
      <c r="C454" s="36">
        <v>16</v>
      </c>
    </row>
    <row r="455" spans="1:3">
      <c r="A455" s="36">
        <v>16</v>
      </c>
      <c r="B455" s="36">
        <v>17</v>
      </c>
      <c r="C455" s="36">
        <v>16</v>
      </c>
    </row>
    <row r="456" spans="1:3">
      <c r="A456" s="36">
        <v>16</v>
      </c>
      <c r="B456" s="36">
        <v>16</v>
      </c>
      <c r="C456" s="36">
        <v>16</v>
      </c>
    </row>
    <row r="457" spans="1:3">
      <c r="A457" s="36">
        <v>16</v>
      </c>
      <c r="B457" s="36">
        <v>17</v>
      </c>
      <c r="C457" s="36">
        <v>16</v>
      </c>
    </row>
    <row r="458" spans="1:3">
      <c r="A458" s="36">
        <v>17</v>
      </c>
      <c r="B458" s="36">
        <v>19</v>
      </c>
      <c r="C458" s="36">
        <v>15</v>
      </c>
    </row>
    <row r="459" spans="1:3">
      <c r="A459" s="36">
        <v>17</v>
      </c>
      <c r="B459" s="36">
        <v>19</v>
      </c>
      <c r="C459" s="36">
        <v>16</v>
      </c>
    </row>
    <row r="460" spans="1:3">
      <c r="A460" s="36">
        <v>17</v>
      </c>
      <c r="B460" s="36">
        <v>19</v>
      </c>
      <c r="C460" s="36">
        <v>15</v>
      </c>
    </row>
    <row r="461" spans="1:3">
      <c r="A461" s="36">
        <v>17</v>
      </c>
      <c r="B461" s="36">
        <v>19</v>
      </c>
      <c r="C461" s="36">
        <v>16</v>
      </c>
    </row>
    <row r="462" spans="1:3">
      <c r="A462" s="36">
        <v>17</v>
      </c>
      <c r="B462" s="36">
        <v>19</v>
      </c>
      <c r="C462" s="36">
        <v>15</v>
      </c>
    </row>
    <row r="463" spans="1:3">
      <c r="A463" s="36">
        <v>17</v>
      </c>
      <c r="B463" s="36">
        <v>19</v>
      </c>
      <c r="C463" s="36">
        <v>16</v>
      </c>
    </row>
    <row r="464" spans="1:3">
      <c r="A464" s="36">
        <v>18</v>
      </c>
      <c r="B464" s="36">
        <v>19</v>
      </c>
      <c r="C464" s="36">
        <v>16</v>
      </c>
    </row>
    <row r="465" spans="1:3">
      <c r="A465" s="36">
        <v>18</v>
      </c>
      <c r="B465" s="36">
        <v>20</v>
      </c>
      <c r="C465" s="36">
        <v>16</v>
      </c>
    </row>
    <row r="466" spans="1:3">
      <c r="A466" s="36">
        <v>17</v>
      </c>
      <c r="B466" s="36">
        <v>19</v>
      </c>
      <c r="C466" s="36">
        <v>15</v>
      </c>
    </row>
    <row r="467" spans="1:3">
      <c r="A467" s="36">
        <v>16</v>
      </c>
      <c r="B467" s="36">
        <v>17</v>
      </c>
      <c r="C467" s="36">
        <v>16</v>
      </c>
    </row>
    <row r="468" spans="1:3">
      <c r="A468" s="36">
        <v>16</v>
      </c>
      <c r="B468" s="36">
        <v>16</v>
      </c>
      <c r="C468" s="36">
        <v>16</v>
      </c>
    </row>
    <row r="469" spans="1:3">
      <c r="A469" s="36">
        <v>16</v>
      </c>
      <c r="B469" s="36">
        <v>17</v>
      </c>
      <c r="C469" s="36">
        <v>16</v>
      </c>
    </row>
    <row r="470" spans="1:3">
      <c r="A470" s="36">
        <v>18</v>
      </c>
      <c r="B470" s="36">
        <v>20</v>
      </c>
      <c r="C470" s="36">
        <v>15</v>
      </c>
    </row>
    <row r="471" spans="1:3">
      <c r="A471" s="36">
        <v>18</v>
      </c>
      <c r="B471" s="36">
        <v>19</v>
      </c>
      <c r="C471" s="36">
        <v>15</v>
      </c>
    </row>
    <row r="472" spans="1:3">
      <c r="A472" s="36">
        <v>17</v>
      </c>
      <c r="B472" s="36">
        <v>19</v>
      </c>
      <c r="C472" s="36">
        <v>15</v>
      </c>
    </row>
    <row r="473" spans="1:3">
      <c r="A473" s="36">
        <v>21</v>
      </c>
      <c r="B473" s="36">
        <v>24</v>
      </c>
      <c r="C473" s="36">
        <v>12</v>
      </c>
    </row>
    <row r="474" spans="1:3">
      <c r="A474" s="36">
        <v>21</v>
      </c>
      <c r="B474" s="36">
        <v>24</v>
      </c>
      <c r="C474" s="36">
        <v>13</v>
      </c>
    </row>
    <row r="475" spans="1:3">
      <c r="A475" s="36">
        <v>21</v>
      </c>
      <c r="B475" s="36">
        <v>24</v>
      </c>
      <c r="C475" s="36">
        <v>14</v>
      </c>
    </row>
    <row r="476" spans="1:3">
      <c r="A476" s="36">
        <v>21</v>
      </c>
      <c r="B476" s="36">
        <v>24</v>
      </c>
      <c r="C476" s="36">
        <v>13</v>
      </c>
    </row>
    <row r="477" spans="1:3">
      <c r="A477" s="36">
        <v>21</v>
      </c>
      <c r="B477" s="36">
        <v>24</v>
      </c>
      <c r="C477" s="36">
        <v>12</v>
      </c>
    </row>
    <row r="478" spans="1:3">
      <c r="A478" s="36">
        <v>21</v>
      </c>
      <c r="B478" s="36">
        <v>24</v>
      </c>
      <c r="C478" s="36">
        <v>13</v>
      </c>
    </row>
    <row r="479" spans="1:3">
      <c r="A479" s="36">
        <v>21</v>
      </c>
      <c r="B479" s="36">
        <v>24</v>
      </c>
      <c r="C479" s="36">
        <v>12</v>
      </c>
    </row>
    <row r="480" spans="1:3">
      <c r="A480" s="36">
        <v>17</v>
      </c>
      <c r="B480" s="36">
        <v>19</v>
      </c>
      <c r="C480" s="36">
        <v>15</v>
      </c>
    </row>
    <row r="481" spans="1:3">
      <c r="A481" s="36">
        <v>18</v>
      </c>
      <c r="B481" s="36">
        <v>19</v>
      </c>
      <c r="C481" s="36">
        <v>15</v>
      </c>
    </row>
    <row r="482" spans="1:3">
      <c r="A482" s="36">
        <v>18</v>
      </c>
      <c r="B482" s="36">
        <v>20</v>
      </c>
      <c r="C482" s="36">
        <v>15</v>
      </c>
    </row>
    <row r="483" spans="1:3">
      <c r="A483" s="36">
        <v>18</v>
      </c>
      <c r="B483" s="36">
        <v>20</v>
      </c>
      <c r="C483" s="36">
        <v>16</v>
      </c>
    </row>
    <row r="484" spans="1:3">
      <c r="A484" s="36">
        <v>18</v>
      </c>
      <c r="B484" s="36">
        <v>20</v>
      </c>
      <c r="C484" s="36">
        <v>15</v>
      </c>
    </row>
    <row r="485" spans="1:3">
      <c r="A485" s="36">
        <v>18</v>
      </c>
      <c r="B485" s="36">
        <v>19</v>
      </c>
      <c r="C485" s="36">
        <v>15</v>
      </c>
    </row>
    <row r="486" spans="1:3">
      <c r="A486" s="36">
        <v>17</v>
      </c>
      <c r="B486" s="36">
        <v>19</v>
      </c>
      <c r="C486" s="36">
        <v>15</v>
      </c>
    </row>
    <row r="487" spans="1:3">
      <c r="A487" s="36">
        <v>21</v>
      </c>
      <c r="B487" s="36">
        <v>24</v>
      </c>
      <c r="C487" s="36">
        <v>12</v>
      </c>
    </row>
    <row r="488" spans="1:3">
      <c r="A488" s="36">
        <v>21</v>
      </c>
      <c r="B488" s="36">
        <v>24</v>
      </c>
      <c r="C488" s="36">
        <v>13</v>
      </c>
    </row>
    <row r="489" spans="1:3">
      <c r="A489" s="36">
        <v>21</v>
      </c>
      <c r="B489" s="36">
        <v>24</v>
      </c>
      <c r="C489" s="36">
        <v>12</v>
      </c>
    </row>
    <row r="490" spans="1:3">
      <c r="A490" s="36">
        <v>21</v>
      </c>
      <c r="B490" s="36">
        <v>24</v>
      </c>
      <c r="C490" s="36">
        <v>13</v>
      </c>
    </row>
    <row r="491" spans="1:3">
      <c r="A491" s="36">
        <v>21</v>
      </c>
      <c r="B491" s="36">
        <v>24</v>
      </c>
      <c r="C491" s="36">
        <v>12</v>
      </c>
    </row>
    <row r="492" spans="1:3">
      <c r="A492" s="36">
        <v>21</v>
      </c>
      <c r="B492" s="36">
        <v>24</v>
      </c>
      <c r="C492" s="36">
        <v>13</v>
      </c>
    </row>
    <row r="493" spans="1:3">
      <c r="A493" s="36">
        <v>21</v>
      </c>
      <c r="B493" s="36">
        <v>24</v>
      </c>
      <c r="C493" s="36">
        <v>12</v>
      </c>
    </row>
    <row r="494" spans="1:3">
      <c r="A494" s="36">
        <v>18</v>
      </c>
      <c r="B494" s="36">
        <v>19</v>
      </c>
      <c r="C494" s="36">
        <v>16</v>
      </c>
    </row>
    <row r="495" spans="1:3">
      <c r="A495" s="36">
        <v>18</v>
      </c>
      <c r="B495" s="36">
        <v>19</v>
      </c>
      <c r="C495" s="36">
        <v>15</v>
      </c>
    </row>
    <row r="496" spans="1:3">
      <c r="A496" s="36">
        <v>18</v>
      </c>
      <c r="B496" s="36">
        <v>20</v>
      </c>
      <c r="C496" s="36">
        <v>15</v>
      </c>
    </row>
    <row r="497" spans="1:3">
      <c r="A497" s="36">
        <v>16</v>
      </c>
      <c r="B497" s="36">
        <v>17</v>
      </c>
      <c r="C497" s="36">
        <v>16</v>
      </c>
    </row>
    <row r="498" spans="1:3">
      <c r="A498" s="36">
        <v>18</v>
      </c>
      <c r="B498" s="36">
        <v>20</v>
      </c>
      <c r="C498" s="36">
        <v>15</v>
      </c>
    </row>
    <row r="499" spans="1:3">
      <c r="A499" s="36">
        <v>16</v>
      </c>
      <c r="B499" s="36">
        <v>17</v>
      </c>
      <c r="C499" s="36">
        <v>16</v>
      </c>
    </row>
    <row r="500" spans="1:3">
      <c r="A500" s="36">
        <v>18</v>
      </c>
      <c r="B500" s="36">
        <v>20</v>
      </c>
      <c r="C500" s="36">
        <v>15</v>
      </c>
    </row>
    <row r="501" spans="1:3">
      <c r="A501" s="36">
        <v>18</v>
      </c>
      <c r="B501" s="36">
        <v>19</v>
      </c>
      <c r="C501" s="36">
        <v>15</v>
      </c>
    </row>
    <row r="502" spans="1:3">
      <c r="A502" s="36">
        <v>18</v>
      </c>
      <c r="B502" s="36">
        <v>20</v>
      </c>
      <c r="C502" s="36">
        <v>15</v>
      </c>
    </row>
    <row r="503" spans="1:3">
      <c r="A503" s="36">
        <v>18</v>
      </c>
      <c r="B503" s="36">
        <v>19</v>
      </c>
      <c r="C503" s="36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"/>
  <sheetViews>
    <sheetView tabSelected="1" topLeftCell="A34" workbookViewId="0">
      <selection activeCell="S68" sqref="S68"/>
    </sheetView>
  </sheetViews>
  <sheetFormatPr defaultColWidth="9" defaultRowHeight="13.5"/>
  <cols>
    <col min="1" max="1" width="9" style="32"/>
    <col min="2" max="2" width="2.375" style="32" customWidth="1"/>
    <col min="3" max="3" width="12.875" style="33" customWidth="1"/>
    <col min="4" max="6" width="9" style="32"/>
    <col min="7" max="7" width="2" style="32" customWidth="1"/>
    <col min="8" max="8" width="9.125" style="32" customWidth="1"/>
    <col min="9" max="9" width="8.875" style="32" customWidth="1"/>
    <col min="10" max="11" width="7.375" style="32" customWidth="1"/>
    <col min="12" max="12" width="1.625" style="32" customWidth="1"/>
    <col min="13" max="13" width="8.875" style="32" customWidth="1"/>
    <col min="14" max="15" width="7.375" style="32" customWidth="1"/>
    <col min="16" max="16" width="1.25" style="32" customWidth="1"/>
    <col min="17" max="17" width="8.875" style="32" customWidth="1"/>
    <col min="18" max="18" width="6.375" style="32" customWidth="1"/>
    <col min="19" max="19" width="7.375" style="32" customWidth="1"/>
    <col min="20" max="16384" width="9" style="32"/>
  </cols>
  <sheetData>
    <row r="1" spans="9:18">
      <c r="I1" s="32" t="s">
        <v>511</v>
      </c>
      <c r="J1" s="32">
        <f>MAX(K:K)</f>
        <v>2.5065</v>
      </c>
      <c r="M1" s="32" t="s">
        <v>511</v>
      </c>
      <c r="N1" s="32">
        <f>MAX(O:O)</f>
        <v>2.0513</v>
      </c>
      <c r="Q1" s="32" t="s">
        <v>511</v>
      </c>
      <c r="R1" s="32">
        <f>MAX(S:S)</f>
        <v>1.9</v>
      </c>
    </row>
    <row r="2" spans="1:19">
      <c r="A2" s="32" t="s">
        <v>512</v>
      </c>
      <c r="B2" s="32" t="s">
        <v>513</v>
      </c>
      <c r="C2" s="33" t="s">
        <v>514</v>
      </c>
      <c r="D2" s="32" t="str" cm="1">
        <f t="array" ref="D2:F2">_xlfn.TEXTSPLIT(C2,",")</f>
        <v>210</v>
      </c>
      <c r="E2" s="32" t="str">
        <v>236</v>
      </c>
      <c r="F2" s="32" t="str">
        <v>212</v>
      </c>
      <c r="H2" s="32" t="str" cm="1">
        <f t="array" ref="H2">INDEX(A:A,(ROW(A2)-1)*2)&amp;INDEX(B:B,(ROW(B2)-1)*2)</f>
        <v>大牛q</v>
      </c>
      <c r="I2" s="32" cm="1">
        <f t="array" ref="I2">INDEX(D:D,(ROW(D2)-1)*2)*1</f>
        <v>210</v>
      </c>
      <c r="J2" s="32" cm="1">
        <f t="array" ref="J2">INDEX(D:D,(ROW(D2)-1)*2+1)*1</f>
        <v>167</v>
      </c>
      <c r="K2" s="32">
        <f>ABS(I2*I2*0.0001+I2*0.7667-J2)</f>
        <v>1.583</v>
      </c>
      <c r="M2" s="32" cm="1">
        <f t="array" ref="M2">INDEX(E:E,(ROW(E2)-1)*2)*1</f>
        <v>236</v>
      </c>
      <c r="N2" s="32" cm="1">
        <f t="array" ref="N2">INDEX(E:E,(ROW(E2)-1)*2+1)*1</f>
        <v>231</v>
      </c>
      <c r="O2" s="32">
        <f>ABS(M2*M2*0.0014+M2*0.0251+147-N2)</f>
        <v>0.102000000000004</v>
      </c>
      <c r="Q2" s="32" cm="1">
        <f t="array" ref="Q2">INDEX(F:F,(ROW(F2)-1)*2)*1</f>
        <v>212</v>
      </c>
      <c r="R2" s="32" cm="1">
        <f t="array" ref="R2">INDEX(F:F,(ROW(F2)-1)*2+1)*1</f>
        <v>169</v>
      </c>
      <c r="S2" s="32">
        <f>ABS(Q2*Q2*0.0002+Q2*0.751-R2)</f>
        <v>0.799200000000013</v>
      </c>
    </row>
    <row r="3" spans="1:19">
      <c r="A3" s="32" t="s">
        <v>512</v>
      </c>
      <c r="B3" s="32" t="s">
        <v>513</v>
      </c>
      <c r="C3" s="33" t="s">
        <v>515</v>
      </c>
      <c r="D3" s="32" t="str" cm="1">
        <f t="array" ref="D3:F3">_xlfn.TEXTSPLIT(C3,",")</f>
        <v>167</v>
      </c>
      <c r="E3" s="32" t="str">
        <v>231</v>
      </c>
      <c r="F3" s="32" t="str">
        <v>169</v>
      </c>
      <c r="H3" s="32" t="str" cm="1">
        <f t="array" ref="H3">INDEX(A:A,(ROW(A3)-1)*2)&amp;INDEX(B:B,(ROW(B3)-1)*2)</f>
        <v>大牛w</v>
      </c>
      <c r="I3" s="32" cm="1">
        <f t="array" ref="I3">INDEX(D:D,(ROW(D3)-1)*2)*1</f>
        <v>38</v>
      </c>
      <c r="J3" s="32" cm="1">
        <f t="array" ref="J3">INDEX(D:D,(ROW(D3)-1)*2+1)*1</f>
        <v>28</v>
      </c>
      <c r="K3" s="32">
        <f t="shared" ref="K3:K32" si="0">ABS(I3*I3*0.0001+I3*0.7656-J3)</f>
        <v>1.2372</v>
      </c>
      <c r="M3" s="32" cm="1">
        <f t="array" ref="M3">INDEX(E:E,(ROW(E3)-1)*2)*1</f>
        <v>103</v>
      </c>
      <c r="N3" s="32" cm="1">
        <f t="array" ref="N3">INDEX(E:E,(ROW(E3)-1)*2+1)*1</f>
        <v>164</v>
      </c>
      <c r="O3" s="32">
        <f t="shared" ref="O3:O32" si="1">ABS(M3*M3*0.0014+M3*0.0251+147-N3)</f>
        <v>0.437900000000013</v>
      </c>
      <c r="Q3" s="32" cm="1">
        <f t="array" ref="Q3">INDEX(F:F,(ROW(F3)-1)*2)*1</f>
        <v>100</v>
      </c>
      <c r="R3" s="32" cm="1">
        <f t="array" ref="R3">INDEX(F:F,(ROW(F3)-1)*2+1)*1</f>
        <v>78</v>
      </c>
      <c r="S3" s="32">
        <f t="shared" ref="S3:S49" si="2">ABS(Q3*Q3*0.0002+Q3*0.751-R3)</f>
        <v>0.900000000000006</v>
      </c>
    </row>
    <row r="4" spans="1:19">
      <c r="A4" s="32" t="s">
        <v>512</v>
      </c>
      <c r="B4" s="32" t="s">
        <v>516</v>
      </c>
      <c r="C4" s="33" t="s">
        <v>517</v>
      </c>
      <c r="D4" s="32" t="str" cm="1">
        <f t="array" ref="D4:F4">_xlfn.TEXTSPLIT(C4,",")</f>
        <v>38</v>
      </c>
      <c r="E4" s="32" t="str">
        <v>103</v>
      </c>
      <c r="F4" s="32" t="str">
        <v>100</v>
      </c>
      <c r="H4" s="32" t="str" cm="1">
        <f t="array" ref="H4">INDEX(A:A,(ROW(A4)-1)*2)&amp;INDEX(B:B,(ROW(B4)-1)*2)</f>
        <v>大牛r</v>
      </c>
      <c r="I4" s="32" cm="1">
        <f t="array" ref="I4">INDEX(D:D,(ROW(D4)-1)*2)*1</f>
        <v>15</v>
      </c>
      <c r="J4" s="32" cm="1">
        <f t="array" ref="J4">INDEX(D:D,(ROW(D4)-1)*2+1)*1</f>
        <v>9</v>
      </c>
      <c r="K4" s="32">
        <f t="shared" si="0"/>
        <v>2.5065</v>
      </c>
      <c r="M4" s="32" cm="1">
        <f t="array" ref="M4">INDEX(E:E,(ROW(E4)-1)*2)*1</f>
        <v>12</v>
      </c>
      <c r="N4" s="32" cm="1">
        <f t="array" ref="N4">INDEX(E:E,(ROW(E4)-1)*2+1)*1</f>
        <v>147</v>
      </c>
      <c r="O4" s="32">
        <f t="shared" si="1"/>
        <v>0.502800000000008</v>
      </c>
      <c r="Q4" s="32" cm="1">
        <f t="array" ref="Q4">INDEX(F:F,(ROW(F4)-1)*2)*1</f>
        <v>6</v>
      </c>
      <c r="R4" s="32" cm="1">
        <f t="array" ref="R4">INDEX(F:F,(ROW(F4)-1)*2+1)*1</f>
        <v>4</v>
      </c>
      <c r="S4" s="32">
        <f t="shared" si="2"/>
        <v>0.5132</v>
      </c>
    </row>
    <row r="5" spans="1:19">
      <c r="A5" s="32" t="s">
        <v>512</v>
      </c>
      <c r="B5" s="32" t="s">
        <v>516</v>
      </c>
      <c r="C5" s="33" t="s">
        <v>518</v>
      </c>
      <c r="D5" s="32" t="str" cm="1">
        <f t="array" ref="D5:F5">_xlfn.TEXTSPLIT(C5,",")</f>
        <v>28</v>
      </c>
      <c r="E5" s="32" t="str">
        <v>164</v>
      </c>
      <c r="F5" s="32" t="str">
        <v>78</v>
      </c>
      <c r="H5" s="32" t="str" cm="1">
        <f t="array" ref="H5">INDEX(A:A,(ROW(A5)-1)*2)&amp;INDEX(B:B,(ROW(B5)-1)*2)</f>
        <v>尸王q</v>
      </c>
      <c r="I5" s="32" cm="1">
        <f t="array" ref="I5">INDEX(D:D,(ROW(D5)-1)*2)*1</f>
        <v>27</v>
      </c>
      <c r="J5" s="32" cm="1">
        <f t="array" ref="J5">INDEX(D:D,(ROW(D5)-1)*2+1)*1</f>
        <v>19</v>
      </c>
      <c r="K5" s="32">
        <f t="shared" si="0"/>
        <v>1.7441</v>
      </c>
      <c r="M5" s="32" cm="1">
        <f t="array" ref="M5">INDEX(E:E,(ROW(E5)-1)*2)*1</f>
        <v>32</v>
      </c>
      <c r="N5" s="32" cm="1">
        <f t="array" ref="N5">INDEX(E:E,(ROW(E5)-1)*2+1)*1</f>
        <v>149</v>
      </c>
      <c r="O5" s="32">
        <f t="shared" si="1"/>
        <v>0.236799999999988</v>
      </c>
      <c r="Q5" s="32" cm="1">
        <f t="array" ref="Q5">INDEX(F:F,(ROW(F5)-1)*2)*1</f>
        <v>9</v>
      </c>
      <c r="R5" s="32" cm="1">
        <f t="array" ref="R5">INDEX(F:F,(ROW(F5)-1)*2+1)*1</f>
        <v>6</v>
      </c>
      <c r="S5" s="32">
        <f t="shared" si="2"/>
        <v>0.775200000000001</v>
      </c>
    </row>
    <row r="6" spans="1:19">
      <c r="A6" s="32" t="s">
        <v>512</v>
      </c>
      <c r="B6" s="32" t="s">
        <v>519</v>
      </c>
      <c r="C6" s="33" t="s">
        <v>520</v>
      </c>
      <c r="D6" s="32" t="str" cm="1">
        <f t="array" ref="D6:F6">_xlfn.TEXTSPLIT(C6,",")</f>
        <v>15</v>
      </c>
      <c r="E6" s="32" t="str">
        <v>12</v>
      </c>
      <c r="F6" s="32" t="str">
        <v>6</v>
      </c>
      <c r="H6" s="32" t="str" cm="1">
        <f t="array" ref="H6">INDEX(A:A,(ROW(A6)-1)*2)&amp;INDEX(B:B,(ROW(B6)-1)*2)</f>
        <v>尸王w</v>
      </c>
      <c r="I6" s="32" cm="1">
        <f t="array" ref="I6">INDEX(D:D,(ROW(D6)-1)*2)*1</f>
        <v>37</v>
      </c>
      <c r="J6" s="32" cm="1">
        <f t="array" ref="J6">INDEX(D:D,(ROW(D6)-1)*2+1)*1</f>
        <v>27</v>
      </c>
      <c r="K6" s="32">
        <f t="shared" si="0"/>
        <v>1.4641</v>
      </c>
      <c r="M6" s="32" cm="1">
        <f t="array" ref="M6">INDEX(E:E,(ROW(E6)-1)*2)*1</f>
        <v>64</v>
      </c>
      <c r="N6" s="32" cm="1">
        <f t="array" ref="N6">INDEX(E:E,(ROW(E6)-1)*2+1)*1</f>
        <v>154</v>
      </c>
      <c r="O6" s="32">
        <f t="shared" si="1"/>
        <v>0.340800000000002</v>
      </c>
      <c r="Q6" s="32" cm="1">
        <f t="array" ref="Q6">INDEX(F:F,(ROW(F6)-1)*2)*1</f>
        <v>28</v>
      </c>
      <c r="R6" s="32" cm="1">
        <f t="array" ref="R6">INDEX(F:F,(ROW(F6)-1)*2+1)*1</f>
        <v>20</v>
      </c>
      <c r="S6" s="32">
        <f t="shared" si="2"/>
        <v>1.1848</v>
      </c>
    </row>
    <row r="7" spans="1:19">
      <c r="A7" s="32" t="s">
        <v>512</v>
      </c>
      <c r="B7" s="32" t="s">
        <v>519</v>
      </c>
      <c r="C7" s="33" t="s">
        <v>521</v>
      </c>
      <c r="D7" s="32" t="str" cm="1">
        <f t="array" ref="D7:F7">_xlfn.TEXTSPLIT(C7,",")</f>
        <v>9</v>
      </c>
      <c r="E7" s="32" t="str">
        <v>147</v>
      </c>
      <c r="F7" s="32" t="str">
        <v>4</v>
      </c>
      <c r="H7" s="32" t="str" cm="1">
        <f t="array" ref="H7">INDEX(A:A,(ROW(A7)-1)*2)&amp;INDEX(B:B,(ROW(B7)-1)*2)</f>
        <v>尸王e</v>
      </c>
      <c r="I7" s="32" cm="1">
        <f t="array" ref="I7">INDEX(D:D,(ROW(D7)-1)*2)*1</f>
        <v>16</v>
      </c>
      <c r="J7" s="32" cm="1">
        <f t="array" ref="J7">INDEX(D:D,(ROW(D7)-1)*2+1)*1</f>
        <v>10</v>
      </c>
      <c r="K7" s="32">
        <f t="shared" si="0"/>
        <v>2.2752</v>
      </c>
      <c r="M7" s="32" cm="1">
        <f t="array" ref="M7">INDEX(E:E,(ROW(E7)-1)*2)*1</f>
        <v>26</v>
      </c>
      <c r="N7" s="32" cm="1">
        <f t="array" ref="N7">INDEX(E:E,(ROW(E7)-1)*2+1)*1</f>
        <v>148</v>
      </c>
      <c r="O7" s="32">
        <f t="shared" si="1"/>
        <v>0.59899999999999</v>
      </c>
      <c r="Q7" s="32" cm="1">
        <f t="array" ref="Q7">INDEX(F:F,(ROW(F7)-1)*2)*1</f>
        <v>14</v>
      </c>
      <c r="R7" s="32" cm="1">
        <f t="array" ref="R7">INDEX(F:F,(ROW(F7)-1)*2+1)*1</f>
        <v>9</v>
      </c>
      <c r="S7" s="32">
        <f t="shared" si="2"/>
        <v>1.5532</v>
      </c>
    </row>
    <row r="8" spans="1:19">
      <c r="A8" s="32" t="s">
        <v>522</v>
      </c>
      <c r="B8" s="32" t="s">
        <v>513</v>
      </c>
      <c r="C8" s="33" t="s">
        <v>523</v>
      </c>
      <c r="D8" s="32" t="str" cm="1">
        <f t="array" ref="D8:F8">_xlfn.TEXTSPLIT(C8,",")</f>
        <v>27</v>
      </c>
      <c r="E8" s="32" t="str">
        <v>32</v>
      </c>
      <c r="F8" s="32" t="str">
        <v>9</v>
      </c>
      <c r="H8" s="32" t="str" cm="1">
        <f t="array" ref="H8">INDEX(A:A,(ROW(A8)-1)*2)&amp;INDEX(B:B,(ROW(B8)-1)*2)</f>
        <v>伐木机2w</v>
      </c>
      <c r="I8" s="32" cm="1">
        <f t="array" ref="I8">INDEX(D:D,(ROW(D8)-1)*2)*1</f>
        <v>173</v>
      </c>
      <c r="J8" s="32" cm="1">
        <f t="array" ref="J8">INDEX(D:D,(ROW(D8)-1)*2+1)*1</f>
        <v>137</v>
      </c>
      <c r="K8" s="32">
        <f t="shared" si="0"/>
        <v>1.55830000000003</v>
      </c>
      <c r="M8" s="32" cm="1">
        <f t="array" ref="M8">INDEX(E:E,(ROW(E8)-1)*2)*1</f>
        <v>133</v>
      </c>
      <c r="N8" s="32" cm="1">
        <f t="array" ref="N8">INDEX(E:E,(ROW(E8)-1)*2+1)*1</f>
        <v>176</v>
      </c>
      <c r="O8" s="32">
        <f t="shared" si="1"/>
        <v>0.897099999999995</v>
      </c>
      <c r="Q8" s="32" cm="1">
        <f t="array" ref="Q8">INDEX(F:F,(ROW(F8)-1)*2)*1</f>
        <v>39</v>
      </c>
      <c r="R8" s="32" cm="1">
        <f t="array" ref="R8">INDEX(F:F,(ROW(F8)-1)*2+1)*1</f>
        <v>29</v>
      </c>
      <c r="S8" s="32">
        <f t="shared" si="2"/>
        <v>0.593200000000003</v>
      </c>
    </row>
    <row r="9" spans="1:19">
      <c r="A9" s="32" t="s">
        <v>522</v>
      </c>
      <c r="B9" s="32" t="s">
        <v>513</v>
      </c>
      <c r="C9" s="33" t="s">
        <v>524</v>
      </c>
      <c r="D9" s="32" t="str" cm="1">
        <f t="array" ref="D9:F9">_xlfn.TEXTSPLIT(C9,",")</f>
        <v>19</v>
      </c>
      <c r="E9" s="32" t="str">
        <v>149</v>
      </c>
      <c r="F9" s="32" t="str">
        <v>6</v>
      </c>
      <c r="H9" s="32" t="str" cm="1">
        <f t="array" ref="H9">INDEX(A:A,(ROW(A9)-1)*2)&amp;INDEX(B:B,(ROW(B9)-1)*2)</f>
        <v>伐木机2d</v>
      </c>
      <c r="I9" s="32" cm="1">
        <f t="array" ref="I9">INDEX(D:D,(ROW(D9)-1)*2)*1</f>
        <v>77</v>
      </c>
      <c r="J9" s="32" cm="1">
        <f t="array" ref="J9">INDEX(D:D,(ROW(D9)-1)*2+1)*1</f>
        <v>60</v>
      </c>
      <c r="K9" s="32">
        <f t="shared" si="0"/>
        <v>0.455900000000007</v>
      </c>
      <c r="M9" s="32" cm="1">
        <f t="array" ref="M9">INDEX(E:E,(ROW(E9)-1)*2)*1</f>
        <v>124</v>
      </c>
      <c r="N9" s="32" cm="1">
        <f t="array" ref="N9">INDEX(E:E,(ROW(E9)-1)*2+1)*1</f>
        <v>172</v>
      </c>
      <c r="O9" s="32">
        <f t="shared" si="1"/>
        <v>0.361199999999997</v>
      </c>
      <c r="Q9" s="32" cm="1">
        <f t="array" ref="Q9">INDEX(F:F,(ROW(F9)-1)*2)*1</f>
        <v>191</v>
      </c>
      <c r="R9" s="32" cm="1">
        <f t="array" ref="R9">INDEX(F:F,(ROW(F9)-1)*2+1)*1</f>
        <v>152</v>
      </c>
      <c r="S9" s="32">
        <f t="shared" si="2"/>
        <v>1.2628</v>
      </c>
    </row>
    <row r="10" spans="1:19">
      <c r="A10" s="32" t="s">
        <v>522</v>
      </c>
      <c r="B10" s="32" t="s">
        <v>516</v>
      </c>
      <c r="C10" s="33" t="s">
        <v>525</v>
      </c>
      <c r="D10" s="32" t="str" cm="1">
        <f t="array" ref="D10:F10">_xlfn.TEXTSPLIT(C10,",")</f>
        <v>37</v>
      </c>
      <c r="E10" s="32" t="str">
        <v>64</v>
      </c>
      <c r="F10" s="32" t="str">
        <v>28</v>
      </c>
      <c r="H10" s="32" t="str" cm="1">
        <f t="array" ref="H10">INDEX(A:A,(ROW(A10)-1)*2)&amp;INDEX(B:B,(ROW(B10)-1)*2)</f>
        <v>伐木机2r</v>
      </c>
      <c r="I10" s="32" cm="1">
        <f t="array" ref="I10">INDEX(D:D,(ROW(D10)-1)*2)*1</f>
        <v>156</v>
      </c>
      <c r="J10" s="32" cm="1">
        <f t="array" ref="J10">INDEX(D:D,(ROW(D10)-1)*2+1)*1</f>
        <v>123</v>
      </c>
      <c r="K10" s="32">
        <f t="shared" si="0"/>
        <v>1.1328</v>
      </c>
      <c r="M10" s="32" cm="1">
        <f t="array" ref="M10">INDEX(E:E,(ROW(E10)-1)*2)*1</f>
        <v>66</v>
      </c>
      <c r="N10" s="32" cm="1">
        <f t="array" ref="N10">INDEX(E:E,(ROW(E10)-1)*2+1)*1</f>
        <v>154</v>
      </c>
      <c r="O10" s="32">
        <f t="shared" si="1"/>
        <v>0.754999999999995</v>
      </c>
      <c r="Q10" s="32" cm="1">
        <f t="array" ref="Q10">INDEX(F:F,(ROW(F10)-1)*2)*1</f>
        <v>40</v>
      </c>
      <c r="R10" s="32" cm="1">
        <f t="array" ref="R10">INDEX(F:F,(ROW(F10)-1)*2+1)*1</f>
        <v>30</v>
      </c>
      <c r="S10" s="32">
        <f t="shared" si="2"/>
        <v>0.359999999999999</v>
      </c>
    </row>
    <row r="11" spans="1:19">
      <c r="A11" s="32" t="s">
        <v>522</v>
      </c>
      <c r="B11" s="32" t="s">
        <v>516</v>
      </c>
      <c r="C11" s="33" t="s">
        <v>526</v>
      </c>
      <c r="D11" s="32" t="str" cm="1">
        <f t="array" ref="D11:F11">_xlfn.TEXTSPLIT(C11,",")</f>
        <v>27</v>
      </c>
      <c r="E11" s="32" t="str">
        <v>154</v>
      </c>
      <c r="F11" s="32" t="str">
        <v>20</v>
      </c>
      <c r="H11" s="32" t="str" cm="1">
        <f t="array" ref="H11">INDEX(A:A,(ROW(A11)-1)*2)&amp;INDEX(B:B,(ROW(B11)-1)*2)</f>
        <v>伐木机1w</v>
      </c>
      <c r="I11" s="32" cm="1">
        <f t="array" ref="I11">INDEX(D:D,(ROW(D11)-1)*2)*1</f>
        <v>144</v>
      </c>
      <c r="J11" s="32" cm="1">
        <f t="array" ref="J11">INDEX(D:D,(ROW(D11)-1)*2+1)*1</f>
        <v>114</v>
      </c>
      <c r="K11" s="32">
        <f t="shared" si="0"/>
        <v>1.68000000000001</v>
      </c>
      <c r="M11" s="32" cm="1">
        <f t="array" ref="M11">INDEX(E:E,(ROW(E11)-1)*2)*1</f>
        <v>103</v>
      </c>
      <c r="N11" s="32" cm="1">
        <f t="array" ref="N11">INDEX(E:E,(ROW(E11)-1)*2+1)*1</f>
        <v>164</v>
      </c>
      <c r="O11" s="32">
        <f t="shared" si="1"/>
        <v>0.437900000000013</v>
      </c>
      <c r="Q11" s="32" cm="1">
        <f t="array" ref="Q11">INDEX(F:F,(ROW(F11)-1)*2)*1</f>
        <v>30</v>
      </c>
      <c r="R11" s="32" cm="1">
        <f t="array" ref="R11">INDEX(F:F,(ROW(F11)-1)*2+1)*1</f>
        <v>22</v>
      </c>
      <c r="S11" s="32">
        <f t="shared" si="2"/>
        <v>0.710000000000001</v>
      </c>
    </row>
    <row r="12" spans="1:19">
      <c r="A12" s="32" t="s">
        <v>522</v>
      </c>
      <c r="B12" s="32" t="s">
        <v>527</v>
      </c>
      <c r="C12" s="33" t="s">
        <v>528</v>
      </c>
      <c r="D12" s="32" t="str" cm="1">
        <f t="array" ref="D12:F12">_xlfn.TEXTSPLIT(C12,",")</f>
        <v>16</v>
      </c>
      <c r="E12" s="32" t="str">
        <v>26</v>
      </c>
      <c r="F12" s="32" t="str">
        <v>14</v>
      </c>
      <c r="H12" s="32" t="str" cm="1">
        <f t="array" ref="H12">INDEX(A:A,(ROW(A12)-1)*2)&amp;INDEX(B:B,(ROW(B12)-1)*2)</f>
        <v>伐木机1r</v>
      </c>
      <c r="I12" s="32" cm="1">
        <f t="array" ref="I12">INDEX(D:D,(ROW(D12)-1)*2)*1</f>
        <v>206</v>
      </c>
      <c r="J12" s="32" cm="1">
        <f t="array" ref="J12">INDEX(D:D,(ROW(D12)-1)*2+1)*1</f>
        <v>164</v>
      </c>
      <c r="K12" s="32">
        <f t="shared" si="0"/>
        <v>2.04280000000003</v>
      </c>
      <c r="M12" s="32" cm="1">
        <f t="array" ref="M12">INDEX(E:E,(ROW(E12)-1)*2)*1</f>
        <v>128</v>
      </c>
      <c r="N12" s="32" cm="1">
        <f t="array" ref="N12">INDEX(E:E,(ROW(E12)-1)*2+1)*1</f>
        <v>173</v>
      </c>
      <c r="O12" s="32">
        <f t="shared" si="1"/>
        <v>0.150399999999991</v>
      </c>
      <c r="Q12" s="32" cm="1">
        <f t="array" ref="Q12">INDEX(F:F,(ROW(F12)-1)*2)*1</f>
        <v>100</v>
      </c>
      <c r="R12" s="32" cm="1">
        <f t="array" ref="R12">INDEX(F:F,(ROW(F12)-1)*2+1)*1</f>
        <v>78</v>
      </c>
      <c r="S12" s="32">
        <f t="shared" si="2"/>
        <v>0.900000000000006</v>
      </c>
    </row>
    <row r="13" spans="1:19">
      <c r="A13" s="32" t="s">
        <v>522</v>
      </c>
      <c r="B13" s="32" t="s">
        <v>527</v>
      </c>
      <c r="C13" s="33" t="s">
        <v>529</v>
      </c>
      <c r="D13" s="32" t="str" cm="1">
        <f t="array" ref="D13:F13">_xlfn.TEXTSPLIT(C13,",")</f>
        <v>10</v>
      </c>
      <c r="E13" s="32" t="str">
        <v>148</v>
      </c>
      <c r="F13" s="32" t="str">
        <v>9</v>
      </c>
      <c r="H13" s="32" t="str" cm="1">
        <f t="array" ref="H13">INDEX(A:A,(ROW(A13)-1)*2)&amp;INDEX(B:B,(ROW(B13)-1)*2)</f>
        <v>全能q</v>
      </c>
      <c r="I13" s="32" cm="1">
        <f t="array" ref="I13">INDEX(D:D,(ROW(D13)-1)*2)*1</f>
        <v>255</v>
      </c>
      <c r="J13" s="32" cm="1">
        <f t="array" ref="J13">INDEX(D:D,(ROW(D13)-1)*2+1)*1</f>
        <v>203</v>
      </c>
      <c r="K13" s="32">
        <f t="shared" si="0"/>
        <v>1.26950000000002</v>
      </c>
      <c r="M13" s="32" cm="1">
        <f t="array" ref="M13">INDEX(E:E,(ROW(E13)-1)*2)*1</f>
        <v>247</v>
      </c>
      <c r="N13" s="32" cm="1">
        <f t="array" ref="N13">INDEX(E:E,(ROW(E13)-1)*2+1)*1</f>
        <v>237</v>
      </c>
      <c r="O13" s="32">
        <f t="shared" si="1"/>
        <v>1.6123</v>
      </c>
      <c r="Q13" s="32" cm="1">
        <f t="array" ref="Q13">INDEX(F:F,(ROW(F13)-1)*2)*1</f>
        <v>171</v>
      </c>
      <c r="R13" s="32" cm="1">
        <f t="array" ref="R13">INDEX(F:F,(ROW(F13)-1)*2+1)*1</f>
        <v>136</v>
      </c>
      <c r="S13" s="32">
        <f t="shared" si="2"/>
        <v>1.73080000000002</v>
      </c>
    </row>
    <row r="14" spans="1:19">
      <c r="A14" s="32" t="s">
        <v>530</v>
      </c>
      <c r="B14" s="32" t="s">
        <v>516</v>
      </c>
      <c r="C14" s="33" t="s">
        <v>531</v>
      </c>
      <c r="D14" s="32" t="str" cm="1">
        <f t="array" ref="D14:F14">_xlfn.TEXTSPLIT(C14,",")</f>
        <v>173</v>
      </c>
      <c r="E14" s="32" t="str">
        <v>133</v>
      </c>
      <c r="F14" s="32" t="str">
        <v>39</v>
      </c>
      <c r="H14" s="32" t="str" cm="1">
        <f t="array" ref="H14">INDEX(A:A,(ROW(A14)-1)*2)&amp;INDEX(B:B,(ROW(B14)-1)*2)</f>
        <v>全能w</v>
      </c>
      <c r="I14" s="32" cm="1">
        <f t="array" ref="I14">INDEX(D:D,(ROW(D14)-1)*2)*1</f>
        <v>89</v>
      </c>
      <c r="J14" s="32" cm="1">
        <f t="array" ref="J14">INDEX(D:D,(ROW(D14)-1)*2+1)*1</f>
        <v>69</v>
      </c>
      <c r="K14" s="32">
        <f t="shared" si="0"/>
        <v>0.069500000000005</v>
      </c>
      <c r="M14" s="32" cm="1">
        <f t="array" ref="M14">INDEX(E:E,(ROW(E14)-1)*2)*1</f>
        <v>205</v>
      </c>
      <c r="N14" s="32" cm="1">
        <f t="array" ref="N14">INDEX(E:E,(ROW(E14)-1)*2+1)*1</f>
        <v>212</v>
      </c>
      <c r="O14" s="32">
        <f t="shared" si="1"/>
        <v>1.01949999999999</v>
      </c>
      <c r="Q14" s="32" cm="1">
        <f t="array" ref="Q14">INDEX(F:F,(ROW(F14)-1)*2)*1</f>
        <v>223</v>
      </c>
      <c r="R14" s="32" cm="1">
        <f t="array" ref="R14">INDEX(F:F,(ROW(F14)-1)*2+1)*1</f>
        <v>178</v>
      </c>
      <c r="S14" s="32">
        <f t="shared" si="2"/>
        <v>0.581199999999995</v>
      </c>
    </row>
    <row r="15" spans="1:19">
      <c r="A15" s="32" t="s">
        <v>530</v>
      </c>
      <c r="B15" s="32" t="s">
        <v>516</v>
      </c>
      <c r="C15" s="33" t="s">
        <v>532</v>
      </c>
      <c r="D15" s="32" t="str" cm="1">
        <f t="array" ref="D15:F15">_xlfn.TEXTSPLIT(C15,",")</f>
        <v>137</v>
      </c>
      <c r="E15" s="32" t="str">
        <v>176</v>
      </c>
      <c r="F15" s="32" t="str">
        <v>29</v>
      </c>
      <c r="H15" s="32" t="str" cm="1">
        <f t="array" ref="H15">INDEX(A:A,(ROW(A15)-1)*2)&amp;INDEX(B:B,(ROW(B15)-1)*2)</f>
        <v>全能r</v>
      </c>
      <c r="I15" s="32" cm="1">
        <f t="array" ref="I15">INDEX(D:D,(ROW(D15)-1)*2)*1</f>
        <v>250</v>
      </c>
      <c r="J15" s="32" cm="1">
        <f t="array" ref="J15">INDEX(D:D,(ROW(D15)-1)*2+1)*1</f>
        <v>199</v>
      </c>
      <c r="K15" s="32">
        <f t="shared" si="0"/>
        <v>1.35000000000002</v>
      </c>
      <c r="M15" s="32" cm="1">
        <f t="array" ref="M15">INDEX(E:E,(ROW(E15)-1)*2)*1</f>
        <v>249</v>
      </c>
      <c r="N15" s="32" cm="1">
        <f t="array" ref="N15">INDEX(E:E,(ROW(E15)-1)*2+1)*1</f>
        <v>238</v>
      </c>
      <c r="O15" s="32">
        <f t="shared" si="1"/>
        <v>2.0513</v>
      </c>
      <c r="Q15" s="32" cm="1">
        <f t="array" ref="Q15">INDEX(F:F,(ROW(F15)-1)*2)*1</f>
        <v>245</v>
      </c>
      <c r="R15" s="32" cm="1">
        <f t="array" ref="R15">INDEX(F:F,(ROW(F15)-1)*2+1)*1</f>
        <v>195</v>
      </c>
      <c r="S15" s="32">
        <f t="shared" si="2"/>
        <v>1</v>
      </c>
    </row>
    <row r="16" spans="1:19">
      <c r="A16" s="32" t="s">
        <v>530</v>
      </c>
      <c r="B16" s="32" t="s">
        <v>533</v>
      </c>
      <c r="C16" s="33" t="s">
        <v>534</v>
      </c>
      <c r="D16" s="32" t="str" cm="1">
        <f t="array" ref="D16:F16">_xlfn.TEXTSPLIT(C16,",")</f>
        <v>77</v>
      </c>
      <c r="E16" s="32" t="str">
        <v>124</v>
      </c>
      <c r="F16" s="32" t="str">
        <v>191</v>
      </c>
      <c r="H16" s="32" t="str" cm="1">
        <f t="array" ref="H16">INDEX(A:A,(ROW(A16)-1)*2)&amp;INDEX(B:B,(ROW(B16)-1)*2)</f>
        <v>军团q</v>
      </c>
      <c r="I16" s="32" cm="1">
        <f t="array" ref="I16">INDEX(D:D,(ROW(D16)-1)*2)*1</f>
        <v>169</v>
      </c>
      <c r="J16" s="32" cm="1">
        <f t="array" ref="J16">INDEX(D:D,(ROW(D16)-1)*2+1)*1</f>
        <v>134</v>
      </c>
      <c r="K16" s="32">
        <f t="shared" si="0"/>
        <v>1.75750000000002</v>
      </c>
      <c r="M16" s="32" cm="1">
        <f t="array" ref="M16">INDEX(E:E,(ROW(E16)-1)*2)*1</f>
        <v>105</v>
      </c>
      <c r="N16" s="32" cm="1">
        <f t="array" ref="N16">INDEX(E:E,(ROW(E16)-1)*2+1)*1</f>
        <v>165</v>
      </c>
      <c r="O16" s="32">
        <f t="shared" si="1"/>
        <v>0.0705000000000098</v>
      </c>
      <c r="Q16" s="32" cm="1">
        <f t="array" ref="Q16">INDEX(F:F,(ROW(F16)-1)*2)*1</f>
        <v>97</v>
      </c>
      <c r="R16" s="32" cm="1">
        <f t="array" ref="R16">INDEX(F:F,(ROW(F16)-1)*2+1)*1</f>
        <v>76</v>
      </c>
      <c r="S16" s="32">
        <f t="shared" si="2"/>
        <v>1.27120000000001</v>
      </c>
    </row>
    <row r="17" spans="1:19">
      <c r="A17" s="32" t="s">
        <v>530</v>
      </c>
      <c r="B17" s="32" t="s">
        <v>533</v>
      </c>
      <c r="C17" s="33" t="s">
        <v>535</v>
      </c>
      <c r="D17" s="32" t="str" cm="1">
        <f t="array" ref="D17:F17">_xlfn.TEXTSPLIT(C17,",")</f>
        <v>60</v>
      </c>
      <c r="E17" s="32" t="str">
        <v>172</v>
      </c>
      <c r="F17" s="32" t="str">
        <v>152</v>
      </c>
      <c r="H17" s="32" t="str" cm="1">
        <f t="array" ref="H17">INDEX(A:A,(ROW(A17)-1)*2)&amp;INDEX(B:B,(ROW(B17)-1)*2)</f>
        <v>军团w</v>
      </c>
      <c r="I17" s="32" cm="1">
        <f t="array" ref="I17">INDEX(D:D,(ROW(D17)-1)*2)*1</f>
        <v>128</v>
      </c>
      <c r="J17" s="32" cm="1">
        <f t="array" ref="J17">INDEX(D:D,(ROW(D17)-1)*2+1)*1</f>
        <v>101</v>
      </c>
      <c r="K17" s="32">
        <f t="shared" si="0"/>
        <v>1.3648</v>
      </c>
      <c r="M17" s="32" cm="1">
        <f t="array" ref="M17">INDEX(E:E,(ROW(E17)-1)*2)*1</f>
        <v>28</v>
      </c>
      <c r="N17" s="32" cm="1">
        <f t="array" ref="N17">INDEX(E:E,(ROW(E17)-1)*2+1)*1</f>
        <v>148</v>
      </c>
      <c r="O17" s="32">
        <f t="shared" si="1"/>
        <v>0.800399999999996</v>
      </c>
      <c r="Q17" s="32" cm="1">
        <f t="array" ref="Q17">INDEX(F:F,(ROW(F17)-1)*2)*1</f>
        <v>1</v>
      </c>
      <c r="R17" s="32" cm="1">
        <f t="array" ref="R17">INDEX(F:F,(ROW(F17)-1)*2+1)*1</f>
        <v>1</v>
      </c>
      <c r="S17" s="32">
        <f t="shared" si="2"/>
        <v>0.2488</v>
      </c>
    </row>
    <row r="18" spans="1:19">
      <c r="A18" s="32" t="s">
        <v>530</v>
      </c>
      <c r="B18" s="32" t="s">
        <v>519</v>
      </c>
      <c r="C18" s="33" t="s">
        <v>536</v>
      </c>
      <c r="D18" s="32" t="str" cm="1">
        <f t="array" ref="D18:F18">_xlfn.TEXTSPLIT(C18,",")</f>
        <v>156</v>
      </c>
      <c r="E18" s="32" t="str">
        <v>66</v>
      </c>
      <c r="F18" s="32" t="str">
        <v>40</v>
      </c>
      <c r="H18" s="32" t="str" cm="1">
        <f t="array" ref="H18">INDEX(A:A,(ROW(A18)-1)*2)&amp;INDEX(B:B,(ROW(B18)-1)*2)</f>
        <v>军团r</v>
      </c>
      <c r="I18" s="32" cm="1">
        <f t="array" ref="I18">INDEX(D:D,(ROW(D18)-1)*2)*1</f>
        <v>230</v>
      </c>
      <c r="J18" s="32" cm="1">
        <f t="array" ref="J18">INDEX(D:D,(ROW(D18)-1)*2+1)*1</f>
        <v>183</v>
      </c>
      <c r="K18" s="32">
        <f t="shared" si="0"/>
        <v>1.62200000000001</v>
      </c>
      <c r="M18" s="32" cm="1">
        <f t="array" ref="M18">INDEX(E:E,(ROW(E18)-1)*2)*1</f>
        <v>209</v>
      </c>
      <c r="N18" s="32" cm="1">
        <f t="array" ref="N18">INDEX(E:E,(ROW(E18)-1)*2+1)*1</f>
        <v>214</v>
      </c>
      <c r="O18" s="32">
        <f t="shared" si="1"/>
        <v>0.600700000000018</v>
      </c>
      <c r="Q18" s="32" cm="1">
        <f t="array" ref="Q18">INDEX(F:F,(ROW(F18)-1)*2)*1</f>
        <v>138</v>
      </c>
      <c r="R18" s="32" cm="1">
        <f t="array" ref="R18">INDEX(F:F,(ROW(F18)-1)*2+1)*1</f>
        <v>109</v>
      </c>
      <c r="S18" s="32">
        <f t="shared" si="2"/>
        <v>1.55319999999999</v>
      </c>
    </row>
    <row r="19" spans="1:19">
      <c r="A19" s="32" t="s">
        <v>530</v>
      </c>
      <c r="B19" s="32" t="s">
        <v>519</v>
      </c>
      <c r="C19" s="33" t="s">
        <v>537</v>
      </c>
      <c r="D19" s="32" t="str" cm="1">
        <f t="array" ref="D19:F19">_xlfn.TEXTSPLIT(C19,",")</f>
        <v>123</v>
      </c>
      <c r="E19" s="32" t="str">
        <v>154</v>
      </c>
      <c r="F19" s="32" t="str">
        <v>30</v>
      </c>
      <c r="H19" s="32" t="str" cm="1">
        <f t="array" ref="H19">INDEX(A:A,(ROW(A19)-1)*2)&amp;INDEX(B:B,(ROW(B19)-1)*2)</f>
        <v>骷髅王q</v>
      </c>
      <c r="I19" s="32" cm="1">
        <f t="array" ref="I19">INDEX(D:D,(ROW(D19)-1)*2)*1</f>
        <v>73</v>
      </c>
      <c r="J19" s="32" cm="1">
        <f t="array" ref="J19">INDEX(D:D,(ROW(D19)-1)*2+1)*1</f>
        <v>56</v>
      </c>
      <c r="K19" s="32">
        <f t="shared" si="0"/>
        <v>0.421699999999994</v>
      </c>
      <c r="M19" s="32" cm="1">
        <f t="array" ref="M19">INDEX(E:E,(ROW(E19)-1)*2)*1</f>
        <v>190</v>
      </c>
      <c r="N19" s="32" cm="1">
        <f t="array" ref="N19">INDEX(E:E,(ROW(E19)-1)*2+1)*1</f>
        <v>204</v>
      </c>
      <c r="O19" s="32">
        <f t="shared" si="1"/>
        <v>1.691</v>
      </c>
      <c r="Q19" s="32" cm="1">
        <f t="array" ref="Q19">INDEX(F:F,(ROW(F19)-1)*2)*1</f>
        <v>170</v>
      </c>
      <c r="R19" s="32" cm="1">
        <f t="array" ref="R19">INDEX(F:F,(ROW(F19)-1)*2+1)*1</f>
        <v>135</v>
      </c>
      <c r="S19" s="32">
        <f t="shared" si="2"/>
        <v>1.55000000000001</v>
      </c>
    </row>
    <row r="20" spans="1:19">
      <c r="A20" s="32" t="s">
        <v>538</v>
      </c>
      <c r="B20" s="32" t="s">
        <v>516</v>
      </c>
      <c r="C20" s="33" t="s">
        <v>539</v>
      </c>
      <c r="D20" s="32" t="str" cm="1">
        <f t="array" ref="D20:F20">_xlfn.TEXTSPLIT(C20,",")</f>
        <v>144</v>
      </c>
      <c r="E20" s="32" t="str">
        <v>103</v>
      </c>
      <c r="F20" s="32" t="str">
        <v>30</v>
      </c>
      <c r="H20" s="32" t="str" cm="1">
        <f t="array" ref="H20">INDEX(A:A,(ROW(A20)-1)*2)&amp;INDEX(B:B,(ROW(B20)-1)*2)</f>
        <v>骷髅王w</v>
      </c>
      <c r="I20" s="32" cm="1">
        <f t="array" ref="I20">INDEX(D:D,(ROW(D20)-1)*2)*1</f>
        <v>128</v>
      </c>
      <c r="J20" s="32" cm="1">
        <f t="array" ref="J20">INDEX(D:D,(ROW(D20)-1)*2+1)*1</f>
        <v>101</v>
      </c>
      <c r="K20" s="32">
        <f t="shared" si="0"/>
        <v>1.3648</v>
      </c>
      <c r="M20" s="32" cm="1">
        <f t="array" ref="M20">INDEX(E:E,(ROW(E20)-1)*2)*1</f>
        <v>150</v>
      </c>
      <c r="N20" s="32" cm="1">
        <f t="array" ref="N20">INDEX(E:E,(ROW(E20)-1)*2+1)*1</f>
        <v>183</v>
      </c>
      <c r="O20" s="32">
        <f t="shared" si="1"/>
        <v>0.735000000000014</v>
      </c>
      <c r="Q20" s="32" cm="1">
        <f t="array" ref="Q20">INDEX(F:F,(ROW(F20)-1)*2)*1</f>
        <v>102</v>
      </c>
      <c r="R20" s="32" cm="1">
        <f t="array" ref="R20">INDEX(F:F,(ROW(F20)-1)*2+1)*1</f>
        <v>80</v>
      </c>
      <c r="S20" s="32">
        <f t="shared" si="2"/>
        <v>1.3172</v>
      </c>
    </row>
    <row r="21" spans="1:19">
      <c r="A21" s="32" t="s">
        <v>538</v>
      </c>
      <c r="B21" s="32" t="s">
        <v>516</v>
      </c>
      <c r="C21" s="33" t="s">
        <v>540</v>
      </c>
      <c r="D21" s="32" t="str" cm="1">
        <f t="array" ref="D21:F21">_xlfn.TEXTSPLIT(C21,",")</f>
        <v>114</v>
      </c>
      <c r="E21" s="32" t="str">
        <v>164</v>
      </c>
      <c r="F21" s="32" t="str">
        <v>22</v>
      </c>
      <c r="H21" s="32" t="str" cm="1">
        <f t="array" ref="H21">INDEX(A:A,(ROW(A21)-1)*2)&amp;INDEX(B:B,(ROW(B21)-1)*2)</f>
        <v>人马w</v>
      </c>
      <c r="I21" s="32" cm="1">
        <f t="array" ref="I21">INDEX(D:D,(ROW(D21)-1)*2)*1</f>
        <v>100</v>
      </c>
      <c r="J21" s="32" cm="1">
        <f t="array" ref="J21">INDEX(D:D,(ROW(D21)-1)*2+1)*1</f>
        <v>78</v>
      </c>
      <c r="K21" s="32">
        <f t="shared" si="0"/>
        <v>0.440000000000012</v>
      </c>
      <c r="M21" s="32" cm="1">
        <f t="array" ref="M21">INDEX(E:E,(ROW(E21)-1)*2)*1</f>
        <v>17</v>
      </c>
      <c r="N21" s="32" cm="1">
        <f t="array" ref="N21">INDEX(E:E,(ROW(E21)-1)*2+1)*1</f>
        <v>148</v>
      </c>
      <c r="O21" s="32">
        <f t="shared" si="1"/>
        <v>0.168700000000001</v>
      </c>
      <c r="Q21" s="32" cm="1">
        <f t="array" ref="Q21">INDEX(F:F,(ROW(F21)-1)*2)*1</f>
        <v>11</v>
      </c>
      <c r="R21" s="32" cm="1">
        <f t="array" ref="R21">INDEX(F:F,(ROW(F21)-1)*2+1)*1</f>
        <v>7</v>
      </c>
      <c r="S21" s="32">
        <f t="shared" si="2"/>
        <v>1.2852</v>
      </c>
    </row>
    <row r="22" spans="1:19">
      <c r="A22" s="32" t="s">
        <v>538</v>
      </c>
      <c r="B22" s="32" t="s">
        <v>519</v>
      </c>
      <c r="C22" s="33" t="s">
        <v>541</v>
      </c>
      <c r="D22" s="32" t="str" cm="1">
        <f t="array" ref="D22:F22">_xlfn.TEXTSPLIT(C22,",")</f>
        <v>206</v>
      </c>
      <c r="E22" s="32" t="str">
        <v>128</v>
      </c>
      <c r="F22" s="32" t="str">
        <v>100</v>
      </c>
      <c r="H22" s="32" t="str" cm="1">
        <f t="array" ref="H22">INDEX(A:A,(ROW(A22)-1)*2)&amp;INDEX(B:B,(ROW(B22)-1)*2)</f>
        <v>哈斯卡r</v>
      </c>
      <c r="I22" s="32" cm="1">
        <f t="array" ref="I22">INDEX(D:D,(ROW(D22)-1)*2)*1</f>
        <v>251</v>
      </c>
      <c r="J22" s="32" cm="1">
        <f t="array" ref="J22">INDEX(D:D,(ROW(D22)-1)*2+1)*1</f>
        <v>200</v>
      </c>
      <c r="K22" s="32">
        <f t="shared" si="0"/>
        <v>1.53430000000003</v>
      </c>
      <c r="M22" s="32" cm="1">
        <f t="array" ref="M22">INDEX(E:E,(ROW(E22)-1)*2)*1</f>
        <v>205</v>
      </c>
      <c r="N22" s="32" cm="1">
        <f t="array" ref="N22">INDEX(E:E,(ROW(E22)-1)*2+1)*1</f>
        <v>212</v>
      </c>
      <c r="O22" s="32">
        <f t="shared" si="1"/>
        <v>1.01949999999999</v>
      </c>
      <c r="Q22" s="32" cm="1">
        <f t="array" ref="Q22">INDEX(F:F,(ROW(F22)-1)*2)*1</f>
        <v>71</v>
      </c>
      <c r="R22" s="32" cm="1">
        <f t="array" ref="R22">INDEX(F:F,(ROW(F22)-1)*2+1)*1</f>
        <v>55</v>
      </c>
      <c r="S22" s="32">
        <f t="shared" si="2"/>
        <v>0.6708</v>
      </c>
    </row>
    <row r="23" spans="1:19">
      <c r="A23" s="32" t="s">
        <v>538</v>
      </c>
      <c r="B23" s="32" t="s">
        <v>519</v>
      </c>
      <c r="C23" s="33" t="s">
        <v>542</v>
      </c>
      <c r="D23" s="32" t="str" cm="1">
        <f t="array" ref="D23:F23">_xlfn.TEXTSPLIT(C23,",")</f>
        <v>164</v>
      </c>
      <c r="E23" s="32" t="str">
        <v>173</v>
      </c>
      <c r="F23" s="32" t="str">
        <v>78</v>
      </c>
      <c r="H23" s="32" t="str" cm="1">
        <f t="array" ref="H23">INDEX(A:A,(ROW(A23)-1)*2)&amp;INDEX(B:B,(ROW(B23)-1)*2)</f>
        <v>哈斯卡q</v>
      </c>
      <c r="I23" s="32" cm="1">
        <f t="array" ref="I23">INDEX(D:D,(ROW(D23)-1)*2)*1</f>
        <v>123</v>
      </c>
      <c r="J23" s="32" cm="1">
        <f t="array" ref="J23">INDEX(D:D,(ROW(D23)-1)*2+1)*1</f>
        <v>97</v>
      </c>
      <c r="K23" s="32">
        <f t="shared" si="0"/>
        <v>1.31830000000001</v>
      </c>
      <c r="M23" s="32" cm="1">
        <f t="array" ref="M23">INDEX(E:E,(ROW(E23)-1)*2)*1</f>
        <v>49</v>
      </c>
      <c r="N23" s="32" cm="1">
        <f t="array" ref="N23">INDEX(E:E,(ROW(E23)-1)*2+1)*1</f>
        <v>151</v>
      </c>
      <c r="O23" s="32">
        <f t="shared" si="1"/>
        <v>0.59129999999999</v>
      </c>
      <c r="Q23" s="32" cm="1">
        <f t="array" ref="Q23">INDEX(F:F,(ROW(F23)-1)*2)*1</f>
        <v>4</v>
      </c>
      <c r="R23" s="32" cm="1">
        <f t="array" ref="R23">INDEX(F:F,(ROW(F23)-1)*2+1)*1</f>
        <v>3</v>
      </c>
      <c r="S23" s="32">
        <f t="shared" si="2"/>
        <v>0.0072000000000001</v>
      </c>
    </row>
    <row r="24" spans="1:19">
      <c r="A24" s="32" t="s">
        <v>543</v>
      </c>
      <c r="B24" s="32" t="s">
        <v>513</v>
      </c>
      <c r="C24" s="33" t="s">
        <v>544</v>
      </c>
      <c r="D24" s="32" t="str" cm="1">
        <f t="array" ref="D24:F24">_xlfn.TEXTSPLIT(C24,",")</f>
        <v>255</v>
      </c>
      <c r="E24" s="32" t="str">
        <v>247</v>
      </c>
      <c r="F24" s="32" t="str">
        <v>171</v>
      </c>
      <c r="H24" s="32" t="str" cm="1">
        <f t="array" ref="H24">INDEX(A:A,(ROW(A24)-1)*2)&amp;INDEX(B:B,(ROW(B24)-1)*2)</f>
        <v>小狗w</v>
      </c>
      <c r="I24" s="32" cm="1">
        <f t="array" ref="I24">INDEX(D:D,(ROW(D24)-1)*2)*1</f>
        <v>163</v>
      </c>
      <c r="J24" s="32" cm="1">
        <f t="array" ref="J24">INDEX(D:D,(ROW(D24)-1)*2+1)*1</f>
        <v>129</v>
      </c>
      <c r="K24" s="32">
        <f t="shared" si="0"/>
        <v>1.55030000000002</v>
      </c>
      <c r="M24" s="32" cm="1">
        <f t="array" ref="M24">INDEX(E:E,(ROW(E24)-1)*2)*1</f>
        <v>53</v>
      </c>
      <c r="N24" s="32" cm="1">
        <f t="array" ref="N24">INDEX(E:E,(ROW(E24)-1)*2+1)*1</f>
        <v>152</v>
      </c>
      <c r="O24" s="32">
        <f t="shared" si="1"/>
        <v>0.262900000000002</v>
      </c>
      <c r="Q24" s="32" cm="1">
        <f t="array" ref="Q24">INDEX(F:F,(ROW(F24)-1)*2)*1</f>
        <v>0</v>
      </c>
      <c r="R24" s="32" cm="1">
        <f t="array" ref="R24">INDEX(F:F,(ROW(F24)-1)*2+1)*1</f>
        <v>0</v>
      </c>
      <c r="S24" s="32">
        <f t="shared" si="2"/>
        <v>0</v>
      </c>
    </row>
    <row r="25" spans="1:19">
      <c r="A25" s="32" t="s">
        <v>543</v>
      </c>
      <c r="B25" s="32" t="s">
        <v>513</v>
      </c>
      <c r="C25" s="33" t="s">
        <v>545</v>
      </c>
      <c r="D25" s="32" t="str" cm="1">
        <f t="array" ref="D25:F25">_xlfn.TEXTSPLIT(C25,",")</f>
        <v>203</v>
      </c>
      <c r="E25" s="32" t="str">
        <v>237</v>
      </c>
      <c r="F25" s="32" t="str">
        <v>136</v>
      </c>
      <c r="H25" s="32" t="str" cm="1">
        <f t="array" ref="H25">INDEX(A:A,(ROW(A25)-1)*2)&amp;INDEX(B:B,(ROW(B25)-1)*2)</f>
        <v>土猫r</v>
      </c>
      <c r="I25" s="32" cm="1">
        <f t="array" ref="I25">INDEX(D:D,(ROW(D25)-1)*2)*1</f>
        <v>21</v>
      </c>
      <c r="J25" s="32" cm="1">
        <f t="array" ref="J25">INDEX(D:D,(ROW(D25)-1)*2+1)*1</f>
        <v>14</v>
      </c>
      <c r="K25" s="32">
        <f t="shared" si="0"/>
        <v>2.1217</v>
      </c>
      <c r="M25" s="32" cm="1">
        <f t="array" ref="M25">INDEX(E:E,(ROW(E25)-1)*2)*1</f>
        <v>30</v>
      </c>
      <c r="N25" s="32" cm="1">
        <f t="array" ref="N25">INDEX(E:E,(ROW(E25)-1)*2+1)*1</f>
        <v>149</v>
      </c>
      <c r="O25" s="32">
        <f t="shared" si="1"/>
        <v>0.0130000000000052</v>
      </c>
      <c r="Q25" s="32" cm="1">
        <f t="array" ref="Q25">INDEX(F:F,(ROW(F25)-1)*2)*1</f>
        <v>10</v>
      </c>
      <c r="R25" s="32" cm="1">
        <f t="array" ref="R25">INDEX(F:F,(ROW(F25)-1)*2+1)*1</f>
        <v>6</v>
      </c>
      <c r="S25" s="32">
        <f t="shared" si="2"/>
        <v>1.53</v>
      </c>
    </row>
    <row r="26" spans="1:19">
      <c r="A26" s="32" t="s">
        <v>543</v>
      </c>
      <c r="B26" s="32" t="s">
        <v>516</v>
      </c>
      <c r="C26" s="33" t="s">
        <v>546</v>
      </c>
      <c r="D26" s="32" t="str" cm="1">
        <f t="array" ref="D26:F26">_xlfn.TEXTSPLIT(C26,",")</f>
        <v>89</v>
      </c>
      <c r="E26" s="32" t="str">
        <v>205</v>
      </c>
      <c r="F26" s="32" t="str">
        <v>223</v>
      </c>
      <c r="H26" s="32" t="str" cm="1">
        <f t="array" ref="H26">INDEX(A:A,(ROW(A26)-1)*2)&amp;INDEX(B:B,(ROW(B26)-1)*2)</f>
        <v>孽主q</v>
      </c>
      <c r="I26" s="32" cm="1">
        <f t="array" ref="I26">INDEX(D:D,(ROW(D26)-1)*2)*1</f>
        <v>17</v>
      </c>
      <c r="J26" s="32" cm="1">
        <f t="array" ref="J26">INDEX(D:D,(ROW(D26)-1)*2+1)*1</f>
        <v>11</v>
      </c>
      <c r="K26" s="32">
        <f t="shared" si="0"/>
        <v>2.0441</v>
      </c>
      <c r="M26" s="32" cm="1">
        <f t="array" ref="M26">INDEX(E:E,(ROW(E26)-1)*2)*1</f>
        <v>188</v>
      </c>
      <c r="N26" s="32" cm="1">
        <f t="array" ref="N26">INDEX(E:E,(ROW(E26)-1)*2+1)*1</f>
        <v>202</v>
      </c>
      <c r="O26" s="32">
        <f t="shared" si="1"/>
        <v>0.799599999999998</v>
      </c>
      <c r="Q26" s="32" cm="1">
        <f t="array" ref="Q26">INDEX(F:F,(ROW(F26)-1)*2)*1</f>
        <v>59</v>
      </c>
      <c r="R26" s="32" cm="1">
        <f t="array" ref="R26">INDEX(F:F,(ROW(F26)-1)*2+1)*1</f>
        <v>45</v>
      </c>
      <c r="S26" s="32">
        <f t="shared" si="2"/>
        <v>0.00519999999999499</v>
      </c>
    </row>
    <row r="27" spans="1:19">
      <c r="A27" s="32" t="s">
        <v>543</v>
      </c>
      <c r="B27" s="32" t="s">
        <v>516</v>
      </c>
      <c r="C27" s="33" t="s">
        <v>547</v>
      </c>
      <c r="D27" s="32" t="str" cm="1">
        <f t="array" ref="D27:F27">_xlfn.TEXTSPLIT(C27,",")</f>
        <v>69</v>
      </c>
      <c r="E27" s="32" t="str">
        <v>212</v>
      </c>
      <c r="F27" s="32" t="str">
        <v>178</v>
      </c>
      <c r="H27" s="32" t="str" cm="1">
        <f t="array" ref="H27">INDEX(A:A,(ROW(A27)-1)*2)&amp;INDEX(B:B,(ROW(B27)-1)*2)</f>
        <v>孽主w</v>
      </c>
      <c r="I27" s="32" cm="1">
        <f t="array" ref="I27">INDEX(D:D,(ROW(D27)-1)*2)*1</f>
        <v>11</v>
      </c>
      <c r="J27" s="32" cm="1">
        <f t="array" ref="J27">INDEX(D:D,(ROW(D27)-1)*2+1)*1</f>
        <v>7</v>
      </c>
      <c r="K27" s="32">
        <f t="shared" si="0"/>
        <v>1.4337</v>
      </c>
      <c r="M27" s="32" cm="1">
        <f t="array" ref="M27">INDEX(E:E,(ROW(E27)-1)*2)*1</f>
        <v>45</v>
      </c>
      <c r="N27" s="32" cm="1">
        <f t="array" ref="N27">INDEX(E:E,(ROW(E27)-1)*2+1)*1</f>
        <v>150</v>
      </c>
      <c r="O27" s="32">
        <f t="shared" si="1"/>
        <v>0.964499999999987</v>
      </c>
      <c r="Q27" s="32" cm="1">
        <f t="array" ref="Q27">INDEX(F:F,(ROW(F27)-1)*2)*1</f>
        <v>11</v>
      </c>
      <c r="R27" s="32" cm="1">
        <f t="array" ref="R27">INDEX(F:F,(ROW(F27)-1)*2+1)*1</f>
        <v>7</v>
      </c>
      <c r="S27" s="32">
        <f t="shared" si="2"/>
        <v>1.2852</v>
      </c>
    </row>
    <row r="28" spans="1:19">
      <c r="A28" s="32" t="s">
        <v>543</v>
      </c>
      <c r="B28" s="32" t="s">
        <v>519</v>
      </c>
      <c r="C28" s="33" t="s">
        <v>548</v>
      </c>
      <c r="D28" s="32" t="str" cm="1">
        <f t="array" ref="D28:F28">_xlfn.TEXTSPLIT(C28,",")</f>
        <v>250</v>
      </c>
      <c r="E28" s="32" t="str">
        <v>249</v>
      </c>
      <c r="F28" s="32" t="str">
        <v>245</v>
      </c>
      <c r="H28" s="32" t="str" cm="1">
        <f t="array" ref="H28">INDEX(A:A,(ROW(A28)-1)*2)&amp;INDEX(B:B,(ROW(B28)-1)*2)</f>
        <v>小小e1</v>
      </c>
      <c r="I28" s="32" cm="1">
        <f t="array" ref="I28">INDEX(D:D,(ROW(D28)-1)*2)*1</f>
        <v>96</v>
      </c>
      <c r="J28" s="32" cm="1">
        <f t="array" ref="J28">INDEX(D:D,(ROW(D28)-1)*2+1)*1</f>
        <v>75</v>
      </c>
      <c r="K28" s="32">
        <f t="shared" si="0"/>
        <v>0.580800000000011</v>
      </c>
      <c r="M28" s="32" cm="1">
        <f t="array" ref="M28">INDEX(E:E,(ROW(E28)-1)*2)*1</f>
        <v>73</v>
      </c>
      <c r="N28" s="32" cm="1">
        <f t="array" ref="N28">INDEX(E:E,(ROW(E28)-1)*2+1)*1</f>
        <v>156</v>
      </c>
      <c r="O28" s="32">
        <f t="shared" si="1"/>
        <v>0.292900000000003</v>
      </c>
      <c r="Q28" s="32" cm="1">
        <f t="array" ref="Q28">INDEX(F:F,(ROW(F28)-1)*2)*1</f>
        <v>39</v>
      </c>
      <c r="R28" s="32" cm="1">
        <f t="array" ref="R28">INDEX(F:F,(ROW(F28)-1)*2+1)*1</f>
        <v>29</v>
      </c>
      <c r="S28" s="32">
        <f t="shared" si="2"/>
        <v>0.593200000000003</v>
      </c>
    </row>
    <row r="29" spans="1:19">
      <c r="A29" s="32" t="s">
        <v>543</v>
      </c>
      <c r="B29" s="32" t="s">
        <v>519</v>
      </c>
      <c r="C29" s="33" t="s">
        <v>549</v>
      </c>
      <c r="D29" s="32" t="str" cm="1">
        <f t="array" ref="D29:F29">_xlfn.TEXTSPLIT(C29,",")</f>
        <v>199</v>
      </c>
      <c r="E29" s="32" t="str">
        <v>238</v>
      </c>
      <c r="F29" s="32" t="str">
        <v>195</v>
      </c>
      <c r="H29" s="32" t="str" cm="1">
        <f t="array" ref="H29">INDEX(A:A,(ROW(A29)-1)*2)&amp;INDEX(B:B,(ROW(B29)-1)*2)</f>
        <v>小小e2</v>
      </c>
      <c r="I29" s="32" cm="1">
        <f t="array" ref="I29">INDEX(D:D,(ROW(D29)-1)*2)*1</f>
        <v>48</v>
      </c>
      <c r="J29" s="32" cm="1">
        <f t="array" ref="J29">INDEX(D:D,(ROW(D29)-1)*2+1)*1</f>
        <v>36</v>
      </c>
      <c r="K29" s="32">
        <f t="shared" si="0"/>
        <v>0.979199999999999</v>
      </c>
      <c r="M29" s="32" cm="1">
        <f t="array" ref="M29">INDEX(E:E,(ROW(E29)-1)*2)*1</f>
        <v>39</v>
      </c>
      <c r="N29" s="32" cm="1">
        <f t="array" ref="N29">INDEX(E:E,(ROW(E29)-1)*2+1)*1</f>
        <v>150</v>
      </c>
      <c r="O29" s="32">
        <f t="shared" si="1"/>
        <v>0.108299999999986</v>
      </c>
      <c r="Q29" s="32" cm="1">
        <f t="array" ref="Q29">INDEX(F:F,(ROW(F29)-1)*2)*1</f>
        <v>29</v>
      </c>
      <c r="R29" s="32" cm="1">
        <f t="array" ref="R29">INDEX(F:F,(ROW(F29)-1)*2+1)*1</f>
        <v>21</v>
      </c>
      <c r="S29" s="32">
        <f t="shared" si="2"/>
        <v>0.947199999999999</v>
      </c>
    </row>
    <row r="30" spans="1:19">
      <c r="A30" s="32" t="s">
        <v>550</v>
      </c>
      <c r="B30" s="32" t="s">
        <v>513</v>
      </c>
      <c r="C30" s="33" t="s">
        <v>551</v>
      </c>
      <c r="D30" s="32" t="str" cm="1">
        <f t="array" ref="D30:F30">_xlfn.TEXTSPLIT(C30,",")</f>
        <v>169</v>
      </c>
      <c r="E30" s="32" t="str">
        <v>105</v>
      </c>
      <c r="F30" s="32" t="str">
        <v>97</v>
      </c>
      <c r="H30" s="32" t="str" cm="1">
        <f t="array" ref="H30">INDEX(A:A,(ROW(A30)-1)*2)&amp;INDEX(B:B,(ROW(B30)-1)*2)</f>
        <v>小小d</v>
      </c>
      <c r="I30" s="32" cm="1">
        <f t="array" ref="I30">INDEX(D:D,(ROW(D30)-1)*2)*1</f>
        <v>133</v>
      </c>
      <c r="J30" s="32" cm="1">
        <f t="array" ref="J30">INDEX(D:D,(ROW(D30)-1)*2+1)*1</f>
        <v>105</v>
      </c>
      <c r="K30" s="32">
        <f t="shared" si="0"/>
        <v>1.4063</v>
      </c>
      <c r="M30" s="32" cm="1">
        <f t="array" ref="M30">INDEX(E:E,(ROW(E30)-1)*2)*1</f>
        <v>76</v>
      </c>
      <c r="N30" s="32" cm="1">
        <f t="array" ref="N30">INDEX(E:E,(ROW(E30)-1)*2+1)*1</f>
        <v>156</v>
      </c>
      <c r="O30" s="32">
        <f t="shared" si="1"/>
        <v>0.994</v>
      </c>
      <c r="Q30" s="32" cm="1">
        <f t="array" ref="Q30">INDEX(F:F,(ROW(F30)-1)*2)*1</f>
        <v>30</v>
      </c>
      <c r="R30" s="32" cm="1">
        <f t="array" ref="R30">INDEX(F:F,(ROW(F30)-1)*2+1)*1</f>
        <v>22</v>
      </c>
      <c r="S30" s="32">
        <f t="shared" si="2"/>
        <v>0.710000000000001</v>
      </c>
    </row>
    <row r="31" spans="1:19">
      <c r="A31" s="32" t="s">
        <v>550</v>
      </c>
      <c r="B31" s="32" t="s">
        <v>513</v>
      </c>
      <c r="C31" s="33" t="s">
        <v>552</v>
      </c>
      <c r="D31" s="32" t="str" cm="1">
        <f t="array" ref="D31:F31">_xlfn.TEXTSPLIT(C31,",")</f>
        <v>134</v>
      </c>
      <c r="E31" s="32" t="str">
        <v>165</v>
      </c>
      <c r="F31" s="32" t="str">
        <v>76</v>
      </c>
      <c r="H31" s="32" t="str" cm="1">
        <f t="array" ref="H31">INDEX(A:A,(ROW(A31)-1)*2)&amp;INDEX(B:B,(ROW(B31)-1)*2)</f>
        <v>小小e3</v>
      </c>
      <c r="I31" s="32" cm="1">
        <f t="array" ref="I31">INDEX(D:D,(ROW(D31)-1)*2)*1</f>
        <v>45</v>
      </c>
      <c r="J31" s="32" cm="1">
        <f t="array" ref="J31">INDEX(D:D,(ROW(D31)-1)*2+1)*1</f>
        <v>34</v>
      </c>
      <c r="K31" s="32">
        <f t="shared" si="0"/>
        <v>0.654499999999999</v>
      </c>
      <c r="M31" s="32" cm="1">
        <f t="array" ref="M31">INDEX(E:E,(ROW(E31)-1)*2)*1</f>
        <v>36</v>
      </c>
      <c r="N31" s="32" cm="1">
        <f t="array" ref="N31">INDEX(E:E,(ROW(E31)-1)*2+1)*1</f>
        <v>149</v>
      </c>
      <c r="O31" s="32">
        <f t="shared" si="1"/>
        <v>0.717999999999989</v>
      </c>
      <c r="Q31" s="32" cm="1">
        <f t="array" ref="Q31">INDEX(F:F,(ROW(F31)-1)*2)*1</f>
        <v>27</v>
      </c>
      <c r="R31" s="32" cm="1">
        <f t="array" ref="R31">INDEX(F:F,(ROW(F31)-1)*2+1)*1</f>
        <v>19</v>
      </c>
      <c r="S31" s="32">
        <f t="shared" si="2"/>
        <v>1.4228</v>
      </c>
    </row>
    <row r="32" spans="1:19">
      <c r="A32" s="32" t="s">
        <v>550</v>
      </c>
      <c r="B32" s="32" t="s">
        <v>516</v>
      </c>
      <c r="C32" s="33" t="s">
        <v>553</v>
      </c>
      <c r="D32" s="32" t="str" cm="1">
        <f t="array" ref="D32:F32">_xlfn.TEXTSPLIT(C32,",")</f>
        <v>128</v>
      </c>
      <c r="E32" s="32" t="str">
        <v>28</v>
      </c>
      <c r="F32" s="32" t="str">
        <v>1</v>
      </c>
      <c r="H32" s="32" t="str" cm="1">
        <f t="array" ref="H32">INDEX(A:A,(ROW(A32)-1)*2)&amp;INDEX(B:B,(ROW(B32)-1)*2)</f>
        <v>小小e4</v>
      </c>
      <c r="I32" s="32" cm="1">
        <f t="array" ref="I32">INDEX(D:D,(ROW(D32)-1)*2)*1</f>
        <v>57</v>
      </c>
      <c r="J32" s="32" cm="1">
        <f t="array" ref="J32">INDEX(D:D,(ROW(D32)-1)*2+1)*1</f>
        <v>43</v>
      </c>
      <c r="K32" s="32">
        <f t="shared" si="0"/>
        <v>0.964099999999995</v>
      </c>
      <c r="M32" s="32" cm="1">
        <f t="array" ref="M32">INDEX(E:E,(ROW(E32)-1)*2)*1</f>
        <v>48</v>
      </c>
      <c r="N32" s="32" cm="1">
        <f t="array" ref="N32">INDEX(E:E,(ROW(E32)-1)*2+1)*1</f>
        <v>151</v>
      </c>
      <c r="O32" s="32">
        <f t="shared" si="1"/>
        <v>0.430399999999992</v>
      </c>
      <c r="Q32" s="32" cm="1">
        <f t="array" ref="Q32">INDEX(F:F,(ROW(F32)-1)*2)*1</f>
        <v>30</v>
      </c>
      <c r="R32" s="32" cm="1">
        <f t="array" ref="R32">INDEX(F:F,(ROW(F32)-1)*2+1)*1</f>
        <v>22</v>
      </c>
      <c r="S32" s="32">
        <f t="shared" si="2"/>
        <v>0.710000000000001</v>
      </c>
    </row>
    <row r="33" spans="1:19">
      <c r="A33" s="32" t="s">
        <v>550</v>
      </c>
      <c r="B33" s="32" t="s">
        <v>516</v>
      </c>
      <c r="C33" s="33" t="s">
        <v>554</v>
      </c>
      <c r="D33" s="32" t="str" cm="1">
        <f t="array" ref="D33:F33">_xlfn.TEXTSPLIT(C33,",")</f>
        <v>101</v>
      </c>
      <c r="E33" s="32" t="str">
        <v>148</v>
      </c>
      <c r="F33" s="32" t="str">
        <v>1</v>
      </c>
      <c r="H33" s="32" t="str" cm="1">
        <f t="array" ref="H33">INDEX(A:A,(ROW(A33)-1)*2)&amp;INDEX(B:B,(ROW(B33)-1)*2)</f>
        <v>海民q</v>
      </c>
      <c r="I33" s="32" cm="1">
        <f t="array" ref="I33">INDEX(D:D,(ROW(D33)-1)*2)*1</f>
        <v>20</v>
      </c>
      <c r="J33" s="32" cm="1">
        <f t="array" ref="J33">INDEX(D:D,(ROW(D33)-1)*2+1)*1</f>
        <v>14</v>
      </c>
      <c r="K33" s="32">
        <f t="shared" ref="K33:K35" si="3">ABS(I33*I33*0.0001+I33*0.7656-J33)</f>
        <v>1.352</v>
      </c>
      <c r="M33" s="32" cm="1">
        <f t="array" ref="M33">INDEX(E:E,(ROW(E33)-1)*2)*1</f>
        <v>37</v>
      </c>
      <c r="N33" s="32" cm="1">
        <f t="array" ref="N33">INDEX(E:E,(ROW(E33)-1)*2+1)*1</f>
        <v>149</v>
      </c>
      <c r="O33" s="32">
        <f t="shared" ref="O33:O35" si="4">ABS(M33*M33*0.0014+M33*0.0251+147-N33)</f>
        <v>0.845300000000009</v>
      </c>
      <c r="Q33" s="32" cm="1">
        <f t="array" ref="Q33">INDEX(F:F,(ROW(F33)-1)*2)*1</f>
        <v>39</v>
      </c>
      <c r="R33" s="32" cm="1">
        <f t="array" ref="R33">INDEX(F:F,(ROW(F33)-1)*2+1)*1</f>
        <v>29</v>
      </c>
      <c r="S33" s="32">
        <f t="shared" si="2"/>
        <v>0.593200000000003</v>
      </c>
    </row>
    <row r="34" spans="1:19">
      <c r="A34" s="32" t="s">
        <v>550</v>
      </c>
      <c r="B34" s="32" t="s">
        <v>519</v>
      </c>
      <c r="C34" s="33" t="s">
        <v>555</v>
      </c>
      <c r="D34" s="32" t="str" cm="1">
        <f t="array" ref="D34:F34">_xlfn.TEXTSPLIT(C34,",")</f>
        <v>230</v>
      </c>
      <c r="E34" s="32" t="str">
        <v>209</v>
      </c>
      <c r="F34" s="32" t="str">
        <v>138</v>
      </c>
      <c r="H34" s="32" t="str" cm="1">
        <f t="array" ref="H34">INDEX(A:A,(ROW(A34)-1)*2)&amp;INDEX(B:B,(ROW(B34)-1)*2)</f>
        <v>海民q1</v>
      </c>
      <c r="I34" s="32" cm="1">
        <f t="array" ref="I34">INDEX(D:D,(ROW(D34)-1)*2)*1</f>
        <v>17</v>
      </c>
      <c r="J34" s="32" cm="1">
        <f t="array" ref="J34">INDEX(D:D,(ROW(D34)-1)*2+1)*1</f>
        <v>11</v>
      </c>
      <c r="K34" s="32">
        <f t="shared" si="3"/>
        <v>2.0441</v>
      </c>
      <c r="M34" s="32" cm="1">
        <f t="array" ref="M34">INDEX(E:E,(ROW(E34)-1)*2)*1</f>
        <v>34</v>
      </c>
      <c r="N34" s="32" cm="1">
        <f t="array" ref="N34">INDEX(E:E,(ROW(E34)-1)*2+1)*1</f>
        <v>149</v>
      </c>
      <c r="O34" s="32">
        <f t="shared" si="4"/>
        <v>0.471800000000002</v>
      </c>
      <c r="Q34" s="32" cm="1">
        <f t="array" ref="Q34">INDEX(F:F,(ROW(F34)-1)*2)*1</f>
        <v>36</v>
      </c>
      <c r="R34" s="32" cm="1">
        <f t="array" ref="R34">INDEX(F:F,(ROW(F34)-1)*2+1)*1</f>
        <v>27</v>
      </c>
      <c r="S34" s="32">
        <f t="shared" si="2"/>
        <v>0.295200000000001</v>
      </c>
    </row>
    <row r="35" spans="1:19">
      <c r="A35" s="32" t="s">
        <v>550</v>
      </c>
      <c r="B35" s="32" t="s">
        <v>519</v>
      </c>
      <c r="C35" s="33" t="s">
        <v>556</v>
      </c>
      <c r="D35" s="32" t="str" cm="1">
        <f t="array" ref="D35:F35">_xlfn.TEXTSPLIT(C35,",")</f>
        <v>183</v>
      </c>
      <c r="E35" s="32" t="str">
        <v>214</v>
      </c>
      <c r="F35" s="32" t="str">
        <v>109</v>
      </c>
      <c r="H35" s="32" t="str" cm="1">
        <f t="array" ref="H35">INDEX(A:A,(ROW(A35)-1)*2)&amp;INDEX(B:B,(ROW(B35)-1)*2)</f>
        <v>海民d</v>
      </c>
      <c r="I35" s="32" cm="1">
        <f t="array" ref="I35">INDEX(D:D,(ROW(D35)-1)*2)*1</f>
        <v>78</v>
      </c>
      <c r="J35" s="32" cm="1">
        <f t="array" ref="J35">INDEX(D:D,(ROW(D35)-1)*2+1)*1</f>
        <v>60</v>
      </c>
      <c r="K35" s="32">
        <f t="shared" si="3"/>
        <v>0.325200000000002</v>
      </c>
      <c r="M35" s="32" cm="1">
        <f t="array" ref="M35">INDEX(E:E,(ROW(E35)-1)*2)*1</f>
        <v>108</v>
      </c>
      <c r="N35" s="32" cm="1">
        <f t="array" ref="N35">INDEX(E:E,(ROW(E35)-1)*2+1)*1</f>
        <v>166</v>
      </c>
      <c r="O35" s="32">
        <f t="shared" si="4"/>
        <v>0.0404000000000053</v>
      </c>
      <c r="Q35" s="32" cm="1">
        <f t="array" ref="Q35">INDEX(F:F,(ROW(F35)-1)*2)*1</f>
        <v>129</v>
      </c>
      <c r="R35" s="32" cm="1">
        <f t="array" ref="R35">INDEX(F:F,(ROW(F35)-1)*2+1)*1</f>
        <v>102</v>
      </c>
      <c r="S35" s="32">
        <f t="shared" si="2"/>
        <v>1.7928</v>
      </c>
    </row>
    <row r="36" spans="1:19">
      <c r="A36" s="32" t="s">
        <v>557</v>
      </c>
      <c r="B36" s="32" t="s">
        <v>513</v>
      </c>
      <c r="C36" s="33" t="s">
        <v>558</v>
      </c>
      <c r="D36" s="32" t="str" cm="1">
        <f t="array" ref="D36:F36">_xlfn.TEXTSPLIT(C36,",")</f>
        <v>73</v>
      </c>
      <c r="E36" s="32" t="str">
        <v>190</v>
      </c>
      <c r="F36" s="32" t="str">
        <v>170</v>
      </c>
      <c r="H36" s="32" t="str" cm="1">
        <f t="array" ref="H36">INDEX(A:A,(ROW(A36)-1)*2)&amp;INDEX(B:B,(ROW(B36)-1)*2)</f>
        <v>海民e</v>
      </c>
      <c r="I36" s="32" cm="1">
        <f t="array" ref="I36">INDEX(D:D,(ROW(D36)-1)*2)*1</f>
        <v>74</v>
      </c>
      <c r="J36" s="32" cm="1">
        <f t="array" ref="J36">INDEX(D:D,(ROW(D36)-1)*2+1)*1</f>
        <v>57</v>
      </c>
      <c r="K36" s="32">
        <f t="shared" ref="K36:K49" si="5">ABS(I36*I36*0.0001+I36*0.7656-J36)</f>
        <v>0.201999999999998</v>
      </c>
      <c r="M36" s="32" cm="1">
        <f t="array" ref="M36">INDEX(E:E,(ROW(E36)-1)*2)*1</f>
        <v>102</v>
      </c>
      <c r="N36" s="32" cm="1">
        <f t="array" ref="N36">INDEX(E:E,(ROW(E36)-1)*2+1)*1</f>
        <v>164</v>
      </c>
      <c r="O36" s="32">
        <f t="shared" ref="O36:O49" si="6">ABS(M36*M36*0.0014+M36*0.0251+147-N36)</f>
        <v>0.125799999999998</v>
      </c>
      <c r="Q36" s="32" cm="1">
        <f t="array" ref="Q36">INDEX(F:F,(ROW(F36)-1)*2)*1</f>
        <v>150</v>
      </c>
      <c r="R36" s="32" cm="1">
        <f t="array" ref="R36">INDEX(F:F,(ROW(F36)-1)*2+1)*1</f>
        <v>119</v>
      </c>
      <c r="S36" s="32">
        <f t="shared" si="2"/>
        <v>1.84999999999999</v>
      </c>
    </row>
    <row r="37" spans="1:19">
      <c r="A37" s="32" t="s">
        <v>557</v>
      </c>
      <c r="B37" s="32" t="s">
        <v>513</v>
      </c>
      <c r="C37" s="33" t="s">
        <v>559</v>
      </c>
      <c r="D37" s="32" t="str" cm="1">
        <f t="array" ref="D37:F37">_xlfn.TEXTSPLIT(C37,",")</f>
        <v>56</v>
      </c>
      <c r="E37" s="32" t="str">
        <v>204</v>
      </c>
      <c r="F37" s="32" t="str">
        <v>135</v>
      </c>
      <c r="H37" s="32" t="str" cm="1">
        <f t="array" ref="H37">INDEX(A:A,(ROW(A37)-1)*2)&amp;INDEX(B:B,(ROW(B37)-1)*2)</f>
        <v>海民e1</v>
      </c>
      <c r="I37" s="32" cm="1">
        <f t="array" ref="I37">INDEX(D:D,(ROW(D37)-1)*2)*1</f>
        <v>8</v>
      </c>
      <c r="J37" s="32" cm="1">
        <f t="array" ref="J37">INDEX(D:D,(ROW(D37)-1)*2+1)*1</f>
        <v>5</v>
      </c>
      <c r="K37" s="32">
        <f t="shared" si="5"/>
        <v>1.1312</v>
      </c>
      <c r="M37" s="32" cm="1">
        <f t="array" ref="M37">INDEX(E:E,(ROW(E37)-1)*2)*1</f>
        <v>11</v>
      </c>
      <c r="N37" s="32" cm="1">
        <f t="array" ref="N37">INDEX(E:E,(ROW(E37)-1)*2+1)*1</f>
        <v>147</v>
      </c>
      <c r="O37" s="32">
        <f t="shared" si="6"/>
        <v>0.44550000000001</v>
      </c>
      <c r="Q37" s="32" cm="1">
        <f t="array" ref="Q37">INDEX(F:F,(ROW(F37)-1)*2)*1</f>
        <v>5</v>
      </c>
      <c r="R37" s="32" cm="1">
        <f t="array" ref="R37">INDEX(F:F,(ROW(F37)-1)*2+1)*1</f>
        <v>3</v>
      </c>
      <c r="S37" s="32">
        <f t="shared" si="2"/>
        <v>0.76</v>
      </c>
    </row>
    <row r="38" spans="1:19">
      <c r="A38" s="32" t="s">
        <v>557</v>
      </c>
      <c r="B38" s="32" t="s">
        <v>516</v>
      </c>
      <c r="C38" s="33" t="s">
        <v>560</v>
      </c>
      <c r="D38" s="32" t="str" cm="1">
        <f t="array" ref="D38:F38">_xlfn.TEXTSPLIT(C38,",")</f>
        <v>128</v>
      </c>
      <c r="E38" s="32" t="str">
        <v>150</v>
      </c>
      <c r="F38" s="32" t="str">
        <v>102</v>
      </c>
      <c r="H38" s="32" t="str" cm="1">
        <f t="array" ref="H38">INDEX(A:A,(ROW(A38)-1)*2)&amp;INDEX(B:B,(ROW(B38)-1)*2)</f>
        <v>海民e2</v>
      </c>
      <c r="I38" s="32" cm="1">
        <f t="array" ref="I38">INDEX(D:D,(ROW(D38)-1)*2)*1</f>
        <v>15</v>
      </c>
      <c r="J38" s="32" cm="1">
        <f t="array" ref="J38">INDEX(D:D,(ROW(D38)-1)*2+1)*1</f>
        <v>10</v>
      </c>
      <c r="K38" s="32">
        <f t="shared" si="5"/>
        <v>1.5065</v>
      </c>
      <c r="M38" s="32" cm="1">
        <f t="array" ref="M38">INDEX(E:E,(ROW(E38)-1)*2)*1</f>
        <v>20</v>
      </c>
      <c r="N38" s="32" cm="1">
        <f t="array" ref="N38">INDEX(E:E,(ROW(E38)-1)*2+1)*1</f>
        <v>148</v>
      </c>
      <c r="O38" s="32">
        <f t="shared" si="6"/>
        <v>0.0620000000000118</v>
      </c>
      <c r="Q38" s="32" cm="1">
        <f t="array" ref="Q38">INDEX(F:F,(ROW(F38)-1)*2)*1</f>
        <v>10</v>
      </c>
      <c r="R38" s="32" cm="1">
        <f t="array" ref="R38">INDEX(F:F,(ROW(F38)-1)*2+1)*1</f>
        <v>6</v>
      </c>
      <c r="S38" s="32">
        <f t="shared" si="2"/>
        <v>1.53</v>
      </c>
    </row>
    <row r="39" spans="1:19">
      <c r="A39" s="32" t="s">
        <v>557</v>
      </c>
      <c r="B39" s="32" t="s">
        <v>516</v>
      </c>
      <c r="C39" s="33" t="s">
        <v>561</v>
      </c>
      <c r="D39" s="32" t="str" cm="1">
        <f t="array" ref="D39:F39">_xlfn.TEXTSPLIT(C39,",")</f>
        <v>101</v>
      </c>
      <c r="E39" s="32" t="str">
        <v>183</v>
      </c>
      <c r="F39" s="32" t="str">
        <v>80</v>
      </c>
      <c r="H39" s="32" t="str" cm="1">
        <f t="array" ref="H39">INDEX(A:A,(ROW(A39)-1)*2)&amp;INDEX(B:B,(ROW(B39)-1)*2)</f>
        <v>斧王q</v>
      </c>
      <c r="I39" s="32" cm="1">
        <f t="array" ref="I39">INDEX(D:D,(ROW(D39)-1)*2)*1</f>
        <v>119</v>
      </c>
      <c r="J39" s="32" cm="1">
        <f t="array" ref="J39">INDEX(D:D,(ROW(D39)-1)*2+1)*1</f>
        <v>93</v>
      </c>
      <c r="K39" s="32">
        <f t="shared" si="5"/>
        <v>0.477500000000006</v>
      </c>
      <c r="M39" s="32" cm="1">
        <f t="array" ref="M39">INDEX(E:E,(ROW(E39)-1)*2)*1</f>
        <v>65</v>
      </c>
      <c r="N39" s="32" cm="1">
        <f t="array" ref="N39">INDEX(E:E,(ROW(E39)-1)*2+1)*1</f>
        <v>154</v>
      </c>
      <c r="O39" s="32">
        <f t="shared" si="6"/>
        <v>0.546500000000009</v>
      </c>
      <c r="Q39" s="32" cm="1">
        <f t="array" ref="Q39">INDEX(F:F,(ROW(F39)-1)*2)*1</f>
        <v>17</v>
      </c>
      <c r="R39" s="32" cm="1">
        <f t="array" ref="R39">INDEX(F:F,(ROW(F39)-1)*2+1)*1</f>
        <v>11</v>
      </c>
      <c r="S39" s="32">
        <f t="shared" si="2"/>
        <v>1.8248</v>
      </c>
    </row>
    <row r="40" spans="1:19">
      <c r="A40" s="32" t="s">
        <v>562</v>
      </c>
      <c r="B40" s="32" t="s">
        <v>516</v>
      </c>
      <c r="C40" s="33" t="s">
        <v>563</v>
      </c>
      <c r="D40" s="32" t="str" cm="1">
        <f t="array" ref="D40:F40">_xlfn.TEXTSPLIT(C40,",")</f>
        <v>100</v>
      </c>
      <c r="E40" s="32" t="str">
        <v>17</v>
      </c>
      <c r="F40" s="32" t="str">
        <v>11</v>
      </c>
      <c r="H40" s="32" t="str" cm="1">
        <f t="array" ref="H40">INDEX(A:A,(ROW(A40)-1)*2)&amp;INDEX(B:B,(ROW(B40)-1)*2)</f>
        <v>斧王w</v>
      </c>
      <c r="I40" s="32" cm="1">
        <f t="array" ref="I40">INDEX(D:D,(ROW(D40)-1)*2)*1</f>
        <v>19</v>
      </c>
      <c r="J40" s="32" cm="1">
        <f t="array" ref="J40">INDEX(D:D,(ROW(D40)-1)*2+1)*1</f>
        <v>13</v>
      </c>
      <c r="K40" s="32">
        <f t="shared" si="5"/>
        <v>1.5825</v>
      </c>
      <c r="M40" s="32" cm="1">
        <f t="array" ref="M40">INDEX(E:E,(ROW(E40)-1)*2)*1</f>
        <v>14</v>
      </c>
      <c r="N40" s="32" cm="1">
        <f t="array" ref="N40">INDEX(E:E,(ROW(E40)-1)*2+1)*1</f>
        <v>147</v>
      </c>
      <c r="O40" s="32">
        <f t="shared" si="6"/>
        <v>0.625799999999998</v>
      </c>
      <c r="Q40" s="32" cm="1">
        <f t="array" ref="Q40">INDEX(F:F,(ROW(F40)-1)*2)*1</f>
        <v>10</v>
      </c>
      <c r="R40" s="32" cm="1">
        <f t="array" ref="R40">INDEX(F:F,(ROW(F40)-1)*2+1)*1</f>
        <v>6</v>
      </c>
      <c r="S40" s="32">
        <f t="shared" si="2"/>
        <v>1.53</v>
      </c>
    </row>
    <row r="41" spans="1:19">
      <c r="A41" s="32" t="s">
        <v>562</v>
      </c>
      <c r="B41" s="32" t="s">
        <v>516</v>
      </c>
      <c r="C41" s="33" t="s">
        <v>564</v>
      </c>
      <c r="D41" s="32" t="str" cm="1">
        <f t="array" ref="D41:F41">_xlfn.TEXTSPLIT(C41,",")</f>
        <v>78</v>
      </c>
      <c r="E41" s="32" t="str">
        <v>148</v>
      </c>
      <c r="F41" s="32" t="str">
        <v>7</v>
      </c>
      <c r="H41" s="32" t="str" cm="1">
        <f t="array" ref="H41">INDEX(A:A,(ROW(A41)-1)*2)&amp;INDEX(B:B,(ROW(B41)-1)*2)</f>
        <v>斧王r</v>
      </c>
      <c r="I41" s="32" cm="1">
        <f t="array" ref="I41">INDEX(D:D,(ROW(D41)-1)*2)*1</f>
        <v>24</v>
      </c>
      <c r="J41" s="32" cm="1">
        <f t="array" ref="J41">INDEX(D:D,(ROW(D41)-1)*2+1)*1</f>
        <v>17</v>
      </c>
      <c r="K41" s="32">
        <f t="shared" si="5"/>
        <v>1.432</v>
      </c>
      <c r="M41" s="32" cm="1">
        <f t="array" ref="M41">INDEX(E:E,(ROW(E41)-1)*2)*1</f>
        <v>22</v>
      </c>
      <c r="N41" s="32" cm="1">
        <f t="array" ref="N41">INDEX(E:E,(ROW(E41)-1)*2+1)*1</f>
        <v>148</v>
      </c>
      <c r="O41" s="32">
        <f t="shared" si="6"/>
        <v>0.229800000000012</v>
      </c>
      <c r="Q41" s="32" cm="1">
        <f t="array" ref="Q41">INDEX(F:F,(ROW(F41)-1)*2)*1</f>
        <v>24</v>
      </c>
      <c r="R41" s="32" cm="1">
        <f t="array" ref="R41">INDEX(F:F,(ROW(F41)-1)*2+1)*1</f>
        <v>17</v>
      </c>
      <c r="S41" s="32">
        <f t="shared" si="2"/>
        <v>1.1392</v>
      </c>
    </row>
    <row r="42" spans="1:19">
      <c r="A42" s="32" t="s">
        <v>565</v>
      </c>
      <c r="B42" s="32" t="s">
        <v>519</v>
      </c>
      <c r="C42" s="33" t="s">
        <v>566</v>
      </c>
      <c r="D42" s="32" t="str" cm="1">
        <f t="array" ref="D42:F42">_xlfn.TEXTSPLIT(C42,",")</f>
        <v>251</v>
      </c>
      <c r="E42" s="32" t="str">
        <v>205</v>
      </c>
      <c r="F42" s="32" t="str">
        <v>71</v>
      </c>
      <c r="H42" s="32" t="str" cm="1">
        <f t="array" ref="H42">INDEX(A:A,(ROW(A42)-1)*2)&amp;INDEX(B:B,(ROW(B42)-1)*2)</f>
        <v>屠夫q</v>
      </c>
      <c r="I42" s="32" cm="1">
        <f t="array" ref="I42">INDEX(D:D,(ROW(D42)-1)*2)*1</f>
        <v>61</v>
      </c>
      <c r="J42" s="32" cm="1">
        <f t="array" ref="J42">INDEX(D:D,(ROW(D42)-1)*2+1)*1</f>
        <v>47</v>
      </c>
      <c r="K42" s="32">
        <f t="shared" si="5"/>
        <v>0.0737000000000023</v>
      </c>
      <c r="M42" s="32" cm="1">
        <f t="array" ref="M42">INDEX(E:E,(ROW(E42)-1)*2)*1</f>
        <v>63</v>
      </c>
      <c r="N42" s="32" cm="1">
        <f t="array" ref="N42">INDEX(E:E,(ROW(E42)-1)*2+1)*1</f>
        <v>153</v>
      </c>
      <c r="O42" s="32">
        <f t="shared" si="6"/>
        <v>1.1379</v>
      </c>
      <c r="Q42" s="32" cm="1">
        <f t="array" ref="Q42">INDEX(F:F,(ROW(F42)-1)*2)*1</f>
        <v>25</v>
      </c>
      <c r="R42" s="32" cm="1">
        <f t="array" ref="R42">INDEX(F:F,(ROW(F42)-1)*2+1)*1</f>
        <v>17</v>
      </c>
      <c r="S42" s="32">
        <f t="shared" si="2"/>
        <v>1.9</v>
      </c>
    </row>
    <row r="43" spans="1:19">
      <c r="A43" s="32" t="s">
        <v>565</v>
      </c>
      <c r="B43" s="32" t="s">
        <v>519</v>
      </c>
      <c r="C43" s="33" t="s">
        <v>567</v>
      </c>
      <c r="D43" s="32" t="str" cm="1">
        <f t="array" ref="D43:F43">_xlfn.TEXTSPLIT(C43,",")</f>
        <v>200</v>
      </c>
      <c r="E43" s="32" t="str">
        <v>212</v>
      </c>
      <c r="F43" s="32" t="str">
        <v>55</v>
      </c>
      <c r="H43" s="32" t="str" cm="1">
        <f t="array" ref="H43">INDEX(A:A,(ROW(A43)-1)*2)&amp;INDEX(B:B,(ROW(B43)-1)*2)</f>
        <v>大鱼人r</v>
      </c>
      <c r="I43" s="32" cm="1">
        <f t="array" ref="I43">INDEX(D:D,(ROW(D43)-1)*2)*1</f>
        <v>110</v>
      </c>
      <c r="J43" s="32" cm="1">
        <f t="array" ref="J43">INDEX(D:D,(ROW(D43)-1)*2+1)*1</f>
        <v>86</v>
      </c>
      <c r="K43" s="32">
        <f t="shared" si="5"/>
        <v>0.574000000000012</v>
      </c>
      <c r="M43" s="32" cm="1">
        <f t="array" ref="M43">INDEX(E:E,(ROW(E43)-1)*2)*1</f>
        <v>44</v>
      </c>
      <c r="N43" s="32" cm="1">
        <f t="array" ref="N43">INDEX(E:E,(ROW(E43)-1)*2+1)*1</f>
        <v>150</v>
      </c>
      <c r="O43" s="32">
        <f t="shared" si="6"/>
        <v>0.814799999999991</v>
      </c>
      <c r="Q43" s="32" cm="1">
        <f t="array" ref="Q43">INDEX(F:F,(ROW(F43)-1)*2)*1</f>
        <v>0</v>
      </c>
      <c r="R43" s="32" cm="1">
        <f t="array" ref="R43">INDEX(F:F,(ROW(F43)-1)*2+1)*1</f>
        <v>0</v>
      </c>
      <c r="S43" s="32">
        <f t="shared" si="2"/>
        <v>0</v>
      </c>
    </row>
    <row r="44" spans="1:19">
      <c r="A44" s="32" t="s">
        <v>565</v>
      </c>
      <c r="B44" s="32" t="s">
        <v>513</v>
      </c>
      <c r="C44" s="33" t="s">
        <v>568</v>
      </c>
      <c r="D44" s="32" t="str" cm="1">
        <f t="array" ref="D44:F44">_xlfn.TEXTSPLIT(C44,",")</f>
        <v>123</v>
      </c>
      <c r="E44" s="32" t="str">
        <v>49</v>
      </c>
      <c r="F44" s="32" t="str">
        <v>4</v>
      </c>
      <c r="H44" s="32" t="str" cm="1">
        <f t="array" ref="H44">INDEX(A:A,(ROW(A44)-1)*2)&amp;INDEX(B:B,(ROW(B44)-1)*2)</f>
        <v>船长q</v>
      </c>
      <c r="I44" s="32" cm="1">
        <f t="array" ref="I44">INDEX(D:D,(ROW(D44)-1)*2)*1</f>
        <v>19</v>
      </c>
      <c r="J44" s="32" cm="1">
        <f t="array" ref="J44">INDEX(D:D,(ROW(D44)-1)*2+1)*1</f>
        <v>13</v>
      </c>
      <c r="K44" s="32">
        <f t="shared" si="5"/>
        <v>1.5825</v>
      </c>
      <c r="M44" s="32" cm="1">
        <f t="array" ref="M44">INDEX(E:E,(ROW(E44)-1)*2)*1</f>
        <v>186</v>
      </c>
      <c r="N44" s="32" cm="1">
        <f t="array" ref="N44">INDEX(E:E,(ROW(E44)-1)*2+1)*1</f>
        <v>201</v>
      </c>
      <c r="O44" s="32">
        <f t="shared" si="6"/>
        <v>0.896999999999991</v>
      </c>
      <c r="Q44" s="32" cm="1">
        <f t="array" ref="Q44">INDEX(F:F,(ROW(F44)-1)*2)*1</f>
        <v>207</v>
      </c>
      <c r="R44" s="32" cm="1">
        <f t="array" ref="R44">INDEX(F:F,(ROW(F44)-1)*2+1)*1</f>
        <v>165</v>
      </c>
      <c r="S44" s="32">
        <f t="shared" si="2"/>
        <v>0.97320000000002</v>
      </c>
    </row>
    <row r="45" spans="1:19">
      <c r="A45" s="32" t="s">
        <v>565</v>
      </c>
      <c r="B45" s="32" t="s">
        <v>513</v>
      </c>
      <c r="C45" s="33" t="s">
        <v>569</v>
      </c>
      <c r="D45" s="32" t="str" cm="1">
        <f t="array" ref="D45:F45">_xlfn.TEXTSPLIT(C45,",")</f>
        <v>97</v>
      </c>
      <c r="E45" s="32" t="str">
        <v>151</v>
      </c>
      <c r="F45" s="32" t="str">
        <v>3</v>
      </c>
      <c r="H45" s="32" t="str" cm="1">
        <f t="array" ref="H45">INDEX(A:A,(ROW(A45)-1)*2)&amp;INDEX(B:B,(ROW(B45)-1)*2)</f>
        <v>船长r</v>
      </c>
      <c r="I45" s="32" cm="1">
        <f t="array" ref="I45">INDEX(D:D,(ROW(D45)-1)*2)*1</f>
        <v>111</v>
      </c>
      <c r="J45" s="32" cm="1">
        <f t="array" ref="J45">INDEX(D:D,(ROW(D45)-1)*2+1)*1</f>
        <v>87</v>
      </c>
      <c r="K45" s="32">
        <f t="shared" si="5"/>
        <v>0.786299999999997</v>
      </c>
      <c r="M45" s="32" cm="1">
        <f t="array" ref="M45">INDEX(E:E,(ROW(E45)-1)*2)*1</f>
        <v>208</v>
      </c>
      <c r="N45" s="32" cm="1">
        <f t="array" ref="N45">INDEX(E:E,(ROW(E45)-1)*2+1)*1</f>
        <v>213</v>
      </c>
      <c r="O45" s="32">
        <f t="shared" si="6"/>
        <v>0.209599999999995</v>
      </c>
      <c r="Q45" s="32" cm="1">
        <f t="array" ref="Q45">INDEX(F:F,(ROW(F45)-1)*2)*1</f>
        <v>204</v>
      </c>
      <c r="R45" s="32" cm="1">
        <f t="array" ref="R45">INDEX(F:F,(ROW(F45)-1)*2+1)*1</f>
        <v>163</v>
      </c>
      <c r="S45" s="32">
        <f t="shared" si="2"/>
        <v>1.47280000000001</v>
      </c>
    </row>
    <row r="46" spans="1:19">
      <c r="A46" s="32" t="s">
        <v>570</v>
      </c>
      <c r="B46" s="32" t="s">
        <v>516</v>
      </c>
      <c r="C46" s="33" t="s">
        <v>571</v>
      </c>
      <c r="D46" s="32" t="str" cm="1">
        <f t="array" ref="D46:F46">_xlfn.TEXTSPLIT(C46,",")</f>
        <v>163</v>
      </c>
      <c r="E46" s="32" t="str">
        <v>53</v>
      </c>
      <c r="F46" s="32" t="str">
        <v>0</v>
      </c>
      <c r="H46" s="32" t="str" cm="1">
        <f t="array" ref="H46">INDEX(A:A,(ROW(A46)-1)*2)&amp;INDEX(B:B,(ROW(B46)-1)*2)</f>
        <v>船长e</v>
      </c>
      <c r="I46" s="32" cm="1">
        <f t="array" ref="I46">INDEX(D:D,(ROW(D46)-1)*2)*1</f>
        <v>10</v>
      </c>
      <c r="J46" s="32" cm="1">
        <f t="array" ref="J46">INDEX(D:D,(ROW(D46)-1)*2+1)*1</f>
        <v>6</v>
      </c>
      <c r="K46" s="32">
        <f t="shared" si="5"/>
        <v>1.666</v>
      </c>
      <c r="M46" s="32" cm="1">
        <f t="array" ref="M46">INDEX(E:E,(ROW(E46)-1)*2)*1</f>
        <v>35</v>
      </c>
      <c r="N46" s="32" cm="1">
        <f t="array" ref="N46">INDEX(E:E,(ROW(E46)-1)*2+1)*1</f>
        <v>149</v>
      </c>
      <c r="O46" s="32">
        <f t="shared" si="6"/>
        <v>0.593500000000006</v>
      </c>
      <c r="Q46" s="32" cm="1">
        <f t="array" ref="Q46">INDEX(F:F,(ROW(F46)-1)*2)*1</f>
        <v>58</v>
      </c>
      <c r="R46" s="32" cm="1">
        <f t="array" ref="R46">INDEX(F:F,(ROW(F46)-1)*2+1)*1</f>
        <v>44</v>
      </c>
      <c r="S46" s="32">
        <f t="shared" si="2"/>
        <v>0.230800000000002</v>
      </c>
    </row>
    <row r="47" spans="1:19">
      <c r="A47" s="32" t="s">
        <v>570</v>
      </c>
      <c r="B47" s="32" t="s">
        <v>516</v>
      </c>
      <c r="C47" s="33" t="s">
        <v>572</v>
      </c>
      <c r="D47" s="32" t="str" cm="1">
        <f t="array" ref="D47:F47">_xlfn.TEXTSPLIT(C47,",")</f>
        <v>129</v>
      </c>
      <c r="E47" s="32" t="str">
        <v>152</v>
      </c>
      <c r="F47" s="32" t="str">
        <v>0</v>
      </c>
      <c r="H47" s="32" t="str" cm="1">
        <f t="array" ref="H47">INDEX(A:A,(ROW(A47)-1)*2)&amp;INDEX(B:B,(ROW(B47)-1)*2)</f>
        <v>露娜q</v>
      </c>
      <c r="I47" s="32" cm="1">
        <f t="array" ref="I47">INDEX(D:D,(ROW(D47)-1)*2)*1</f>
        <v>163</v>
      </c>
      <c r="J47" s="32" cm="1">
        <f t="array" ref="J47">INDEX(D:D,(ROW(D47)-1)*2+1)*1</f>
        <v>129</v>
      </c>
      <c r="K47" s="32">
        <f t="shared" si="5"/>
        <v>1.55030000000002</v>
      </c>
      <c r="M47" s="32" cm="1">
        <f t="array" ref="M47">INDEX(E:E,(ROW(E47)-1)*2)*1</f>
        <v>160</v>
      </c>
      <c r="N47" s="32" cm="1">
        <f t="array" ref="N47">INDEX(E:E,(ROW(E47)-1)*2+1)*1</f>
        <v>188</v>
      </c>
      <c r="O47" s="32">
        <f t="shared" si="6"/>
        <v>1.14400000000001</v>
      </c>
      <c r="Q47" s="32" cm="1">
        <f t="array" ref="Q47">INDEX(F:F,(ROW(F47)-1)*2)*1</f>
        <v>250</v>
      </c>
      <c r="R47" s="32" cm="1">
        <f t="array" ref="R47">INDEX(F:F,(ROW(F47)-1)*2+1)*1</f>
        <v>199</v>
      </c>
      <c r="S47" s="32">
        <f t="shared" si="2"/>
        <v>1.25</v>
      </c>
    </row>
    <row r="48" spans="1:19">
      <c r="A48" s="32" t="s">
        <v>573</v>
      </c>
      <c r="B48" s="32" t="s">
        <v>519</v>
      </c>
      <c r="C48" s="33" t="s">
        <v>574</v>
      </c>
      <c r="D48" s="32" t="str" cm="1">
        <f t="array" ref="D48:F48">_xlfn.TEXTSPLIT(C48,",")</f>
        <v>21</v>
      </c>
      <c r="E48" s="32" t="str">
        <v>30</v>
      </c>
      <c r="F48" s="32" t="str">
        <v>10</v>
      </c>
      <c r="H48" s="32" t="str" cm="1">
        <f t="array" ref="H48">INDEX(A:A,(ROW(A48)-1)*2)&amp;INDEX(B:B,(ROW(B48)-1)*2)</f>
        <v>树精d</v>
      </c>
      <c r="I48" s="32" cm="1">
        <f t="array" ref="I48">INDEX(D:D,(ROW(D48)-1)*2)*1</f>
        <v>216</v>
      </c>
      <c r="J48" s="32" cm="1">
        <f t="array" ref="J48">INDEX(D:D,(ROW(D48)-1)*2+1)*1</f>
        <v>172</v>
      </c>
      <c r="K48" s="32">
        <f t="shared" si="5"/>
        <v>1.9648</v>
      </c>
      <c r="M48" s="32" cm="1">
        <f t="array" ref="M48">INDEX(E:E,(ROW(E48)-1)*2)*1</f>
        <v>231</v>
      </c>
      <c r="N48" s="32" cm="1">
        <f t="array" ref="N48">INDEX(E:E,(ROW(E48)-1)*2+1)*1</f>
        <v>228</v>
      </c>
      <c r="O48" s="32">
        <f t="shared" si="6"/>
        <v>0.496499999999997</v>
      </c>
      <c r="Q48" s="32" cm="1">
        <f t="array" ref="Q48">INDEX(F:F,(ROW(F48)-1)*2)*1</f>
        <v>202</v>
      </c>
      <c r="R48" s="32" cm="1">
        <f t="array" ref="R48">INDEX(F:F,(ROW(F48)-1)*2+1)*1</f>
        <v>161</v>
      </c>
      <c r="S48" s="32">
        <f t="shared" si="2"/>
        <v>1.13720000000001</v>
      </c>
    </row>
    <row r="49" spans="1:19">
      <c r="A49" s="32" t="s">
        <v>573</v>
      </c>
      <c r="B49" s="32" t="s">
        <v>519</v>
      </c>
      <c r="C49" s="33" t="s">
        <v>575</v>
      </c>
      <c r="D49" s="32" t="str" cm="1">
        <f t="array" ref="D49:F49">_xlfn.TEXTSPLIT(C49,",")</f>
        <v>14</v>
      </c>
      <c r="E49" s="32" t="str">
        <v>149</v>
      </c>
      <c r="F49" s="32" t="str">
        <v>6</v>
      </c>
      <c r="H49" s="32" t="str" cm="1">
        <f t="array" ref="H49">INDEX(A:A,(ROW(A49)-1)*2)&amp;INDEX(B:B,(ROW(B49)-1)*2)</f>
        <v>宙斯q6</v>
      </c>
      <c r="I49" s="32" cm="1">
        <f t="array" ref="I49">INDEX(D:D,(ROW(D49)-1)*2)*1</f>
        <v>106</v>
      </c>
      <c r="J49" s="32" cm="1">
        <f t="array" ref="J49">INDEX(D:D,(ROW(D49)-1)*2+1)*1</f>
        <v>83</v>
      </c>
      <c r="K49" s="32">
        <f t="shared" si="5"/>
        <v>0.722800000000007</v>
      </c>
      <c r="M49" s="32" cm="1">
        <f t="array" ref="M49">INDEX(E:E,(ROW(E49)-1)*2)*1</f>
        <v>89</v>
      </c>
      <c r="N49" s="32" cm="1">
        <f t="array" ref="N49">INDEX(E:E,(ROW(E49)-1)*2+1)*1</f>
        <v>160</v>
      </c>
      <c r="O49" s="32">
        <f t="shared" si="6"/>
        <v>0.323299999999989</v>
      </c>
      <c r="Q49" s="32" cm="1">
        <f t="array" ref="Q49">INDEX(F:F,(ROW(F49)-1)*2)*1</f>
        <v>223</v>
      </c>
      <c r="R49" s="32" cm="1">
        <f t="array" ref="R49">INDEX(F:F,(ROW(F49)-1)*2+1)*1</f>
        <v>178</v>
      </c>
      <c r="S49" s="32">
        <f t="shared" si="2"/>
        <v>0.581199999999995</v>
      </c>
    </row>
    <row r="50" spans="1:19">
      <c r="A50" s="32" t="s">
        <v>576</v>
      </c>
      <c r="B50" s="32" t="s">
        <v>513</v>
      </c>
      <c r="C50" s="33" t="s">
        <v>577</v>
      </c>
      <c r="D50" s="32" t="str" cm="1">
        <f t="array" ref="D50:F50">_xlfn.TEXTSPLIT(C50,",")</f>
        <v>17</v>
      </c>
      <c r="E50" s="32" t="str">
        <v>188</v>
      </c>
      <c r="F50" s="32" t="str">
        <v>59</v>
      </c>
      <c r="H50" s="32" t="str" cm="1">
        <f t="array" ref="H50">INDEX(A:A,(ROW(A50)-1)*2)&amp;INDEX(B:B,(ROW(B50)-1)*2)</f>
        <v>小黑w4</v>
      </c>
      <c r="I50" s="32" cm="1">
        <f t="array" ref="I50">INDEX(D:D,(ROW(D50)-1)*2)*1</f>
        <v>54</v>
      </c>
      <c r="J50" s="32" cm="1">
        <f t="array" ref="J50">INDEX(D:D,(ROW(D50)-1)*2+1)*1</f>
        <v>41</v>
      </c>
      <c r="K50" s="32">
        <f>ABS(I50*I50*0.0001+I50*0.7656-J50)</f>
        <v>0.634</v>
      </c>
      <c r="M50" s="32" cm="1">
        <f t="array" ref="M50">INDEX(E:E,(ROW(E50)-1)*2)*1</f>
        <v>70</v>
      </c>
      <c r="N50" s="32" cm="1">
        <f t="array" ref="N50">INDEX(E:E,(ROW(E50)-1)*2+1)*1</f>
        <v>155</v>
      </c>
      <c r="O50" s="32">
        <f>ABS(M50*M50*0.0014+M50*0.0251+147-N50)</f>
        <v>0.61699999999999</v>
      </c>
      <c r="Q50" s="32" cm="1">
        <f t="array" ref="Q50">INDEX(F:F,(ROW(F50)-1)*2)*1</f>
        <v>96</v>
      </c>
      <c r="R50" s="32" cm="1">
        <f t="array" ref="R50">INDEX(F:F,(ROW(F50)-1)*2+1)*1</f>
        <v>75</v>
      </c>
      <c r="S50" s="32">
        <f>ABS(Q50*Q50*0.0002+Q50*0.751-R50)</f>
        <v>1.0608</v>
      </c>
    </row>
    <row r="51" spans="1:6">
      <c r="A51" s="32" t="s">
        <v>576</v>
      </c>
      <c r="B51" s="32" t="s">
        <v>513</v>
      </c>
      <c r="C51" s="33" t="s">
        <v>578</v>
      </c>
      <c r="D51" s="32" t="str" cm="1">
        <f t="array" ref="D51:F51">_xlfn.TEXTSPLIT(C51,",")</f>
        <v>11</v>
      </c>
      <c r="E51" s="32" t="str">
        <v>202</v>
      </c>
      <c r="F51" s="32" t="str">
        <v>45</v>
      </c>
    </row>
    <row r="52" spans="1:6">
      <c r="A52" s="32" t="s">
        <v>576</v>
      </c>
      <c r="B52" s="32" t="s">
        <v>516</v>
      </c>
      <c r="C52" s="33" t="s">
        <v>579</v>
      </c>
      <c r="D52" s="32" t="str" cm="1">
        <f t="array" ref="D52:F52">_xlfn.TEXTSPLIT(C52,",")</f>
        <v>11</v>
      </c>
      <c r="E52" s="32" t="str">
        <v>45</v>
      </c>
      <c r="F52" s="32" t="str">
        <v>11</v>
      </c>
    </row>
    <row r="53" spans="1:6">
      <c r="A53" s="32" t="s">
        <v>576</v>
      </c>
      <c r="B53" s="32" t="s">
        <v>516</v>
      </c>
      <c r="C53" s="33" t="s">
        <v>580</v>
      </c>
      <c r="D53" s="32" t="str" cm="1">
        <f t="array" ref="D53:F53">_xlfn.TEXTSPLIT(C53,",")</f>
        <v>7</v>
      </c>
      <c r="E53" s="32" t="str">
        <v>150</v>
      </c>
      <c r="F53" s="32" t="str">
        <v>7</v>
      </c>
    </row>
    <row r="54" spans="1:6">
      <c r="A54" s="32" t="s">
        <v>581</v>
      </c>
      <c r="B54" s="32" t="s">
        <v>582</v>
      </c>
      <c r="C54" s="33" t="s">
        <v>583</v>
      </c>
      <c r="D54" s="32" t="str" cm="1">
        <f t="array" ref="D54:F54">_xlfn.TEXTSPLIT(C54,",")</f>
        <v>96</v>
      </c>
      <c r="E54" s="32" t="str">
        <v>73</v>
      </c>
      <c r="F54" s="32" t="str">
        <v>39</v>
      </c>
    </row>
    <row r="55" spans="1:6">
      <c r="A55" s="32" t="s">
        <v>581</v>
      </c>
      <c r="B55" s="32" t="s">
        <v>582</v>
      </c>
      <c r="C55" s="33" t="s">
        <v>584</v>
      </c>
      <c r="D55" s="32" t="str" cm="1">
        <f t="array" ref="D55:F55">_xlfn.TEXTSPLIT(C55,",")</f>
        <v>75</v>
      </c>
      <c r="E55" s="32" t="str">
        <v>156</v>
      </c>
      <c r="F55" s="32" t="str">
        <v>29</v>
      </c>
    </row>
    <row r="56" spans="1:6">
      <c r="A56" s="32" t="s">
        <v>581</v>
      </c>
      <c r="B56" s="32" t="s">
        <v>585</v>
      </c>
      <c r="C56" s="33" t="s">
        <v>586</v>
      </c>
      <c r="D56" s="32" t="str" cm="1">
        <f t="array" ref="D56:F56">_xlfn.TEXTSPLIT(C56,",")</f>
        <v>48</v>
      </c>
      <c r="E56" s="32" t="str">
        <v>39</v>
      </c>
      <c r="F56" s="32" t="str">
        <v>29</v>
      </c>
    </row>
    <row r="57" spans="1:6">
      <c r="A57" s="32" t="s">
        <v>581</v>
      </c>
      <c r="B57" s="32" t="s">
        <v>585</v>
      </c>
      <c r="C57" s="33" t="s">
        <v>587</v>
      </c>
      <c r="D57" s="32" t="str" cm="1">
        <f t="array" ref="D57:F57">_xlfn.TEXTSPLIT(C57,",")</f>
        <v>36</v>
      </c>
      <c r="E57" s="32" t="str">
        <v>150</v>
      </c>
      <c r="F57" s="32" t="str">
        <v>21</v>
      </c>
    </row>
    <row r="58" spans="1:6">
      <c r="A58" s="32" t="s">
        <v>581</v>
      </c>
      <c r="B58" s="32" t="s">
        <v>533</v>
      </c>
      <c r="C58" s="33" t="s">
        <v>588</v>
      </c>
      <c r="D58" s="32" t="str" cm="1">
        <f t="array" ref="D58:F58">_xlfn.TEXTSPLIT(C58,",")</f>
        <v>133</v>
      </c>
      <c r="E58" s="32" t="str">
        <v>76</v>
      </c>
      <c r="F58" s="32" t="str">
        <v>30</v>
      </c>
    </row>
    <row r="59" spans="1:6">
      <c r="A59" s="32" t="s">
        <v>581</v>
      </c>
      <c r="B59" s="32" t="s">
        <v>533</v>
      </c>
      <c r="C59" s="33" t="s">
        <v>589</v>
      </c>
      <c r="D59" s="32" t="str" cm="1">
        <f t="array" ref="D59:F59">_xlfn.TEXTSPLIT(C59,",")</f>
        <v>105</v>
      </c>
      <c r="E59" s="32" t="str">
        <v>156</v>
      </c>
      <c r="F59" s="32" t="str">
        <v>22</v>
      </c>
    </row>
    <row r="60" spans="1:6">
      <c r="A60" s="32" t="s">
        <v>581</v>
      </c>
      <c r="B60" s="32" t="s">
        <v>590</v>
      </c>
      <c r="C60" s="33" t="s">
        <v>591</v>
      </c>
      <c r="D60" s="32" t="str" cm="1">
        <f t="array" ref="D60:F60">_xlfn.TEXTSPLIT(C60,",")</f>
        <v>45</v>
      </c>
      <c r="E60" s="32" t="str">
        <v>36</v>
      </c>
      <c r="F60" s="32" t="str">
        <v>27</v>
      </c>
    </row>
    <row r="61" spans="1:6">
      <c r="A61" s="32" t="s">
        <v>581</v>
      </c>
      <c r="B61" s="32" t="s">
        <v>590</v>
      </c>
      <c r="C61" s="33" t="s">
        <v>592</v>
      </c>
      <c r="D61" s="32" t="str" cm="1">
        <f t="array" ref="D61:F61">_xlfn.TEXTSPLIT(C61,",")</f>
        <v>34</v>
      </c>
      <c r="E61" s="32" t="str">
        <v>149</v>
      </c>
      <c r="F61" s="32" t="str">
        <v>19</v>
      </c>
    </row>
    <row r="62" spans="1:6">
      <c r="A62" s="32" t="s">
        <v>581</v>
      </c>
      <c r="B62" s="32" t="s">
        <v>593</v>
      </c>
      <c r="C62" s="33" t="s">
        <v>594</v>
      </c>
      <c r="D62" s="32" t="str" cm="1">
        <f t="array" ref="D62:F62">_xlfn.TEXTSPLIT(C62,",")</f>
        <v>57</v>
      </c>
      <c r="E62" s="32" t="str">
        <v>48</v>
      </c>
      <c r="F62" s="32" t="str">
        <v>30</v>
      </c>
    </row>
    <row r="63" spans="1:6">
      <c r="A63" s="32" t="s">
        <v>581</v>
      </c>
      <c r="B63" s="32" t="s">
        <v>593</v>
      </c>
      <c r="C63" s="33" t="s">
        <v>595</v>
      </c>
      <c r="D63" s="32" t="str" cm="1">
        <f t="array" ref="D63:F63">_xlfn.TEXTSPLIT(C63,",")</f>
        <v>43</v>
      </c>
      <c r="E63" s="32" t="str">
        <v>151</v>
      </c>
      <c r="F63" s="32" t="str">
        <v>22</v>
      </c>
    </row>
    <row r="64" spans="1:6">
      <c r="A64" s="32" t="s">
        <v>596</v>
      </c>
      <c r="B64" s="32" t="s">
        <v>513</v>
      </c>
      <c r="C64" s="33" t="s">
        <v>597</v>
      </c>
      <c r="D64" s="32" t="str" cm="1">
        <f t="array" ref="D64:F64">_xlfn.TEXTSPLIT(C64,",")</f>
        <v>20</v>
      </c>
      <c r="E64" s="32" t="str">
        <v>37</v>
      </c>
      <c r="F64" s="32" t="str">
        <v>39</v>
      </c>
    </row>
    <row r="65" spans="1:6">
      <c r="A65" s="32" t="s">
        <v>596</v>
      </c>
      <c r="B65" s="32" t="s">
        <v>513</v>
      </c>
      <c r="C65" s="33" t="s">
        <v>598</v>
      </c>
      <c r="D65" s="32" t="str" cm="1">
        <f t="array" ref="D65:F65">_xlfn.TEXTSPLIT(C65,",")</f>
        <v>14</v>
      </c>
      <c r="E65" s="32" t="str">
        <v>149</v>
      </c>
      <c r="F65" s="32" t="str">
        <v>29</v>
      </c>
    </row>
    <row r="66" spans="1:6">
      <c r="A66" s="32" t="s">
        <v>596</v>
      </c>
      <c r="B66" s="32" t="s">
        <v>599</v>
      </c>
      <c r="C66" s="33" t="s">
        <v>600</v>
      </c>
      <c r="D66" s="32" t="str" cm="1">
        <f t="array" ref="D66:F66">_xlfn.TEXTSPLIT(C66,",")</f>
        <v>17</v>
      </c>
      <c r="E66" s="32" t="str">
        <v>34</v>
      </c>
      <c r="F66" s="32" t="str">
        <v>36</v>
      </c>
    </row>
    <row r="67" spans="1:6">
      <c r="A67" s="32" t="s">
        <v>596</v>
      </c>
      <c r="B67" s="32" t="s">
        <v>599</v>
      </c>
      <c r="C67" s="33" t="s">
        <v>601</v>
      </c>
      <c r="D67" s="32" t="str" cm="1">
        <f t="array" ref="D67:F67">_xlfn.TEXTSPLIT(C67,",")</f>
        <v>11</v>
      </c>
      <c r="E67" s="32" t="str">
        <v>149</v>
      </c>
      <c r="F67" s="32" t="str">
        <v>27</v>
      </c>
    </row>
    <row r="68" spans="1:6">
      <c r="A68" s="32" t="s">
        <v>596</v>
      </c>
      <c r="B68" s="32" t="s">
        <v>533</v>
      </c>
      <c r="C68" s="33" t="s">
        <v>602</v>
      </c>
      <c r="D68" s="32" t="str" cm="1">
        <f t="array" ref="D68:F68">_xlfn.TEXTSPLIT(C68,",")</f>
        <v>78</v>
      </c>
      <c r="E68" s="32" t="str">
        <v>108</v>
      </c>
      <c r="F68" s="32" t="str">
        <v>129</v>
      </c>
    </row>
    <row r="69" spans="1:6">
      <c r="A69" s="32" t="s">
        <v>596</v>
      </c>
      <c r="B69" s="32" t="s">
        <v>533</v>
      </c>
      <c r="C69" s="33" t="s">
        <v>603</v>
      </c>
      <c r="D69" s="32" t="str" cm="1">
        <f t="array" ref="D69:F69">_xlfn.TEXTSPLIT(C69,",")</f>
        <v>60</v>
      </c>
      <c r="E69" s="32" t="str">
        <v>166</v>
      </c>
      <c r="F69" s="32" t="str">
        <v>102</v>
      </c>
    </row>
    <row r="70" spans="1:6">
      <c r="A70" s="32" t="s">
        <v>596</v>
      </c>
      <c r="B70" s="32" t="s">
        <v>527</v>
      </c>
      <c r="C70" s="33" t="s">
        <v>604</v>
      </c>
      <c r="D70" s="32" t="str" cm="1">
        <f t="array" ref="D70:F70">_xlfn.TEXTSPLIT(C70,",")</f>
        <v>74</v>
      </c>
      <c r="E70" s="32" t="str">
        <v>102</v>
      </c>
      <c r="F70" s="32" t="str">
        <v>150</v>
      </c>
    </row>
    <row r="71" spans="1:6">
      <c r="A71" s="32" t="s">
        <v>596</v>
      </c>
      <c r="B71" s="32" t="s">
        <v>527</v>
      </c>
      <c r="C71" s="33" t="s">
        <v>605</v>
      </c>
      <c r="D71" s="32" t="str" cm="1">
        <f t="array" ref="D71:F71">_xlfn.TEXTSPLIT(C71,",")</f>
        <v>57</v>
      </c>
      <c r="E71" s="32" t="str">
        <v>164</v>
      </c>
      <c r="F71" s="32" t="str">
        <v>119</v>
      </c>
    </row>
    <row r="72" spans="1:6">
      <c r="A72" s="32" t="s">
        <v>596</v>
      </c>
      <c r="B72" s="32" t="s">
        <v>582</v>
      </c>
      <c r="C72" s="33" t="s">
        <v>606</v>
      </c>
      <c r="D72" s="32" t="str" cm="1">
        <f t="array" ref="D72:F72">_xlfn.TEXTSPLIT(C72,",")</f>
        <v>8</v>
      </c>
      <c r="E72" s="32" t="str">
        <v>11</v>
      </c>
      <c r="F72" s="32" t="str">
        <v>5</v>
      </c>
    </row>
    <row r="73" spans="1:6">
      <c r="A73" s="32" t="s">
        <v>596</v>
      </c>
      <c r="B73" s="32" t="s">
        <v>582</v>
      </c>
      <c r="C73" s="33" t="s">
        <v>607</v>
      </c>
      <c r="D73" s="32" t="str" cm="1">
        <f t="array" ref="D73:F73">_xlfn.TEXTSPLIT(C73,",")</f>
        <v>5</v>
      </c>
      <c r="E73" s="32" t="str">
        <v>147</v>
      </c>
      <c r="F73" s="32" t="str">
        <v>3</v>
      </c>
    </row>
    <row r="74" spans="1:6">
      <c r="A74" s="32" t="s">
        <v>596</v>
      </c>
      <c r="B74" s="32" t="s">
        <v>585</v>
      </c>
      <c r="C74" s="33" t="s">
        <v>608</v>
      </c>
      <c r="D74" s="32" t="str" cm="1">
        <f t="array" ref="D74:F74">_xlfn.TEXTSPLIT(C74,",")</f>
        <v>15</v>
      </c>
      <c r="E74" s="32" t="str">
        <v>20</v>
      </c>
      <c r="F74" s="32" t="str">
        <v>10</v>
      </c>
    </row>
    <row r="75" spans="1:6">
      <c r="A75" s="32" t="s">
        <v>596</v>
      </c>
      <c r="B75" s="32" t="s">
        <v>585</v>
      </c>
      <c r="C75" s="33" t="s">
        <v>609</v>
      </c>
      <c r="D75" s="32" t="str" cm="1">
        <f t="array" ref="D75:F75">_xlfn.TEXTSPLIT(C75,",")</f>
        <v>10</v>
      </c>
      <c r="E75" s="32" t="str">
        <v>148</v>
      </c>
      <c r="F75" s="32" t="str">
        <v>6</v>
      </c>
    </row>
    <row r="76" spans="1:6">
      <c r="A76" s="32" t="s">
        <v>610</v>
      </c>
      <c r="B76" s="32" t="s">
        <v>513</v>
      </c>
      <c r="C76" s="33" t="s">
        <v>611</v>
      </c>
      <c r="D76" s="32" t="str" cm="1">
        <f t="array" ref="D76:F76">_xlfn.TEXTSPLIT(C76,",")</f>
        <v>119</v>
      </c>
      <c r="E76" s="32" t="str">
        <v>65</v>
      </c>
      <c r="F76" s="32" t="str">
        <v>17</v>
      </c>
    </row>
    <row r="77" spans="1:6">
      <c r="A77" s="32" t="s">
        <v>610</v>
      </c>
      <c r="B77" s="32" t="s">
        <v>513</v>
      </c>
      <c r="C77" s="33" t="s">
        <v>612</v>
      </c>
      <c r="D77" s="32" t="str" cm="1">
        <f t="array" ref="D77:F77">_xlfn.TEXTSPLIT(C77,",")</f>
        <v>93</v>
      </c>
      <c r="E77" s="32" t="str">
        <v>154</v>
      </c>
      <c r="F77" s="32" t="str">
        <v>11</v>
      </c>
    </row>
    <row r="78" spans="1:6">
      <c r="A78" s="32" t="s">
        <v>610</v>
      </c>
      <c r="B78" s="32" t="s">
        <v>516</v>
      </c>
      <c r="C78" s="33" t="s">
        <v>613</v>
      </c>
      <c r="D78" s="32" t="str" cm="1">
        <f t="array" ref="D78:F78">_xlfn.TEXTSPLIT(C78,",")</f>
        <v>19</v>
      </c>
      <c r="E78" s="32" t="str">
        <v>14</v>
      </c>
      <c r="F78" s="32" t="str">
        <v>10</v>
      </c>
    </row>
    <row r="79" spans="1:6">
      <c r="A79" s="32" t="s">
        <v>610</v>
      </c>
      <c r="B79" s="32" t="s">
        <v>516</v>
      </c>
      <c r="C79" s="33" t="s">
        <v>614</v>
      </c>
      <c r="D79" s="32" t="str" cm="1">
        <f t="array" ref="D79:F79">_xlfn.TEXTSPLIT(C79,",")</f>
        <v>13</v>
      </c>
      <c r="E79" s="32" t="str">
        <v>147</v>
      </c>
      <c r="F79" s="32" t="str">
        <v>6</v>
      </c>
    </row>
    <row r="80" spans="1:6">
      <c r="A80" s="32" t="s">
        <v>610</v>
      </c>
      <c r="B80" s="32" t="s">
        <v>519</v>
      </c>
      <c r="C80" s="33" t="s">
        <v>615</v>
      </c>
      <c r="D80" s="32" t="str" cm="1">
        <f t="array" ref="D80:F80">_xlfn.TEXTSPLIT(C80,",")</f>
        <v>24</v>
      </c>
      <c r="E80" s="32" t="str">
        <v>22</v>
      </c>
      <c r="F80" s="32" t="str">
        <v>24</v>
      </c>
    </row>
    <row r="81" spans="1:6">
      <c r="A81" s="32" t="s">
        <v>610</v>
      </c>
      <c r="B81" s="32" t="s">
        <v>519</v>
      </c>
      <c r="C81" s="33" t="s">
        <v>616</v>
      </c>
      <c r="D81" s="32" t="str" cm="1">
        <f t="array" ref="D81:F81">_xlfn.TEXTSPLIT(C81,",")</f>
        <v>17</v>
      </c>
      <c r="E81" s="32" t="str">
        <v>148</v>
      </c>
      <c r="F81" s="32" t="str">
        <v>17</v>
      </c>
    </row>
    <row r="82" spans="1:6">
      <c r="A82" s="32" t="s">
        <v>617</v>
      </c>
      <c r="B82" s="32" t="s">
        <v>513</v>
      </c>
      <c r="C82" s="33" t="s">
        <v>618</v>
      </c>
      <c r="D82" s="32" t="str" cm="1">
        <f t="array" ref="D82:F82">_xlfn.TEXTSPLIT(C82,",")</f>
        <v>61</v>
      </c>
      <c r="E82" s="32" t="str">
        <v>63</v>
      </c>
      <c r="F82" s="32" t="str">
        <v>25</v>
      </c>
    </row>
    <row r="83" spans="1:6">
      <c r="A83" s="32" t="s">
        <v>617</v>
      </c>
      <c r="B83" s="32" t="s">
        <v>513</v>
      </c>
      <c r="C83" s="33" t="s">
        <v>619</v>
      </c>
      <c r="D83" s="32" t="str" cm="1">
        <f t="array" ref="D83:F83">_xlfn.TEXTSPLIT(C83,",")</f>
        <v>47</v>
      </c>
      <c r="E83" s="32" t="str">
        <v>153</v>
      </c>
      <c r="F83" s="32" t="str">
        <v>17</v>
      </c>
    </row>
    <row r="84" spans="1:6">
      <c r="A84" s="32" t="s">
        <v>620</v>
      </c>
      <c r="B84" s="32" t="s">
        <v>519</v>
      </c>
      <c r="C84" s="33" t="s">
        <v>621</v>
      </c>
      <c r="D84" s="32" t="str" cm="1">
        <f t="array" ref="D84:F84">_xlfn.TEXTSPLIT(C84,",")</f>
        <v>110</v>
      </c>
      <c r="E84" s="32" t="str">
        <v>44</v>
      </c>
      <c r="F84" s="32" t="str">
        <v>0</v>
      </c>
    </row>
    <row r="85" spans="1:6">
      <c r="A85" s="32" t="s">
        <v>620</v>
      </c>
      <c r="B85" s="32" t="s">
        <v>519</v>
      </c>
      <c r="C85" s="33" t="s">
        <v>622</v>
      </c>
      <c r="D85" s="32" t="str" cm="1">
        <f t="array" ref="D85:F85">_xlfn.TEXTSPLIT(C85,",")</f>
        <v>86</v>
      </c>
      <c r="E85" s="32" t="str">
        <v>150</v>
      </c>
      <c r="F85" s="32" t="str">
        <v>0</v>
      </c>
    </row>
    <row r="86" spans="1:6">
      <c r="A86" s="32" t="s">
        <v>623</v>
      </c>
      <c r="B86" s="32" t="s">
        <v>513</v>
      </c>
      <c r="C86" s="33" t="s">
        <v>624</v>
      </c>
      <c r="D86" s="32" t="str" cm="1">
        <f t="array" ref="D86:F86">_xlfn.TEXTSPLIT(C86,",")</f>
        <v>19</v>
      </c>
      <c r="E86" s="32" t="str">
        <v>186</v>
      </c>
      <c r="F86" s="32" t="str">
        <v>207</v>
      </c>
    </row>
    <row r="87" spans="1:6">
      <c r="A87" s="32" t="s">
        <v>623</v>
      </c>
      <c r="B87" s="32" t="s">
        <v>513</v>
      </c>
      <c r="C87" s="33" t="s">
        <v>625</v>
      </c>
      <c r="D87" s="32" t="str" cm="1">
        <f t="array" ref="D87:F87">_xlfn.TEXTSPLIT(C87,",")</f>
        <v>13</v>
      </c>
      <c r="E87" s="32" t="str">
        <v>201</v>
      </c>
      <c r="F87" s="32" t="str">
        <v>165</v>
      </c>
    </row>
    <row r="88" spans="1:6">
      <c r="A88" s="32" t="s">
        <v>623</v>
      </c>
      <c r="B88" s="32" t="s">
        <v>519</v>
      </c>
      <c r="C88" s="33" t="s">
        <v>626</v>
      </c>
      <c r="D88" s="32" t="str" cm="1">
        <f t="array" ref="D88:F88">_xlfn.TEXTSPLIT(C88,",")</f>
        <v>111</v>
      </c>
      <c r="E88" s="32" t="str">
        <v>208</v>
      </c>
      <c r="F88" s="32" t="str">
        <v>204</v>
      </c>
    </row>
    <row r="89" spans="1:6">
      <c r="A89" s="32" t="s">
        <v>623</v>
      </c>
      <c r="B89" s="32" t="s">
        <v>519</v>
      </c>
      <c r="C89" s="33" t="s">
        <v>627</v>
      </c>
      <c r="D89" s="32" t="str" cm="1">
        <f t="array" ref="D89:F89">_xlfn.TEXTSPLIT(C89,",")</f>
        <v>87</v>
      </c>
      <c r="E89" s="32" t="str">
        <v>213</v>
      </c>
      <c r="F89" s="32" t="str">
        <v>163</v>
      </c>
    </row>
    <row r="90" spans="1:6">
      <c r="A90" s="32" t="s">
        <v>623</v>
      </c>
      <c r="B90" s="32" t="s">
        <v>527</v>
      </c>
      <c r="C90" s="33" t="s">
        <v>628</v>
      </c>
      <c r="D90" s="32" t="str" cm="1">
        <f t="array" ref="D90:F90">_xlfn.TEXTSPLIT(C90,",")</f>
        <v>10</v>
      </c>
      <c r="E90" s="32" t="str">
        <v>35</v>
      </c>
      <c r="F90" s="32" t="str">
        <v>58</v>
      </c>
    </row>
    <row r="91" spans="1:6">
      <c r="A91" s="32" t="s">
        <v>623</v>
      </c>
      <c r="B91" s="32" t="s">
        <v>527</v>
      </c>
      <c r="C91" s="33" t="s">
        <v>629</v>
      </c>
      <c r="D91" s="32" t="str" cm="1">
        <f t="array" ref="D91:F91">_xlfn.TEXTSPLIT(C91,",")</f>
        <v>6</v>
      </c>
      <c r="E91" s="32" t="str">
        <v>149</v>
      </c>
      <c r="F91" s="32" t="str">
        <v>44</v>
      </c>
    </row>
    <row r="92" spans="1:6">
      <c r="A92" s="32" t="s">
        <v>630</v>
      </c>
      <c r="B92" s="32" t="s">
        <v>513</v>
      </c>
      <c r="C92" s="33" t="s">
        <v>631</v>
      </c>
      <c r="D92" s="32" t="str" cm="1">
        <f t="array" ref="D92:F92">_xlfn.TEXTSPLIT(C92,",")</f>
        <v>163</v>
      </c>
      <c r="E92" s="32" t="str">
        <v>160</v>
      </c>
      <c r="F92" s="32" t="str">
        <v>250</v>
      </c>
    </row>
    <row r="93" spans="1:6">
      <c r="A93" s="32" t="s">
        <v>630</v>
      </c>
      <c r="B93" s="32" t="s">
        <v>513</v>
      </c>
      <c r="C93" s="33" t="s">
        <v>632</v>
      </c>
      <c r="D93" s="32" t="str" cm="1">
        <f t="array" ref="D93:F93">_xlfn.TEXTSPLIT(C93,",")</f>
        <v>129</v>
      </c>
      <c r="E93" s="32" t="str">
        <v>188</v>
      </c>
      <c r="F93" s="32" t="str">
        <v>199</v>
      </c>
    </row>
    <row r="94" spans="1:6">
      <c r="A94" s="32" t="s">
        <v>633</v>
      </c>
      <c r="B94" s="32" t="s">
        <v>533</v>
      </c>
      <c r="C94" s="33" t="s">
        <v>634</v>
      </c>
      <c r="D94" s="32" t="str" cm="1">
        <f t="array" ref="D94:F94">_xlfn.TEXTSPLIT(C94,",")</f>
        <v>216</v>
      </c>
      <c r="E94" s="32" t="str">
        <v>231</v>
      </c>
      <c r="F94" s="32" t="str">
        <v>202</v>
      </c>
    </row>
    <row r="95" spans="1:6">
      <c r="A95" s="32" t="s">
        <v>633</v>
      </c>
      <c r="B95" s="32" t="s">
        <v>533</v>
      </c>
      <c r="C95" s="33" t="s">
        <v>635</v>
      </c>
      <c r="D95" s="32" t="str" cm="1">
        <f t="array" ref="D95:F95">_xlfn.TEXTSPLIT(C95,",")</f>
        <v>172</v>
      </c>
      <c r="E95" s="32" t="str">
        <v>228</v>
      </c>
      <c r="F95" s="32" t="str">
        <v>161</v>
      </c>
    </row>
    <row r="96" spans="1:6">
      <c r="A96" s="32" t="s">
        <v>506</v>
      </c>
      <c r="B96" s="32" t="s">
        <v>636</v>
      </c>
      <c r="C96" s="33" t="s">
        <v>637</v>
      </c>
      <c r="D96" s="32" t="str" cm="1">
        <f t="array" ref="D96:F96">_xlfn.TEXTSPLIT(C96,",")</f>
        <v>106</v>
      </c>
      <c r="E96" s="32" t="str">
        <v>89</v>
      </c>
      <c r="F96" s="32" t="str">
        <v>223</v>
      </c>
    </row>
    <row r="97" spans="1:6">
      <c r="A97" s="32" t="s">
        <v>506</v>
      </c>
      <c r="B97" s="32" t="s">
        <v>636</v>
      </c>
      <c r="C97" s="33" t="s">
        <v>638</v>
      </c>
      <c r="D97" s="32" t="str" cm="1">
        <f t="array" ref="D97:F97">_xlfn.TEXTSPLIT(C97,",")</f>
        <v>83</v>
      </c>
      <c r="E97" s="32" t="str">
        <v>160</v>
      </c>
      <c r="F97" s="32" t="str">
        <v>178</v>
      </c>
    </row>
    <row r="98" spans="1:9">
      <c r="A98" s="34" t="s">
        <v>639</v>
      </c>
      <c r="B98" s="34" t="s">
        <v>640</v>
      </c>
      <c r="C98" s="35" t="s">
        <v>641</v>
      </c>
      <c r="D98" s="32" t="str" cm="1">
        <f t="array" ref="D98:F98">_xlfn.TEXTSPLIT(C98,",")</f>
        <v>54</v>
      </c>
      <c r="E98" s="32" t="str">
        <v>70</v>
      </c>
      <c r="F98" s="32" t="str">
        <v>96</v>
      </c>
      <c r="I98" s="33"/>
    </row>
    <row r="99" spans="1:9">
      <c r="A99" s="34" t="s">
        <v>639</v>
      </c>
      <c r="B99" s="34" t="s">
        <v>640</v>
      </c>
      <c r="C99" s="33" t="s">
        <v>642</v>
      </c>
      <c r="D99" s="32" t="str" cm="1">
        <f t="array" ref="D99:F99">_xlfn.TEXTSPLIT(C99,",")</f>
        <v>41</v>
      </c>
      <c r="E99" s="32" t="str">
        <v>155</v>
      </c>
      <c r="F99" s="32" t="str">
        <v>75</v>
      </c>
      <c r="I99" s="33"/>
    </row>
    <row r="100" spans="3:9">
      <c r="C100" s="35"/>
      <c r="I100" s="33"/>
    </row>
    <row r="109" spans="8:8">
      <c r="H109" s="32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1" priority="4" rank="1"/>
    <cfRule type="top10" dxfId="0" priority="2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H9" sqref="H9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75" style="25" customWidth="1"/>
    <col min="9" max="9" width="33.875" style="25" customWidth="1"/>
    <col min="10" max="10" width="10.375" style="25" customWidth="1"/>
    <col min="11" max="11" width="9" style="25"/>
    <col min="12" max="12" width="7.875" style="25" customWidth="1"/>
    <col min="13" max="13" width="9.625" style="25" customWidth="1"/>
    <col min="14" max="15" width="7.875" style="25" customWidth="1"/>
    <col min="16" max="17" width="9" style="25"/>
    <col min="18" max="18" width="12.125" style="25" customWidth="1"/>
    <col min="19" max="19" width="8.375" style="25" customWidth="1"/>
    <col min="20" max="20" width="12.125" style="25" customWidth="1"/>
    <col min="21" max="21" width="9.25" style="25"/>
    <col min="22" max="22" width="12.125" style="25" customWidth="1"/>
    <col min="23" max="23" width="9.25" style="25"/>
    <col min="24" max="24" width="16" style="25" customWidth="1"/>
    <col min="25" max="27" width="7.125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643</v>
      </c>
      <c r="B1" s="24" cm="1">
        <f t="array" ref="B1:D1">IF(A1="","",_xlfn.TEXTSPLIT(A1,",")*1)</f>
        <v>7</v>
      </c>
      <c r="C1" s="24">
        <v>6</v>
      </c>
      <c r="D1" s="24">
        <v>4</v>
      </c>
      <c r="I1" s="25" t="s">
        <v>413</v>
      </c>
      <c r="J1" s="25" t="s">
        <v>414</v>
      </c>
    </row>
    <row r="2" ht="13.5" spans="1:29">
      <c r="A2" s="23" t="s">
        <v>644</v>
      </c>
      <c r="B2" s="24" cm="1">
        <f t="array" ref="B2:D2">IF(A2="","",_xlfn.TEXTSPLIT(A2,",")*1)</f>
        <v>1</v>
      </c>
      <c r="C2" s="24">
        <v>1</v>
      </c>
      <c r="D2" s="24">
        <v>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645</v>
      </c>
      <c r="O2" s="25" t="s">
        <v>646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2:29">
      <c r="B3" s="24" t="str" cm="1">
        <f t="array" ref="B3">IF(A3="","",_xlfn.TEXTSPLIT(A3,",")*1)</f>
        <v/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4" t="s">
        <v>439</v>
      </c>
      <c r="R3" s="44" t="s">
        <v>440</v>
      </c>
      <c r="S3" s="44" t="s">
        <v>441</v>
      </c>
      <c r="T3" s="44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2:29">
      <c r="B4" s="24" t="str" cm="1">
        <f t="array" ref="B4">IF(A4="","",_xlfn.TEXTSPLIT(A4,",")*1)</f>
        <v/>
      </c>
      <c r="I4" s="25" t="s">
        <v>647</v>
      </c>
      <c r="J4" s="25" t="s">
        <v>648</v>
      </c>
      <c r="K4" s="25" t="s">
        <v>448</v>
      </c>
      <c r="Q4" s="45" t="s">
        <v>449</v>
      </c>
      <c r="R4" s="44" t="s">
        <v>440</v>
      </c>
      <c r="S4" s="45" t="s">
        <v>450</v>
      </c>
      <c r="T4" s="44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2:29">
      <c r="B5" s="24" t="str" cm="1">
        <f t="array" ref="B5">IF(A5="","",_xlfn.TEXTSPLIT(A5,",")*1)</f>
        <v/>
      </c>
      <c r="I5" s="25" t="s">
        <v>453</v>
      </c>
      <c r="J5" s="25" t="s">
        <v>649</v>
      </c>
      <c r="K5" s="25" t="s">
        <v>448</v>
      </c>
      <c r="L5" s="25">
        <v>4</v>
      </c>
      <c r="M5" s="25">
        <v>6</v>
      </c>
      <c r="N5" s="25">
        <v>45</v>
      </c>
      <c r="Q5" s="45" t="s">
        <v>455</v>
      </c>
      <c r="R5" s="44" t="s">
        <v>440</v>
      </c>
      <c r="S5" s="45" t="s">
        <v>456</v>
      </c>
      <c r="T5" s="44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2:29">
      <c r="B6" s="24" t="str" cm="1">
        <f t="array" ref="B6">IF(A6="","",_xlfn.TEXTSPLIT(A6,",")*1)</f>
        <v/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2:11">
      <c r="B7" s="24" t="str" cm="1">
        <f t="array" ref="B7">IF(A7="","",_xlfn.TEXTSPLIT(A7,",")*1)</f>
        <v/>
      </c>
      <c r="I7" s="25" t="s">
        <v>459</v>
      </c>
      <c r="J7" s="25" t="s">
        <v>460</v>
      </c>
      <c r="K7" s="25">
        <v>994</v>
      </c>
    </row>
    <row r="8" spans="2:17">
      <c r="B8" s="24" t="str" cm="1">
        <f t="array" ref="B8">IF(A8="","",_xlfn.TEXTSPLIT(A8,",")*1)</f>
        <v/>
      </c>
      <c r="E8" s="25" t="s">
        <v>424</v>
      </c>
      <c r="I8" s="25" t="s">
        <v>461</v>
      </c>
      <c r="J8" s="27" t="s">
        <v>462</v>
      </c>
      <c r="K8" s="27"/>
      <c r="L8" s="27"/>
      <c r="M8" s="27"/>
      <c r="N8" s="27"/>
      <c r="O8" s="27"/>
      <c r="P8" s="27"/>
      <c r="Q8" s="27"/>
    </row>
    <row r="9" spans="2:17">
      <c r="B9" s="24" t="str" cm="1">
        <f t="array" ref="B9">IF(A9="","",_xlfn.TEXTSPLIT(A9,",")*1)</f>
        <v/>
      </c>
      <c r="E9" s="25">
        <f>ROUND(((MAX(B:B)+MIN(B:B))/2),0)</f>
        <v>4</v>
      </c>
      <c r="F9" s="25">
        <f>ROUND(((MAX(C:C)+MIN(C:C))/2),0)</f>
        <v>4</v>
      </c>
      <c r="G9" s="25">
        <f>ROUND(((MAX(D:D)+MIN(D:D))/2),0)</f>
        <v>3</v>
      </c>
      <c r="J9" s="27" t="s">
        <v>463</v>
      </c>
      <c r="K9" s="27"/>
      <c r="L9" s="27" t="s">
        <v>464</v>
      </c>
      <c r="M9" s="27"/>
      <c r="N9" s="27"/>
      <c r="O9" s="27"/>
      <c r="P9" s="27"/>
      <c r="Q9" s="27"/>
    </row>
    <row r="10" spans="2:17">
      <c r="B10" s="24" t="str" cm="1">
        <f t="array" ref="B10">IF(A10="","",_xlfn.TEXTSPLIT(A10,",")*1)</f>
        <v/>
      </c>
      <c r="E10" s="25" t="s">
        <v>650</v>
      </c>
      <c r="I10" s="25" t="s">
        <v>465</v>
      </c>
      <c r="J10" s="27"/>
      <c r="K10" s="27"/>
      <c r="L10" s="27"/>
      <c r="M10" s="27"/>
      <c r="N10" s="27"/>
      <c r="O10" s="27"/>
      <c r="P10" s="27"/>
      <c r="Q10" s="27"/>
    </row>
    <row r="11" spans="2:17">
      <c r="B11" s="24" t="str" cm="1">
        <f t="array" ref="B11">IF(A11="","",_xlfn.TEXTSPLIT(A11,",")*1)</f>
        <v/>
      </c>
      <c r="E11" s="25">
        <f>MAX(E13:E14)</f>
        <v>3</v>
      </c>
      <c r="F11" s="25">
        <f>MAX(F13:F14)</f>
        <v>3</v>
      </c>
      <c r="G11" s="25">
        <f>MAX(G13:G14)</f>
        <v>2</v>
      </c>
      <c r="J11" s="27" t="s">
        <v>466</v>
      </c>
      <c r="K11" s="27"/>
      <c r="L11" s="27" t="s">
        <v>467</v>
      </c>
      <c r="M11" s="27"/>
      <c r="N11" s="27"/>
      <c r="O11" s="27"/>
      <c r="P11" s="27"/>
      <c r="Q11" s="27"/>
    </row>
    <row r="12" spans="2:17">
      <c r="B12" s="24" t="str" cm="1">
        <f t="array" ref="B12">IF(A12="","",_xlfn.TEXTSPLIT(A12,",")*1)</f>
        <v/>
      </c>
      <c r="I12" s="25" t="s">
        <v>468</v>
      </c>
      <c r="K12" s="27"/>
      <c r="L12" s="27" t="s">
        <v>469</v>
      </c>
      <c r="M12" s="27"/>
      <c r="N12" s="27"/>
      <c r="O12" s="27"/>
      <c r="P12" s="27"/>
      <c r="Q12" s="27"/>
    </row>
    <row r="13" spans="2:17">
      <c r="B13" s="24" t="str" cm="1">
        <f t="array" ref="B13">IF(A13="","",_xlfn.TEXTSPLIT(A13,",")*1)</f>
        <v/>
      </c>
      <c r="E13" s="25">
        <f>MAX(B:B)-E9</f>
        <v>3</v>
      </c>
      <c r="F13" s="25">
        <f>MAX(C:C)-F9</f>
        <v>2</v>
      </c>
      <c r="G13" s="25">
        <f>MAX(D:D)-G9</f>
        <v>1</v>
      </c>
      <c r="I13" s="25" t="s">
        <v>470</v>
      </c>
      <c r="L13" s="27" t="s">
        <v>471</v>
      </c>
      <c r="M13" s="27"/>
      <c r="N13" s="27"/>
      <c r="O13" s="27"/>
      <c r="P13" s="27"/>
      <c r="Q13" s="27"/>
    </row>
    <row r="14" spans="2:17">
      <c r="B14" s="24" t="str" cm="1">
        <f t="array" ref="B14">IF(A14="","",_xlfn.TEXTSPLIT(A14,",")*1)</f>
        <v/>
      </c>
      <c r="E14" s="25">
        <f>E9-MIN(B:B)</f>
        <v>3</v>
      </c>
      <c r="F14" s="25">
        <f>F9-MIN(C:C)</f>
        <v>3</v>
      </c>
      <c r="G14" s="25">
        <f>G9-MIN(D:D)</f>
        <v>2</v>
      </c>
      <c r="L14" s="28"/>
      <c r="M14" s="28"/>
      <c r="N14" s="28"/>
      <c r="O14" s="28"/>
      <c r="P14" s="28"/>
      <c r="Q14" s="28"/>
    </row>
    <row r="15" spans="2:17">
      <c r="B15" s="24" t="str" cm="1">
        <f t="array" ref="B15">IF(A15="","",_xlfn.TEXTSPLIT(A15,",")*1)</f>
        <v/>
      </c>
      <c r="J15" s="27" t="s">
        <v>436</v>
      </c>
      <c r="K15" s="25">
        <v>997</v>
      </c>
      <c r="M15" s="28"/>
      <c r="N15" s="28"/>
      <c r="O15" s="28"/>
      <c r="P15" s="28"/>
      <c r="Q15" s="28"/>
    </row>
    <row r="16" spans="2:17">
      <c r="B16" s="24" t="str" cm="1">
        <f t="array" ref="B16">IF(A16="","",_xlfn.TEXTSPLIT(A16,",")*1)</f>
        <v/>
      </c>
      <c r="I16" s="25" t="s">
        <v>472</v>
      </c>
      <c r="J16" s="27" t="s">
        <v>473</v>
      </c>
      <c r="K16" s="28"/>
      <c r="M16" s="28"/>
      <c r="N16" s="28"/>
      <c r="O16" s="28"/>
      <c r="P16" s="28"/>
      <c r="Q16" s="28"/>
    </row>
    <row r="17" spans="2:17">
      <c r="B17" s="24" t="str" cm="1">
        <f t="array" ref="B17">IF(A17="","",_xlfn.TEXTSPLIT(A17,",")*1)</f>
        <v/>
      </c>
      <c r="I17" s="25" t="s">
        <v>474</v>
      </c>
      <c r="J17" s="28" t="s">
        <v>475</v>
      </c>
      <c r="K17" s="28"/>
      <c r="L17" s="27" t="s">
        <v>464</v>
      </c>
      <c r="M17" s="28"/>
      <c r="N17" s="28"/>
      <c r="O17" s="28"/>
      <c r="P17" s="28"/>
      <c r="Q17" s="28"/>
    </row>
    <row r="18" spans="2:17">
      <c r="B18" s="24" t="str" cm="1">
        <f t="array" ref="B18">IF(A18="","",_xlfn.TEXTSPLIT(A18,",")*1)</f>
        <v/>
      </c>
      <c r="I18" s="25" t="s">
        <v>476</v>
      </c>
      <c r="J18" s="28"/>
      <c r="K18" s="28"/>
      <c r="L18" s="28"/>
      <c r="M18" s="28"/>
      <c r="N18" s="28"/>
      <c r="O18" s="28"/>
      <c r="P18" s="28"/>
      <c r="Q18" s="28"/>
    </row>
    <row r="19" spans="2:17">
      <c r="B19" s="24" t="str" cm="1">
        <f t="array" ref="B19">IF(A19="","",_xlfn.TEXTSPLIT(A19,",")*1)</f>
        <v/>
      </c>
      <c r="I19" s="25" t="s">
        <v>477</v>
      </c>
      <c r="J19" s="28" t="s">
        <v>478</v>
      </c>
      <c r="K19" s="28"/>
      <c r="L19" s="27" t="s">
        <v>467</v>
      </c>
      <c r="M19" s="28"/>
      <c r="N19" s="28"/>
      <c r="O19" s="28"/>
      <c r="P19" s="28"/>
      <c r="Q19" s="28"/>
    </row>
    <row r="20" spans="2:17">
      <c r="B20" s="24" t="str" cm="1">
        <f t="array" ref="B20">IF(A20="","",_xlfn.TEXTSPLIT(A20,",")*1)</f>
        <v/>
      </c>
      <c r="I20" s="25" t="s">
        <v>479</v>
      </c>
      <c r="J20" s="28"/>
      <c r="K20" s="28"/>
      <c r="L20" s="27" t="s">
        <v>469</v>
      </c>
      <c r="M20" s="28"/>
      <c r="N20" s="28"/>
      <c r="O20" s="28"/>
      <c r="P20" s="28"/>
      <c r="Q20" s="28"/>
    </row>
    <row r="21" spans="2:17">
      <c r="B21" s="24" t="str" cm="1">
        <f t="array" ref="B21">IF(A21="","",_xlfn.TEXTSPLIT(A21,",")*1)</f>
        <v/>
      </c>
      <c r="I21" s="25" t="s">
        <v>480</v>
      </c>
      <c r="J21" s="28"/>
      <c r="K21" s="28"/>
      <c r="L21" s="27" t="s">
        <v>471</v>
      </c>
      <c r="M21" s="28"/>
      <c r="N21" s="28"/>
      <c r="O21" s="28"/>
      <c r="P21" s="28"/>
      <c r="Q21" s="28"/>
    </row>
    <row r="22" spans="2:17">
      <c r="B22" s="24" t="str" cm="1">
        <f t="array" ref="B22">IF(A22="","",_xlfn.TEXTSPLIT(A22,",")*1)</f>
        <v/>
      </c>
      <c r="I22" s="25" t="s">
        <v>481</v>
      </c>
      <c r="J22" s="28"/>
      <c r="K22" s="28"/>
      <c r="L22" s="28"/>
      <c r="M22" s="28"/>
      <c r="N22" s="28"/>
      <c r="O22" s="28"/>
      <c r="P22" s="28"/>
      <c r="Q22" s="28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9" t="s">
        <v>651</v>
      </c>
    </row>
    <row r="25" spans="2:10">
      <c r="B25" s="24" t="str" cm="1">
        <f t="array" ref="B25">IF(A25="","",_xlfn.TEXTSPLIT(A25,",")*1)</f>
        <v/>
      </c>
      <c r="I25" s="30">
        <v>935995</v>
      </c>
      <c r="J25" s="29" t="s">
        <v>652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4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653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25" style="20" customWidth="1"/>
  </cols>
  <sheetData>
    <row r="2" spans="1:1">
      <c r="A2" s="20" t="s">
        <v>654</v>
      </c>
    </row>
    <row r="4" spans="1:1">
      <c r="A4" s="20" t="s">
        <v>655</v>
      </c>
    </row>
    <row r="6" spans="1:1">
      <c r="A6" s="20" t="s">
        <v>656</v>
      </c>
    </row>
    <row r="8" spans="1:1">
      <c r="A8" s="20" t="s">
        <v>657</v>
      </c>
    </row>
    <row r="10" spans="1:1">
      <c r="A10" s="20" t="s">
        <v>658</v>
      </c>
    </row>
    <row r="12" spans="1:1">
      <c r="A12" s="20" t="s">
        <v>659</v>
      </c>
    </row>
    <row r="14" spans="1:1">
      <c r="A14" s="20" t="s">
        <v>660</v>
      </c>
    </row>
    <row r="16" spans="1:1">
      <c r="A16" s="20" t="s">
        <v>661</v>
      </c>
    </row>
    <row r="18" spans="1:1">
      <c r="A18" s="20" t="s">
        <v>662</v>
      </c>
    </row>
    <row r="20" spans="1:1">
      <c r="A20" s="20" t="s">
        <v>663</v>
      </c>
    </row>
    <row r="22" spans="1:1">
      <c r="A22" s="20" t="s">
        <v>664</v>
      </c>
    </row>
    <row r="24" spans="1:1">
      <c r="A24" s="20" t="s">
        <v>665</v>
      </c>
    </row>
    <row r="26" spans="1:1">
      <c r="A26" s="20" t="s">
        <v>666</v>
      </c>
    </row>
    <row r="28" spans="1:1">
      <c r="A28" s="20" t="s">
        <v>667</v>
      </c>
    </row>
    <row r="30" spans="1:1">
      <c r="A30" s="20" t="s">
        <v>668</v>
      </c>
    </row>
    <row r="32" spans="1:1">
      <c r="A32" s="20" t="s">
        <v>669</v>
      </c>
    </row>
    <row r="34" spans="1:1">
      <c r="A34" s="20" t="s">
        <v>670</v>
      </c>
    </row>
    <row r="36" spans="1:1">
      <c r="A36" s="20" t="s">
        <v>671</v>
      </c>
    </row>
    <row r="38" spans="1:1">
      <c r="A38" s="20" t="s">
        <v>672</v>
      </c>
    </row>
    <row r="40" spans="1:1">
      <c r="A40" s="20" t="s">
        <v>673</v>
      </c>
    </row>
    <row r="42" spans="1:1">
      <c r="A42" s="20" t="s">
        <v>674</v>
      </c>
    </row>
    <row r="44" spans="1:1">
      <c r="A44" s="20" t="s">
        <v>675</v>
      </c>
    </row>
    <row r="46" spans="1:1">
      <c r="A46" s="20" t="s">
        <v>676</v>
      </c>
    </row>
    <row r="48" spans="1:1">
      <c r="A48" s="20" t="s">
        <v>677</v>
      </c>
    </row>
    <row r="50" spans="1:1">
      <c r="A50" s="20" t="s">
        <v>678</v>
      </c>
    </row>
    <row r="52" spans="1:1">
      <c r="A52" s="20" t="s">
        <v>679</v>
      </c>
    </row>
    <row r="54" spans="1:1">
      <c r="A54" s="20" t="s">
        <v>680</v>
      </c>
    </row>
    <row r="56" spans="1:1">
      <c r="A56" s="20" t="s">
        <v>681</v>
      </c>
    </row>
    <row r="58" spans="1:1">
      <c r="A58" s="20" t="s">
        <v>682</v>
      </c>
    </row>
    <row r="60" spans="1:1">
      <c r="A60" s="20" t="s">
        <v>683</v>
      </c>
    </row>
    <row r="62" spans="1:1">
      <c r="A62" s="20" t="s">
        <v>684</v>
      </c>
    </row>
    <row r="64" spans="1:1">
      <c r="A64" s="20" t="s">
        <v>685</v>
      </c>
    </row>
    <row r="66" spans="1:1">
      <c r="A66" s="20" t="s">
        <v>686</v>
      </c>
    </row>
    <row r="68" spans="1:1">
      <c r="A68" s="20" t="s">
        <v>687</v>
      </c>
    </row>
    <row r="70" spans="1:1">
      <c r="A70" s="20" t="s">
        <v>688</v>
      </c>
    </row>
    <row r="72" spans="1:1">
      <c r="A72" s="20" t="s">
        <v>689</v>
      </c>
    </row>
    <row r="74" spans="1:1">
      <c r="A74" s="20" t="s">
        <v>690</v>
      </c>
    </row>
    <row r="76" spans="1:1">
      <c r="A76" s="20" t="s">
        <v>691</v>
      </c>
    </row>
    <row r="78" spans="1:1">
      <c r="A78" s="20" t="s">
        <v>692</v>
      </c>
    </row>
    <row r="80" spans="1:1">
      <c r="A80" s="20" t="s">
        <v>693</v>
      </c>
    </row>
    <row r="82" spans="1:1">
      <c r="A82" s="20" t="s">
        <v>694</v>
      </c>
    </row>
    <row r="84" spans="1:1">
      <c r="A84" s="20" t="s">
        <v>695</v>
      </c>
    </row>
    <row r="86" spans="1:1">
      <c r="A86" s="20" t="s">
        <v>696</v>
      </c>
    </row>
    <row r="88" spans="1:1">
      <c r="A88" s="20" t="s">
        <v>697</v>
      </c>
    </row>
    <row r="90" ht="18.75" spans="1:1">
      <c r="A90" s="21" t="s">
        <v>698</v>
      </c>
    </row>
    <row r="91" spans="1:1">
      <c r="A91"/>
    </row>
    <row r="92" spans="1:1">
      <c r="A92" t="s">
        <v>699</v>
      </c>
    </row>
    <row r="93" spans="1:1">
      <c r="A93"/>
    </row>
    <row r="94" spans="1:1">
      <c r="A94" s="22" t="s">
        <v>700</v>
      </c>
    </row>
    <row r="95" spans="1:1">
      <c r="A95"/>
    </row>
    <row r="96" spans="1:1">
      <c r="A96" t="s">
        <v>701</v>
      </c>
    </row>
    <row r="97" spans="1:1">
      <c r="A97"/>
    </row>
    <row r="98" spans="1:1">
      <c r="A98" s="22" t="s">
        <v>702</v>
      </c>
    </row>
    <row r="99" spans="1:1">
      <c r="A99" s="22" t="s">
        <v>703</v>
      </c>
    </row>
    <row r="100" spans="1:1">
      <c r="A100" s="22" t="s">
        <v>704</v>
      </c>
    </row>
    <row r="101" spans="1:1">
      <c r="A101" s="22" t="s">
        <v>705</v>
      </c>
    </row>
    <row r="102" spans="1:1">
      <c r="A102" s="22" t="s">
        <v>706</v>
      </c>
    </row>
    <row r="103" spans="1:1">
      <c r="A103" s="22" t="s">
        <v>707</v>
      </c>
    </row>
    <row r="104" spans="1:1">
      <c r="A104" s="22" t="s">
        <v>708</v>
      </c>
    </row>
    <row r="105" spans="1:1">
      <c r="A105" s="22" t="s">
        <v>709</v>
      </c>
    </row>
    <row r="106" spans="1:1">
      <c r="A106" s="22" t="s">
        <v>710</v>
      </c>
    </row>
    <row r="107" spans="1:1">
      <c r="A107" s="22" t="s">
        <v>711</v>
      </c>
    </row>
    <row r="108" spans="1:1">
      <c r="A108" s="22" t="s">
        <v>712</v>
      </c>
    </row>
    <row r="109" spans="1:1">
      <c r="A109" s="22" t="s">
        <v>713</v>
      </c>
    </row>
    <row r="110" spans="1:1">
      <c r="A110" s="22" t="s">
        <v>714</v>
      </c>
    </row>
    <row r="111" spans="1:1">
      <c r="A111" s="22" t="s">
        <v>715</v>
      </c>
    </row>
    <row r="112" spans="1:1">
      <c r="A112" s="22" t="s">
        <v>716</v>
      </c>
    </row>
    <row r="113" spans="1:1">
      <c r="A113" s="22" t="s">
        <v>717</v>
      </c>
    </row>
    <row r="114" spans="1:1">
      <c r="A114" s="22" t="s">
        <v>718</v>
      </c>
    </row>
    <row r="115" spans="1:1">
      <c r="A115" s="22" t="s">
        <v>719</v>
      </c>
    </row>
    <row r="116" spans="1:1">
      <c r="A116" s="22" t="s">
        <v>720</v>
      </c>
    </row>
    <row r="117" spans="1:1">
      <c r="A117" s="22" t="s">
        <v>721</v>
      </c>
    </row>
    <row r="118" spans="1:1">
      <c r="A118" s="22" t="s">
        <v>722</v>
      </c>
    </row>
    <row r="119" spans="1:1">
      <c r="A119"/>
    </row>
    <row r="120" spans="1:1">
      <c r="A120" t="s">
        <v>723</v>
      </c>
    </row>
    <row r="121" spans="1:1">
      <c r="A121"/>
    </row>
    <row r="122" spans="1:1">
      <c r="A122" s="22" t="s">
        <v>724</v>
      </c>
    </row>
    <row r="124" spans="1:1">
      <c r="A124" s="20" t="s">
        <v>725</v>
      </c>
    </row>
    <row r="126" spans="1:1">
      <c r="A126" s="20" t="s">
        <v>726</v>
      </c>
    </row>
    <row r="128" spans="1:1">
      <c r="A128" s="20" t="s">
        <v>727</v>
      </c>
    </row>
    <row r="130" spans="1:1">
      <c r="A130" s="20" t="s">
        <v>728</v>
      </c>
    </row>
    <row r="132" spans="1:1">
      <c r="A132" s="20" t="s">
        <v>729</v>
      </c>
    </row>
    <row r="134" spans="1:1">
      <c r="A134" s="20" t="s">
        <v>730</v>
      </c>
    </row>
    <row r="136" spans="1:1">
      <c r="A136" s="20" t="s">
        <v>731</v>
      </c>
    </row>
    <row r="138" spans="1:1">
      <c r="A138" s="20" t="s">
        <v>732</v>
      </c>
    </row>
    <row r="140" spans="1:1">
      <c r="A140" s="20" t="s">
        <v>733</v>
      </c>
    </row>
    <row r="142" spans="1:1">
      <c r="A142" s="20" t="s">
        <v>734</v>
      </c>
    </row>
    <row r="144" spans="1:1">
      <c r="A144" s="20" t="s">
        <v>735</v>
      </c>
    </row>
    <row r="146" spans="1:1">
      <c r="A146" s="20" t="s">
        <v>736</v>
      </c>
    </row>
    <row r="148" spans="1:1">
      <c r="A148" s="20" t="s">
        <v>737</v>
      </c>
    </row>
    <row r="150" spans="1:1">
      <c r="A150" s="20" t="s">
        <v>738</v>
      </c>
    </row>
    <row r="152" spans="1:1">
      <c r="A152" s="20" t="s">
        <v>739</v>
      </c>
    </row>
    <row r="154" spans="1:1">
      <c r="A154" s="20" t="s">
        <v>740</v>
      </c>
    </row>
    <row r="156" spans="1:1">
      <c r="A156" s="20" t="s">
        <v>741</v>
      </c>
    </row>
    <row r="158" spans="1:1">
      <c r="A158" s="20" t="s">
        <v>742</v>
      </c>
    </row>
    <row r="160" spans="1:1">
      <c r="A160" s="20" t="s">
        <v>743</v>
      </c>
    </row>
    <row r="162" spans="1:1">
      <c r="A162" s="20" t="s">
        <v>744</v>
      </c>
    </row>
    <row r="164" spans="1:1">
      <c r="A164" s="20" t="s">
        <v>745</v>
      </c>
    </row>
    <row r="166" spans="1:1">
      <c r="A166" s="20" t="s">
        <v>746</v>
      </c>
    </row>
    <row r="168" spans="1:1">
      <c r="A168" s="20" t="s">
        <v>747</v>
      </c>
    </row>
    <row r="170" spans="1:1">
      <c r="A170" s="20" t="s">
        <v>748</v>
      </c>
    </row>
    <row r="172" spans="1:1">
      <c r="A172" s="20" t="s">
        <v>749</v>
      </c>
    </row>
    <row r="174" spans="1:1">
      <c r="A174" s="20" t="s">
        <v>750</v>
      </c>
    </row>
    <row r="176" spans="1:1">
      <c r="A176" s="20" t="s">
        <v>751</v>
      </c>
    </row>
    <row r="178" spans="1:1">
      <c r="A178" s="20" t="s">
        <v>752</v>
      </c>
    </row>
    <row r="180" spans="1:1">
      <c r="A180" s="20" t="s">
        <v>753</v>
      </c>
    </row>
    <row r="182" spans="1:1">
      <c r="A182" s="20" t="s">
        <v>754</v>
      </c>
    </row>
    <row r="184" spans="1:1">
      <c r="A184" s="20" t="s">
        <v>755</v>
      </c>
    </row>
    <row r="186" spans="1:1">
      <c r="A186" s="20" t="s">
        <v>756</v>
      </c>
    </row>
    <row r="188" spans="1:1">
      <c r="A188" s="20" t="s">
        <v>757</v>
      </c>
    </row>
    <row r="190" spans="1:1">
      <c r="A190" s="20" t="s">
        <v>758</v>
      </c>
    </row>
    <row r="192" spans="1:1">
      <c r="A192" s="20" t="s">
        <v>759</v>
      </c>
    </row>
    <row r="194" spans="1:1">
      <c r="A194" s="20" t="s">
        <v>760</v>
      </c>
    </row>
    <row r="196" spans="1:1">
      <c r="A196" s="20" t="s">
        <v>761</v>
      </c>
    </row>
    <row r="198" spans="1:1">
      <c r="A198" s="20" t="s">
        <v>762</v>
      </c>
    </row>
    <row r="200" spans="1:1">
      <c r="A200" s="20" t="s">
        <v>763</v>
      </c>
    </row>
    <row r="202" spans="1:1">
      <c r="A202" s="20" t="s">
        <v>764</v>
      </c>
    </row>
    <row r="204" spans="1:1">
      <c r="A204" s="20" t="s">
        <v>765</v>
      </c>
    </row>
    <row r="206" spans="1:1">
      <c r="A206" s="20" t="s">
        <v>766</v>
      </c>
    </row>
    <row r="208" spans="1:1">
      <c r="A208" s="20" t="s">
        <v>767</v>
      </c>
    </row>
    <row r="210" spans="1:1">
      <c r="A210" s="20" t="s">
        <v>768</v>
      </c>
    </row>
    <row r="212" spans="1:1">
      <c r="A212" s="20" t="s">
        <v>769</v>
      </c>
    </row>
    <row r="214" spans="1:1">
      <c r="A214" s="20" t="s">
        <v>770</v>
      </c>
    </row>
    <row r="216" spans="1:1">
      <c r="A216" s="20" t="s">
        <v>771</v>
      </c>
    </row>
    <row r="218" spans="1:1">
      <c r="A218" s="20" t="s">
        <v>772</v>
      </c>
    </row>
    <row r="220" spans="1:1">
      <c r="A220" s="20" t="s">
        <v>773</v>
      </c>
    </row>
    <row r="222" spans="1:1">
      <c r="A222" s="20" t="s">
        <v>774</v>
      </c>
    </row>
    <row r="224" spans="1:1">
      <c r="A224" s="20" t="s">
        <v>775</v>
      </c>
    </row>
    <row r="226" spans="1:1">
      <c r="A226" s="20" t="s">
        <v>776</v>
      </c>
    </row>
    <row r="228" spans="1:1">
      <c r="A228" s="20" t="s">
        <v>777</v>
      </c>
    </row>
    <row r="230" spans="1:1">
      <c r="A230" s="20" t="s">
        <v>778</v>
      </c>
    </row>
    <row r="232" spans="1:1">
      <c r="A232" s="20" t="s">
        <v>779</v>
      </c>
    </row>
    <row r="234" spans="1:1">
      <c r="A234" s="20" t="s">
        <v>780</v>
      </c>
    </row>
    <row r="236" spans="1:1">
      <c r="A236" s="20" t="s">
        <v>781</v>
      </c>
    </row>
    <row r="238" spans="1:1">
      <c r="A238" s="20" t="s">
        <v>782</v>
      </c>
    </row>
    <row r="240" spans="1:1">
      <c r="A240" s="20" t="s">
        <v>783</v>
      </c>
    </row>
    <row r="242" spans="1:1">
      <c r="A242" s="20" t="s">
        <v>784</v>
      </c>
    </row>
    <row r="244" spans="1:1">
      <c r="A244" s="20" t="s">
        <v>785</v>
      </c>
    </row>
    <row r="246" spans="1:1">
      <c r="A246" s="20" t="s">
        <v>786</v>
      </c>
    </row>
    <row r="248" spans="1:1">
      <c r="A248" s="20" t="s">
        <v>787</v>
      </c>
    </row>
    <row r="250" spans="1:1">
      <c r="A250" s="20" t="s">
        <v>788</v>
      </c>
    </row>
    <row r="252" spans="1:1">
      <c r="A252" s="20" t="s">
        <v>789</v>
      </c>
    </row>
    <row r="254" spans="1:1">
      <c r="A254" s="20" t="s">
        <v>790</v>
      </c>
    </row>
    <row r="256" spans="1:1">
      <c r="A256" s="20" t="s">
        <v>791</v>
      </c>
    </row>
    <row r="258" spans="1:1">
      <c r="A258" s="20" t="s">
        <v>792</v>
      </c>
    </row>
    <row r="260" spans="1:1">
      <c r="A260" s="20" t="s">
        <v>793</v>
      </c>
    </row>
    <row r="262" spans="1:1">
      <c r="A262" s="20" t="s">
        <v>794</v>
      </c>
    </row>
    <row r="264" spans="1:1">
      <c r="A264" s="20" t="s">
        <v>795</v>
      </c>
    </row>
    <row r="266" spans="1:1">
      <c r="A266" s="20" t="s">
        <v>796</v>
      </c>
    </row>
    <row r="268" spans="1:1">
      <c r="A268" s="20" t="s">
        <v>797</v>
      </c>
    </row>
    <row r="270" spans="1:1">
      <c r="A270" s="20" t="s">
        <v>798</v>
      </c>
    </row>
    <row r="272" spans="1:1">
      <c r="A272" s="20" t="s">
        <v>799</v>
      </c>
    </row>
    <row r="274" spans="1:1">
      <c r="A274" s="20" t="s">
        <v>800</v>
      </c>
    </row>
    <row r="276" spans="1:1">
      <c r="A276" s="20" t="s">
        <v>801</v>
      </c>
    </row>
    <row r="278" spans="1:1">
      <c r="A278" s="20" t="s">
        <v>802</v>
      </c>
    </row>
    <row r="280" spans="1:1">
      <c r="A280" s="20" t="s">
        <v>803</v>
      </c>
    </row>
    <row r="282" spans="1:1">
      <c r="A282" s="20" t="s">
        <v>804</v>
      </c>
    </row>
    <row r="284" spans="1:1">
      <c r="A284" s="20" t="s">
        <v>805</v>
      </c>
    </row>
    <row r="286" spans="1:1">
      <c r="A286" s="20" t="s">
        <v>806</v>
      </c>
    </row>
    <row r="288" spans="1:1">
      <c r="A288" s="20" t="s">
        <v>807</v>
      </c>
    </row>
    <row r="290" spans="1:1">
      <c r="A290" s="20" t="s">
        <v>808</v>
      </c>
    </row>
    <row r="292" spans="1:1">
      <c r="A292" s="20" t="s">
        <v>809</v>
      </c>
    </row>
    <row r="294" spans="1:1">
      <c r="A294" s="20" t="s">
        <v>810</v>
      </c>
    </row>
    <row r="296" spans="1:1">
      <c r="A296" s="20" t="s">
        <v>811</v>
      </c>
    </row>
    <row r="298" spans="1:1">
      <c r="A298" s="20" t="s">
        <v>812</v>
      </c>
    </row>
    <row r="300" spans="1:1">
      <c r="A300" s="20" t="s">
        <v>813</v>
      </c>
    </row>
    <row r="302" spans="1:1">
      <c r="A302" s="20" t="s">
        <v>814</v>
      </c>
    </row>
    <row r="304" spans="1:1">
      <c r="A304" s="20" t="s">
        <v>815</v>
      </c>
    </row>
    <row r="306" spans="1:1">
      <c r="A306" s="20" t="s">
        <v>816</v>
      </c>
    </row>
    <row r="308" spans="1:1">
      <c r="A308" s="20" t="s">
        <v>817</v>
      </c>
    </row>
    <row r="310" spans="1:1">
      <c r="A310" s="20" t="s">
        <v>818</v>
      </c>
    </row>
    <row r="312" spans="1:1">
      <c r="A312" s="20" t="s">
        <v>819</v>
      </c>
    </row>
    <row r="314" spans="1:1">
      <c r="A314" s="20" t="s">
        <v>820</v>
      </c>
    </row>
    <row r="316" spans="1:1">
      <c r="A316" s="20" t="s">
        <v>821</v>
      </c>
    </row>
    <row r="318" spans="1:1">
      <c r="A318" s="20" t="s">
        <v>822</v>
      </c>
    </row>
    <row r="320" spans="1:1">
      <c r="A320" s="20" t="s">
        <v>823</v>
      </c>
    </row>
    <row r="322" spans="1:1">
      <c r="A322" s="20" t="s">
        <v>824</v>
      </c>
    </row>
    <row r="324" spans="1:1">
      <c r="A324" s="20" t="s">
        <v>825</v>
      </c>
    </row>
    <row r="326" spans="1:1">
      <c r="A326" s="20" t="s">
        <v>826</v>
      </c>
    </row>
    <row r="328" spans="1:1">
      <c r="A328" s="20" t="s">
        <v>827</v>
      </c>
    </row>
    <row r="330" spans="1:1">
      <c r="A330" s="20" t="s">
        <v>828</v>
      </c>
    </row>
    <row r="332" spans="1:1">
      <c r="A332" s="20" t="s">
        <v>829</v>
      </c>
    </row>
    <row r="334" spans="1:1">
      <c r="A334" s="20" t="s">
        <v>830</v>
      </c>
    </row>
    <row r="336" spans="1:1">
      <c r="A336" s="20" t="s">
        <v>831</v>
      </c>
    </row>
    <row r="338" spans="1:1">
      <c r="A338" s="20" t="s">
        <v>832</v>
      </c>
    </row>
    <row r="340" spans="1:1">
      <c r="A340" s="20" t="s">
        <v>833</v>
      </c>
    </row>
    <row r="342" spans="1:1">
      <c r="A342" s="20" t="s">
        <v>834</v>
      </c>
    </row>
    <row r="344" spans="1:1">
      <c r="A344" s="20" t="s">
        <v>835</v>
      </c>
    </row>
    <row r="346" spans="1:1">
      <c r="A346" s="20" t="s">
        <v>836</v>
      </c>
    </row>
    <row r="348" spans="1:1">
      <c r="A348" s="20" t="s">
        <v>837</v>
      </c>
    </row>
    <row r="350" spans="1:1">
      <c r="A350" s="20" t="s">
        <v>838</v>
      </c>
    </row>
    <row r="352" spans="1:1">
      <c r="A352" s="20" t="s">
        <v>839</v>
      </c>
    </row>
    <row r="354" spans="1:1">
      <c r="A354" s="20" t="s">
        <v>840</v>
      </c>
    </row>
    <row r="356" spans="1:1">
      <c r="A356" s="20" t="s">
        <v>841</v>
      </c>
    </row>
    <row r="358" spans="1:1">
      <c r="A358" s="20" t="s">
        <v>842</v>
      </c>
    </row>
    <row r="360" spans="1:1">
      <c r="A360" s="20" t="s">
        <v>843</v>
      </c>
    </row>
    <row r="362" spans="1:1">
      <c r="A362" s="20" t="s">
        <v>844</v>
      </c>
    </row>
    <row r="364" spans="1:1">
      <c r="A364" s="20" t="s">
        <v>845</v>
      </c>
    </row>
    <row r="366" spans="1:1">
      <c r="A366" s="20" t="s">
        <v>846</v>
      </c>
    </row>
    <row r="368" spans="1:1">
      <c r="A368" s="20" t="s">
        <v>847</v>
      </c>
    </row>
    <row r="370" spans="1:1">
      <c r="A370" s="20" t="s">
        <v>848</v>
      </c>
    </row>
    <row r="372" spans="1:1">
      <c r="A372" s="20" t="s">
        <v>849</v>
      </c>
    </row>
    <row r="374" spans="1:1">
      <c r="A374" s="20" t="s">
        <v>850</v>
      </c>
    </row>
    <row r="376" spans="1:1">
      <c r="A376" s="20" t="s">
        <v>851</v>
      </c>
    </row>
    <row r="378" spans="1:1">
      <c r="A378" s="20" t="s">
        <v>852</v>
      </c>
    </row>
    <row r="380" spans="1:1">
      <c r="A380" s="20" t="s">
        <v>853</v>
      </c>
    </row>
    <row r="382" spans="1:1">
      <c r="A382" s="20" t="s">
        <v>854</v>
      </c>
    </row>
    <row r="384" spans="1:1">
      <c r="A384" s="20" t="s">
        <v>855</v>
      </c>
    </row>
    <row r="386" spans="1:1">
      <c r="A386" s="20" t="s">
        <v>856</v>
      </c>
    </row>
    <row r="388" spans="1:1">
      <c r="A388" s="20" t="s">
        <v>857</v>
      </c>
    </row>
    <row r="390" spans="1:1">
      <c r="A390" s="20" t="s">
        <v>858</v>
      </c>
    </row>
    <row r="392" spans="1:1">
      <c r="A392" s="20" t="s">
        <v>859</v>
      </c>
    </row>
    <row r="394" spans="1:1">
      <c r="A394" s="20" t="s">
        <v>860</v>
      </c>
    </row>
    <row r="396" spans="1:1">
      <c r="A396" s="20" t="s">
        <v>861</v>
      </c>
    </row>
    <row r="398" spans="1:1">
      <c r="A398" s="20" t="s">
        <v>862</v>
      </c>
    </row>
    <row r="400" spans="1:1">
      <c r="A400" s="20" t="s">
        <v>863</v>
      </c>
    </row>
    <row r="402" spans="1:1">
      <c r="A402" s="20" t="s">
        <v>864</v>
      </c>
    </row>
    <row r="404" spans="1:1">
      <c r="A404" s="20" t="s">
        <v>865</v>
      </c>
    </row>
    <row r="406" spans="1:1">
      <c r="A406" s="20" t="s">
        <v>866</v>
      </c>
    </row>
    <row r="408" spans="1:1">
      <c r="A408" s="20" t="s">
        <v>867</v>
      </c>
    </row>
    <row r="410" spans="1:1">
      <c r="A410" s="20" t="s">
        <v>868</v>
      </c>
    </row>
    <row r="412" spans="1:1">
      <c r="A412" s="20" t="s">
        <v>869</v>
      </c>
    </row>
    <row r="414" spans="1:1">
      <c r="A414" s="20" t="s">
        <v>870</v>
      </c>
    </row>
    <row r="416" spans="1:1">
      <c r="A416" s="20" t="s">
        <v>871</v>
      </c>
    </row>
    <row r="418" spans="1:1">
      <c r="A418" s="20" t="s">
        <v>872</v>
      </c>
    </row>
    <row r="420" spans="1:1">
      <c r="A420" s="20" t="s">
        <v>873</v>
      </c>
    </row>
    <row r="422" spans="1:1">
      <c r="A422" s="20" t="s">
        <v>874</v>
      </c>
    </row>
    <row r="424" spans="1:1">
      <c r="A424" s="20" t="s">
        <v>875</v>
      </c>
    </row>
    <row r="426" spans="1:1">
      <c r="A426" s="20" t="s">
        <v>876</v>
      </c>
    </row>
    <row r="428" spans="1:1">
      <c r="A428" s="20" t="s">
        <v>877</v>
      </c>
    </row>
    <row r="430" spans="1:1">
      <c r="A430" s="20" t="s">
        <v>878</v>
      </c>
    </row>
    <row r="432" spans="1:1">
      <c r="A432" s="20" t="s">
        <v>879</v>
      </c>
    </row>
    <row r="434" spans="1:1">
      <c r="A434" s="20" t="s">
        <v>880</v>
      </c>
    </row>
    <row r="436" spans="1:1">
      <c r="A436" s="20" t="s">
        <v>881</v>
      </c>
    </row>
    <row r="440" spans="1:1">
      <c r="A440" s="20" t="s">
        <v>882</v>
      </c>
    </row>
    <row r="442" spans="1:1">
      <c r="A442" s="20" t="s">
        <v>883</v>
      </c>
    </row>
    <row r="444" spans="1:1">
      <c r="A444" s="20" t="s">
        <v>884</v>
      </c>
    </row>
    <row r="446" spans="1:1">
      <c r="A446" s="20" t="s">
        <v>885</v>
      </c>
    </row>
    <row r="448" spans="1:1">
      <c r="A448" s="20" t="s">
        <v>886</v>
      </c>
    </row>
    <row r="450" spans="1:1">
      <c r="A450" s="20" t="s">
        <v>887</v>
      </c>
    </row>
    <row r="452" spans="1:1">
      <c r="A452" s="20" t="s">
        <v>888</v>
      </c>
    </row>
    <row r="454" spans="1:1">
      <c r="A454" s="20" t="s">
        <v>889</v>
      </c>
    </row>
    <row r="456" spans="1:1">
      <c r="A456" s="20" t="s">
        <v>890</v>
      </c>
    </row>
    <row r="458" spans="1:1">
      <c r="A458" s="20" t="s">
        <v>891</v>
      </c>
    </row>
    <row r="460" spans="1:1">
      <c r="A460" s="20" t="s">
        <v>892</v>
      </c>
    </row>
    <row r="462" spans="1:1">
      <c r="A462" s="20" t="s">
        <v>893</v>
      </c>
    </row>
    <row r="464" spans="1:1">
      <c r="A464" s="20" t="s">
        <v>894</v>
      </c>
    </row>
    <row r="466" spans="1:1">
      <c r="A466" s="20" t="s">
        <v>895</v>
      </c>
    </row>
    <row r="468" spans="1:1">
      <c r="A468" s="20" t="s">
        <v>896</v>
      </c>
    </row>
    <row r="470" spans="1:1">
      <c r="A470" s="20" t="s">
        <v>897</v>
      </c>
    </row>
    <row r="472" spans="1:1">
      <c r="A472" s="20" t="s">
        <v>898</v>
      </c>
    </row>
    <row r="474" spans="1:1">
      <c r="A474" s="20" t="s">
        <v>899</v>
      </c>
    </row>
    <row r="476" spans="1:1">
      <c r="A476" s="20" t="s">
        <v>900</v>
      </c>
    </row>
    <row r="478" spans="1:1">
      <c r="A478" s="20" t="s">
        <v>901</v>
      </c>
    </row>
    <row r="480" spans="1:1">
      <c r="A480" s="20" t="s">
        <v>902</v>
      </c>
    </row>
    <row r="482" spans="1:1">
      <c r="A482" s="20" t="s">
        <v>903</v>
      </c>
    </row>
    <row r="484" spans="1:1">
      <c r="A484" s="20" t="s">
        <v>904</v>
      </c>
    </row>
    <row r="486" spans="1:1">
      <c r="A486" s="20" t="s">
        <v>905</v>
      </c>
    </row>
    <row r="488" spans="1:1">
      <c r="A488" s="20" t="s">
        <v>906</v>
      </c>
    </row>
    <row r="490" spans="1:1">
      <c r="A490" s="20" t="s">
        <v>907</v>
      </c>
    </row>
    <row r="492" spans="1:1">
      <c r="A492" s="20" t="s">
        <v>908</v>
      </c>
    </row>
    <row r="494" spans="1:1">
      <c r="A494" s="20" t="s">
        <v>909</v>
      </c>
    </row>
    <row r="496" spans="1:1">
      <c r="A496" s="20" t="s">
        <v>896</v>
      </c>
    </row>
    <row r="498" spans="1:1">
      <c r="A498" s="20" t="s">
        <v>910</v>
      </c>
    </row>
    <row r="500" spans="1:1">
      <c r="A500" s="20" t="s">
        <v>911</v>
      </c>
    </row>
    <row r="502" spans="1:1">
      <c r="A502" s="20" t="s">
        <v>912</v>
      </c>
    </row>
    <row r="504" spans="1:1">
      <c r="A504" s="20" t="s">
        <v>913</v>
      </c>
    </row>
    <row r="506" spans="1:1">
      <c r="A506" s="20" t="s">
        <v>914</v>
      </c>
    </row>
    <row r="508" spans="1:1">
      <c r="A508" s="20" t="s">
        <v>915</v>
      </c>
    </row>
    <row r="510" spans="1:1">
      <c r="A510" s="20" t="s">
        <v>916</v>
      </c>
    </row>
    <row r="512" spans="1:1">
      <c r="A512" s="20" t="s">
        <v>917</v>
      </c>
    </row>
    <row r="514" spans="1:1">
      <c r="A514" s="20" t="s">
        <v>918</v>
      </c>
    </row>
    <row r="516" spans="1:1">
      <c r="A516" s="20" t="s">
        <v>919</v>
      </c>
    </row>
    <row r="518" spans="1:1">
      <c r="A518" s="20" t="s">
        <v>920</v>
      </c>
    </row>
    <row r="520" spans="1:1">
      <c r="A520" s="20" t="s">
        <v>921</v>
      </c>
    </row>
    <row r="522" spans="1:1">
      <c r="A522" s="20" t="s">
        <v>922</v>
      </c>
    </row>
    <row r="524" spans="1:1">
      <c r="A524" s="20" t="s">
        <v>896</v>
      </c>
    </row>
    <row r="526" spans="1:1">
      <c r="A526" s="20" t="s">
        <v>923</v>
      </c>
    </row>
    <row r="528" spans="1:1">
      <c r="A528" s="20" t="s">
        <v>924</v>
      </c>
    </row>
    <row r="530" spans="1:1">
      <c r="A530" s="20" t="s">
        <v>925</v>
      </c>
    </row>
    <row r="532" spans="1:1">
      <c r="A532" s="20" t="s">
        <v>926</v>
      </c>
    </row>
    <row r="534" spans="1:1">
      <c r="A534" s="20" t="s">
        <v>927</v>
      </c>
    </row>
    <row r="536" spans="1:1">
      <c r="A536" s="20" t="s">
        <v>928</v>
      </c>
    </row>
    <row r="538" spans="1:1">
      <c r="A538" s="20" t="s">
        <v>929</v>
      </c>
    </row>
    <row r="540" spans="1:1">
      <c r="A540" s="20" t="s">
        <v>930</v>
      </c>
    </row>
    <row r="542" spans="1:1">
      <c r="A542" s="20" t="s">
        <v>931</v>
      </c>
    </row>
    <row r="544" spans="1:1">
      <c r="A544" s="20" t="s">
        <v>932</v>
      </c>
    </row>
    <row r="546" spans="1:1">
      <c r="A546" s="20" t="s">
        <v>933</v>
      </c>
    </row>
    <row r="548" spans="1:1">
      <c r="A548" s="20" t="s">
        <v>934</v>
      </c>
    </row>
    <row r="550" spans="1:1">
      <c r="A550" s="20" t="s">
        <v>935</v>
      </c>
    </row>
    <row r="552" spans="1:1">
      <c r="A552" s="20" t="s">
        <v>896</v>
      </c>
    </row>
    <row r="554" spans="1:1">
      <c r="A554" s="20" t="s">
        <v>936</v>
      </c>
    </row>
    <row r="556" spans="1:1">
      <c r="A556" s="20" t="s">
        <v>937</v>
      </c>
    </row>
    <row r="558" spans="1:1">
      <c r="A558" s="20" t="s">
        <v>938</v>
      </c>
    </row>
    <row r="560" spans="1:1">
      <c r="A560" s="20" t="s">
        <v>939</v>
      </c>
    </row>
    <row r="562" spans="1:1">
      <c r="A562" s="20" t="s">
        <v>940</v>
      </c>
    </row>
    <row r="564" spans="1:1">
      <c r="A564" s="20" t="s">
        <v>941</v>
      </c>
    </row>
    <row r="566" spans="1:1">
      <c r="A566" s="20" t="s">
        <v>942</v>
      </c>
    </row>
    <row r="568" spans="1:1">
      <c r="A568" s="20" t="s">
        <v>943</v>
      </c>
    </row>
    <row r="570" spans="1:1">
      <c r="A570" s="20" t="s">
        <v>944</v>
      </c>
    </row>
    <row r="572" spans="1:1">
      <c r="A572" s="20" t="s">
        <v>945</v>
      </c>
    </row>
    <row r="574" spans="1:1">
      <c r="A574" s="20" t="s">
        <v>946</v>
      </c>
    </row>
    <row r="576" spans="1:1">
      <c r="A576" s="20" t="s">
        <v>947</v>
      </c>
    </row>
    <row r="578" spans="1:1">
      <c r="A578" s="20" t="s">
        <v>948</v>
      </c>
    </row>
    <row r="580" spans="1:1">
      <c r="A580" s="20" t="s">
        <v>949</v>
      </c>
    </row>
    <row r="582" spans="1:1">
      <c r="A582" s="20" t="s">
        <v>950</v>
      </c>
    </row>
    <row r="586" spans="1:1">
      <c r="A586" s="20" t="s">
        <v>951</v>
      </c>
    </row>
    <row r="588" spans="1:1">
      <c r="A588" s="20" t="s">
        <v>952</v>
      </c>
    </row>
    <row r="590" spans="1:1">
      <c r="A590" s="20" t="s">
        <v>953</v>
      </c>
    </row>
    <row r="592" spans="1:1">
      <c r="A592" s="20" t="s">
        <v>954</v>
      </c>
    </row>
    <row r="594" spans="1:1">
      <c r="A594" s="20" t="s">
        <v>955</v>
      </c>
    </row>
    <row r="596" spans="1:1">
      <c r="A596" s="20" t="s">
        <v>726</v>
      </c>
    </row>
    <row r="598" spans="1:1">
      <c r="A598" s="20" t="s">
        <v>729</v>
      </c>
    </row>
    <row r="600" spans="1:1">
      <c r="A600" s="20" t="s">
        <v>731</v>
      </c>
    </row>
    <row r="602" spans="1:1">
      <c r="A602" s="20" t="s">
        <v>732</v>
      </c>
    </row>
    <row r="604" spans="1:1">
      <c r="A604" s="20" t="s">
        <v>733</v>
      </c>
    </row>
    <row r="606" spans="1:1">
      <c r="A606" s="20" t="s">
        <v>737</v>
      </c>
    </row>
    <row r="608" spans="1:1">
      <c r="A608" s="20" t="s">
        <v>742</v>
      </c>
    </row>
    <row r="610" spans="1:1">
      <c r="A610" s="20" t="s">
        <v>745</v>
      </c>
    </row>
    <row r="612" spans="1:1">
      <c r="A612" s="20" t="s">
        <v>746</v>
      </c>
    </row>
    <row r="614" spans="1:1">
      <c r="A614" s="20" t="s">
        <v>956</v>
      </c>
    </row>
    <row r="616" spans="1:1">
      <c r="A616" s="20" t="s">
        <v>759</v>
      </c>
    </row>
    <row r="618" spans="1:1">
      <c r="A618" s="20" t="s">
        <v>761</v>
      </c>
    </row>
    <row r="620" spans="1:1">
      <c r="A620" s="20" t="s">
        <v>762</v>
      </c>
    </row>
    <row r="622" spans="1:1">
      <c r="A622" s="20" t="s">
        <v>767</v>
      </c>
    </row>
    <row r="624" spans="1:1">
      <c r="A624" s="20" t="s">
        <v>772</v>
      </c>
    </row>
    <row r="626" spans="1:1">
      <c r="A626" s="20" t="s">
        <v>957</v>
      </c>
    </row>
    <row r="628" spans="1:1">
      <c r="A628" s="20" t="s">
        <v>781</v>
      </c>
    </row>
    <row r="630" spans="1:1">
      <c r="A630" s="20" t="s">
        <v>782</v>
      </c>
    </row>
    <row r="632" spans="1:1">
      <c r="A632" s="20" t="s">
        <v>783</v>
      </c>
    </row>
    <row r="634" spans="1:1">
      <c r="A634" s="20" t="s">
        <v>784</v>
      </c>
    </row>
    <row r="636" spans="1:1">
      <c r="A636" s="20" t="s">
        <v>786</v>
      </c>
    </row>
    <row r="638" spans="1:1">
      <c r="A638" s="20" t="s">
        <v>787</v>
      </c>
    </row>
    <row r="640" spans="1:1">
      <c r="A640" s="20" t="s">
        <v>958</v>
      </c>
    </row>
    <row r="642" spans="1:1">
      <c r="A642" s="20" t="s">
        <v>797</v>
      </c>
    </row>
    <row r="644" spans="1:1">
      <c r="A644" s="20" t="s">
        <v>959</v>
      </c>
    </row>
    <row r="646" spans="1:1">
      <c r="A646" s="20" t="s">
        <v>802</v>
      </c>
    </row>
    <row r="648" spans="1:1">
      <c r="A648" s="20" t="s">
        <v>803</v>
      </c>
    </row>
    <row r="650" spans="1:1">
      <c r="A650" s="20" t="s">
        <v>805</v>
      </c>
    </row>
    <row r="652" spans="1:1">
      <c r="A652" s="20" t="s">
        <v>806</v>
      </c>
    </row>
    <row r="654" spans="1:1">
      <c r="A654" s="20" t="s">
        <v>807</v>
      </c>
    </row>
    <row r="656" spans="1:1">
      <c r="A656" s="20" t="s">
        <v>960</v>
      </c>
    </row>
    <row r="658" spans="1:1">
      <c r="A658" s="20" t="s">
        <v>810</v>
      </c>
    </row>
    <row r="660" spans="1:1">
      <c r="A660" s="20" t="s">
        <v>814</v>
      </c>
    </row>
    <row r="662" spans="1:1">
      <c r="A662" s="20" t="s">
        <v>815</v>
      </c>
    </row>
    <row r="664" spans="1:1">
      <c r="A664" s="20" t="s">
        <v>817</v>
      </c>
    </row>
    <row r="666" spans="1:1">
      <c r="A666" s="20" t="s">
        <v>820</v>
      </c>
    </row>
    <row r="668" spans="1:1">
      <c r="A668" s="20" t="s">
        <v>823</v>
      </c>
    </row>
    <row r="670" spans="1:1">
      <c r="A670" s="20" t="s">
        <v>824</v>
      </c>
    </row>
    <row r="672" spans="1:1">
      <c r="A672" s="20" t="s">
        <v>825</v>
      </c>
    </row>
    <row r="674" spans="1:1">
      <c r="A674" s="20" t="s">
        <v>828</v>
      </c>
    </row>
    <row r="676" spans="1:1">
      <c r="A676" s="20" t="s">
        <v>829</v>
      </c>
    </row>
    <row r="678" spans="1:1">
      <c r="A678" s="20" t="s">
        <v>832</v>
      </c>
    </row>
    <row r="680" spans="1:1">
      <c r="A680" s="20" t="s">
        <v>833</v>
      </c>
    </row>
    <row r="682" spans="1:1">
      <c r="A682" s="20" t="s">
        <v>835</v>
      </c>
    </row>
    <row r="684" spans="1:1">
      <c r="A684" s="20" t="s">
        <v>837</v>
      </c>
    </row>
    <row r="686" spans="1:1">
      <c r="A686" s="20" t="s">
        <v>838</v>
      </c>
    </row>
    <row r="688" spans="1:1">
      <c r="A688" s="20" t="s">
        <v>844</v>
      </c>
    </row>
    <row r="690" spans="1:1">
      <c r="A690" s="20" t="s">
        <v>845</v>
      </c>
    </row>
    <row r="692" spans="1:1">
      <c r="A692" s="20" t="s">
        <v>846</v>
      </c>
    </row>
    <row r="694" spans="1:1">
      <c r="A694" s="20" t="s">
        <v>847</v>
      </c>
    </row>
    <row r="696" spans="1:1">
      <c r="A696" s="20" t="s">
        <v>961</v>
      </c>
    </row>
    <row r="698" spans="1:1">
      <c r="A698" s="20" t="s">
        <v>849</v>
      </c>
    </row>
    <row r="700" spans="1:1">
      <c r="A700" s="20" t="s">
        <v>962</v>
      </c>
    </row>
    <row r="702" spans="1:1">
      <c r="A702" s="20" t="s">
        <v>855</v>
      </c>
    </row>
    <row r="704" spans="1:1">
      <c r="A704" s="20" t="s">
        <v>856</v>
      </c>
    </row>
    <row r="706" spans="1:1">
      <c r="A706" s="20" t="s">
        <v>857</v>
      </c>
    </row>
    <row r="708" spans="1:1">
      <c r="A708" s="20" t="s">
        <v>963</v>
      </c>
    </row>
    <row r="710" spans="1:1">
      <c r="A710" s="20" t="s">
        <v>866</v>
      </c>
    </row>
    <row r="712" spans="1:1">
      <c r="A712" s="20" t="s">
        <v>964</v>
      </c>
    </row>
    <row r="714" spans="1:1">
      <c r="A714" s="20" t="s">
        <v>870</v>
      </c>
    </row>
    <row r="716" spans="1:1">
      <c r="A716" s="20" t="s">
        <v>871</v>
      </c>
    </row>
    <row r="718" spans="1:1">
      <c r="A718" s="20" t="s">
        <v>872</v>
      </c>
    </row>
    <row r="720" spans="1:1">
      <c r="A720" s="20" t="s">
        <v>965</v>
      </c>
    </row>
    <row r="722" spans="1:1">
      <c r="A722" s="20" t="s">
        <v>878</v>
      </c>
    </row>
    <row r="724" spans="1:1">
      <c r="A724" s="20" t="s">
        <v>966</v>
      </c>
    </row>
    <row r="726" spans="1:1">
      <c r="A726" s="20" t="s">
        <v>879</v>
      </c>
    </row>
    <row r="728" spans="1:1">
      <c r="A728" s="20" t="s">
        <v>967</v>
      </c>
    </row>
    <row r="729" spans="1:1">
      <c r="A729" s="20" t="s">
        <v>968</v>
      </c>
    </row>
    <row r="731" spans="1:1">
      <c r="A731" s="20" t="s">
        <v>969</v>
      </c>
    </row>
    <row r="735" spans="1:1">
      <c r="A735" s="20" t="s">
        <v>970</v>
      </c>
    </row>
    <row r="737" spans="1:1">
      <c r="A737" s="20" t="s">
        <v>971</v>
      </c>
    </row>
    <row r="739" spans="1:1">
      <c r="A739" s="20" t="s">
        <v>972</v>
      </c>
    </row>
    <row r="741" spans="1:1">
      <c r="A741" s="20" t="s">
        <v>973</v>
      </c>
    </row>
    <row r="743" spans="1:1">
      <c r="A743" s="20" t="s">
        <v>974</v>
      </c>
    </row>
    <row r="745" spans="1:1">
      <c r="A745" s="20" t="s">
        <v>975</v>
      </c>
    </row>
    <row r="747" spans="1:1">
      <c r="A747" s="20" t="s">
        <v>976</v>
      </c>
    </row>
    <row r="749" spans="1:1">
      <c r="A749" s="20" t="s">
        <v>977</v>
      </c>
    </row>
    <row r="751" spans="1:1">
      <c r="A751" s="20" t="s">
        <v>978</v>
      </c>
    </row>
    <row r="753" spans="1:1">
      <c r="A753" s="20" t="s">
        <v>979</v>
      </c>
    </row>
    <row r="755" spans="1:1">
      <c r="A755" s="20" t="s">
        <v>980</v>
      </c>
    </row>
    <row r="757" spans="1:1">
      <c r="A757" s="20" t="s">
        <v>981</v>
      </c>
    </row>
    <row r="759" spans="1:1">
      <c r="A759" s="20" t="s">
        <v>982</v>
      </c>
    </row>
    <row r="761" spans="1:1">
      <c r="A761" s="20" t="s">
        <v>983</v>
      </c>
    </row>
    <row r="763" spans="1:1">
      <c r="A763" s="20" t="s">
        <v>984</v>
      </c>
    </row>
    <row r="765" spans="1:1">
      <c r="A765" s="20" t="s">
        <v>985</v>
      </c>
    </row>
    <row r="767" spans="1:1">
      <c r="A767" s="20" t="s">
        <v>986</v>
      </c>
    </row>
    <row r="769" spans="1:1">
      <c r="A769" s="20" t="s">
        <v>987</v>
      </c>
    </row>
    <row r="771" spans="1:1">
      <c r="A771" s="20" t="s">
        <v>988</v>
      </c>
    </row>
    <row r="772" spans="1:1">
      <c r="A772" s="20" t="s">
        <v>989</v>
      </c>
    </row>
    <row r="774" spans="1:1">
      <c r="A774" s="20" t="s">
        <v>990</v>
      </c>
    </row>
    <row r="776" spans="1:1">
      <c r="A776" s="20" t="s">
        <v>991</v>
      </c>
    </row>
    <row r="778" spans="1:1">
      <c r="A778" s="20" t="s">
        <v>992</v>
      </c>
    </row>
    <row r="780" spans="1:1">
      <c r="A780" s="20" t="s">
        <v>993</v>
      </c>
    </row>
    <row r="782" spans="1:1">
      <c r="A782" s="20" t="s">
        <v>994</v>
      </c>
    </row>
    <row r="784" spans="1:1">
      <c r="A784" s="20" t="s">
        <v>995</v>
      </c>
    </row>
    <row r="786" spans="1:1">
      <c r="A786" s="20" t="s">
        <v>996</v>
      </c>
    </row>
    <row r="788" spans="1:1">
      <c r="A788" s="20" t="s">
        <v>997</v>
      </c>
    </row>
    <row r="790" spans="1:1">
      <c r="A790" s="20" t="s">
        <v>998</v>
      </c>
    </row>
    <row r="792" spans="1:1">
      <c r="A792" s="20" t="s">
        <v>999</v>
      </c>
    </row>
    <row r="794" spans="1:1">
      <c r="A794" s="20" t="s">
        <v>1000</v>
      </c>
    </row>
    <row r="796" spans="1:1">
      <c r="A796" s="20" t="s">
        <v>1001</v>
      </c>
    </row>
    <row r="798" spans="1:1">
      <c r="A798" s="20" t="s">
        <v>1002</v>
      </c>
    </row>
    <row r="800" spans="1:1">
      <c r="A800" s="20" t="s">
        <v>1003</v>
      </c>
    </row>
    <row r="802" spans="1:1">
      <c r="A802" s="20" t="s">
        <v>1004</v>
      </c>
    </row>
    <row r="804" spans="1:1">
      <c r="A804" s="20" t="s">
        <v>1005</v>
      </c>
    </row>
    <row r="806" spans="1:1">
      <c r="A806" s="20" t="s">
        <v>1006</v>
      </c>
    </row>
    <row r="808" spans="1:1">
      <c r="A808" s="20" t="s">
        <v>1007</v>
      </c>
    </row>
    <row r="810" spans="1:1">
      <c r="A810" s="20" t="s">
        <v>1008</v>
      </c>
    </row>
    <row r="812" spans="1:1">
      <c r="A812" s="20" t="s">
        <v>1009</v>
      </c>
    </row>
    <row r="814" spans="1:1">
      <c r="A814" s="20" t="s">
        <v>1010</v>
      </c>
    </row>
    <row r="816" spans="1:1">
      <c r="A816" s="20" t="s">
        <v>1011</v>
      </c>
    </row>
    <row r="818" spans="1:1">
      <c r="A818" s="20" t="s">
        <v>1012</v>
      </c>
    </row>
    <row r="820" spans="1:1">
      <c r="A820" s="20" t="s">
        <v>1013</v>
      </c>
    </row>
    <row r="822" spans="1:1">
      <c r="A822" s="20" t="s">
        <v>1014</v>
      </c>
    </row>
    <row r="824" spans="1:1">
      <c r="A824" s="20" t="s">
        <v>1015</v>
      </c>
    </row>
    <row r="826" spans="1:1">
      <c r="A826" s="20" t="s">
        <v>1016</v>
      </c>
    </row>
    <row r="828" spans="1:1">
      <c r="A828" s="20" t="s">
        <v>1017</v>
      </c>
    </row>
    <row r="830" spans="1:1">
      <c r="A830" s="20" t="s">
        <v>1018</v>
      </c>
    </row>
    <row r="832" spans="1:1">
      <c r="A832" s="20" t="s">
        <v>1019</v>
      </c>
    </row>
    <row r="834" spans="1:1">
      <c r="A834" s="20" t="s">
        <v>1020</v>
      </c>
    </row>
    <row r="836" spans="1:1">
      <c r="A836" s="20" t="s">
        <v>1021</v>
      </c>
    </row>
    <row r="838" spans="1:1">
      <c r="A838" s="20" t="s">
        <v>1022</v>
      </c>
    </row>
    <row r="840" spans="1:1">
      <c r="A840" s="20" t="s">
        <v>1023</v>
      </c>
    </row>
    <row r="842" spans="1:1">
      <c r="A842" s="20" t="s">
        <v>1024</v>
      </c>
    </row>
    <row r="844" spans="1:1">
      <c r="A844" s="20" t="s">
        <v>1025</v>
      </c>
    </row>
    <row r="846" spans="1:1">
      <c r="A846" s="20" t="s">
        <v>1026</v>
      </c>
    </row>
    <row r="848" spans="1:1">
      <c r="A848" s="20" t="s">
        <v>1027</v>
      </c>
    </row>
    <row r="850" spans="1:1">
      <c r="A850" s="20" t="s">
        <v>1028</v>
      </c>
    </row>
    <row r="852" spans="1:1">
      <c r="A852" s="20" t="s">
        <v>1029</v>
      </c>
    </row>
    <row r="854" spans="1:1">
      <c r="A854" s="20" t="s">
        <v>1030</v>
      </c>
    </row>
    <row r="856" spans="1:1">
      <c r="A856" s="20" t="s">
        <v>1031</v>
      </c>
    </row>
    <row r="858" spans="1:1">
      <c r="A858" s="20" t="s">
        <v>1032</v>
      </c>
    </row>
    <row r="860" spans="1:1">
      <c r="A860" s="20" t="s">
        <v>1033</v>
      </c>
    </row>
    <row r="862" spans="1:1">
      <c r="A862" s="20" t="s">
        <v>1034</v>
      </c>
    </row>
    <row r="864" spans="1:1">
      <c r="A864" s="20" t="s">
        <v>1035</v>
      </c>
    </row>
    <row r="866" spans="1:1">
      <c r="A866" s="20" t="s">
        <v>1036</v>
      </c>
    </row>
    <row r="868" spans="1:1">
      <c r="A868" s="20" t="s">
        <v>1037</v>
      </c>
    </row>
    <row r="870" spans="1:1">
      <c r="A870" s="20" t="s">
        <v>1038</v>
      </c>
    </row>
    <row r="872" spans="1:1">
      <c r="A872" s="20" t="s">
        <v>1039</v>
      </c>
    </row>
    <row r="874" spans="1:1">
      <c r="A874" s="20" t="s">
        <v>1040</v>
      </c>
    </row>
    <row r="876" spans="1:1">
      <c r="A876" s="20" t="s">
        <v>1041</v>
      </c>
    </row>
    <row r="878" spans="1:1">
      <c r="A878" s="20" t="s">
        <v>1042</v>
      </c>
    </row>
    <row r="880" spans="1:1">
      <c r="A880" s="20" t="s">
        <v>1043</v>
      </c>
    </row>
    <row r="882" spans="1:1">
      <c r="A882" s="20" t="s">
        <v>1044</v>
      </c>
    </row>
    <row r="884" spans="1:1">
      <c r="A884" s="20" t="s">
        <v>1045</v>
      </c>
    </row>
    <row r="886" spans="1:1">
      <c r="A886" s="20" t="s">
        <v>1046</v>
      </c>
    </row>
    <row r="888" spans="1:1">
      <c r="A888" s="20" t="s">
        <v>1047</v>
      </c>
    </row>
    <row r="890" spans="1:1">
      <c r="A890" s="20" t="s">
        <v>1048</v>
      </c>
    </row>
    <row r="892" spans="1:1">
      <c r="A892" s="20" t="s">
        <v>1049</v>
      </c>
    </row>
    <row r="894" spans="1:1">
      <c r="A894" s="20" t="s">
        <v>1050</v>
      </c>
    </row>
    <row r="896" spans="1:1">
      <c r="A896" s="20" t="s">
        <v>1051</v>
      </c>
    </row>
    <row r="898" spans="1:1">
      <c r="A898" s="20" t="s">
        <v>1052</v>
      </c>
    </row>
    <row r="900" spans="1:1">
      <c r="A900" s="20" t="s">
        <v>1053</v>
      </c>
    </row>
    <row r="902" spans="1:1">
      <c r="A902" s="20" t="s">
        <v>1054</v>
      </c>
    </row>
    <row r="904" spans="1:1">
      <c r="A904" s="20" t="s">
        <v>1055</v>
      </c>
    </row>
    <row r="906" spans="1:1">
      <c r="A906" s="20" t="s">
        <v>1056</v>
      </c>
    </row>
    <row r="908" spans="1:1">
      <c r="A908" s="20" t="s">
        <v>1057</v>
      </c>
    </row>
    <row r="910" spans="1:1">
      <c r="A910" s="20" t="s">
        <v>1058</v>
      </c>
    </row>
    <row r="912" spans="1:1">
      <c r="A912" s="20" t="s">
        <v>1059</v>
      </c>
    </row>
    <row r="914" spans="1:1">
      <c r="A914" s="20" t="s">
        <v>1060</v>
      </c>
    </row>
    <row r="916" spans="1:1">
      <c r="A916" s="20" t="s">
        <v>1061</v>
      </c>
    </row>
    <row r="918" spans="1:1">
      <c r="A918" s="20" t="s">
        <v>1062</v>
      </c>
    </row>
    <row r="920" spans="1:1">
      <c r="A920" s="20" t="s">
        <v>1063</v>
      </c>
    </row>
    <row r="922" spans="1:1">
      <c r="A922" s="20" t="s">
        <v>1064</v>
      </c>
    </row>
    <row r="924" spans="1:1">
      <c r="A924" s="20" t="s">
        <v>1065</v>
      </c>
    </row>
    <row r="926" spans="1:1">
      <c r="A926" s="20" t="s">
        <v>1066</v>
      </c>
    </row>
    <row r="928" spans="1:1">
      <c r="A928" s="20" t="s">
        <v>1067</v>
      </c>
    </row>
    <row r="930" spans="1:1">
      <c r="A930" s="20" t="s">
        <v>1068</v>
      </c>
    </row>
    <row r="932" spans="1:1">
      <c r="A932" s="20" t="s">
        <v>1069</v>
      </c>
    </row>
    <row r="934" spans="1:1">
      <c r="A934" s="20" t="s">
        <v>1070</v>
      </c>
    </row>
    <row r="936" spans="1:1">
      <c r="A936" s="20" t="s">
        <v>1071</v>
      </c>
    </row>
    <row r="938" spans="1:1">
      <c r="A938" s="20" t="s">
        <v>1072</v>
      </c>
    </row>
    <row r="940" spans="1:1">
      <c r="A940" s="20" t="s">
        <v>1073</v>
      </c>
    </row>
    <row r="942" spans="1:1">
      <c r="A942" s="20" t="s">
        <v>1074</v>
      </c>
    </row>
    <row r="944" spans="1:1">
      <c r="A944" s="20" t="s">
        <v>1075</v>
      </c>
    </row>
    <row r="946" spans="1:1">
      <c r="A946" s="20" t="s">
        <v>1076</v>
      </c>
    </row>
    <row r="948" spans="1:1">
      <c r="A948" s="20" t="s">
        <v>1077</v>
      </c>
    </row>
    <row r="950" spans="1:1">
      <c r="A950" s="20" t="s">
        <v>1078</v>
      </c>
    </row>
    <row r="952" spans="1:1">
      <c r="A952" s="20" t="s">
        <v>1079</v>
      </c>
    </row>
    <row r="954" spans="1:1">
      <c r="A954" s="20" t="s">
        <v>1080</v>
      </c>
    </row>
    <row r="956" spans="1:1">
      <c r="A956" s="20" t="s">
        <v>1081</v>
      </c>
    </row>
    <row r="958" spans="1:1">
      <c r="A958" s="20" t="s">
        <v>1082</v>
      </c>
    </row>
    <row r="960" spans="1:1">
      <c r="A960" s="20" t="s">
        <v>1083</v>
      </c>
    </row>
    <row r="962" spans="1:1">
      <c r="A962" s="20" t="s">
        <v>1084</v>
      </c>
    </row>
    <row r="964" spans="1:1">
      <c r="A964" s="20" t="s">
        <v>1085</v>
      </c>
    </row>
    <row r="966" spans="1:1">
      <c r="A966" s="20" t="s">
        <v>1086</v>
      </c>
    </row>
    <row r="968" spans="1:1">
      <c r="A968" s="20" t="s">
        <v>1087</v>
      </c>
    </row>
    <row r="970" spans="1:1">
      <c r="A970" s="20" t="s">
        <v>1088</v>
      </c>
    </row>
    <row r="972" spans="1:1">
      <c r="A972" s="20" t="s">
        <v>1089</v>
      </c>
    </row>
    <row r="974" spans="1:1">
      <c r="A974" s="20" t="s">
        <v>1090</v>
      </c>
    </row>
    <row r="975" spans="1:1">
      <c r="A975" s="20" t="s">
        <v>1083</v>
      </c>
    </row>
    <row r="977" spans="1:1">
      <c r="A977" s="20" t="s">
        <v>1084</v>
      </c>
    </row>
    <row r="979" spans="1:1">
      <c r="A979" s="20" t="s">
        <v>1085</v>
      </c>
    </row>
    <row r="981" spans="1:1">
      <c r="A981" s="20" t="s">
        <v>1086</v>
      </c>
    </row>
    <row r="983" spans="1:1">
      <c r="A983" s="20" t="s">
        <v>1087</v>
      </c>
    </row>
    <row r="985" spans="1:1">
      <c r="A985" s="20" t="s">
        <v>1088</v>
      </c>
    </row>
    <row r="987" spans="1:1">
      <c r="A987" s="20" t="s">
        <v>1089</v>
      </c>
    </row>
    <row r="989" spans="1:1">
      <c r="A989" s="20" t="s">
        <v>1090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75" customWidth="1"/>
    <col min="9" max="9" width="12.625"/>
    <col min="15" max="16" width="12.625"/>
  </cols>
  <sheetData>
    <row r="1" ht="330" customHeight="1" spans="1:15">
      <c r="A1" s="13" t="s">
        <v>1091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1092</v>
      </c>
      <c r="B2" s="15" t="s">
        <v>1093</v>
      </c>
      <c r="C2" s="15" t="s">
        <v>1094</v>
      </c>
      <c r="D2" s="16" t="s">
        <v>1095</v>
      </c>
      <c r="E2" s="16" t="s">
        <v>1095</v>
      </c>
      <c r="F2" s="16" t="s">
        <v>1095</v>
      </c>
      <c r="G2" s="16" t="s">
        <v>1096</v>
      </c>
      <c r="H2" s="16" t="s">
        <v>1096</v>
      </c>
      <c r="I2" s="16" t="s">
        <v>1097</v>
      </c>
      <c r="J2" s="16" t="s">
        <v>1098</v>
      </c>
      <c r="K2" s="16" t="s">
        <v>1098</v>
      </c>
      <c r="L2" s="16" t="s">
        <v>1098</v>
      </c>
      <c r="M2" s="16" t="s">
        <v>1098</v>
      </c>
      <c r="N2" s="16" t="s">
        <v>1099</v>
      </c>
      <c r="O2" s="16" t="s">
        <v>1099</v>
      </c>
      <c r="P2" s="16" t="s">
        <v>1100</v>
      </c>
      <c r="R2" t="s">
        <v>1101</v>
      </c>
    </row>
    <row r="3" ht="36.75" spans="1:18">
      <c r="A3" s="15"/>
      <c r="B3" s="15"/>
      <c r="C3" s="15"/>
      <c r="D3" s="17" t="s">
        <v>1102</v>
      </c>
      <c r="E3" s="17" t="s">
        <v>1103</v>
      </c>
      <c r="F3" s="17" t="s">
        <v>1104</v>
      </c>
      <c r="G3" s="17" t="s">
        <v>1105</v>
      </c>
      <c r="H3" s="17" t="s">
        <v>1106</v>
      </c>
      <c r="I3" s="17" t="s">
        <v>1107</v>
      </c>
      <c r="J3" s="17" t="s">
        <v>1102</v>
      </c>
      <c r="K3" s="17" t="s">
        <v>1103</v>
      </c>
      <c r="L3" s="17" t="s">
        <v>1104</v>
      </c>
      <c r="M3" s="17" t="s">
        <v>1108</v>
      </c>
      <c r="N3" s="17" t="s">
        <v>1105</v>
      </c>
      <c r="O3" s="17" t="s">
        <v>1106</v>
      </c>
      <c r="P3" s="17" t="s">
        <v>1107</v>
      </c>
      <c r="R3" t="s">
        <v>1109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1110</v>
      </c>
      <c r="F4" s="4" t="s">
        <v>1111</v>
      </c>
      <c r="G4" s="4">
        <v>700</v>
      </c>
      <c r="H4" s="4" t="s">
        <v>1112</v>
      </c>
      <c r="I4" s="4" t="s">
        <v>1113</v>
      </c>
      <c r="J4" s="4">
        <v>300</v>
      </c>
      <c r="K4" s="4" t="s">
        <v>1114</v>
      </c>
      <c r="L4" s="4" t="s">
        <v>1115</v>
      </c>
      <c r="M4" s="4">
        <v>69</v>
      </c>
      <c r="N4" s="4">
        <v>475</v>
      </c>
      <c r="O4" s="4" t="s">
        <v>1116</v>
      </c>
      <c r="P4" s="4" t="s">
        <v>1117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1118</v>
      </c>
      <c r="F5" s="4" t="s">
        <v>1119</v>
      </c>
      <c r="G5" s="4">
        <v>719</v>
      </c>
      <c r="H5" s="4" t="s">
        <v>1120</v>
      </c>
      <c r="I5" s="4" t="s">
        <v>1121</v>
      </c>
      <c r="J5" s="4">
        <v>312</v>
      </c>
      <c r="K5" s="4" t="s">
        <v>1122</v>
      </c>
      <c r="L5" s="4" t="s">
        <v>1123</v>
      </c>
      <c r="M5" s="4">
        <v>77</v>
      </c>
      <c r="N5" s="4">
        <v>493</v>
      </c>
      <c r="O5" s="4" t="s">
        <v>1124</v>
      </c>
      <c r="P5" s="4" t="s">
        <v>1125</v>
      </c>
      <c r="R5" t="s">
        <v>1126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1127</v>
      </c>
      <c r="F6" s="4" t="s">
        <v>1128</v>
      </c>
      <c r="G6" s="4">
        <v>738</v>
      </c>
      <c r="H6" s="4" t="s">
        <v>1129</v>
      </c>
      <c r="I6" s="4" t="s">
        <v>1130</v>
      </c>
      <c r="J6" s="4">
        <v>324</v>
      </c>
      <c r="K6" s="4" t="s">
        <v>1131</v>
      </c>
      <c r="L6" s="4" t="s">
        <v>1132</v>
      </c>
      <c r="M6" s="4">
        <v>85</v>
      </c>
      <c r="N6" s="4">
        <v>511</v>
      </c>
      <c r="O6" s="4" t="s">
        <v>1133</v>
      </c>
      <c r="P6" s="4" t="s">
        <v>1134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1135</v>
      </c>
      <c r="F7" s="4" t="s">
        <v>1136</v>
      </c>
      <c r="G7" s="4">
        <v>757</v>
      </c>
      <c r="H7" s="4" t="s">
        <v>1137</v>
      </c>
      <c r="I7" s="4" t="s">
        <v>1138</v>
      </c>
      <c r="J7" s="4">
        <v>336</v>
      </c>
      <c r="K7" s="4" t="s">
        <v>1139</v>
      </c>
      <c r="L7" s="4" t="s">
        <v>1140</v>
      </c>
      <c r="M7" s="4">
        <v>93</v>
      </c>
      <c r="N7" s="4">
        <v>529</v>
      </c>
      <c r="O7" s="4" t="s">
        <v>1141</v>
      </c>
      <c r="P7" s="4" t="s">
        <v>1142</v>
      </c>
      <c r="R7" t="s">
        <v>1143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1144</v>
      </c>
      <c r="F8" s="4" t="s">
        <v>1145</v>
      </c>
      <c r="G8" s="4">
        <v>776</v>
      </c>
      <c r="H8" s="4" t="s">
        <v>1146</v>
      </c>
      <c r="I8" s="4" t="s">
        <v>1147</v>
      </c>
      <c r="J8" s="4">
        <v>348</v>
      </c>
      <c r="K8" s="4" t="s">
        <v>1148</v>
      </c>
      <c r="L8" s="4" t="s">
        <v>1149</v>
      </c>
      <c r="M8" s="4">
        <v>101</v>
      </c>
      <c r="N8" s="4">
        <v>547</v>
      </c>
      <c r="O8" s="4" t="s">
        <v>1150</v>
      </c>
      <c r="P8" s="4" t="s">
        <v>1151</v>
      </c>
      <c r="R8" t="s">
        <v>1152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1153</v>
      </c>
      <c r="F9" s="4" t="s">
        <v>1154</v>
      </c>
      <c r="G9" s="4">
        <v>795</v>
      </c>
      <c r="H9" s="4" t="s">
        <v>1155</v>
      </c>
      <c r="I9" s="4" t="s">
        <v>1156</v>
      </c>
      <c r="J9" s="4">
        <v>360</v>
      </c>
      <c r="K9" s="4" t="s">
        <v>1157</v>
      </c>
      <c r="L9" s="4" t="s">
        <v>1158</v>
      </c>
      <c r="M9" s="4">
        <v>109</v>
      </c>
      <c r="N9" s="4">
        <v>565</v>
      </c>
      <c r="O9" s="4" t="s">
        <v>1159</v>
      </c>
      <c r="P9" s="4" t="s">
        <v>1160</v>
      </c>
      <c r="R9" t="s">
        <v>1161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1162</v>
      </c>
      <c r="F10" s="4" t="s">
        <v>1163</v>
      </c>
      <c r="G10" s="4">
        <v>814</v>
      </c>
      <c r="H10" s="4" t="s">
        <v>1164</v>
      </c>
      <c r="I10" s="4" t="s">
        <v>1165</v>
      </c>
      <c r="J10" s="4">
        <v>372</v>
      </c>
      <c r="K10" s="4" t="s">
        <v>1166</v>
      </c>
      <c r="L10" s="4" t="s">
        <v>1167</v>
      </c>
      <c r="M10" s="4">
        <v>117</v>
      </c>
      <c r="N10" s="4">
        <v>583</v>
      </c>
      <c r="O10" s="4" t="s">
        <v>1168</v>
      </c>
      <c r="P10" s="4" t="s">
        <v>1169</v>
      </c>
      <c r="R10" t="s">
        <v>1170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1171</v>
      </c>
      <c r="F11" s="4" t="s">
        <v>1116</v>
      </c>
      <c r="G11" s="4">
        <v>833</v>
      </c>
      <c r="H11" s="4" t="s">
        <v>1172</v>
      </c>
      <c r="I11" s="4" t="s">
        <v>1173</v>
      </c>
      <c r="J11" s="4">
        <v>384</v>
      </c>
      <c r="K11" s="4" t="s">
        <v>1119</v>
      </c>
      <c r="L11" s="4" t="s">
        <v>1174</v>
      </c>
      <c r="M11" s="4">
        <v>125</v>
      </c>
      <c r="N11" s="4">
        <v>601</v>
      </c>
      <c r="O11" s="4" t="s">
        <v>1175</v>
      </c>
      <c r="P11" s="4" t="s">
        <v>1176</v>
      </c>
      <c r="R11" t="s">
        <v>1177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1178</v>
      </c>
      <c r="F12" s="4" t="s">
        <v>1179</v>
      </c>
      <c r="G12" s="4">
        <v>852</v>
      </c>
      <c r="H12" s="4" t="s">
        <v>1180</v>
      </c>
      <c r="I12" s="4" t="s">
        <v>1181</v>
      </c>
      <c r="J12" s="4">
        <v>396</v>
      </c>
      <c r="K12" s="4" t="s">
        <v>1136</v>
      </c>
      <c r="L12" s="4" t="s">
        <v>1182</v>
      </c>
      <c r="M12" s="4">
        <v>133</v>
      </c>
      <c r="N12" s="4">
        <v>619</v>
      </c>
      <c r="O12" s="4" t="s">
        <v>1183</v>
      </c>
      <c r="P12" s="4" t="s">
        <v>1184</v>
      </c>
      <c r="R12" t="s">
        <v>1185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1186</v>
      </c>
      <c r="F13" s="4" t="s">
        <v>1187</v>
      </c>
      <c r="G13" s="4">
        <v>871</v>
      </c>
      <c r="H13" s="4" t="s">
        <v>1188</v>
      </c>
      <c r="I13" s="4" t="s">
        <v>1189</v>
      </c>
      <c r="J13" s="4">
        <v>408</v>
      </c>
      <c r="K13" s="4" t="s">
        <v>1154</v>
      </c>
      <c r="L13" s="4" t="s">
        <v>1190</v>
      </c>
      <c r="M13" s="4">
        <v>141</v>
      </c>
      <c r="N13" s="4">
        <v>637</v>
      </c>
      <c r="O13" s="4" t="s">
        <v>1191</v>
      </c>
      <c r="P13" s="4" t="s">
        <v>1192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1193</v>
      </c>
      <c r="F14" s="4" t="s">
        <v>1124</v>
      </c>
      <c r="G14" s="4">
        <v>890</v>
      </c>
      <c r="H14" s="4" t="s">
        <v>1194</v>
      </c>
      <c r="I14" s="4" t="s">
        <v>1195</v>
      </c>
      <c r="J14" s="4">
        <v>420</v>
      </c>
      <c r="K14" s="4" t="s">
        <v>1116</v>
      </c>
      <c r="L14" s="4" t="s">
        <v>1196</v>
      </c>
      <c r="M14" s="4">
        <v>149</v>
      </c>
      <c r="N14" s="4">
        <v>655</v>
      </c>
      <c r="O14" s="4" t="s">
        <v>1197</v>
      </c>
      <c r="P14" s="4" t="s">
        <v>1198</v>
      </c>
      <c r="R14" t="s">
        <v>1199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1200</v>
      </c>
      <c r="F15" s="4" t="s">
        <v>1201</v>
      </c>
      <c r="G15" s="4">
        <v>909</v>
      </c>
      <c r="H15" s="4" t="s">
        <v>1202</v>
      </c>
      <c r="I15" s="4" t="s">
        <v>1203</v>
      </c>
      <c r="J15" s="4">
        <v>432</v>
      </c>
      <c r="K15" s="4" t="s">
        <v>1187</v>
      </c>
      <c r="L15" s="4" t="s">
        <v>1204</v>
      </c>
      <c r="M15" s="4">
        <v>157</v>
      </c>
      <c r="N15" s="4">
        <v>673</v>
      </c>
      <c r="O15" s="4" t="s">
        <v>1205</v>
      </c>
      <c r="P15" s="4" t="s">
        <v>1206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1207</v>
      </c>
      <c r="F16" s="4" t="s">
        <v>1208</v>
      </c>
      <c r="G16" s="4">
        <v>928</v>
      </c>
      <c r="H16" s="4" t="s">
        <v>1209</v>
      </c>
      <c r="I16" s="4" t="s">
        <v>1210</v>
      </c>
      <c r="J16" s="4">
        <v>444</v>
      </c>
      <c r="K16" s="4" t="s">
        <v>1201</v>
      </c>
      <c r="L16" s="4" t="s">
        <v>1211</v>
      </c>
      <c r="M16" s="4">
        <v>165</v>
      </c>
      <c r="N16" s="4">
        <v>691</v>
      </c>
      <c r="O16" s="4" t="s">
        <v>1212</v>
      </c>
      <c r="P16" s="4" t="s">
        <v>1213</v>
      </c>
      <c r="R16" t="s">
        <v>1214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1215</v>
      </c>
      <c r="F17" s="4" t="s">
        <v>1133</v>
      </c>
      <c r="G17" s="4">
        <v>947</v>
      </c>
      <c r="H17" s="4" t="s">
        <v>1216</v>
      </c>
      <c r="I17" s="4" t="s">
        <v>1217</v>
      </c>
      <c r="J17" s="4">
        <v>456</v>
      </c>
      <c r="K17" s="4" t="s">
        <v>1133</v>
      </c>
      <c r="L17" s="4" t="s">
        <v>1218</v>
      </c>
      <c r="M17" s="4">
        <v>173</v>
      </c>
      <c r="N17" s="4">
        <v>709</v>
      </c>
      <c r="O17" s="4" t="s">
        <v>1219</v>
      </c>
      <c r="P17" s="4" t="s">
        <v>1220</v>
      </c>
      <c r="R17" t="s">
        <v>1221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1222</v>
      </c>
      <c r="F18" s="4" t="s">
        <v>1223</v>
      </c>
      <c r="G18" s="4">
        <v>966</v>
      </c>
      <c r="H18" s="4" t="s">
        <v>1224</v>
      </c>
      <c r="I18" s="4" t="s">
        <v>1225</v>
      </c>
      <c r="J18" s="4">
        <v>468</v>
      </c>
      <c r="K18" s="4" t="s">
        <v>1226</v>
      </c>
      <c r="L18" s="4" t="s">
        <v>1227</v>
      </c>
      <c r="M18" s="4">
        <v>181</v>
      </c>
      <c r="N18" s="4">
        <v>727</v>
      </c>
      <c r="O18" s="4" t="s">
        <v>1228</v>
      </c>
      <c r="P18" s="4" t="s">
        <v>1229</v>
      </c>
      <c r="R18" t="s">
        <v>1230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1231</v>
      </c>
      <c r="F19" s="4" t="s">
        <v>1226</v>
      </c>
      <c r="G19" s="4">
        <v>985</v>
      </c>
      <c r="H19" s="4" t="s">
        <v>1232</v>
      </c>
      <c r="I19" s="4" t="s">
        <v>1233</v>
      </c>
      <c r="J19" s="4">
        <v>480</v>
      </c>
      <c r="K19" s="4" t="s">
        <v>1234</v>
      </c>
      <c r="L19" s="4" t="s">
        <v>1235</v>
      </c>
      <c r="M19" s="4">
        <v>189</v>
      </c>
      <c r="N19" s="4">
        <v>745</v>
      </c>
      <c r="O19" s="4" t="s">
        <v>1236</v>
      </c>
      <c r="P19" s="4" t="s">
        <v>1237</v>
      </c>
      <c r="R19" t="s">
        <v>1238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1239</v>
      </c>
      <c r="F20" s="4" t="s">
        <v>1141</v>
      </c>
      <c r="G20" s="4">
        <v>1004</v>
      </c>
      <c r="H20" s="4" t="s">
        <v>1240</v>
      </c>
      <c r="I20" s="4" t="s">
        <v>1241</v>
      </c>
      <c r="J20" s="4">
        <v>492</v>
      </c>
      <c r="K20" s="4" t="s">
        <v>1150</v>
      </c>
      <c r="L20" s="4" t="s">
        <v>1242</v>
      </c>
      <c r="M20" s="4">
        <v>197</v>
      </c>
      <c r="N20" s="4">
        <v>763</v>
      </c>
      <c r="O20" s="4" t="s">
        <v>1243</v>
      </c>
      <c r="P20" s="4" t="s">
        <v>1244</v>
      </c>
      <c r="R20" t="s">
        <v>1245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1246</v>
      </c>
      <c r="F21" s="4" t="s">
        <v>1234</v>
      </c>
      <c r="G21" s="4">
        <v>1023</v>
      </c>
      <c r="H21" s="4" t="s">
        <v>1247</v>
      </c>
      <c r="I21" s="4" t="s">
        <v>1248</v>
      </c>
      <c r="J21" s="4">
        <v>504</v>
      </c>
      <c r="K21" s="4" t="s">
        <v>1249</v>
      </c>
      <c r="L21" s="4" t="s">
        <v>1250</v>
      </c>
      <c r="M21" s="4">
        <v>205</v>
      </c>
      <c r="N21" s="4">
        <v>781</v>
      </c>
      <c r="O21" s="4" t="s">
        <v>1251</v>
      </c>
      <c r="P21" s="4" t="s">
        <v>1252</v>
      </c>
      <c r="R21" t="s">
        <v>1253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1254</v>
      </c>
      <c r="F22" s="4" t="s">
        <v>1255</v>
      </c>
      <c r="G22" s="4">
        <v>1042</v>
      </c>
      <c r="H22" s="4" t="s">
        <v>1256</v>
      </c>
      <c r="I22" s="4" t="s">
        <v>1257</v>
      </c>
      <c r="J22" s="4">
        <v>516</v>
      </c>
      <c r="K22" s="4" t="s">
        <v>1258</v>
      </c>
      <c r="L22" s="4" t="s">
        <v>1259</v>
      </c>
      <c r="M22" s="4">
        <v>213</v>
      </c>
      <c r="N22" s="4">
        <v>799</v>
      </c>
      <c r="O22" s="4" t="s">
        <v>1260</v>
      </c>
      <c r="P22" s="4" t="s">
        <v>1261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1262</v>
      </c>
      <c r="F23" s="4" t="s">
        <v>1150</v>
      </c>
      <c r="G23" s="4">
        <v>1061</v>
      </c>
      <c r="H23" s="4" t="s">
        <v>1263</v>
      </c>
      <c r="I23" s="4" t="s">
        <v>1264</v>
      </c>
      <c r="J23" s="4">
        <v>528</v>
      </c>
      <c r="K23" s="4" t="s">
        <v>1168</v>
      </c>
      <c r="L23" s="4" t="s">
        <v>1265</v>
      </c>
      <c r="M23" s="4">
        <v>221</v>
      </c>
      <c r="N23" s="4">
        <v>817</v>
      </c>
      <c r="O23" s="4" t="s">
        <v>1266</v>
      </c>
      <c r="P23" s="4" t="s">
        <v>1267</v>
      </c>
      <c r="R23" t="s">
        <v>1268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1269</v>
      </c>
      <c r="F24" s="4" t="s">
        <v>1270</v>
      </c>
      <c r="G24" s="4">
        <v>1080</v>
      </c>
      <c r="H24" s="4" t="s">
        <v>1271</v>
      </c>
      <c r="I24" s="4" t="s">
        <v>1272</v>
      </c>
      <c r="J24" s="4">
        <v>540</v>
      </c>
      <c r="K24" s="4" t="s">
        <v>1273</v>
      </c>
      <c r="L24" s="4" t="s">
        <v>1274</v>
      </c>
      <c r="M24" s="4">
        <v>229</v>
      </c>
      <c r="N24" s="4">
        <v>835</v>
      </c>
      <c r="O24" s="4" t="s">
        <v>1275</v>
      </c>
      <c r="P24" s="4" t="s">
        <v>1276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1277</v>
      </c>
      <c r="F25" s="4" t="s">
        <v>1249</v>
      </c>
      <c r="G25" s="4">
        <v>1099</v>
      </c>
      <c r="H25" s="4" t="s">
        <v>1278</v>
      </c>
      <c r="I25" s="4" t="s">
        <v>1279</v>
      </c>
      <c r="J25" s="4">
        <v>552</v>
      </c>
      <c r="K25" s="4" t="s">
        <v>1280</v>
      </c>
      <c r="L25" s="4" t="s">
        <v>1281</v>
      </c>
      <c r="M25" s="4">
        <v>237</v>
      </c>
      <c r="N25" s="4">
        <v>853</v>
      </c>
      <c r="O25" s="4" t="s">
        <v>1282</v>
      </c>
      <c r="P25" s="4" t="s">
        <v>1283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1284</v>
      </c>
      <c r="F26" s="4" t="s">
        <v>1159</v>
      </c>
      <c r="G26" s="4">
        <v>1118</v>
      </c>
      <c r="H26" s="4" t="s">
        <v>1285</v>
      </c>
      <c r="I26" s="4" t="s">
        <v>1286</v>
      </c>
      <c r="J26" s="4">
        <v>564</v>
      </c>
      <c r="K26" s="4" t="s">
        <v>1183</v>
      </c>
      <c r="L26" s="4" t="s">
        <v>1287</v>
      </c>
      <c r="M26" s="4">
        <v>245</v>
      </c>
      <c r="N26" s="4">
        <v>871</v>
      </c>
      <c r="O26" s="4" t="s">
        <v>1288</v>
      </c>
      <c r="P26" s="4" t="s">
        <v>1289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1290</v>
      </c>
      <c r="F27" s="4" t="s">
        <v>1258</v>
      </c>
      <c r="G27" s="4">
        <v>1137</v>
      </c>
      <c r="H27" s="4" t="s">
        <v>1291</v>
      </c>
      <c r="I27" s="4" t="s">
        <v>1292</v>
      </c>
      <c r="J27" s="4">
        <v>576</v>
      </c>
      <c r="K27" s="4" t="s">
        <v>1293</v>
      </c>
      <c r="L27" s="4" t="s">
        <v>1294</v>
      </c>
      <c r="M27" s="4">
        <v>253</v>
      </c>
      <c r="N27" s="4">
        <v>889</v>
      </c>
      <c r="O27" s="4" t="s">
        <v>1295</v>
      </c>
      <c r="P27" s="4" t="s">
        <v>1296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1297</v>
      </c>
      <c r="F28" s="4" t="s">
        <v>1298</v>
      </c>
      <c r="G28" s="4">
        <v>1156</v>
      </c>
      <c r="H28" s="4" t="s">
        <v>1299</v>
      </c>
      <c r="I28" s="4" t="s">
        <v>1300</v>
      </c>
      <c r="J28" s="4">
        <v>588</v>
      </c>
      <c r="K28" s="4" t="s">
        <v>1301</v>
      </c>
      <c r="L28" s="4" t="s">
        <v>1302</v>
      </c>
      <c r="M28" s="4">
        <v>261</v>
      </c>
      <c r="N28" s="4">
        <v>907</v>
      </c>
      <c r="O28" s="4" t="s">
        <v>1303</v>
      </c>
      <c r="P28" s="4" t="s">
        <v>1304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1305</v>
      </c>
      <c r="F29" s="4" t="s">
        <v>1168</v>
      </c>
      <c r="G29" s="4">
        <v>1175</v>
      </c>
      <c r="H29" s="4" t="s">
        <v>1306</v>
      </c>
      <c r="I29" s="4" t="s">
        <v>1307</v>
      </c>
      <c r="J29" s="4">
        <v>600</v>
      </c>
      <c r="K29" s="4" t="s">
        <v>1197</v>
      </c>
      <c r="L29" s="4" t="s">
        <v>1308</v>
      </c>
      <c r="M29" s="4">
        <v>269</v>
      </c>
      <c r="N29" s="4">
        <v>925</v>
      </c>
      <c r="O29" s="4" t="s">
        <v>1309</v>
      </c>
      <c r="P29" s="4" t="s">
        <v>1310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1311</v>
      </c>
      <c r="F30" s="4" t="s">
        <v>1312</v>
      </c>
      <c r="G30" s="4">
        <v>1194</v>
      </c>
      <c r="H30" s="4" t="s">
        <v>1313</v>
      </c>
      <c r="I30" s="4" t="s">
        <v>1314</v>
      </c>
      <c r="J30" s="4">
        <v>612</v>
      </c>
      <c r="K30" s="4" t="s">
        <v>1315</v>
      </c>
      <c r="L30" s="4" t="s">
        <v>1316</v>
      </c>
      <c r="M30" s="4">
        <v>277</v>
      </c>
      <c r="N30" s="4">
        <v>943</v>
      </c>
      <c r="O30" s="4" t="s">
        <v>1317</v>
      </c>
      <c r="P30" s="4" t="s">
        <v>1318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1319</v>
      </c>
      <c r="F31" s="4" t="s">
        <v>1273</v>
      </c>
      <c r="G31" s="4">
        <v>1213</v>
      </c>
      <c r="H31" s="4" t="s">
        <v>1320</v>
      </c>
      <c r="I31" s="4" t="s">
        <v>1321</v>
      </c>
      <c r="J31" s="4">
        <v>624</v>
      </c>
      <c r="K31" s="4" t="s">
        <v>1322</v>
      </c>
      <c r="L31" s="4" t="s">
        <v>1323</v>
      </c>
      <c r="M31" s="4">
        <v>285</v>
      </c>
      <c r="N31" s="4">
        <v>961</v>
      </c>
      <c r="O31" s="4" t="s">
        <v>1324</v>
      </c>
      <c r="P31" s="4" t="s">
        <v>1325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1326</v>
      </c>
      <c r="F32" s="4" t="s">
        <v>1175</v>
      </c>
      <c r="G32" s="4">
        <v>1232</v>
      </c>
      <c r="H32" s="4" t="s">
        <v>1327</v>
      </c>
      <c r="I32" s="4" t="s">
        <v>1328</v>
      </c>
      <c r="J32" s="4">
        <v>636</v>
      </c>
      <c r="K32" s="4" t="s">
        <v>1212</v>
      </c>
      <c r="L32" s="4" t="s">
        <v>1329</v>
      </c>
      <c r="M32" s="4">
        <v>293</v>
      </c>
      <c r="N32" s="4">
        <v>979</v>
      </c>
      <c r="O32" s="4" t="s">
        <v>1330</v>
      </c>
      <c r="P32" s="4" t="s">
        <v>1331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1332</v>
      </c>
      <c r="F33" s="4" t="s">
        <v>1280</v>
      </c>
      <c r="G33" s="4">
        <v>1251</v>
      </c>
      <c r="H33" s="4" t="s">
        <v>1333</v>
      </c>
      <c r="I33" s="4" t="s">
        <v>1334</v>
      </c>
      <c r="J33" s="4">
        <v>648</v>
      </c>
      <c r="K33" s="4" t="s">
        <v>1335</v>
      </c>
      <c r="L33" s="4" t="s">
        <v>1336</v>
      </c>
      <c r="M33" s="4">
        <v>301</v>
      </c>
      <c r="N33" s="4">
        <v>997</v>
      </c>
      <c r="O33" s="4" t="s">
        <v>1337</v>
      </c>
      <c r="P33" s="4" t="s">
        <v>1338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1339</v>
      </c>
      <c r="F34" s="4" t="s">
        <v>1340</v>
      </c>
      <c r="G34" s="4">
        <v>1270</v>
      </c>
      <c r="H34" s="4" t="s">
        <v>1341</v>
      </c>
      <c r="I34" s="4" t="s">
        <v>1342</v>
      </c>
      <c r="J34" s="4">
        <v>660</v>
      </c>
      <c r="K34" s="4" t="s">
        <v>1343</v>
      </c>
      <c r="L34" s="4" t="s">
        <v>1344</v>
      </c>
      <c r="M34" s="4">
        <v>309</v>
      </c>
      <c r="N34" s="4">
        <v>1015</v>
      </c>
      <c r="O34" s="4" t="s">
        <v>1345</v>
      </c>
      <c r="P34" s="4" t="s">
        <v>1346</v>
      </c>
    </row>
    <row r="36" ht="14.25"/>
    <row r="37" ht="36.75" spans="1:11">
      <c r="A37" s="15" t="s">
        <v>1092</v>
      </c>
      <c r="B37" s="15" t="s">
        <v>1093</v>
      </c>
      <c r="C37" s="15" t="s">
        <v>1347</v>
      </c>
      <c r="D37" s="15" t="s">
        <v>1348</v>
      </c>
      <c r="E37" s="15" t="s">
        <v>1349</v>
      </c>
      <c r="F37" s="15" t="s">
        <v>1350</v>
      </c>
      <c r="G37" s="15" t="s">
        <v>1351</v>
      </c>
      <c r="H37" s="15" t="s">
        <v>1352</v>
      </c>
      <c r="I37" s="15" t="s">
        <v>1353</v>
      </c>
      <c r="J37" s="15" t="s">
        <v>1354</v>
      </c>
      <c r="K37" s="15" t="s">
        <v>1355</v>
      </c>
    </row>
    <row r="38" ht="1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1356</v>
      </c>
      <c r="H38" s="4" t="s">
        <v>1356</v>
      </c>
      <c r="I38" s="4">
        <v>0</v>
      </c>
      <c r="J38" s="4">
        <v>240</v>
      </c>
      <c r="K38" s="4">
        <v>240</v>
      </c>
    </row>
    <row r="39" ht="1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1356</v>
      </c>
      <c r="H39" s="4" t="s">
        <v>1357</v>
      </c>
      <c r="I39" s="4">
        <v>47</v>
      </c>
      <c r="J39" s="4">
        <v>240</v>
      </c>
      <c r="K39" s="4">
        <v>480</v>
      </c>
    </row>
    <row r="40" ht="1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1356</v>
      </c>
      <c r="H40" s="4" t="s">
        <v>1358</v>
      </c>
      <c r="I40" s="4">
        <v>95</v>
      </c>
      <c r="J40" s="4">
        <v>240</v>
      </c>
      <c r="K40" s="4">
        <v>720</v>
      </c>
    </row>
    <row r="41" ht="1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1356</v>
      </c>
      <c r="H41" s="4" t="s">
        <v>1359</v>
      </c>
      <c r="I41" s="4">
        <v>142</v>
      </c>
      <c r="J41" s="4">
        <v>240</v>
      </c>
      <c r="K41" s="4">
        <v>960</v>
      </c>
    </row>
    <row r="42" ht="1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1356</v>
      </c>
      <c r="H42" s="4" t="s">
        <v>1360</v>
      </c>
      <c r="I42" s="4">
        <v>190</v>
      </c>
      <c r="J42" s="4">
        <v>240</v>
      </c>
      <c r="K42" s="4">
        <v>1200</v>
      </c>
    </row>
    <row r="43" ht="1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1356</v>
      </c>
      <c r="H43" s="4" t="s">
        <v>1361</v>
      </c>
      <c r="I43" s="4">
        <v>237</v>
      </c>
      <c r="J43" s="4">
        <v>240</v>
      </c>
      <c r="K43" s="4">
        <v>1440</v>
      </c>
    </row>
    <row r="44" ht="1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1356</v>
      </c>
      <c r="H44" s="4" t="s">
        <v>1362</v>
      </c>
      <c r="I44" s="4">
        <v>285</v>
      </c>
      <c r="J44" s="4">
        <v>240</v>
      </c>
      <c r="K44" s="4">
        <v>1680</v>
      </c>
    </row>
    <row r="45" ht="1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1356</v>
      </c>
      <c r="H45" s="4" t="s">
        <v>1363</v>
      </c>
      <c r="I45" s="4">
        <v>332</v>
      </c>
      <c r="J45" s="4">
        <v>240</v>
      </c>
      <c r="K45" s="4">
        <v>1920</v>
      </c>
    </row>
    <row r="46" ht="1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1356</v>
      </c>
      <c r="H46" s="4" t="s">
        <v>1364</v>
      </c>
      <c r="I46" s="4">
        <v>380</v>
      </c>
      <c r="J46" s="4">
        <v>240</v>
      </c>
      <c r="K46" s="4">
        <v>2160</v>
      </c>
    </row>
    <row r="47" ht="1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1356</v>
      </c>
      <c r="H47" s="4" t="s">
        <v>1365</v>
      </c>
      <c r="I47" s="4">
        <v>427</v>
      </c>
      <c r="J47" s="4">
        <v>240</v>
      </c>
      <c r="K47" s="4">
        <v>2400</v>
      </c>
    </row>
    <row r="48" ht="1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1366</v>
      </c>
      <c r="H48" s="4" t="s">
        <v>1367</v>
      </c>
      <c r="I48" s="4">
        <v>475</v>
      </c>
      <c r="J48" s="4">
        <v>328</v>
      </c>
      <c r="K48" s="4">
        <v>2728</v>
      </c>
    </row>
    <row r="49" ht="1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1356</v>
      </c>
      <c r="H49" s="4" t="s">
        <v>1368</v>
      </c>
      <c r="I49" s="4">
        <v>522</v>
      </c>
      <c r="J49" s="4">
        <v>240</v>
      </c>
      <c r="K49" s="4">
        <v>2968</v>
      </c>
    </row>
    <row r="50" ht="1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1356</v>
      </c>
      <c r="H50" s="4" t="s">
        <v>1369</v>
      </c>
      <c r="I50" s="4">
        <v>570</v>
      </c>
      <c r="J50" s="4">
        <v>240</v>
      </c>
      <c r="K50" s="4">
        <v>3208</v>
      </c>
    </row>
    <row r="51" ht="1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1356</v>
      </c>
      <c r="H51" s="4" t="s">
        <v>1370</v>
      </c>
      <c r="I51" s="4">
        <v>617</v>
      </c>
      <c r="J51" s="4">
        <v>240</v>
      </c>
      <c r="K51" s="4">
        <v>3448</v>
      </c>
    </row>
    <row r="52" ht="1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1356</v>
      </c>
      <c r="H52" s="4" t="s">
        <v>1371</v>
      </c>
      <c r="I52" s="4">
        <v>665</v>
      </c>
      <c r="J52" s="4">
        <v>240</v>
      </c>
      <c r="K52" s="4">
        <v>3688</v>
      </c>
    </row>
    <row r="53" ht="1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1356</v>
      </c>
      <c r="H53" s="4" t="s">
        <v>1372</v>
      </c>
      <c r="I53" s="4">
        <v>712</v>
      </c>
      <c r="J53" s="4">
        <v>240</v>
      </c>
      <c r="K53" s="4">
        <v>3928</v>
      </c>
    </row>
    <row r="54" ht="1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1356</v>
      </c>
      <c r="H54" s="4" t="s">
        <v>1373</v>
      </c>
      <c r="I54" s="4">
        <v>760</v>
      </c>
      <c r="J54" s="4">
        <v>240</v>
      </c>
      <c r="K54" s="4">
        <v>4168</v>
      </c>
    </row>
    <row r="55" ht="1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1356</v>
      </c>
      <c r="H55" s="4" t="s">
        <v>1374</v>
      </c>
      <c r="I55" s="4">
        <v>807</v>
      </c>
      <c r="J55" s="4">
        <v>240</v>
      </c>
      <c r="K55" s="4">
        <v>4408</v>
      </c>
    </row>
    <row r="56" ht="1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1356</v>
      </c>
      <c r="H56" s="4" t="s">
        <v>1375</v>
      </c>
      <c r="I56" s="4">
        <v>855</v>
      </c>
      <c r="J56" s="4">
        <v>240</v>
      </c>
      <c r="K56" s="4">
        <v>4648</v>
      </c>
    </row>
    <row r="57" ht="1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1356</v>
      </c>
      <c r="H57" s="4" t="s">
        <v>1376</v>
      </c>
      <c r="I57" s="4">
        <v>902</v>
      </c>
      <c r="J57" s="4">
        <v>240</v>
      </c>
      <c r="K57" s="4">
        <v>4888</v>
      </c>
    </row>
    <row r="58" ht="1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1366</v>
      </c>
      <c r="H58" s="4" t="s">
        <v>1377</v>
      </c>
      <c r="I58" s="4">
        <v>950</v>
      </c>
      <c r="J58" s="4">
        <v>328</v>
      </c>
      <c r="K58" s="4">
        <v>5216</v>
      </c>
    </row>
    <row r="59" ht="1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1356</v>
      </c>
      <c r="H59" s="4" t="s">
        <v>1378</v>
      </c>
      <c r="I59" s="4">
        <v>997</v>
      </c>
      <c r="J59" s="4">
        <v>240</v>
      </c>
      <c r="K59" s="4">
        <v>5456</v>
      </c>
    </row>
    <row r="60" ht="1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1356</v>
      </c>
      <c r="H60" s="4" t="s">
        <v>1379</v>
      </c>
      <c r="I60" s="4">
        <v>1045</v>
      </c>
      <c r="J60" s="4">
        <v>240</v>
      </c>
      <c r="K60" s="4">
        <v>5696</v>
      </c>
    </row>
    <row r="61" ht="1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1356</v>
      </c>
      <c r="H61" s="4" t="s">
        <v>1380</v>
      </c>
      <c r="I61" s="4">
        <v>1092</v>
      </c>
      <c r="J61" s="4">
        <v>240</v>
      </c>
      <c r="K61" s="4">
        <v>5936</v>
      </c>
    </row>
    <row r="62" ht="1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1356</v>
      </c>
      <c r="H62" s="4" t="s">
        <v>1381</v>
      </c>
      <c r="I62" s="4">
        <v>1140</v>
      </c>
      <c r="J62" s="4">
        <v>240</v>
      </c>
      <c r="K62" s="4">
        <v>6176</v>
      </c>
    </row>
    <row r="63" ht="1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1356</v>
      </c>
      <c r="H63" s="4" t="s">
        <v>1382</v>
      </c>
      <c r="I63" s="4">
        <v>1187</v>
      </c>
      <c r="J63" s="4">
        <v>240</v>
      </c>
      <c r="K63" s="4">
        <v>6416</v>
      </c>
    </row>
    <row r="64" ht="1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1356</v>
      </c>
      <c r="H64" s="4" t="s">
        <v>1383</v>
      </c>
      <c r="I64" s="4">
        <v>1235</v>
      </c>
      <c r="J64" s="4">
        <v>240</v>
      </c>
      <c r="K64" s="4">
        <v>6656</v>
      </c>
    </row>
    <row r="65" ht="1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1356</v>
      </c>
      <c r="H65" s="4" t="s">
        <v>1384</v>
      </c>
      <c r="I65" s="4">
        <v>1282</v>
      </c>
      <c r="J65" s="4">
        <v>240</v>
      </c>
      <c r="K65" s="4">
        <v>6896</v>
      </c>
    </row>
    <row r="66" ht="1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1356</v>
      </c>
      <c r="H66" s="4" t="s">
        <v>1385</v>
      </c>
      <c r="I66" s="4">
        <v>1330</v>
      </c>
      <c r="J66" s="4">
        <v>240</v>
      </c>
      <c r="K66" s="4">
        <v>7136</v>
      </c>
    </row>
    <row r="67" ht="1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1356</v>
      </c>
      <c r="H67" s="4" t="s">
        <v>1386</v>
      </c>
      <c r="I67" s="4">
        <v>1377</v>
      </c>
      <c r="J67" s="4">
        <v>240</v>
      </c>
      <c r="K67" s="4">
        <v>7376</v>
      </c>
    </row>
    <row r="68" ht="1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1387</v>
      </c>
      <c r="H68" s="4" t="s">
        <v>1388</v>
      </c>
      <c r="I68" s="4">
        <v>1425</v>
      </c>
      <c r="J68" s="4">
        <v>385</v>
      </c>
      <c r="K68" s="4">
        <v>7761</v>
      </c>
    </row>
    <row r="69" ht="1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1389</v>
      </c>
      <c r="H69" s="4" t="s">
        <v>1390</v>
      </c>
      <c r="I69" s="4">
        <v>1472</v>
      </c>
      <c r="J69" s="4">
        <v>297</v>
      </c>
      <c r="K69" s="4">
        <v>8058</v>
      </c>
    </row>
    <row r="70" ht="1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1389</v>
      </c>
      <c r="H70" s="4" t="s">
        <v>1391</v>
      </c>
      <c r="I70" s="4">
        <v>1520</v>
      </c>
      <c r="J70" s="4">
        <v>297</v>
      </c>
      <c r="K70" s="4">
        <v>8355</v>
      </c>
    </row>
    <row r="71" ht="1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1389</v>
      </c>
      <c r="H71" s="4" t="s">
        <v>1392</v>
      </c>
      <c r="I71" s="4">
        <v>1567</v>
      </c>
      <c r="J71" s="4">
        <v>297</v>
      </c>
      <c r="K71" s="4">
        <v>8652</v>
      </c>
    </row>
    <row r="72" ht="1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1389</v>
      </c>
      <c r="H72" s="4" t="s">
        <v>1393</v>
      </c>
      <c r="I72" s="4">
        <v>1615</v>
      </c>
      <c r="J72" s="4">
        <v>297</v>
      </c>
      <c r="K72" s="4">
        <v>8949</v>
      </c>
    </row>
    <row r="73" ht="1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1389</v>
      </c>
      <c r="H73" s="4" t="s">
        <v>1394</v>
      </c>
      <c r="I73" s="4">
        <v>1662</v>
      </c>
      <c r="J73" s="4">
        <v>297</v>
      </c>
      <c r="K73" s="4">
        <v>9246</v>
      </c>
    </row>
    <row r="74" ht="1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1389</v>
      </c>
      <c r="H74" s="4" t="s">
        <v>1395</v>
      </c>
      <c r="I74" s="4">
        <v>1710</v>
      </c>
      <c r="J74" s="4">
        <v>297</v>
      </c>
      <c r="K74" s="4">
        <v>9543</v>
      </c>
    </row>
    <row r="75" ht="1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1389</v>
      </c>
      <c r="H75" s="4" t="s">
        <v>1396</v>
      </c>
      <c r="I75" s="4">
        <v>1757</v>
      </c>
      <c r="J75" s="4">
        <v>297</v>
      </c>
      <c r="K75" s="4">
        <v>9840</v>
      </c>
    </row>
    <row r="76" ht="1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1389</v>
      </c>
      <c r="H76" s="4" t="s">
        <v>1397</v>
      </c>
      <c r="I76" s="4">
        <v>1805</v>
      </c>
      <c r="J76" s="4">
        <v>297</v>
      </c>
      <c r="K76" s="4">
        <v>10137</v>
      </c>
    </row>
    <row r="77" ht="1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1389</v>
      </c>
      <c r="H77" s="4" t="s">
        <v>1398</v>
      </c>
      <c r="I77" s="4">
        <v>1852</v>
      </c>
      <c r="J77" s="4">
        <v>297</v>
      </c>
      <c r="K77" s="4">
        <v>10434</v>
      </c>
    </row>
    <row r="78" ht="1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1387</v>
      </c>
      <c r="H78" s="4" t="s">
        <v>1399</v>
      </c>
      <c r="I78" s="4">
        <v>1900</v>
      </c>
      <c r="J78" s="4">
        <v>385</v>
      </c>
      <c r="K78" s="4">
        <v>10819</v>
      </c>
    </row>
    <row r="79" ht="1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1389</v>
      </c>
      <c r="H79" s="4" t="s">
        <v>1400</v>
      </c>
      <c r="I79" s="4">
        <v>1947</v>
      </c>
      <c r="J79" s="4">
        <v>297</v>
      </c>
      <c r="K79" s="4">
        <v>11116</v>
      </c>
    </row>
    <row r="80" ht="1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1389</v>
      </c>
      <c r="H80" s="4" t="s">
        <v>1401</v>
      </c>
      <c r="I80" s="4">
        <v>1995</v>
      </c>
      <c r="J80" s="4">
        <v>297</v>
      </c>
      <c r="K80" s="4">
        <v>11413</v>
      </c>
    </row>
    <row r="81" ht="1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1389</v>
      </c>
      <c r="H81" s="4" t="s">
        <v>1402</v>
      </c>
      <c r="I81" s="4">
        <v>2042</v>
      </c>
      <c r="J81" s="4">
        <v>297</v>
      </c>
      <c r="K81" s="4">
        <v>11710</v>
      </c>
    </row>
    <row r="82" ht="1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1389</v>
      </c>
      <c r="H82" s="4" t="s">
        <v>1403</v>
      </c>
      <c r="I82" s="4">
        <v>2090</v>
      </c>
      <c r="J82" s="4">
        <v>297</v>
      </c>
      <c r="K82" s="4">
        <v>12007</v>
      </c>
    </row>
    <row r="83" ht="1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1389</v>
      </c>
      <c r="H83" s="4" t="s">
        <v>1404</v>
      </c>
      <c r="I83" s="4">
        <v>2137</v>
      </c>
      <c r="J83" s="4">
        <v>297</v>
      </c>
      <c r="K83" s="4">
        <v>12304</v>
      </c>
    </row>
    <row r="84" ht="1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1389</v>
      </c>
      <c r="H84" s="4" t="s">
        <v>1405</v>
      </c>
      <c r="I84" s="4">
        <v>2185</v>
      </c>
      <c r="J84" s="4">
        <v>297</v>
      </c>
      <c r="K84" s="4">
        <v>12601</v>
      </c>
    </row>
    <row r="85" ht="1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1389</v>
      </c>
      <c r="H85" s="4" t="s">
        <v>1406</v>
      </c>
      <c r="I85" s="4">
        <v>2232</v>
      </c>
      <c r="J85" s="4">
        <v>297</v>
      </c>
      <c r="K85" s="4">
        <v>12898</v>
      </c>
    </row>
    <row r="86" ht="1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1389</v>
      </c>
      <c r="H86" s="4" t="s">
        <v>1407</v>
      </c>
      <c r="I86" s="4">
        <v>2280</v>
      </c>
      <c r="J86" s="4">
        <v>297</v>
      </c>
      <c r="K86" s="4">
        <v>13195</v>
      </c>
    </row>
    <row r="87" ht="1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1389</v>
      </c>
      <c r="H87" s="4" t="s">
        <v>1408</v>
      </c>
      <c r="I87" s="4">
        <v>2327</v>
      </c>
      <c r="J87" s="4">
        <v>297</v>
      </c>
      <c r="K87" s="4">
        <v>13492</v>
      </c>
    </row>
    <row r="88" ht="1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1387</v>
      </c>
      <c r="H88" s="4" t="s">
        <v>1409</v>
      </c>
      <c r="I88" s="4">
        <v>2375</v>
      </c>
      <c r="J88" s="4">
        <v>385</v>
      </c>
      <c r="K88" s="4">
        <v>13877</v>
      </c>
    </row>
    <row r="89" ht="1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1389</v>
      </c>
      <c r="H89" s="4" t="s">
        <v>1410</v>
      </c>
      <c r="I89" s="4">
        <v>2422</v>
      </c>
      <c r="J89" s="4">
        <v>297</v>
      </c>
      <c r="K89" s="4">
        <v>14174</v>
      </c>
    </row>
    <row r="90" ht="1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1389</v>
      </c>
      <c r="H90" s="4" t="s">
        <v>1411</v>
      </c>
      <c r="I90" s="4">
        <v>2470</v>
      </c>
      <c r="J90" s="4">
        <v>297</v>
      </c>
      <c r="K90" s="4">
        <v>14471</v>
      </c>
    </row>
    <row r="91" ht="1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1389</v>
      </c>
      <c r="H91" s="4" t="s">
        <v>1412</v>
      </c>
      <c r="I91" s="4">
        <v>2517</v>
      </c>
      <c r="J91" s="4">
        <v>297</v>
      </c>
      <c r="K91" s="4">
        <v>14768</v>
      </c>
    </row>
    <row r="92" ht="1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1389</v>
      </c>
      <c r="H92" s="4" t="s">
        <v>1413</v>
      </c>
      <c r="I92" s="4">
        <v>2565</v>
      </c>
      <c r="J92" s="4">
        <v>297</v>
      </c>
      <c r="K92" s="4">
        <v>15065</v>
      </c>
    </row>
    <row r="93" ht="1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1389</v>
      </c>
      <c r="H93" s="4" t="s">
        <v>1414</v>
      </c>
      <c r="I93" s="4">
        <v>2612</v>
      </c>
      <c r="J93" s="4">
        <v>297</v>
      </c>
      <c r="K93" s="4">
        <v>15362</v>
      </c>
    </row>
    <row r="94" ht="1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1389</v>
      </c>
      <c r="H94" s="4" t="s">
        <v>1415</v>
      </c>
      <c r="I94" s="4">
        <v>2660</v>
      </c>
      <c r="J94" s="4">
        <v>297</v>
      </c>
      <c r="K94" s="4">
        <v>15659</v>
      </c>
    </row>
    <row r="95" ht="1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1389</v>
      </c>
      <c r="H95" s="4" t="s">
        <v>1416</v>
      </c>
      <c r="I95" s="4">
        <v>2707</v>
      </c>
      <c r="J95" s="4">
        <v>297</v>
      </c>
      <c r="K95" s="4">
        <v>15956</v>
      </c>
    </row>
    <row r="96" ht="1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1389</v>
      </c>
      <c r="H96" s="4" t="s">
        <v>1417</v>
      </c>
      <c r="I96" s="4">
        <v>2755</v>
      </c>
      <c r="J96" s="4">
        <v>297</v>
      </c>
      <c r="K96" s="4">
        <v>16253</v>
      </c>
    </row>
    <row r="97" ht="1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1389</v>
      </c>
      <c r="H97" s="4" t="s">
        <v>1418</v>
      </c>
      <c r="I97" s="4">
        <v>2802</v>
      </c>
      <c r="J97" s="4">
        <v>297</v>
      </c>
      <c r="K97" s="4">
        <v>16550</v>
      </c>
    </row>
    <row r="98" ht="1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1419</v>
      </c>
      <c r="H98" s="4" t="s">
        <v>1420</v>
      </c>
      <c r="I98" s="4">
        <v>2850</v>
      </c>
      <c r="J98" s="4">
        <v>530</v>
      </c>
      <c r="K98" s="4">
        <v>17080</v>
      </c>
    </row>
    <row r="99" ht="1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1421</v>
      </c>
      <c r="H99" s="4" t="s">
        <v>1422</v>
      </c>
      <c r="I99" s="4">
        <v>2897</v>
      </c>
      <c r="J99" s="4">
        <v>354</v>
      </c>
      <c r="K99" s="4">
        <v>17434</v>
      </c>
    </row>
    <row r="100" ht="1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1421</v>
      </c>
      <c r="H100" s="4" t="s">
        <v>1423</v>
      </c>
      <c r="I100" s="4">
        <v>2945</v>
      </c>
      <c r="J100" s="4">
        <v>354</v>
      </c>
      <c r="K100" s="4">
        <v>17788</v>
      </c>
    </row>
    <row r="101" ht="1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1421</v>
      </c>
      <c r="H101" s="4" t="s">
        <v>1424</v>
      </c>
      <c r="I101" s="4">
        <v>2992</v>
      </c>
      <c r="J101" s="4">
        <v>354</v>
      </c>
      <c r="K101" s="4">
        <v>18142</v>
      </c>
    </row>
    <row r="102" ht="1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1421</v>
      </c>
      <c r="H102" s="4" t="s">
        <v>1425</v>
      </c>
      <c r="I102" s="4">
        <v>3040</v>
      </c>
      <c r="J102" s="4">
        <v>354</v>
      </c>
      <c r="K102" s="4">
        <v>18496</v>
      </c>
    </row>
    <row r="103" ht="1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1421</v>
      </c>
      <c r="H103" s="4" t="s">
        <v>1426</v>
      </c>
      <c r="I103" s="4">
        <v>3087</v>
      </c>
      <c r="J103" s="4">
        <v>354</v>
      </c>
      <c r="K103" s="4">
        <v>18850</v>
      </c>
    </row>
    <row r="104" ht="1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1421</v>
      </c>
      <c r="H104" s="4" t="s">
        <v>1427</v>
      </c>
      <c r="I104" s="4">
        <v>3135</v>
      </c>
      <c r="J104" s="4">
        <v>354</v>
      </c>
      <c r="K104" s="4">
        <v>19204</v>
      </c>
    </row>
    <row r="105" ht="1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1421</v>
      </c>
      <c r="H105" s="4" t="s">
        <v>1428</v>
      </c>
      <c r="I105" s="4">
        <v>3182</v>
      </c>
      <c r="J105" s="4">
        <v>354</v>
      </c>
      <c r="K105" s="4">
        <v>19558</v>
      </c>
    </row>
    <row r="106" ht="1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1421</v>
      </c>
      <c r="H106" s="4" t="s">
        <v>1429</v>
      </c>
      <c r="I106" s="4">
        <v>3230</v>
      </c>
      <c r="J106" s="4">
        <v>354</v>
      </c>
      <c r="K106" s="4">
        <v>19912</v>
      </c>
    </row>
    <row r="107" ht="1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1421</v>
      </c>
      <c r="H107" s="4" t="s">
        <v>1430</v>
      </c>
      <c r="I107" s="4">
        <v>3277</v>
      </c>
      <c r="J107" s="4">
        <v>354</v>
      </c>
      <c r="K107" s="4">
        <v>20266</v>
      </c>
    </row>
    <row r="108" ht="1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1419</v>
      </c>
      <c r="H108" s="4" t="s">
        <v>1431</v>
      </c>
      <c r="I108" s="4">
        <v>3325</v>
      </c>
      <c r="J108" s="4">
        <v>530</v>
      </c>
      <c r="K108" s="4">
        <v>20796</v>
      </c>
    </row>
    <row r="109" ht="1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1421</v>
      </c>
      <c r="H109" s="4" t="s">
        <v>1432</v>
      </c>
      <c r="I109" s="4">
        <v>3372</v>
      </c>
      <c r="J109" s="4">
        <v>354</v>
      </c>
      <c r="K109" s="4">
        <v>21150</v>
      </c>
    </row>
    <row r="110" ht="1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1421</v>
      </c>
      <c r="H110" s="4" t="s">
        <v>1433</v>
      </c>
      <c r="I110" s="4">
        <v>3420</v>
      </c>
      <c r="J110" s="4">
        <v>354</v>
      </c>
      <c r="K110" s="4">
        <v>21504</v>
      </c>
    </row>
    <row r="111" ht="1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1421</v>
      </c>
      <c r="H111" s="4" t="s">
        <v>1434</v>
      </c>
      <c r="I111" s="4">
        <v>3467</v>
      </c>
      <c r="J111" s="4">
        <v>354</v>
      </c>
      <c r="K111" s="4">
        <v>21858</v>
      </c>
    </row>
    <row r="112" ht="1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1421</v>
      </c>
      <c r="H112" s="4" t="s">
        <v>1435</v>
      </c>
      <c r="I112" s="4">
        <v>3515</v>
      </c>
      <c r="J112" s="4">
        <v>354</v>
      </c>
      <c r="K112" s="4">
        <v>22212</v>
      </c>
    </row>
    <row r="113" ht="1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1421</v>
      </c>
      <c r="H113" s="4" t="s">
        <v>1436</v>
      </c>
      <c r="I113" s="4">
        <v>3562</v>
      </c>
      <c r="J113" s="4">
        <v>354</v>
      </c>
      <c r="K113" s="4">
        <v>22566</v>
      </c>
    </row>
    <row r="114" ht="1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1421</v>
      </c>
      <c r="H114" s="4" t="s">
        <v>1437</v>
      </c>
      <c r="I114" s="4">
        <v>3610</v>
      </c>
      <c r="J114" s="4">
        <v>354</v>
      </c>
      <c r="K114" s="4">
        <v>22920</v>
      </c>
    </row>
    <row r="115" ht="1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1421</v>
      </c>
      <c r="H115" s="4" t="s">
        <v>1438</v>
      </c>
      <c r="I115" s="4">
        <v>3657</v>
      </c>
      <c r="J115" s="4">
        <v>354</v>
      </c>
      <c r="K115" s="4">
        <v>23274</v>
      </c>
    </row>
    <row r="116" ht="1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1421</v>
      </c>
      <c r="H116" s="4" t="s">
        <v>1439</v>
      </c>
      <c r="I116" s="4">
        <v>3705</v>
      </c>
      <c r="J116" s="4">
        <v>354</v>
      </c>
      <c r="K116" s="4">
        <v>23628</v>
      </c>
    </row>
    <row r="117" ht="1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1421</v>
      </c>
      <c r="H117" s="4" t="s">
        <v>1440</v>
      </c>
      <c r="I117" s="4">
        <v>3752</v>
      </c>
      <c r="J117" s="4">
        <v>354</v>
      </c>
      <c r="K117" s="4">
        <v>23982</v>
      </c>
    </row>
    <row r="118" ht="1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1441</v>
      </c>
      <c r="H118" s="4" t="s">
        <v>1442</v>
      </c>
      <c r="I118" s="4">
        <v>3800</v>
      </c>
      <c r="J118" s="4">
        <v>599</v>
      </c>
      <c r="K118" s="4">
        <v>24581</v>
      </c>
    </row>
    <row r="119" ht="1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1443</v>
      </c>
      <c r="H119" s="4" t="s">
        <v>1444</v>
      </c>
      <c r="I119" s="4">
        <v>3847</v>
      </c>
      <c r="J119" s="4">
        <v>423</v>
      </c>
      <c r="K119" s="4">
        <v>25004</v>
      </c>
    </row>
    <row r="120" ht="1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1443</v>
      </c>
      <c r="H120" s="4" t="s">
        <v>1445</v>
      </c>
      <c r="I120" s="4">
        <v>3895</v>
      </c>
      <c r="J120" s="4">
        <v>423</v>
      </c>
      <c r="K120" s="4">
        <v>25427</v>
      </c>
    </row>
    <row r="121" ht="1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1443</v>
      </c>
      <c r="H121" s="4" t="s">
        <v>1446</v>
      </c>
      <c r="I121" s="4">
        <v>3942</v>
      </c>
      <c r="J121" s="4">
        <v>423</v>
      </c>
      <c r="K121" s="4">
        <v>25850</v>
      </c>
    </row>
    <row r="122" ht="1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1443</v>
      </c>
      <c r="H122" s="4" t="s">
        <v>1447</v>
      </c>
      <c r="I122" s="4">
        <v>3990</v>
      </c>
      <c r="J122" s="4">
        <v>423</v>
      </c>
      <c r="K122" s="4">
        <v>26273</v>
      </c>
    </row>
    <row r="123" ht="1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1443</v>
      </c>
      <c r="H123" s="4" t="s">
        <v>1448</v>
      </c>
      <c r="I123" s="4">
        <v>4037</v>
      </c>
      <c r="J123" s="4">
        <v>423</v>
      </c>
      <c r="K123" s="4">
        <v>26696</v>
      </c>
    </row>
    <row r="124" ht="1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1443</v>
      </c>
      <c r="H124" s="4" t="s">
        <v>1449</v>
      </c>
      <c r="I124" s="4">
        <v>4085</v>
      </c>
      <c r="J124" s="4">
        <v>423</v>
      </c>
      <c r="K124" s="4">
        <v>27119</v>
      </c>
    </row>
    <row r="125" ht="1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1443</v>
      </c>
      <c r="H125" s="4" t="s">
        <v>1450</v>
      </c>
      <c r="I125" s="4">
        <v>4132</v>
      </c>
      <c r="J125" s="4">
        <v>423</v>
      </c>
      <c r="K125" s="4">
        <v>27542</v>
      </c>
    </row>
    <row r="126" ht="1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1443</v>
      </c>
      <c r="H126" s="4" t="s">
        <v>1451</v>
      </c>
      <c r="I126" s="4">
        <v>4180</v>
      </c>
      <c r="J126" s="4">
        <v>423</v>
      </c>
      <c r="K126" s="4">
        <v>27965</v>
      </c>
    </row>
    <row r="127" ht="1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1443</v>
      </c>
      <c r="H127" s="4" t="s">
        <v>1452</v>
      </c>
      <c r="I127" s="4">
        <v>4227</v>
      </c>
      <c r="J127" s="4">
        <v>423</v>
      </c>
      <c r="K127" s="4">
        <v>28388</v>
      </c>
    </row>
    <row r="128" ht="1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1453</v>
      </c>
      <c r="H128" s="4" t="s">
        <v>1454</v>
      </c>
      <c r="I128" s="4">
        <v>4275</v>
      </c>
      <c r="J128" s="4">
        <v>656</v>
      </c>
      <c r="K128" s="4">
        <v>29044</v>
      </c>
    </row>
    <row r="129" ht="1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1357</v>
      </c>
      <c r="H129" s="4" t="s">
        <v>1455</v>
      </c>
      <c r="I129" s="4">
        <v>4322</v>
      </c>
      <c r="J129" s="4">
        <v>480</v>
      </c>
      <c r="K129" s="4">
        <v>29524</v>
      </c>
    </row>
    <row r="130" ht="1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1357</v>
      </c>
      <c r="H130" s="4" t="s">
        <v>1456</v>
      </c>
      <c r="I130" s="4">
        <v>4370</v>
      </c>
      <c r="J130" s="4">
        <v>480</v>
      </c>
      <c r="K130" s="4">
        <v>30004</v>
      </c>
    </row>
    <row r="131" ht="1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1357</v>
      </c>
      <c r="H131" s="4" t="s">
        <v>1457</v>
      </c>
      <c r="I131" s="4">
        <v>4417</v>
      </c>
      <c r="J131" s="4">
        <v>480</v>
      </c>
      <c r="K131" s="4">
        <v>30484</v>
      </c>
    </row>
    <row r="132" ht="1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1357</v>
      </c>
      <c r="H132" s="4" t="s">
        <v>1458</v>
      </c>
      <c r="I132" s="4">
        <v>4465</v>
      </c>
      <c r="J132" s="4">
        <v>480</v>
      </c>
      <c r="K132" s="4">
        <v>30964</v>
      </c>
    </row>
    <row r="133" ht="1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1357</v>
      </c>
      <c r="H133" s="4" t="s">
        <v>1459</v>
      </c>
      <c r="I133" s="4">
        <v>4512</v>
      </c>
      <c r="J133" s="4">
        <v>480</v>
      </c>
      <c r="K133" s="4">
        <v>31444</v>
      </c>
    </row>
    <row r="134" ht="1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1357</v>
      </c>
      <c r="H134" s="4" t="s">
        <v>1460</v>
      </c>
      <c r="I134" s="4">
        <v>4560</v>
      </c>
      <c r="J134" s="4">
        <v>480</v>
      </c>
      <c r="K134" s="4">
        <v>31924</v>
      </c>
    </row>
    <row r="135" ht="1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1357</v>
      </c>
      <c r="H135" s="4" t="s">
        <v>1461</v>
      </c>
      <c r="I135" s="4">
        <v>4607</v>
      </c>
      <c r="J135" s="4">
        <v>480</v>
      </c>
      <c r="K135" s="4">
        <v>32404</v>
      </c>
    </row>
    <row r="136" ht="1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1357</v>
      </c>
      <c r="H136" s="4" t="s">
        <v>1462</v>
      </c>
      <c r="I136" s="4">
        <v>4655</v>
      </c>
      <c r="J136" s="4">
        <v>480</v>
      </c>
      <c r="K136" s="4">
        <v>32884</v>
      </c>
    </row>
    <row r="137" ht="1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1357</v>
      </c>
      <c r="H137" s="4" t="s">
        <v>1463</v>
      </c>
      <c r="I137" s="4">
        <v>4702</v>
      </c>
      <c r="J137" s="4">
        <v>480</v>
      </c>
      <c r="K137" s="4">
        <v>33364</v>
      </c>
    </row>
    <row r="138" ht="1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1453</v>
      </c>
      <c r="H138" s="4" t="s">
        <v>1464</v>
      </c>
      <c r="I138" s="4">
        <v>4750</v>
      </c>
      <c r="J138" s="4">
        <v>656</v>
      </c>
      <c r="K138" s="4">
        <v>34020</v>
      </c>
    </row>
    <row r="139" ht="1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1357</v>
      </c>
      <c r="H139" s="4" t="s">
        <v>1465</v>
      </c>
      <c r="I139" s="4">
        <v>4797</v>
      </c>
      <c r="J139" s="4">
        <v>480</v>
      </c>
      <c r="K139" s="4">
        <v>34500</v>
      </c>
    </row>
    <row r="140" ht="1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1357</v>
      </c>
      <c r="H140" s="4" t="s">
        <v>1466</v>
      </c>
      <c r="I140" s="4">
        <v>4845</v>
      </c>
      <c r="J140" s="4">
        <v>480</v>
      </c>
      <c r="K140" s="4">
        <v>34980</v>
      </c>
    </row>
    <row r="141" ht="1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1357</v>
      </c>
      <c r="H141" s="4" t="s">
        <v>1467</v>
      </c>
      <c r="I141" s="4">
        <v>4892</v>
      </c>
      <c r="J141" s="4">
        <v>480</v>
      </c>
      <c r="K141" s="4">
        <v>35460</v>
      </c>
    </row>
    <row r="142" ht="1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1357</v>
      </c>
      <c r="H142" s="4" t="s">
        <v>1468</v>
      </c>
      <c r="I142" s="4">
        <v>4940</v>
      </c>
      <c r="J142" s="4">
        <v>480</v>
      </c>
      <c r="K142" s="4">
        <v>35940</v>
      </c>
    </row>
    <row r="143" ht="1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1357</v>
      </c>
      <c r="H143" s="4" t="s">
        <v>1469</v>
      </c>
      <c r="I143" s="4">
        <v>4987</v>
      </c>
      <c r="J143" s="4">
        <v>480</v>
      </c>
      <c r="K143" s="4">
        <v>36420</v>
      </c>
    </row>
    <row r="144" ht="1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1357</v>
      </c>
      <c r="H144" s="4" t="s">
        <v>1470</v>
      </c>
      <c r="I144" s="4">
        <v>5035</v>
      </c>
      <c r="J144" s="4">
        <v>480</v>
      </c>
      <c r="K144" s="4">
        <v>36900</v>
      </c>
    </row>
    <row r="145" ht="1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1357</v>
      </c>
      <c r="H145" s="4" t="s">
        <v>1471</v>
      </c>
      <c r="I145" s="4">
        <v>5082</v>
      </c>
      <c r="J145" s="4">
        <v>480</v>
      </c>
      <c r="K145" s="4">
        <v>37380</v>
      </c>
    </row>
    <row r="146" ht="1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1357</v>
      </c>
      <c r="H146" s="4" t="s">
        <v>1472</v>
      </c>
      <c r="I146" s="4">
        <v>5130</v>
      </c>
      <c r="J146" s="4">
        <v>480</v>
      </c>
      <c r="K146" s="4">
        <v>37860</v>
      </c>
    </row>
    <row r="147" ht="1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1357</v>
      </c>
      <c r="H147" s="4" t="s">
        <v>1473</v>
      </c>
      <c r="I147" s="4">
        <v>5177</v>
      </c>
      <c r="J147" s="4">
        <v>480</v>
      </c>
      <c r="K147" s="4">
        <v>38340</v>
      </c>
    </row>
    <row r="148" ht="1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1453</v>
      </c>
      <c r="H148" s="4" t="s">
        <v>1474</v>
      </c>
      <c r="I148" s="4">
        <v>5225</v>
      </c>
      <c r="J148" s="4">
        <v>656</v>
      </c>
      <c r="K148" s="4">
        <v>38996</v>
      </c>
    </row>
    <row r="149" ht="1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1357</v>
      </c>
      <c r="H149" s="4" t="s">
        <v>1475</v>
      </c>
      <c r="I149" s="4">
        <v>5272</v>
      </c>
      <c r="J149" s="4">
        <v>480</v>
      </c>
      <c r="K149" s="4">
        <v>39476</v>
      </c>
    </row>
    <row r="150" ht="1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1357</v>
      </c>
      <c r="H150" s="4" t="s">
        <v>1476</v>
      </c>
      <c r="I150" s="4">
        <v>5320</v>
      </c>
      <c r="J150" s="4">
        <v>480</v>
      </c>
      <c r="K150" s="4">
        <v>39956</v>
      </c>
    </row>
    <row r="151" ht="1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1357</v>
      </c>
      <c r="H151" s="4" t="s">
        <v>1477</v>
      </c>
      <c r="I151" s="4">
        <v>5367</v>
      </c>
      <c r="J151" s="4">
        <v>480</v>
      </c>
      <c r="K151" s="4">
        <v>40436</v>
      </c>
    </row>
    <row r="152" ht="1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1357</v>
      </c>
      <c r="H152" s="4" t="s">
        <v>1478</v>
      </c>
      <c r="I152" s="4">
        <v>5415</v>
      </c>
      <c r="J152" s="4">
        <v>480</v>
      </c>
      <c r="K152" s="4">
        <v>40916</v>
      </c>
    </row>
    <row r="153" ht="1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1357</v>
      </c>
      <c r="H153" s="4" t="s">
        <v>1479</v>
      </c>
      <c r="I153" s="4">
        <v>5462</v>
      </c>
      <c r="J153" s="4">
        <v>480</v>
      </c>
      <c r="K153" s="4">
        <v>41396</v>
      </c>
    </row>
    <row r="154" ht="1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1357</v>
      </c>
      <c r="H154" s="4" t="s">
        <v>1480</v>
      </c>
      <c r="I154" s="4">
        <v>5510</v>
      </c>
      <c r="J154" s="4">
        <v>480</v>
      </c>
      <c r="K154" s="4">
        <v>41876</v>
      </c>
    </row>
    <row r="155" ht="1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1357</v>
      </c>
      <c r="H155" s="4" t="s">
        <v>1481</v>
      </c>
      <c r="I155" s="4">
        <v>5557</v>
      </c>
      <c r="J155" s="4">
        <v>480</v>
      </c>
      <c r="K155" s="4">
        <v>42356</v>
      </c>
    </row>
    <row r="156" ht="1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1357</v>
      </c>
      <c r="H156" s="4" t="s">
        <v>1482</v>
      </c>
      <c r="I156" s="4">
        <v>5605</v>
      </c>
      <c r="J156" s="4">
        <v>480</v>
      </c>
      <c r="K156" s="4">
        <v>42836</v>
      </c>
    </row>
    <row r="157" ht="1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1357</v>
      </c>
      <c r="H157" s="4" t="s">
        <v>1483</v>
      </c>
      <c r="I157" s="4">
        <v>5652</v>
      </c>
      <c r="J157" s="4">
        <v>480</v>
      </c>
      <c r="K157" s="4">
        <v>43316</v>
      </c>
    </row>
    <row r="158" ht="1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1453</v>
      </c>
      <c r="H158" s="4" t="s">
        <v>1484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75" customWidth="1"/>
    <col min="2" max="2" width="3.625" customWidth="1"/>
    <col min="3" max="21" width="4.75" customWidth="1"/>
  </cols>
  <sheetData>
    <row r="1" ht="17.25" customHeight="1" spans="1:21">
      <c r="A1" s="1" t="s">
        <v>1485</v>
      </c>
      <c r="B1" s="1" t="s">
        <v>1486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1487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" spans="1:21">
      <c r="A4" s="5" t="s">
        <v>1488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5" spans="1:21">
      <c r="A5" s="6" t="s">
        <v>1489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1490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" spans="1:21">
      <c r="A7" s="5" t="s">
        <v>1488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5" spans="1:21">
      <c r="A8" s="6" t="s">
        <v>1489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1491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" spans="1:21">
      <c r="A10" s="5" t="s">
        <v>1488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5" spans="1:21">
      <c r="A11" s="6" t="s">
        <v>1489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1492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" spans="1:21">
      <c r="A13" s="5" t="s">
        <v>1488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5" spans="1:21">
      <c r="A14" s="6" t="s">
        <v>1489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25"/>
    <col min="7" max="7" width="15" customWidth="1"/>
    <col min="8" max="8" width="31.625" customWidth="1"/>
  </cols>
  <sheetData>
    <row r="1" spans="1:8">
      <c r="A1" t="s">
        <v>51</v>
      </c>
      <c r="B1" t="s">
        <v>1493</v>
      </c>
      <c r="C1" t="s">
        <v>31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</row>
    <row r="2" spans="1:6">
      <c r="A2" t="s">
        <v>1499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1500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1501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1502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1503</v>
      </c>
      <c r="B6">
        <v>0.7</v>
      </c>
      <c r="F6">
        <v>175</v>
      </c>
      <c r="G6">
        <f t="shared" si="0"/>
        <v>4</v>
      </c>
    </row>
    <row r="7" spans="1:7">
      <c r="A7" t="s">
        <v>1504</v>
      </c>
      <c r="B7">
        <v>0.8</v>
      </c>
      <c r="F7">
        <v>225</v>
      </c>
      <c r="G7">
        <f t="shared" si="0"/>
        <v>3.55555555555556</v>
      </c>
    </row>
    <row r="8" spans="1:8">
      <c r="A8" t="s">
        <v>1505</v>
      </c>
      <c r="B8">
        <v>1.5</v>
      </c>
      <c r="F8">
        <v>425</v>
      </c>
      <c r="G8">
        <f t="shared" si="0"/>
        <v>3.52941176470588</v>
      </c>
      <c r="H8" t="s">
        <v>1506</v>
      </c>
    </row>
    <row r="9" spans="1:7">
      <c r="A9" t="s">
        <v>1507</v>
      </c>
      <c r="B9">
        <v>2.25</v>
      </c>
      <c r="F9">
        <v>825</v>
      </c>
      <c r="G9">
        <f t="shared" si="0"/>
        <v>2.72727272727273</v>
      </c>
    </row>
    <row r="10" spans="1:8">
      <c r="A10" t="s">
        <v>1508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1509</v>
      </c>
    </row>
    <row r="11" spans="1:7">
      <c r="A11" t="s">
        <v>1510</v>
      </c>
      <c r="B11">
        <v>1</v>
      </c>
      <c r="F11">
        <v>505</v>
      </c>
      <c r="G11">
        <f t="shared" si="0"/>
        <v>1.98019801980198</v>
      </c>
    </row>
    <row r="12" spans="1:7">
      <c r="A12" t="s">
        <v>1511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1512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1513</v>
      </c>
      <c r="B14">
        <v>1.75</v>
      </c>
      <c r="F14">
        <v>2450</v>
      </c>
      <c r="G14">
        <f t="shared" si="0"/>
        <v>0.714285714285714</v>
      </c>
      <c r="H14" t="s">
        <v>1514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1515</v>
      </c>
    </row>
    <row r="2" spans="1:1">
      <c r="A2" t="s">
        <v>1516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2024-09-29T00:59:55Z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E85B50BC6C574A05A24B84A739DF4D3D</vt:lpwstr>
  </property>
</Properties>
</file>