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2"/>
  </bookViews>
  <sheets>
    <sheet name="est-sen-perc95-2018-1" sheetId="1" r:id="rId1"/>
    <sheet name="Hoja1" sheetId="2" r:id="rId2"/>
    <sheet name="Hoja2" sheetId="3" r:id="rId3"/>
  </sheets>
  <externalReferences>
    <externalReference r:id="rId4"/>
  </externalReferences>
  <definedNames>
    <definedName name="_xlnm._FilterDatabase" localSheetId="1" hidden="1">Hoja1!$A$1:$H$646</definedName>
    <definedName name="_xlnm._FilterDatabase" localSheetId="2" hidden="1">Hoja2!$A$1:$F$47</definedName>
  </definedNames>
  <calcPr calcId="125725"/>
</workbook>
</file>

<file path=xl/calcChain.xml><?xml version="1.0" encoding="utf-8"?>
<calcChain xmlns="http://schemas.openxmlformats.org/spreadsheetml/2006/main">
  <c r="I111" i="2"/>
  <c r="I110"/>
  <c r="I99"/>
  <c r="I93"/>
  <c r="I89"/>
  <c r="I84"/>
  <c r="I81"/>
  <c r="I70"/>
  <c r="I66"/>
  <c r="I65"/>
  <c r="I63"/>
  <c r="I62"/>
  <c r="I61"/>
  <c r="I50"/>
  <c r="I49"/>
  <c r="I47"/>
  <c r="I44"/>
  <c r="I43"/>
  <c r="I41"/>
  <c r="I39"/>
  <c r="I37"/>
  <c r="I34"/>
  <c r="I33"/>
  <c r="I32"/>
  <c r="I30"/>
  <c r="I28"/>
  <c r="I27"/>
  <c r="I25"/>
  <c r="I23"/>
  <c r="I22"/>
  <c r="I21"/>
  <c r="I17"/>
  <c r="I16"/>
  <c r="I15"/>
  <c r="I13"/>
  <c r="I12"/>
  <c r="I11"/>
  <c r="I10"/>
  <c r="I9"/>
  <c r="I8"/>
  <c r="I7"/>
  <c r="I6"/>
  <c r="I5"/>
  <c r="I4"/>
  <c r="I3"/>
  <c r="I2"/>
  <c r="J111"/>
  <c r="J110"/>
  <c r="J99"/>
  <c r="J93"/>
  <c r="J89"/>
  <c r="J84"/>
  <c r="J81"/>
  <c r="J70"/>
  <c r="J66"/>
  <c r="J65"/>
  <c r="J63"/>
  <c r="J62"/>
  <c r="J61"/>
  <c r="J50"/>
  <c r="J49"/>
  <c r="J47"/>
  <c r="J44"/>
  <c r="J43"/>
  <c r="J41"/>
  <c r="J39"/>
  <c r="J37"/>
  <c r="J34"/>
  <c r="J33"/>
  <c r="J32"/>
  <c r="J30"/>
  <c r="J28"/>
  <c r="J27"/>
  <c r="J25"/>
  <c r="J23"/>
  <c r="J22"/>
  <c r="J21"/>
  <c r="J17"/>
  <c r="J16"/>
  <c r="J15"/>
  <c r="J13"/>
  <c r="J12"/>
  <c r="J11"/>
  <c r="J10"/>
  <c r="J9"/>
  <c r="J8"/>
  <c r="J7"/>
  <c r="J6"/>
  <c r="J5"/>
  <c r="J4"/>
  <c r="J3"/>
  <c r="J2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H31" s="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H56" s="1"/>
  <c r="E56"/>
  <c r="F56"/>
  <c r="D57"/>
  <c r="H57" s="1"/>
  <c r="E57"/>
  <c r="F57"/>
  <c r="D58"/>
  <c r="H58" s="1"/>
  <c r="E58"/>
  <c r="F58"/>
  <c r="D59"/>
  <c r="G59" s="1"/>
  <c r="E59"/>
  <c r="F59"/>
  <c r="D60"/>
  <c r="G60" s="1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G68" s="1"/>
  <c r="E68"/>
  <c r="F68"/>
  <c r="D69"/>
  <c r="E69"/>
  <c r="F69"/>
  <c r="D70"/>
  <c r="E70"/>
  <c r="F70"/>
  <c r="D71"/>
  <c r="H71" s="1"/>
  <c r="E71"/>
  <c r="F71"/>
  <c r="D72"/>
  <c r="H72" s="1"/>
  <c r="E72"/>
  <c r="F72"/>
  <c r="D73"/>
  <c r="E73"/>
  <c r="F73"/>
  <c r="D74"/>
  <c r="E74"/>
  <c r="F74"/>
  <c r="D75"/>
  <c r="E75"/>
  <c r="F75"/>
  <c r="D76"/>
  <c r="G76" s="1"/>
  <c r="E76"/>
  <c r="F76"/>
  <c r="D77"/>
  <c r="G77" s="1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H88" s="1"/>
  <c r="E88"/>
  <c r="F88"/>
  <c r="D89"/>
  <c r="E89"/>
  <c r="F89"/>
  <c r="D90"/>
  <c r="E90"/>
  <c r="F90"/>
  <c r="D91"/>
  <c r="G91" s="1"/>
  <c r="E91"/>
  <c r="F91"/>
  <c r="D92"/>
  <c r="E92"/>
  <c r="F92"/>
  <c r="D93"/>
  <c r="E93"/>
  <c r="F93"/>
  <c r="D94"/>
  <c r="H94" s="1"/>
  <c r="E94"/>
  <c r="F94"/>
  <c r="D95"/>
  <c r="E95"/>
  <c r="F95"/>
  <c r="D96"/>
  <c r="E96"/>
  <c r="F96"/>
  <c r="D97"/>
  <c r="H97" s="1"/>
  <c r="E97"/>
  <c r="F97"/>
  <c r="D98"/>
  <c r="H98" s="1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H122" s="1"/>
  <c r="E122"/>
  <c r="F122"/>
  <c r="D123"/>
  <c r="E123"/>
  <c r="F123"/>
  <c r="D124"/>
  <c r="E124"/>
  <c r="F124"/>
  <c r="D125"/>
  <c r="E125"/>
  <c r="F125"/>
  <c r="D126"/>
  <c r="E126"/>
  <c r="F126"/>
  <c r="D127"/>
  <c r="H127" s="1"/>
  <c r="E127"/>
  <c r="F127"/>
  <c r="D128"/>
  <c r="E128"/>
  <c r="F128"/>
  <c r="D129"/>
  <c r="H129" s="1"/>
  <c r="E129"/>
  <c r="F129"/>
  <c r="D130"/>
  <c r="E130"/>
  <c r="F130"/>
  <c r="D131"/>
  <c r="G131" s="1"/>
  <c r="E131"/>
  <c r="F131"/>
  <c r="D132"/>
  <c r="G132" s="1"/>
  <c r="E132"/>
  <c r="F132"/>
  <c r="D133"/>
  <c r="E133"/>
  <c r="F133"/>
  <c r="D134"/>
  <c r="H134" s="1"/>
  <c r="E134"/>
  <c r="F134"/>
  <c r="D135"/>
  <c r="E135"/>
  <c r="F135"/>
  <c r="D136"/>
  <c r="E136"/>
  <c r="F136"/>
  <c r="D137"/>
  <c r="H137" s="1"/>
  <c r="E137"/>
  <c r="F137"/>
  <c r="D138"/>
  <c r="E138"/>
  <c r="F138"/>
  <c r="D139"/>
  <c r="E139"/>
  <c r="F139"/>
  <c r="D140"/>
  <c r="G140" s="1"/>
  <c r="E140"/>
  <c r="F140"/>
  <c r="D141"/>
  <c r="G141" s="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G148" s="1"/>
  <c r="E148"/>
  <c r="F148"/>
  <c r="D149"/>
  <c r="E149"/>
  <c r="F149"/>
  <c r="D150"/>
  <c r="H150" s="1"/>
  <c r="E150"/>
  <c r="F150"/>
  <c r="D151"/>
  <c r="E151"/>
  <c r="F151"/>
  <c r="D152"/>
  <c r="E152"/>
  <c r="F152"/>
  <c r="D153"/>
  <c r="H153" s="1"/>
  <c r="E153"/>
  <c r="F153"/>
  <c r="D154"/>
  <c r="E154"/>
  <c r="F154"/>
  <c r="D155"/>
  <c r="E155"/>
  <c r="F155"/>
  <c r="D156"/>
  <c r="G156" s="1"/>
  <c r="E156"/>
  <c r="F156"/>
  <c r="D157"/>
  <c r="E157"/>
  <c r="F157"/>
  <c r="D158"/>
  <c r="H158" s="1"/>
  <c r="E158"/>
  <c r="F158"/>
  <c r="D159"/>
  <c r="H159" s="1"/>
  <c r="E159"/>
  <c r="F159"/>
  <c r="D160"/>
  <c r="E160"/>
  <c r="F160"/>
  <c r="D161"/>
  <c r="H161" s="1"/>
  <c r="E161"/>
  <c r="F161"/>
  <c r="D162"/>
  <c r="H162" s="1"/>
  <c r="E162"/>
  <c r="F162"/>
  <c r="D163"/>
  <c r="G163" s="1"/>
  <c r="E163"/>
  <c r="F163"/>
  <c r="D164"/>
  <c r="E164"/>
  <c r="F164"/>
  <c r="D165"/>
  <c r="E165"/>
  <c r="F165"/>
  <c r="D166"/>
  <c r="E166"/>
  <c r="F166"/>
  <c r="D167"/>
  <c r="E167"/>
  <c r="F167"/>
  <c r="D168"/>
  <c r="H168" s="1"/>
  <c r="E168"/>
  <c r="F168"/>
  <c r="D169"/>
  <c r="E169"/>
  <c r="F169"/>
  <c r="D170"/>
  <c r="E170"/>
  <c r="F170"/>
  <c r="D171"/>
  <c r="E171"/>
  <c r="F171"/>
  <c r="D172"/>
  <c r="G172" s="1"/>
  <c r="E172"/>
  <c r="F172"/>
  <c r="D173"/>
  <c r="E173"/>
  <c r="F173"/>
  <c r="D174"/>
  <c r="H174" s="1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H182" s="1"/>
  <c r="E182"/>
  <c r="F182"/>
  <c r="D183"/>
  <c r="E183"/>
  <c r="F183"/>
  <c r="D184"/>
  <c r="H184" s="1"/>
  <c r="E184"/>
  <c r="F184"/>
  <c r="D185"/>
  <c r="E185"/>
  <c r="F185"/>
  <c r="D186"/>
  <c r="H186" s="1"/>
  <c r="E186"/>
  <c r="F186"/>
  <c r="D187"/>
  <c r="E187"/>
  <c r="F187"/>
  <c r="D188"/>
  <c r="E188"/>
  <c r="F188"/>
  <c r="D189"/>
  <c r="G189" s="1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G195" s="1"/>
  <c r="E195"/>
  <c r="F195"/>
  <c r="D196"/>
  <c r="E196"/>
  <c r="F196"/>
  <c r="D197"/>
  <c r="E197"/>
  <c r="F197"/>
  <c r="D198"/>
  <c r="E198"/>
  <c r="F198"/>
  <c r="D199"/>
  <c r="H199" s="1"/>
  <c r="E199"/>
  <c r="F199"/>
  <c r="D200"/>
  <c r="H200" s="1"/>
  <c r="E200"/>
  <c r="F200"/>
  <c r="D201"/>
  <c r="E201"/>
  <c r="F201"/>
  <c r="D202"/>
  <c r="E202"/>
  <c r="F202"/>
  <c r="D203"/>
  <c r="G203" s="1"/>
  <c r="E203"/>
  <c r="F203"/>
  <c r="D204"/>
  <c r="E204"/>
  <c r="F204"/>
  <c r="D205"/>
  <c r="E205"/>
  <c r="F205"/>
  <c r="D206"/>
  <c r="E206"/>
  <c r="F206"/>
  <c r="D207"/>
  <c r="E207"/>
  <c r="F207"/>
  <c r="D208"/>
  <c r="H208" s="1"/>
  <c r="E208"/>
  <c r="F208"/>
  <c r="D209"/>
  <c r="H209" s="1"/>
  <c r="E209"/>
  <c r="F209"/>
  <c r="D210"/>
  <c r="E210"/>
  <c r="F210"/>
  <c r="D211"/>
  <c r="G211" s="1"/>
  <c r="E211"/>
  <c r="F211"/>
  <c r="D212"/>
  <c r="G212" s="1"/>
  <c r="E212"/>
  <c r="F212"/>
  <c r="D213"/>
  <c r="G213" s="1"/>
  <c r="E213"/>
  <c r="F213"/>
  <c r="D214"/>
  <c r="H214" s="1"/>
  <c r="E214"/>
  <c r="F214"/>
  <c r="D215"/>
  <c r="E215"/>
  <c r="F215"/>
  <c r="D216"/>
  <c r="H216" s="1"/>
  <c r="E216"/>
  <c r="F216"/>
  <c r="D217"/>
  <c r="H217" s="1"/>
  <c r="E217"/>
  <c r="F217"/>
  <c r="D218"/>
  <c r="H218" s="1"/>
  <c r="E218"/>
  <c r="F218"/>
  <c r="D219"/>
  <c r="E219"/>
  <c r="F219"/>
  <c r="D220"/>
  <c r="G220" s="1"/>
  <c r="E220"/>
  <c r="F220"/>
  <c r="D221"/>
  <c r="G221" s="1"/>
  <c r="E221"/>
  <c r="F221"/>
  <c r="D222"/>
  <c r="H222" s="1"/>
  <c r="E222"/>
  <c r="F222"/>
  <c r="D223"/>
  <c r="H223" s="1"/>
  <c r="E223"/>
  <c r="F223"/>
  <c r="D224"/>
  <c r="E224"/>
  <c r="F224"/>
  <c r="D225"/>
  <c r="E225"/>
  <c r="F225"/>
  <c r="D226"/>
  <c r="E226"/>
  <c r="F226"/>
  <c r="D227"/>
  <c r="G227" s="1"/>
  <c r="E227"/>
  <c r="F227"/>
  <c r="D228"/>
  <c r="G228" s="1"/>
  <c r="E228"/>
  <c r="F228"/>
  <c r="D229"/>
  <c r="E229"/>
  <c r="F229"/>
  <c r="D230"/>
  <c r="E230"/>
  <c r="F230"/>
  <c r="D231"/>
  <c r="E231"/>
  <c r="F231"/>
  <c r="D232"/>
  <c r="E232"/>
  <c r="F232"/>
  <c r="D233"/>
  <c r="H233" s="1"/>
  <c r="E233"/>
  <c r="F233"/>
  <c r="D234"/>
  <c r="E234"/>
  <c r="F234"/>
  <c r="D235"/>
  <c r="E235"/>
  <c r="F235"/>
  <c r="D236"/>
  <c r="E236"/>
  <c r="F236"/>
  <c r="D237"/>
  <c r="G237" s="1"/>
  <c r="E237"/>
  <c r="F237"/>
  <c r="D238"/>
  <c r="E238"/>
  <c r="F238"/>
  <c r="D239"/>
  <c r="H239" s="1"/>
  <c r="E239"/>
  <c r="F239"/>
  <c r="D240"/>
  <c r="H240" s="1"/>
  <c r="E240"/>
  <c r="F240"/>
  <c r="D241"/>
  <c r="E241"/>
  <c r="F241"/>
  <c r="D242"/>
  <c r="E242"/>
  <c r="F242"/>
  <c r="D243"/>
  <c r="E243"/>
  <c r="F243"/>
  <c r="D244"/>
  <c r="E244"/>
  <c r="F244"/>
  <c r="D245"/>
  <c r="G245" s="1"/>
  <c r="E245"/>
  <c r="F245"/>
  <c r="D246"/>
  <c r="E246"/>
  <c r="F246"/>
  <c r="D247"/>
  <c r="H247" s="1"/>
  <c r="E247"/>
  <c r="F247"/>
  <c r="D248"/>
  <c r="H248" s="1"/>
  <c r="E248"/>
  <c r="F248"/>
  <c r="D249"/>
  <c r="H249" s="1"/>
  <c r="E249"/>
  <c r="F249"/>
  <c r="D250"/>
  <c r="H250" s="1"/>
  <c r="E250"/>
  <c r="F250"/>
  <c r="D251"/>
  <c r="G251" s="1"/>
  <c r="E251"/>
  <c r="F251"/>
  <c r="D252"/>
  <c r="G252" s="1"/>
  <c r="E252"/>
  <c r="F252"/>
  <c r="D253"/>
  <c r="G253" s="1"/>
  <c r="E253"/>
  <c r="F253"/>
  <c r="D254"/>
  <c r="E254"/>
  <c r="F254"/>
  <c r="D255"/>
  <c r="H255" s="1"/>
  <c r="E255"/>
  <c r="F255"/>
  <c r="D256"/>
  <c r="E256"/>
  <c r="F256"/>
  <c r="D257"/>
  <c r="H257" s="1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H263" s="1"/>
  <c r="E263"/>
  <c r="F263"/>
  <c r="D264"/>
  <c r="H264" s="1"/>
  <c r="E264"/>
  <c r="F264"/>
  <c r="D265"/>
  <c r="H265" s="1"/>
  <c r="E265"/>
  <c r="F265"/>
  <c r="D266"/>
  <c r="H266" s="1"/>
  <c r="E266"/>
  <c r="F266"/>
  <c r="D267"/>
  <c r="G267" s="1"/>
  <c r="E267"/>
  <c r="F267"/>
  <c r="D268"/>
  <c r="E268"/>
  <c r="F268"/>
  <c r="D269"/>
  <c r="G269" s="1"/>
  <c r="E269"/>
  <c r="F269"/>
  <c r="D270"/>
  <c r="H270" s="1"/>
  <c r="E270"/>
  <c r="F270"/>
  <c r="D271"/>
  <c r="H271" s="1"/>
  <c r="E271"/>
  <c r="F271"/>
  <c r="D272"/>
  <c r="H272" s="1"/>
  <c r="E272"/>
  <c r="F272"/>
  <c r="D273"/>
  <c r="H273" s="1"/>
  <c r="E273"/>
  <c r="F273"/>
  <c r="D274"/>
  <c r="H274" s="1"/>
  <c r="E274"/>
  <c r="F274"/>
  <c r="D275"/>
  <c r="E275"/>
  <c r="F275"/>
  <c r="D276"/>
  <c r="G276" s="1"/>
  <c r="E276"/>
  <c r="F276"/>
  <c r="D277"/>
  <c r="E277"/>
  <c r="F277"/>
  <c r="D278"/>
  <c r="E278"/>
  <c r="F278"/>
  <c r="D279"/>
  <c r="E279"/>
  <c r="F279"/>
  <c r="D280"/>
  <c r="H280" s="1"/>
  <c r="E280"/>
  <c r="F280"/>
  <c r="D281"/>
  <c r="E281"/>
  <c r="F281"/>
  <c r="D282"/>
  <c r="E282"/>
  <c r="F282"/>
  <c r="D283"/>
  <c r="E283"/>
  <c r="F283"/>
  <c r="D284"/>
  <c r="G284" s="1"/>
  <c r="E284"/>
  <c r="F284"/>
  <c r="D285"/>
  <c r="G285" s="1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G291" s="1"/>
  <c r="E291"/>
  <c r="F291"/>
  <c r="D292"/>
  <c r="G292" s="1"/>
  <c r="E292"/>
  <c r="F292"/>
  <c r="D293"/>
  <c r="G293" s="1"/>
  <c r="E293"/>
  <c r="F293"/>
  <c r="D294"/>
  <c r="E294"/>
  <c r="F294"/>
  <c r="D295"/>
  <c r="H295" s="1"/>
  <c r="E295"/>
  <c r="F295"/>
  <c r="D296"/>
  <c r="E296"/>
  <c r="F296"/>
  <c r="D297"/>
  <c r="H297" s="1"/>
  <c r="E297"/>
  <c r="F297"/>
  <c r="D298"/>
  <c r="E298"/>
  <c r="F298"/>
  <c r="D299"/>
  <c r="E299"/>
  <c r="F299"/>
  <c r="D300"/>
  <c r="G300" s="1"/>
  <c r="E300"/>
  <c r="F300"/>
  <c r="D301"/>
  <c r="E301"/>
  <c r="F301"/>
  <c r="D302"/>
  <c r="H302" s="1"/>
  <c r="E302"/>
  <c r="F302"/>
  <c r="D303"/>
  <c r="E303"/>
  <c r="F303"/>
  <c r="D304"/>
  <c r="E304"/>
  <c r="F304"/>
  <c r="D305"/>
  <c r="E305"/>
  <c r="F305"/>
  <c r="D306"/>
  <c r="E306"/>
  <c r="F306"/>
  <c r="D307"/>
  <c r="G307" s="1"/>
  <c r="E307"/>
  <c r="F307"/>
  <c r="D308"/>
  <c r="E308"/>
  <c r="F308"/>
  <c r="D309"/>
  <c r="E309"/>
  <c r="F309"/>
  <c r="D310"/>
  <c r="E310"/>
  <c r="F310"/>
  <c r="D311"/>
  <c r="H311" s="1"/>
  <c r="E311"/>
  <c r="F311"/>
  <c r="D312"/>
  <c r="E312"/>
  <c r="F312"/>
  <c r="D313"/>
  <c r="H313" s="1"/>
  <c r="E313"/>
  <c r="F313"/>
  <c r="D314"/>
  <c r="H314" s="1"/>
  <c r="E314"/>
  <c r="F314"/>
  <c r="D315"/>
  <c r="E315"/>
  <c r="F315"/>
  <c r="D316"/>
  <c r="G316" s="1"/>
  <c r="E316"/>
  <c r="F316"/>
  <c r="D317"/>
  <c r="G317" s="1"/>
  <c r="E317"/>
  <c r="F317"/>
  <c r="D318"/>
  <c r="H318" s="1"/>
  <c r="E318"/>
  <c r="F318"/>
  <c r="D319"/>
  <c r="E319"/>
  <c r="F319"/>
  <c r="D320"/>
  <c r="E320"/>
  <c r="F320"/>
  <c r="D321"/>
  <c r="H321" s="1"/>
  <c r="E321"/>
  <c r="F321"/>
  <c r="D322"/>
  <c r="H322" s="1"/>
  <c r="E322"/>
  <c r="F322"/>
  <c r="D323"/>
  <c r="E323"/>
  <c r="F323"/>
  <c r="D324"/>
  <c r="G324" s="1"/>
  <c r="E324"/>
  <c r="F324"/>
  <c r="D325"/>
  <c r="G325" s="1"/>
  <c r="E325"/>
  <c r="F325"/>
  <c r="D326"/>
  <c r="H326" s="1"/>
  <c r="E326"/>
  <c r="F326"/>
  <c r="D327"/>
  <c r="H327" s="1"/>
  <c r="E327"/>
  <c r="F327"/>
  <c r="D328"/>
  <c r="H328" s="1"/>
  <c r="E328"/>
  <c r="F328"/>
  <c r="D329"/>
  <c r="E329"/>
  <c r="F329"/>
  <c r="D330"/>
  <c r="E330"/>
  <c r="F330"/>
  <c r="D331"/>
  <c r="G331" s="1"/>
  <c r="E331"/>
  <c r="F331"/>
  <c r="D332"/>
  <c r="G332" s="1"/>
  <c r="E332"/>
  <c r="F332"/>
  <c r="D333"/>
  <c r="E333"/>
  <c r="F333"/>
  <c r="D334"/>
  <c r="H334" s="1"/>
  <c r="E334"/>
  <c r="F334"/>
  <c r="D335"/>
  <c r="E335"/>
  <c r="F335"/>
  <c r="D336"/>
  <c r="H336" s="1"/>
  <c r="E336"/>
  <c r="F336"/>
  <c r="D337"/>
  <c r="H337" s="1"/>
  <c r="E337"/>
  <c r="F337"/>
  <c r="D338"/>
  <c r="E338"/>
  <c r="F338"/>
  <c r="D339"/>
  <c r="G339" s="1"/>
  <c r="E339"/>
  <c r="F339"/>
  <c r="D340"/>
  <c r="G340" s="1"/>
  <c r="E340"/>
  <c r="F340"/>
  <c r="D341"/>
  <c r="G341" s="1"/>
  <c r="E341"/>
  <c r="F341"/>
  <c r="D342"/>
  <c r="E342"/>
  <c r="F342"/>
  <c r="D343"/>
  <c r="H343" s="1"/>
  <c r="E343"/>
  <c r="F343"/>
  <c r="D344"/>
  <c r="E344"/>
  <c r="F344"/>
  <c r="D345"/>
  <c r="E345"/>
  <c r="F345"/>
  <c r="D346"/>
  <c r="E346"/>
  <c r="F346"/>
  <c r="D347"/>
  <c r="E347"/>
  <c r="F347"/>
  <c r="D348"/>
  <c r="G348" s="1"/>
  <c r="E348"/>
  <c r="F348"/>
  <c r="D349"/>
  <c r="G349" s="1"/>
  <c r="E349"/>
  <c r="F349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F2"/>
  <c r="E2"/>
  <c r="D2"/>
  <c r="B351"/>
  <c r="B352"/>
  <c r="B353"/>
  <c r="B354"/>
  <c r="B355"/>
  <c r="B356"/>
  <c r="B357"/>
  <c r="B69"/>
  <c r="B128"/>
  <c r="B216"/>
  <c r="B129"/>
  <c r="B358"/>
  <c r="B359"/>
  <c r="B360"/>
  <c r="B361"/>
  <c r="B362"/>
  <c r="B363"/>
  <c r="B364"/>
  <c r="B365"/>
  <c r="B217"/>
  <c r="B366"/>
  <c r="B51"/>
  <c r="B218"/>
  <c r="B219"/>
  <c r="B367"/>
  <c r="B368"/>
  <c r="B369"/>
  <c r="B370"/>
  <c r="B371"/>
  <c r="B372"/>
  <c r="B373"/>
  <c r="B374"/>
  <c r="B70"/>
  <c r="K70" s="1"/>
  <c r="B375"/>
  <c r="B376"/>
  <c r="B377"/>
  <c r="B220"/>
  <c r="B221"/>
  <c r="B378"/>
  <c r="B379"/>
  <c r="B71"/>
  <c r="B222"/>
  <c r="B130"/>
  <c r="B72"/>
  <c r="B380"/>
  <c r="B223"/>
  <c r="B381"/>
  <c r="B224"/>
  <c r="B382"/>
  <c r="B131"/>
  <c r="B383"/>
  <c r="B225"/>
  <c r="B384"/>
  <c r="B132"/>
  <c r="B73"/>
  <c r="B74"/>
  <c r="B226"/>
  <c r="B227"/>
  <c r="B385"/>
  <c r="B133"/>
  <c r="B228"/>
  <c r="B386"/>
  <c r="B387"/>
  <c r="B134"/>
  <c r="B75"/>
  <c r="B229"/>
  <c r="B28"/>
  <c r="K28" s="1"/>
  <c r="B388"/>
  <c r="B389"/>
  <c r="B390"/>
  <c r="B230"/>
  <c r="B391"/>
  <c r="B231"/>
  <c r="B232"/>
  <c r="B38"/>
  <c r="B392"/>
  <c r="B393"/>
  <c r="B135"/>
  <c r="B394"/>
  <c r="B136"/>
  <c r="B233"/>
  <c r="B76"/>
  <c r="B234"/>
  <c r="B235"/>
  <c r="B236"/>
  <c r="B395"/>
  <c r="B237"/>
  <c r="B396"/>
  <c r="B397"/>
  <c r="B238"/>
  <c r="B239"/>
  <c r="B137"/>
  <c r="B240"/>
  <c r="B77"/>
  <c r="B241"/>
  <c r="B398"/>
  <c r="B399"/>
  <c r="B400"/>
  <c r="B401"/>
  <c r="B242"/>
  <c r="B402"/>
  <c r="B29"/>
  <c r="B138"/>
  <c r="B403"/>
  <c r="B6"/>
  <c r="K6" s="1"/>
  <c r="B243"/>
  <c r="B404"/>
  <c r="B405"/>
  <c r="B139"/>
  <c r="B406"/>
  <c r="B18"/>
  <c r="B407"/>
  <c r="B408"/>
  <c r="B244"/>
  <c r="B78"/>
  <c r="B140"/>
  <c r="B409"/>
  <c r="B245"/>
  <c r="B410"/>
  <c r="B79"/>
  <c r="B411"/>
  <c r="B80"/>
  <c r="B141"/>
  <c r="B52"/>
  <c r="B412"/>
  <c r="B81"/>
  <c r="K81" s="1"/>
  <c r="B142"/>
  <c r="B413"/>
  <c r="B414"/>
  <c r="B415"/>
  <c r="B53"/>
  <c r="B82"/>
  <c r="B246"/>
  <c r="B143"/>
  <c r="B144"/>
  <c r="B416"/>
  <c r="B145"/>
  <c r="B417"/>
  <c r="B83"/>
  <c r="B39"/>
  <c r="K39" s="1"/>
  <c r="B418"/>
  <c r="B84"/>
  <c r="K84" s="1"/>
  <c r="B85"/>
  <c r="B146"/>
  <c r="B247"/>
  <c r="B419"/>
  <c r="B420"/>
  <c r="B147"/>
  <c r="B421"/>
  <c r="B54"/>
  <c r="B422"/>
  <c r="B40"/>
  <c r="B248"/>
  <c r="B249"/>
  <c r="B148"/>
  <c r="B55"/>
  <c r="B7"/>
  <c r="K7" s="1"/>
  <c r="B423"/>
  <c r="B56"/>
  <c r="B149"/>
  <c r="B250"/>
  <c r="B424"/>
  <c r="B425"/>
  <c r="B150"/>
  <c r="B11"/>
  <c r="K11" s="1"/>
  <c r="B426"/>
  <c r="B5"/>
  <c r="K5" s="1"/>
  <c r="B427"/>
  <c r="B428"/>
  <c r="B429"/>
  <c r="B430"/>
  <c r="B431"/>
  <c r="B432"/>
  <c r="B151"/>
  <c r="B86"/>
  <c r="B433"/>
  <c r="B251"/>
  <c r="B434"/>
  <c r="B435"/>
  <c r="B436"/>
  <c r="B252"/>
  <c r="B437"/>
  <c r="B253"/>
  <c r="B438"/>
  <c r="B152"/>
  <c r="B153"/>
  <c r="B254"/>
  <c r="B255"/>
  <c r="B439"/>
  <c r="B440"/>
  <c r="B256"/>
  <c r="B257"/>
  <c r="B441"/>
  <c r="B442"/>
  <c r="B21"/>
  <c r="K21" s="1"/>
  <c r="B154"/>
  <c r="B155"/>
  <c r="B258"/>
  <c r="B443"/>
  <c r="B156"/>
  <c r="B444"/>
  <c r="B157"/>
  <c r="B259"/>
  <c r="B260"/>
  <c r="B261"/>
  <c r="B262"/>
  <c r="B87"/>
  <c r="B263"/>
  <c r="B30"/>
  <c r="K30" s="1"/>
  <c r="B88"/>
  <c r="B158"/>
  <c r="B445"/>
  <c r="B446"/>
  <c r="B57"/>
  <c r="B447"/>
  <c r="B448"/>
  <c r="B41"/>
  <c r="K41" s="1"/>
  <c r="B264"/>
  <c r="B89"/>
  <c r="K89" s="1"/>
  <c r="B265"/>
  <c r="B266"/>
  <c r="B449"/>
  <c r="B450"/>
  <c r="B159"/>
  <c r="B451"/>
  <c r="B452"/>
  <c r="B453"/>
  <c r="B267"/>
  <c r="B160"/>
  <c r="B268"/>
  <c r="B269"/>
  <c r="B454"/>
  <c r="B455"/>
  <c r="B270"/>
  <c r="B456"/>
  <c r="B457"/>
  <c r="B42"/>
  <c r="B161"/>
  <c r="B90"/>
  <c r="B458"/>
  <c r="B162"/>
  <c r="B91"/>
  <c r="B271"/>
  <c r="B459"/>
  <c r="B92"/>
  <c r="B163"/>
  <c r="B93"/>
  <c r="K93" s="1"/>
  <c r="B460"/>
  <c r="B58"/>
  <c r="B94"/>
  <c r="B461"/>
  <c r="B462"/>
  <c r="B463"/>
  <c r="B464"/>
  <c r="B465"/>
  <c r="B466"/>
  <c r="B467"/>
  <c r="B468"/>
  <c r="B164"/>
  <c r="B469"/>
  <c r="B470"/>
  <c r="B471"/>
  <c r="B472"/>
  <c r="B473"/>
  <c r="B474"/>
  <c r="B475"/>
  <c r="B476"/>
  <c r="B272"/>
  <c r="B477"/>
  <c r="B165"/>
  <c r="B478"/>
  <c r="B479"/>
  <c r="B480"/>
  <c r="B481"/>
  <c r="B482"/>
  <c r="B483"/>
  <c r="B484"/>
  <c r="B95"/>
  <c r="B485"/>
  <c r="B166"/>
  <c r="B31"/>
  <c r="B486"/>
  <c r="B273"/>
  <c r="B274"/>
  <c r="B487"/>
  <c r="B488"/>
  <c r="B489"/>
  <c r="B96"/>
  <c r="B490"/>
  <c r="B491"/>
  <c r="B492"/>
  <c r="B167"/>
  <c r="B493"/>
  <c r="B494"/>
  <c r="B275"/>
  <c r="B495"/>
  <c r="B168"/>
  <c r="B169"/>
  <c r="B496"/>
  <c r="B276"/>
  <c r="B497"/>
  <c r="B498"/>
  <c r="B277"/>
  <c r="B499"/>
  <c r="B170"/>
  <c r="B97"/>
  <c r="B59"/>
  <c r="B278"/>
  <c r="B500"/>
  <c r="B171"/>
  <c r="B279"/>
  <c r="B98"/>
  <c r="B22"/>
  <c r="K22" s="1"/>
  <c r="B8"/>
  <c r="K8" s="1"/>
  <c r="B501"/>
  <c r="B280"/>
  <c r="B502"/>
  <c r="B503"/>
  <c r="B2"/>
  <c r="K2" s="1"/>
  <c r="B504"/>
  <c r="B281"/>
  <c r="B282"/>
  <c r="B505"/>
  <c r="B506"/>
  <c r="B507"/>
  <c r="B508"/>
  <c r="B283"/>
  <c r="B172"/>
  <c r="B173"/>
  <c r="B509"/>
  <c r="B99"/>
  <c r="K99" s="1"/>
  <c r="B100"/>
  <c r="B510"/>
  <c r="B174"/>
  <c r="B284"/>
  <c r="B285"/>
  <c r="B511"/>
  <c r="B512"/>
  <c r="B513"/>
  <c r="B286"/>
  <c r="B175"/>
  <c r="B101"/>
  <c r="B4"/>
  <c r="K4" s="1"/>
  <c r="B176"/>
  <c r="B514"/>
  <c r="B515"/>
  <c r="B516"/>
  <c r="B517"/>
  <c r="B518"/>
  <c r="B519"/>
  <c r="B177"/>
  <c r="B520"/>
  <c r="B521"/>
  <c r="B522"/>
  <c r="B32"/>
  <c r="K32" s="1"/>
  <c r="B60"/>
  <c r="B102"/>
  <c r="B523"/>
  <c r="B14"/>
  <c r="B524"/>
  <c r="B525"/>
  <c r="B287"/>
  <c r="B288"/>
  <c r="B289"/>
  <c r="B178"/>
  <c r="B103"/>
  <c r="B526"/>
  <c r="B179"/>
  <c r="B180"/>
  <c r="B181"/>
  <c r="B290"/>
  <c r="B23"/>
  <c r="K23" s="1"/>
  <c r="B291"/>
  <c r="B527"/>
  <c r="B528"/>
  <c r="B529"/>
  <c r="B530"/>
  <c r="B531"/>
  <c r="B532"/>
  <c r="B533"/>
  <c r="B534"/>
  <c r="B535"/>
  <c r="B536"/>
  <c r="B537"/>
  <c r="B538"/>
  <c r="B182"/>
  <c r="B539"/>
  <c r="B183"/>
  <c r="B540"/>
  <c r="B541"/>
  <c r="B184"/>
  <c r="B542"/>
  <c r="B543"/>
  <c r="B544"/>
  <c r="B292"/>
  <c r="B104"/>
  <c r="B293"/>
  <c r="B294"/>
  <c r="B545"/>
  <c r="B546"/>
  <c r="B105"/>
  <c r="B547"/>
  <c r="B185"/>
  <c r="B548"/>
  <c r="B549"/>
  <c r="B550"/>
  <c r="B551"/>
  <c r="B552"/>
  <c r="B295"/>
  <c r="B186"/>
  <c r="B553"/>
  <c r="B106"/>
  <c r="B187"/>
  <c r="B43"/>
  <c r="K43" s="1"/>
  <c r="B61"/>
  <c r="K61" s="1"/>
  <c r="B44"/>
  <c r="K44" s="1"/>
  <c r="B296"/>
  <c r="B297"/>
  <c r="B107"/>
  <c r="B298"/>
  <c r="B554"/>
  <c r="B33"/>
  <c r="K33" s="1"/>
  <c r="B555"/>
  <c r="B556"/>
  <c r="B299"/>
  <c r="B557"/>
  <c r="B45"/>
  <c r="B3"/>
  <c r="K3" s="1"/>
  <c r="B9"/>
  <c r="K9" s="1"/>
  <c r="B558"/>
  <c r="B24"/>
  <c r="B559"/>
  <c r="B188"/>
  <c r="B300"/>
  <c r="B301"/>
  <c r="B560"/>
  <c r="B46"/>
  <c r="B302"/>
  <c r="B561"/>
  <c r="B562"/>
  <c r="B303"/>
  <c r="B563"/>
  <c r="B19"/>
  <c r="B304"/>
  <c r="B108"/>
  <c r="B305"/>
  <c r="B306"/>
  <c r="B189"/>
  <c r="B307"/>
  <c r="B47"/>
  <c r="K47" s="1"/>
  <c r="B34"/>
  <c r="K34" s="1"/>
  <c r="B190"/>
  <c r="B191"/>
  <c r="B308"/>
  <c r="B564"/>
  <c r="B565"/>
  <c r="B309"/>
  <c r="B566"/>
  <c r="B567"/>
  <c r="B310"/>
  <c r="B311"/>
  <c r="B109"/>
  <c r="B192"/>
  <c r="B62"/>
  <c r="K62" s="1"/>
  <c r="B568"/>
  <c r="B63"/>
  <c r="K63" s="1"/>
  <c r="B110"/>
  <c r="K110" s="1"/>
  <c r="B312"/>
  <c r="B111"/>
  <c r="K111" s="1"/>
  <c r="B193"/>
  <c r="B194"/>
  <c r="B313"/>
  <c r="B314"/>
  <c r="B315"/>
  <c r="B195"/>
  <c r="B569"/>
  <c r="B570"/>
  <c r="B571"/>
  <c r="B316"/>
  <c r="B196"/>
  <c r="B572"/>
  <c r="B573"/>
  <c r="B317"/>
  <c r="B197"/>
  <c r="B318"/>
  <c r="B319"/>
  <c r="B574"/>
  <c r="B198"/>
  <c r="B112"/>
  <c r="B320"/>
  <c r="B321"/>
  <c r="B199"/>
  <c r="B322"/>
  <c r="B113"/>
  <c r="B200"/>
  <c r="B48"/>
  <c r="B575"/>
  <c r="B323"/>
  <c r="B576"/>
  <c r="B324"/>
  <c r="B577"/>
  <c r="B325"/>
  <c r="B326"/>
  <c r="B13"/>
  <c r="K13" s="1"/>
  <c r="B578"/>
  <c r="B327"/>
  <c r="B201"/>
  <c r="B579"/>
  <c r="B202"/>
  <c r="B580"/>
  <c r="B581"/>
  <c r="B582"/>
  <c r="B583"/>
  <c r="B584"/>
  <c r="B585"/>
  <c r="B328"/>
  <c r="B586"/>
  <c r="B203"/>
  <c r="B587"/>
  <c r="B329"/>
  <c r="B204"/>
  <c r="B205"/>
  <c r="B588"/>
  <c r="B589"/>
  <c r="B64"/>
  <c r="B206"/>
  <c r="B330"/>
  <c r="B114"/>
  <c r="B590"/>
  <c r="B115"/>
  <c r="B591"/>
  <c r="B592"/>
  <c r="B593"/>
  <c r="B594"/>
  <c r="B331"/>
  <c r="B595"/>
  <c r="B596"/>
  <c r="B597"/>
  <c r="B598"/>
  <c r="B332"/>
  <c r="B333"/>
  <c r="B207"/>
  <c r="B334"/>
  <c r="B599"/>
  <c r="B116"/>
  <c r="B208"/>
  <c r="B600"/>
  <c r="B335"/>
  <c r="B601"/>
  <c r="B117"/>
  <c r="B602"/>
  <c r="B336"/>
  <c r="B209"/>
  <c r="B603"/>
  <c r="B15"/>
  <c r="K15" s="1"/>
  <c r="B210"/>
  <c r="B12"/>
  <c r="K12" s="1"/>
  <c r="B604"/>
  <c r="B25"/>
  <c r="K25" s="1"/>
  <c r="B605"/>
  <c r="B35"/>
  <c r="B337"/>
  <c r="B118"/>
  <c r="B606"/>
  <c r="B338"/>
  <c r="B16"/>
  <c r="K16" s="1"/>
  <c r="B119"/>
  <c r="B607"/>
  <c r="B36"/>
  <c r="B17"/>
  <c r="K17" s="1"/>
  <c r="B26"/>
  <c r="B608"/>
  <c r="B339"/>
  <c r="B211"/>
  <c r="B120"/>
  <c r="B609"/>
  <c r="B121"/>
  <c r="B20"/>
  <c r="B610"/>
  <c r="B340"/>
  <c r="B341"/>
  <c r="B611"/>
  <c r="B612"/>
  <c r="B613"/>
  <c r="B614"/>
  <c r="B65"/>
  <c r="K65" s="1"/>
  <c r="B49"/>
  <c r="K49" s="1"/>
  <c r="B615"/>
  <c r="B342"/>
  <c r="B122"/>
  <c r="B343"/>
  <c r="B27"/>
  <c r="K27" s="1"/>
  <c r="B344"/>
  <c r="B212"/>
  <c r="B10"/>
  <c r="K10" s="1"/>
  <c r="B123"/>
  <c r="B124"/>
  <c r="B125"/>
  <c r="B345"/>
  <c r="B213"/>
  <c r="B346"/>
  <c r="B66"/>
  <c r="K66" s="1"/>
  <c r="B126"/>
  <c r="B616"/>
  <c r="B67"/>
  <c r="B617"/>
  <c r="B618"/>
  <c r="B619"/>
  <c r="B620"/>
  <c r="B621"/>
  <c r="B622"/>
  <c r="B623"/>
  <c r="B624"/>
  <c r="B625"/>
  <c r="B626"/>
  <c r="B627"/>
  <c r="B628"/>
  <c r="B629"/>
  <c r="B630"/>
  <c r="B631"/>
  <c r="B214"/>
  <c r="B632"/>
  <c r="B633"/>
  <c r="B68"/>
  <c r="B347"/>
  <c r="B634"/>
  <c r="B635"/>
  <c r="B636"/>
  <c r="B215"/>
  <c r="B637"/>
  <c r="B638"/>
  <c r="B127"/>
  <c r="B348"/>
  <c r="B37"/>
  <c r="K37" s="1"/>
  <c r="B639"/>
  <c r="B640"/>
  <c r="B641"/>
  <c r="B642"/>
  <c r="B643"/>
  <c r="B644"/>
  <c r="B50"/>
  <c r="K50" s="1"/>
  <c r="B645"/>
  <c r="B349"/>
  <c r="B646"/>
  <c r="B350"/>
  <c r="E702" i="1"/>
  <c r="C129" i="2" s="1"/>
  <c r="E703" i="1"/>
  <c r="E704"/>
  <c r="E705"/>
  <c r="E706"/>
  <c r="E707"/>
  <c r="E708"/>
  <c r="E709"/>
  <c r="E710"/>
  <c r="E711"/>
  <c r="C297" i="2" s="1"/>
  <c r="E712" i="1"/>
  <c r="E713"/>
  <c r="E714"/>
  <c r="E715"/>
  <c r="C341" i="2" s="1"/>
  <c r="E716" i="1"/>
  <c r="E717"/>
  <c r="E718"/>
  <c r="E719"/>
  <c r="E720"/>
  <c r="E721"/>
  <c r="E722"/>
  <c r="E723"/>
  <c r="C331" i="2" s="1"/>
  <c r="E724" i="1"/>
  <c r="E725"/>
  <c r="E726"/>
  <c r="E727"/>
  <c r="E728"/>
  <c r="E729"/>
  <c r="E730"/>
  <c r="C273" i="2" s="1"/>
  <c r="E731" i="1"/>
  <c r="E732"/>
  <c r="E733"/>
  <c r="E734"/>
  <c r="E735"/>
  <c r="E736"/>
  <c r="E737"/>
  <c r="E738"/>
  <c r="E739"/>
  <c r="E740"/>
  <c r="E741"/>
  <c r="C189" i="2" s="1"/>
  <c r="E742" i="1"/>
  <c r="C311" i="2" s="1"/>
  <c r="E743" i="1"/>
  <c r="E744"/>
  <c r="E745"/>
  <c r="E746"/>
  <c r="C248" i="2" s="1"/>
  <c r="E747" i="1"/>
  <c r="E748"/>
  <c r="E749"/>
  <c r="E750"/>
  <c r="E751"/>
  <c r="E752"/>
  <c r="E753"/>
  <c r="E754"/>
  <c r="E755"/>
  <c r="E756"/>
  <c r="E757"/>
  <c r="E758"/>
  <c r="E759"/>
  <c r="E760"/>
  <c r="C295" i="2" s="1"/>
  <c r="E761" i="1"/>
  <c r="E762"/>
  <c r="E763"/>
  <c r="E764"/>
  <c r="E765"/>
  <c r="E766"/>
  <c r="E767"/>
  <c r="E768"/>
  <c r="E769"/>
  <c r="C264" i="2" s="1"/>
  <c r="E770" i="1"/>
  <c r="E771"/>
  <c r="C265" i="2" s="1"/>
  <c r="E772" i="1"/>
  <c r="E773"/>
  <c r="E774"/>
  <c r="E775"/>
  <c r="E776"/>
  <c r="E777"/>
  <c r="E778"/>
  <c r="E779"/>
  <c r="E780"/>
  <c r="E781"/>
  <c r="E782"/>
  <c r="E783"/>
  <c r="E784"/>
  <c r="E785"/>
  <c r="E786"/>
  <c r="C269" i="2" s="1"/>
  <c r="E787" i="1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C300" i="2" s="1"/>
  <c r="E813" i="1"/>
  <c r="C307" i="2" s="1"/>
  <c r="E814" i="1"/>
  <c r="E815"/>
  <c r="E816"/>
  <c r="E817"/>
  <c r="C324" i="2" s="1"/>
  <c r="E818" i="1"/>
  <c r="C327" i="2" s="1"/>
  <c r="E819" i="1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C337" i="2" s="1"/>
  <c r="E841" i="1"/>
  <c r="E842"/>
  <c r="E843"/>
  <c r="E844"/>
  <c r="E845"/>
  <c r="E846"/>
  <c r="E847"/>
  <c r="E848"/>
  <c r="E849"/>
  <c r="E850"/>
  <c r="E851"/>
  <c r="E852"/>
  <c r="C245" i="2" s="1"/>
  <c r="E853" i="1"/>
  <c r="E854"/>
  <c r="E855"/>
  <c r="C271" i="2" s="1"/>
  <c r="E856" i="1"/>
  <c r="E857"/>
  <c r="E858"/>
  <c r="C280" i="2" s="1"/>
  <c r="E859" i="1"/>
  <c r="E860"/>
  <c r="E861"/>
  <c r="E862"/>
  <c r="E863"/>
  <c r="E864"/>
  <c r="E865"/>
  <c r="C313" i="2" s="1"/>
  <c r="E866" i="1"/>
  <c r="C318" i="2" s="1"/>
  <c r="E867" i="1"/>
  <c r="C325" i="2" s="1"/>
  <c r="E868" i="1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C292" i="2" s="1"/>
  <c r="E905" i="1"/>
  <c r="E906"/>
  <c r="E907"/>
  <c r="E908"/>
  <c r="E909"/>
  <c r="E910"/>
  <c r="E911"/>
  <c r="E912"/>
  <c r="E913"/>
  <c r="E914"/>
  <c r="E915"/>
  <c r="E916"/>
  <c r="C322" i="2" s="1"/>
  <c r="E917" i="1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C251" i="2" s="1"/>
  <c r="E939" i="1"/>
  <c r="E940"/>
  <c r="E941"/>
  <c r="E942"/>
  <c r="E943"/>
  <c r="E944"/>
  <c r="E945"/>
  <c r="E946"/>
  <c r="C302" i="2" s="1"/>
  <c r="E947" i="1"/>
  <c r="E948"/>
  <c r="E949"/>
  <c r="E950"/>
  <c r="E951"/>
  <c r="C316" i="2" s="1"/>
  <c r="E952" i="1"/>
  <c r="C321" i="2" s="1"/>
  <c r="E953" i="1"/>
  <c r="E954"/>
  <c r="E955"/>
  <c r="E956"/>
  <c r="E957"/>
  <c r="E958"/>
  <c r="C218" i="2" s="1"/>
  <c r="E959" i="1"/>
  <c r="E960"/>
  <c r="E961"/>
  <c r="E962"/>
  <c r="E963"/>
  <c r="E964"/>
  <c r="E965"/>
  <c r="E966"/>
  <c r="E967"/>
  <c r="E968"/>
  <c r="E969"/>
  <c r="E970"/>
  <c r="E971"/>
  <c r="E972"/>
  <c r="E973"/>
  <c r="E974"/>
  <c r="E975"/>
  <c r="C223" i="2" s="1"/>
  <c r="E976" i="1"/>
  <c r="E977"/>
  <c r="E978"/>
  <c r="E979"/>
  <c r="E980"/>
  <c r="E981"/>
  <c r="E982"/>
  <c r="E983"/>
  <c r="E984"/>
  <c r="E985"/>
  <c r="E986"/>
  <c r="E987"/>
  <c r="C216" i="2" s="1"/>
  <c r="E988" i="1"/>
  <c r="E989"/>
  <c r="E990"/>
  <c r="E991"/>
  <c r="E992"/>
  <c r="E993"/>
  <c r="E994"/>
  <c r="C291" i="2" s="1"/>
  <c r="E995" i="1"/>
  <c r="E996"/>
  <c r="E997"/>
  <c r="E998"/>
  <c r="C314" i="2" s="1"/>
  <c r="E999" i="1"/>
  <c r="E1000"/>
  <c r="C339" i="2" s="1"/>
  <c r="E1001" i="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C340" i="2" s="1"/>
  <c r="E453" i="1"/>
  <c r="E454"/>
  <c r="E455"/>
  <c r="C217" i="2" s="1"/>
  <c r="E456" i="1"/>
  <c r="E457"/>
  <c r="E458"/>
  <c r="E459"/>
  <c r="C233" i="2" s="1"/>
  <c r="E460" i="1"/>
  <c r="E461"/>
  <c r="E462"/>
  <c r="E463"/>
  <c r="E464"/>
  <c r="E465"/>
  <c r="E466"/>
  <c r="E467"/>
  <c r="E468"/>
  <c r="E469"/>
  <c r="E470"/>
  <c r="E471"/>
  <c r="E472"/>
  <c r="E473"/>
  <c r="C153" i="2" s="1"/>
  <c r="E474" i="1"/>
  <c r="C266" i="2" s="1"/>
  <c r="E475" i="1"/>
  <c r="E476"/>
  <c r="C326" i="2" s="1"/>
  <c r="E477" i="1"/>
  <c r="E478"/>
  <c r="C222" i="2" s="1"/>
  <c r="E479" i="1"/>
  <c r="E480"/>
  <c r="E481"/>
  <c r="E482"/>
  <c r="E483"/>
  <c r="E484"/>
  <c r="E485"/>
  <c r="C274" i="2" s="1"/>
  <c r="E486" i="1"/>
  <c r="E487"/>
  <c r="E488"/>
  <c r="E489"/>
  <c r="E490"/>
  <c r="E491"/>
  <c r="E492"/>
  <c r="E493"/>
  <c r="C211" i="2" s="1"/>
  <c r="E494" i="1"/>
  <c r="E495"/>
  <c r="C253" i="2" s="1"/>
  <c r="E496" i="1"/>
  <c r="E497"/>
  <c r="C263" i="2" s="1"/>
  <c r="E498" i="1"/>
  <c r="E499"/>
  <c r="E500"/>
  <c r="E501"/>
  <c r="E502"/>
  <c r="E503"/>
  <c r="E504"/>
  <c r="E505"/>
  <c r="E506"/>
  <c r="E507"/>
  <c r="E508"/>
  <c r="C332" i="2" s="1"/>
  <c r="E509" i="1"/>
  <c r="E510"/>
  <c r="C343" i="2" s="1"/>
  <c r="E511" i="1"/>
  <c r="E512"/>
  <c r="E513"/>
  <c r="E514"/>
  <c r="E515"/>
  <c r="E516"/>
  <c r="E517"/>
  <c r="E518"/>
  <c r="E519"/>
  <c r="E520"/>
  <c r="E521"/>
  <c r="E522"/>
  <c r="E523"/>
  <c r="E524"/>
  <c r="E525"/>
  <c r="E526"/>
  <c r="C247" i="2" s="1"/>
  <c r="E527" i="1"/>
  <c r="C255" i="2" s="1"/>
  <c r="E528" i="1"/>
  <c r="E529"/>
  <c r="E530"/>
  <c r="C172" i="2" s="1"/>
  <c r="E531" i="1"/>
  <c r="E532"/>
  <c r="E533"/>
  <c r="E534"/>
  <c r="E535"/>
  <c r="E536"/>
  <c r="E537"/>
  <c r="E538"/>
  <c r="E539"/>
  <c r="E540"/>
  <c r="E541"/>
  <c r="C270" i="2" s="1"/>
  <c r="E542" i="1"/>
  <c r="C272" i="2" s="1"/>
  <c r="E543" i="1"/>
  <c r="E544"/>
  <c r="E545"/>
  <c r="E546"/>
  <c r="E547"/>
  <c r="E548"/>
  <c r="E549"/>
  <c r="E550"/>
  <c r="E551"/>
  <c r="E552"/>
  <c r="E553"/>
  <c r="C199" i="2" s="1"/>
  <c r="E554" i="1"/>
  <c r="C200" i="2" s="1"/>
  <c r="E555" i="1"/>
  <c r="C328" i="2" s="1"/>
  <c r="E556" i="1"/>
  <c r="C334" i="2" s="1"/>
  <c r="E557" i="1"/>
  <c r="C336" i="2" s="1"/>
  <c r="E558" i="1"/>
  <c r="E559"/>
  <c r="E560"/>
  <c r="E561"/>
  <c r="E562"/>
  <c r="E563"/>
  <c r="E564"/>
  <c r="C348" i="2" s="1"/>
  <c r="E565" i="1"/>
  <c r="E566"/>
  <c r="E567"/>
  <c r="C227" i="2" s="1"/>
  <c r="E568" i="1"/>
  <c r="C228" i="2" s="1"/>
  <c r="E569" i="1"/>
  <c r="E570"/>
  <c r="C237" i="2" s="1"/>
  <c r="E571" i="1"/>
  <c r="C239" i="2" s="1"/>
  <c r="E572" i="1"/>
  <c r="C240" i="2" s="1"/>
  <c r="E573" i="1"/>
  <c r="E574"/>
  <c r="E575"/>
  <c r="E576"/>
  <c r="E577"/>
  <c r="E578"/>
  <c r="C150" i="2" s="1"/>
  <c r="E579" i="1"/>
  <c r="E580"/>
  <c r="C257" i="2" s="1"/>
  <c r="E581" i="1"/>
  <c r="E582"/>
  <c r="E583"/>
  <c r="C267" i="2" s="1"/>
  <c r="E584" i="1"/>
  <c r="E585"/>
  <c r="E586"/>
  <c r="C276" i="2" s="1"/>
  <c r="E587" i="1"/>
  <c r="E588"/>
  <c r="E589"/>
  <c r="C285" i="2" s="1"/>
  <c r="E590" i="1"/>
  <c r="E591"/>
  <c r="E592"/>
  <c r="E593"/>
  <c r="E594"/>
  <c r="E595"/>
  <c r="E596"/>
  <c r="E597"/>
  <c r="C317" i="2" s="1"/>
  <c r="E598" i="1"/>
  <c r="E599"/>
  <c r="E600"/>
  <c r="E601"/>
  <c r="E602"/>
  <c r="E603"/>
  <c r="E604"/>
  <c r="E605"/>
  <c r="E606"/>
  <c r="E607"/>
  <c r="E608"/>
  <c r="E609"/>
  <c r="E610"/>
  <c r="E611"/>
  <c r="E612"/>
  <c r="E613"/>
  <c r="E614"/>
  <c r="C349" i="2" s="1"/>
  <c r="E615" i="1"/>
  <c r="E616"/>
  <c r="E617"/>
  <c r="E618"/>
  <c r="E619"/>
  <c r="E620"/>
  <c r="E621"/>
  <c r="E622"/>
  <c r="E623"/>
  <c r="C293" i="2" s="1"/>
  <c r="E624" i="1"/>
  <c r="E625"/>
  <c r="E626"/>
  <c r="E627"/>
  <c r="E628"/>
  <c r="E629"/>
  <c r="E630"/>
  <c r="E631"/>
  <c r="E632"/>
  <c r="E633"/>
  <c r="E634"/>
  <c r="E635"/>
  <c r="E636"/>
  <c r="E637"/>
  <c r="E638"/>
  <c r="C249" i="2" s="1"/>
  <c r="E639" i="1"/>
  <c r="E640"/>
  <c r="E641"/>
  <c r="C182" i="2" s="1"/>
  <c r="E642" i="1"/>
  <c r="C208" i="2" s="1"/>
  <c r="E643" i="1"/>
  <c r="E644"/>
  <c r="E645"/>
  <c r="C220" i="2" s="1"/>
  <c r="E646" i="1"/>
  <c r="C221" i="2" s="1"/>
  <c r="E647" i="1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C158" i="2" s="1"/>
  <c r="E667" i="1"/>
  <c r="C159" i="2" s="1"/>
  <c r="E668" i="1"/>
  <c r="E669"/>
  <c r="E670"/>
  <c r="E671"/>
  <c r="E672"/>
  <c r="E673"/>
  <c r="E674"/>
  <c r="E675"/>
  <c r="E676"/>
  <c r="E677"/>
  <c r="C252" i="2" s="1"/>
  <c r="E678" i="1"/>
  <c r="C284" i="2" s="1"/>
  <c r="E679" i="1"/>
  <c r="E680"/>
  <c r="E681"/>
  <c r="E682"/>
  <c r="E683"/>
  <c r="E684"/>
  <c r="E685"/>
  <c r="E686"/>
  <c r="E687"/>
  <c r="E688"/>
  <c r="E689"/>
  <c r="C250" i="2" s="1"/>
  <c r="E690" i="1"/>
  <c r="E691"/>
  <c r="E692"/>
  <c r="E693"/>
  <c r="E694"/>
  <c r="E695"/>
  <c r="E696"/>
  <c r="E697"/>
  <c r="E698"/>
  <c r="E699"/>
  <c r="E700"/>
  <c r="E701"/>
  <c r="E422"/>
  <c r="J3"/>
  <c r="E31"/>
  <c r="E35"/>
  <c r="C235" i="2" s="1"/>
  <c r="E36" i="1"/>
  <c r="C236" i="2" s="1"/>
  <c r="E38" i="1"/>
  <c r="C241" i="2" s="1"/>
  <c r="E39" i="1"/>
  <c r="C242" i="2" s="1"/>
  <c r="E41" i="1"/>
  <c r="E56"/>
  <c r="E63"/>
  <c r="E64"/>
  <c r="E65"/>
  <c r="C142" i="2" s="1"/>
  <c r="E69" i="1"/>
  <c r="E71"/>
  <c r="C246" i="2" s="1"/>
  <c r="E72" i="1"/>
  <c r="E73"/>
  <c r="E79"/>
  <c r="E80"/>
  <c r="E81"/>
  <c r="E83"/>
  <c r="C147" i="2" s="1"/>
  <c r="E85" i="1"/>
  <c r="E89"/>
  <c r="E93"/>
  <c r="E97"/>
  <c r="E105"/>
  <c r="E111"/>
  <c r="E113"/>
  <c r="E121"/>
  <c r="C154" i="2" s="1"/>
  <c r="E124" i="1"/>
  <c r="E125"/>
  <c r="C258" i="2" s="1"/>
  <c r="E129" i="1"/>
  <c r="C260" i="2" s="1"/>
  <c r="E134" i="1"/>
  <c r="E141"/>
  <c r="E144"/>
  <c r="E145"/>
  <c r="E149"/>
  <c r="C165" i="2" s="1"/>
  <c r="E150" i="1"/>
  <c r="C95" i="2" s="1"/>
  <c r="E158" i="1"/>
  <c r="C277" i="2" s="1"/>
  <c r="E161" i="1"/>
  <c r="C278" i="2" s="1"/>
  <c r="E177" i="1"/>
  <c r="E191"/>
  <c r="C283" i="2" s="1"/>
  <c r="E195" i="1"/>
  <c r="C286" i="2" s="1"/>
  <c r="E196" i="1"/>
  <c r="C175" i="2" s="1"/>
  <c r="E198" i="1"/>
  <c r="E200"/>
  <c r="E204"/>
  <c r="E208"/>
  <c r="E211"/>
  <c r="C289" i="2" s="1"/>
  <c r="E212" i="1"/>
  <c r="C178" i="2" s="1"/>
  <c r="E213" i="1"/>
  <c r="E219"/>
  <c r="E220"/>
  <c r="C183" i="2" s="1"/>
  <c r="E221" i="1"/>
  <c r="E224"/>
  <c r="C294" i="2" s="1"/>
  <c r="E228" i="1"/>
  <c r="E230"/>
  <c r="C187" i="2" s="1"/>
  <c r="E232" i="1"/>
  <c r="E233"/>
  <c r="E238"/>
  <c r="C298" i="2" s="1"/>
  <c r="E239" i="1"/>
  <c r="C33" i="2" s="1"/>
  <c r="E249" i="1"/>
  <c r="E265"/>
  <c r="E271"/>
  <c r="E276"/>
  <c r="E285"/>
  <c r="C304" i="2" s="1"/>
  <c r="E287" i="1"/>
  <c r="E288"/>
  <c r="C305" i="2" s="1"/>
  <c r="E289" i="1"/>
  <c r="C306" i="2" s="1"/>
  <c r="E294" i="1"/>
  <c r="C190" i="2" s="1"/>
  <c r="E295" i="1"/>
  <c r="C191" i="2" s="1"/>
  <c r="E296" i="1"/>
  <c r="C308" i="2" s="1"/>
  <c r="E307" i="1"/>
  <c r="C312" i="2" s="1"/>
  <c r="E308" i="1"/>
  <c r="E309"/>
  <c r="E310"/>
  <c r="E313"/>
  <c r="C197" i="2" s="1"/>
  <c r="E319" i="1"/>
  <c r="C113" i="2" s="1"/>
  <c r="E328" i="1"/>
  <c r="E340"/>
  <c r="E341"/>
  <c r="C206" i="2" s="1"/>
  <c r="E342" i="1"/>
  <c r="C330" i="2" s="1"/>
  <c r="E332" i="1"/>
  <c r="C333" i="2" s="1"/>
  <c r="E333" i="1"/>
  <c r="C207" i="2" s="1"/>
  <c r="E349" i="1"/>
  <c r="C335" i="2" s="1"/>
  <c r="E350" i="1"/>
  <c r="C117" i="2" s="1"/>
  <c r="E352" i="1"/>
  <c r="E353"/>
  <c r="E361"/>
  <c r="E365"/>
  <c r="E368"/>
  <c r="E392"/>
  <c r="C342" i="2" s="1"/>
  <c r="E404" i="1"/>
  <c r="E405"/>
  <c r="E407"/>
  <c r="C345" i="2" s="1"/>
  <c r="E413" i="1"/>
  <c r="E417"/>
  <c r="E3"/>
  <c r="E4"/>
  <c r="J4" s="1"/>
  <c r="E5"/>
  <c r="C219" i="2" s="1"/>
  <c r="E6" i="1"/>
  <c r="C70" i="2" s="1"/>
  <c r="E7" i="1"/>
  <c r="C130" i="2" s="1"/>
  <c r="E8" i="1"/>
  <c r="E9"/>
  <c r="C224" i="2" s="1"/>
  <c r="E10" i="1"/>
  <c r="C225" i="2" s="1"/>
  <c r="E11" i="1"/>
  <c r="E12"/>
  <c r="E13"/>
  <c r="E14"/>
  <c r="C74" i="2" s="1"/>
  <c r="E15" i="1"/>
  <c r="E16"/>
  <c r="E17"/>
  <c r="C226" i="2" s="1"/>
  <c r="E18" i="1"/>
  <c r="C133" i="2" s="1"/>
  <c r="E19" i="1"/>
  <c r="E20"/>
  <c r="E21"/>
  <c r="E22"/>
  <c r="C229" i="2" s="1"/>
  <c r="E23" i="1"/>
  <c r="C28" i="2" s="1"/>
  <c r="E24" i="1"/>
  <c r="E25"/>
  <c r="E26"/>
  <c r="C230" i="2" s="1"/>
  <c r="E27" i="1"/>
  <c r="C231" i="2" s="1"/>
  <c r="E28" i="1"/>
  <c r="C232" i="2" s="1"/>
  <c r="E29" i="1"/>
  <c r="E32"/>
  <c r="C136" i="2" s="1"/>
  <c r="E33" i="1"/>
  <c r="E34"/>
  <c r="C234" i="2" s="1"/>
  <c r="E37" i="1"/>
  <c r="C238" i="2" s="1"/>
  <c r="E42" i="1"/>
  <c r="E43"/>
  <c r="C138" i="2" s="1"/>
  <c r="E44" i="1"/>
  <c r="E45"/>
  <c r="E46"/>
  <c r="E47"/>
  <c r="E48"/>
  <c r="E49"/>
  <c r="E50"/>
  <c r="C243" i="2" s="1"/>
  <c r="E51" i="1"/>
  <c r="C139" i="2" s="1"/>
  <c r="E52" i="1"/>
  <c r="E53"/>
  <c r="E57"/>
  <c r="C244" i="2" s="1"/>
  <c r="E58" i="1"/>
  <c r="C78" i="2" s="1"/>
  <c r="E59" i="1"/>
  <c r="E60"/>
  <c r="E61"/>
  <c r="E62"/>
  <c r="E66"/>
  <c r="E67"/>
  <c r="E68"/>
  <c r="E74"/>
  <c r="C145" i="2" s="1"/>
  <c r="E75" i="1"/>
  <c r="E76"/>
  <c r="E77"/>
  <c r="E82"/>
  <c r="C146" i="2" s="1"/>
  <c r="E84" i="1"/>
  <c r="E86"/>
  <c r="E87"/>
  <c r="E90"/>
  <c r="E91"/>
  <c r="E95"/>
  <c r="E96"/>
  <c r="E98"/>
  <c r="E99"/>
  <c r="E106"/>
  <c r="E107"/>
  <c r="E108"/>
  <c r="E109"/>
  <c r="E114"/>
  <c r="E115"/>
  <c r="C254" i="2" s="1"/>
  <c r="E116" i="1"/>
  <c r="C256" i="2" s="1"/>
  <c r="E117" i="1"/>
  <c r="E118"/>
  <c r="E119"/>
  <c r="E120"/>
  <c r="E122"/>
  <c r="E123"/>
  <c r="E126"/>
  <c r="E127"/>
  <c r="E128"/>
  <c r="C259" i="2" s="1"/>
  <c r="E130" i="1"/>
  <c r="C261" i="2" s="1"/>
  <c r="E131" i="1"/>
  <c r="C262" i="2" s="1"/>
  <c r="E132" i="1"/>
  <c r="C87" i="2" s="1"/>
  <c r="E133" i="1"/>
  <c r="E135"/>
  <c r="E136"/>
  <c r="E137"/>
  <c r="E138"/>
  <c r="E139"/>
  <c r="E140"/>
  <c r="C268" i="2" s="1"/>
  <c r="E146" i="1"/>
  <c r="E147"/>
  <c r="E148"/>
  <c r="E151"/>
  <c r="E152"/>
  <c r="E153"/>
  <c r="E154"/>
  <c r="E155"/>
  <c r="C275" i="2" s="1"/>
  <c r="E156" i="1"/>
  <c r="C169" i="2" s="1"/>
  <c r="E157" i="1"/>
  <c r="E159"/>
  <c r="E160"/>
  <c r="E162"/>
  <c r="E163"/>
  <c r="E164"/>
  <c r="C279" i="2" s="1"/>
  <c r="E165" i="1"/>
  <c r="C22" i="2" s="1"/>
  <c r="E166" i="1"/>
  <c r="E167"/>
  <c r="E168"/>
  <c r="E169"/>
  <c r="E170"/>
  <c r="E171"/>
  <c r="E172"/>
  <c r="E173"/>
  <c r="E174"/>
  <c r="E178"/>
  <c r="E179"/>
  <c r="E180"/>
  <c r="E181"/>
  <c r="E186"/>
  <c r="E187"/>
  <c r="E188"/>
  <c r="E189"/>
  <c r="C281" i="2" s="1"/>
  <c r="E190" i="1"/>
  <c r="C282" i="2" s="1"/>
  <c r="E192" i="1"/>
  <c r="E193"/>
  <c r="C99" i="2" s="1"/>
  <c r="E194" i="1"/>
  <c r="C100" i="2" s="1"/>
  <c r="E201" i="1"/>
  <c r="E202"/>
  <c r="C177" i="2" s="1"/>
  <c r="E203" i="1"/>
  <c r="C32" i="2" s="1"/>
  <c r="E205" i="1"/>
  <c r="E209"/>
  <c r="C287" i="2" s="1"/>
  <c r="E210" i="1"/>
  <c r="C288" i="2" s="1"/>
  <c r="E214" i="1"/>
  <c r="C179" i="2" s="1"/>
  <c r="E215" i="1"/>
  <c r="C180" i="2" s="1"/>
  <c r="E216" i="1"/>
  <c r="E217"/>
  <c r="E218"/>
  <c r="C290" i="2" s="1"/>
  <c r="E225" i="1"/>
  <c r="C105" i="2" s="1"/>
  <c r="E226" i="1"/>
  <c r="E227"/>
  <c r="E234"/>
  <c r="E235"/>
  <c r="E236"/>
  <c r="C296" i="2" s="1"/>
  <c r="E237" i="1"/>
  <c r="E240"/>
  <c r="C299" i="2" s="1"/>
  <c r="E241" i="1"/>
  <c r="C45" i="2" s="1"/>
  <c r="E242" i="1"/>
  <c r="E243"/>
  <c r="E244"/>
  <c r="E250"/>
  <c r="E258"/>
  <c r="E266"/>
  <c r="E267"/>
  <c r="E268"/>
  <c r="E269"/>
  <c r="E273"/>
  <c r="C188" i="2" s="1"/>
  <c r="E274" i="1"/>
  <c r="C301" i="2" s="1"/>
  <c r="E275" i="1"/>
  <c r="E278"/>
  <c r="C303" i="2" s="1"/>
  <c r="E279" i="1"/>
  <c r="E280"/>
  <c r="E281"/>
  <c r="E282"/>
  <c r="E283"/>
  <c r="E284"/>
  <c r="E290"/>
  <c r="E291"/>
  <c r="E292"/>
  <c r="E293"/>
  <c r="E297"/>
  <c r="C309" i="2" s="1"/>
  <c r="E298" i="1"/>
  <c r="C310" i="2" s="1"/>
  <c r="E299" i="1"/>
  <c r="E300"/>
  <c r="E301"/>
  <c r="E302"/>
  <c r="E303"/>
  <c r="E304"/>
  <c r="C63" i="2" s="1"/>
  <c r="E305" i="1"/>
  <c r="E306"/>
  <c r="E311"/>
  <c r="C315" i="2" s="1"/>
  <c r="E312" i="1"/>
  <c r="C196" i="2" s="1"/>
  <c r="E314" i="1"/>
  <c r="C319" i="2" s="1"/>
  <c r="E315" i="1"/>
  <c r="E316"/>
  <c r="E317"/>
  <c r="C112" i="2" s="1"/>
  <c r="E318" i="1"/>
  <c r="C320" i="2" s="1"/>
  <c r="E320" i="1"/>
  <c r="E321"/>
  <c r="E322"/>
  <c r="E323"/>
  <c r="C323" i="2" s="1"/>
  <c r="E324" i="1"/>
  <c r="E325"/>
  <c r="E326"/>
  <c r="C201" i="2" s="1"/>
  <c r="E329" i="1"/>
  <c r="C329" i="2" s="1"/>
  <c r="E330" i="1"/>
  <c r="C204" i="2" s="1"/>
  <c r="E331" i="1"/>
  <c r="C205" i="2" s="1"/>
  <c r="E334" i="1"/>
  <c r="E335"/>
  <c r="E336"/>
  <c r="E337"/>
  <c r="E338"/>
  <c r="E339"/>
  <c r="C64" i="2" s="1"/>
  <c r="E343" i="1"/>
  <c r="E344"/>
  <c r="E345"/>
  <c r="E346"/>
  <c r="C115" i="2" s="1"/>
  <c r="E347" i="1"/>
  <c r="E348"/>
  <c r="E351"/>
  <c r="C15" i="2" s="1"/>
  <c r="E354" i="1"/>
  <c r="E355"/>
  <c r="E362"/>
  <c r="E363"/>
  <c r="C338" i="2" s="1"/>
  <c r="E364" i="1"/>
  <c r="E369"/>
  <c r="E370"/>
  <c r="E371"/>
  <c r="E372"/>
  <c r="E373"/>
  <c r="E374"/>
  <c r="E375"/>
  <c r="E376"/>
  <c r="E377"/>
  <c r="E378"/>
  <c r="E379"/>
  <c r="C120" i="2" s="1"/>
  <c r="E380" i="1"/>
  <c r="C121" i="2" s="1"/>
  <c r="E381" i="1"/>
  <c r="E382"/>
  <c r="E383"/>
  <c r="E384"/>
  <c r="E385"/>
  <c r="E386"/>
  <c r="E387"/>
  <c r="C65" i="2" s="1"/>
  <c r="E388" i="1"/>
  <c r="E389"/>
  <c r="E390"/>
  <c r="E391"/>
  <c r="E393"/>
  <c r="E394"/>
  <c r="E395"/>
  <c r="E396"/>
  <c r="C344" i="2" s="1"/>
  <c r="E397" i="1"/>
  <c r="E398"/>
  <c r="E399"/>
  <c r="E400"/>
  <c r="E401"/>
  <c r="E402"/>
  <c r="E403"/>
  <c r="E408"/>
  <c r="C346" i="2" s="1"/>
  <c r="E409" i="1"/>
  <c r="C66" i="2" s="1"/>
  <c r="E410" i="1"/>
  <c r="E411"/>
  <c r="E412"/>
  <c r="E416"/>
  <c r="C347" i="2" s="1"/>
  <c r="E418" i="1"/>
  <c r="E419"/>
  <c r="E420"/>
  <c r="E421"/>
  <c r="E2"/>
  <c r="C69" i="2" s="1"/>
  <c r="H2" i="1"/>
  <c r="G4"/>
  <c r="G5" s="1"/>
  <c r="G6" s="1"/>
  <c r="G7" s="1"/>
  <c r="G8" s="1"/>
  <c r="G3"/>
  <c r="H3" s="1"/>
  <c r="H344" i="2" l="1"/>
  <c r="H320"/>
  <c r="H312"/>
  <c r="H304"/>
  <c r="H296"/>
  <c r="H288"/>
  <c r="H256"/>
  <c r="H232"/>
  <c r="H224"/>
  <c r="H192"/>
  <c r="H144"/>
  <c r="H136"/>
  <c r="H128"/>
  <c r="H112"/>
  <c r="H104"/>
  <c r="H96"/>
  <c r="H64"/>
  <c r="H48"/>
  <c r="H40"/>
  <c r="H14"/>
  <c r="H345"/>
  <c r="H329"/>
  <c r="H305"/>
  <c r="H289"/>
  <c r="H281"/>
  <c r="C10"/>
  <c r="C210"/>
  <c r="C209"/>
  <c r="C110"/>
  <c r="C17"/>
  <c r="C118"/>
  <c r="C109"/>
  <c r="C173"/>
  <c r="C155"/>
  <c r="C152"/>
  <c r="C88"/>
  <c r="C91"/>
  <c r="C192"/>
  <c r="C44"/>
  <c r="C166"/>
  <c r="C157"/>
  <c r="C80"/>
  <c r="C215"/>
  <c r="C144"/>
  <c r="C122"/>
  <c r="C213"/>
  <c r="C77"/>
  <c r="C214"/>
  <c r="C212"/>
  <c r="C123"/>
  <c r="C116"/>
  <c r="C198"/>
  <c r="C62"/>
  <c r="C181"/>
  <c r="C176"/>
  <c r="C51"/>
  <c r="C193"/>
  <c r="C52"/>
  <c r="C126"/>
  <c r="C49"/>
  <c r="C20"/>
  <c r="C114"/>
  <c r="C48"/>
  <c r="C185"/>
  <c r="C93"/>
  <c r="C83"/>
  <c r="C79"/>
  <c r="C102"/>
  <c r="C174"/>
  <c r="C76"/>
  <c r="C203"/>
  <c r="C163"/>
  <c r="C58"/>
  <c r="C156"/>
  <c r="C137"/>
  <c r="C8"/>
  <c r="C170"/>
  <c r="C164"/>
  <c r="C30"/>
  <c r="C149"/>
  <c r="C143"/>
  <c r="C161"/>
  <c r="C31"/>
  <c r="C141"/>
  <c r="C68"/>
  <c r="C94"/>
  <c r="C195"/>
  <c r="C168"/>
  <c r="C27"/>
  <c r="C26"/>
  <c r="C16"/>
  <c r="C47"/>
  <c r="C171"/>
  <c r="C96"/>
  <c r="C41"/>
  <c r="C75"/>
  <c r="C73"/>
  <c r="C128"/>
  <c r="C111"/>
  <c r="C50"/>
  <c r="C132"/>
  <c r="C59"/>
  <c r="C184"/>
  <c r="C186"/>
  <c r="C60"/>
  <c r="C56"/>
  <c r="C13"/>
  <c r="C34"/>
  <c r="H34" s="1"/>
  <c r="L34" s="1"/>
  <c r="C89"/>
  <c r="C35"/>
  <c r="C36"/>
  <c r="C21"/>
  <c r="C54"/>
  <c r="C53"/>
  <c r="C6"/>
  <c r="C61"/>
  <c r="H61" s="1"/>
  <c r="L61" s="1"/>
  <c r="C103"/>
  <c r="C90"/>
  <c r="C84"/>
  <c r="C37"/>
  <c r="C124"/>
  <c r="C19"/>
  <c r="C107"/>
  <c r="C167"/>
  <c r="C160"/>
  <c r="C40"/>
  <c r="C38"/>
  <c r="C194"/>
  <c r="C23"/>
  <c r="C92"/>
  <c r="C85"/>
  <c r="C81"/>
  <c r="H81" s="1"/>
  <c r="L81" s="1"/>
  <c r="C148"/>
  <c r="C162"/>
  <c r="C71"/>
  <c r="C98"/>
  <c r="C140"/>
  <c r="C134"/>
  <c r="C127"/>
  <c r="C97"/>
  <c r="C57"/>
  <c r="C131"/>
  <c r="C72"/>
  <c r="H15"/>
  <c r="L15" s="1"/>
  <c r="H66"/>
  <c r="L66" s="1"/>
  <c r="H50"/>
  <c r="L50" s="1"/>
  <c r="H10"/>
  <c r="L10" s="1"/>
  <c r="H93"/>
  <c r="L93" s="1"/>
  <c r="H37"/>
  <c r="L37" s="1"/>
  <c r="H21"/>
  <c r="L21" s="1"/>
  <c r="G9" i="1"/>
  <c r="H8"/>
  <c r="H13" i="2"/>
  <c r="L13" s="1"/>
  <c r="H32"/>
  <c r="L32" s="1"/>
  <c r="H16"/>
  <c r="L16" s="1"/>
  <c r="H8"/>
  <c r="L8" s="1"/>
  <c r="H99"/>
  <c r="L99" s="1"/>
  <c r="H27"/>
  <c r="L27" s="1"/>
  <c r="H110"/>
  <c r="L110" s="1"/>
  <c r="H70"/>
  <c r="L70" s="1"/>
  <c r="H62"/>
  <c r="L62" s="1"/>
  <c r="H30"/>
  <c r="L30" s="1"/>
  <c r="H22"/>
  <c r="L22" s="1"/>
  <c r="H6"/>
  <c r="L6" s="1"/>
  <c r="H89"/>
  <c r="L89" s="1"/>
  <c r="H65"/>
  <c r="L65" s="1"/>
  <c r="H49"/>
  <c r="L49" s="1"/>
  <c r="H41"/>
  <c r="L41" s="1"/>
  <c r="H33"/>
  <c r="L33" s="1"/>
  <c r="H17"/>
  <c r="L17" s="1"/>
  <c r="H84"/>
  <c r="L84" s="1"/>
  <c r="H44"/>
  <c r="L44" s="1"/>
  <c r="H28"/>
  <c r="L28" s="1"/>
  <c r="H111"/>
  <c r="L111" s="1"/>
  <c r="H63"/>
  <c r="L63" s="1"/>
  <c r="H47"/>
  <c r="L47" s="1"/>
  <c r="H23"/>
  <c r="L23" s="1"/>
  <c r="H4" i="1"/>
  <c r="G11" i="2"/>
  <c r="G3"/>
  <c r="H342"/>
  <c r="H310"/>
  <c r="H294"/>
  <c r="H286"/>
  <c r="H278"/>
  <c r="H262"/>
  <c r="H254"/>
  <c r="H246"/>
  <c r="H238"/>
  <c r="H230"/>
  <c r="H206"/>
  <c r="H198"/>
  <c r="H190"/>
  <c r="H166"/>
  <c r="H142"/>
  <c r="H126"/>
  <c r="H118"/>
  <c r="H102"/>
  <c r="H86"/>
  <c r="H78"/>
  <c r="H54"/>
  <c r="H46"/>
  <c r="H38"/>
  <c r="H241"/>
  <c r="H225"/>
  <c r="H201"/>
  <c r="H193"/>
  <c r="H185"/>
  <c r="H177"/>
  <c r="H169"/>
  <c r="H121"/>
  <c r="H113"/>
  <c r="H73"/>
  <c r="G12"/>
  <c r="G4"/>
  <c r="H335"/>
  <c r="H319"/>
  <c r="H303"/>
  <c r="H287"/>
  <c r="H279"/>
  <c r="H231"/>
  <c r="H215"/>
  <c r="H207"/>
  <c r="H191"/>
  <c r="H183"/>
  <c r="H175"/>
  <c r="H167"/>
  <c r="H151"/>
  <c r="H143"/>
  <c r="H135"/>
  <c r="H119"/>
  <c r="H103"/>
  <c r="H95"/>
  <c r="H87"/>
  <c r="H79"/>
  <c r="H55"/>
  <c r="H346"/>
  <c r="H338"/>
  <c r="H330"/>
  <c r="H306"/>
  <c r="H298"/>
  <c r="H290"/>
  <c r="H282"/>
  <c r="H258"/>
  <c r="H242"/>
  <c r="H234"/>
  <c r="H226"/>
  <c r="H202"/>
  <c r="H170"/>
  <c r="H154"/>
  <c r="H146"/>
  <c r="H138"/>
  <c r="H130"/>
  <c r="H114"/>
  <c r="H74"/>
  <c r="H26"/>
  <c r="H18"/>
  <c r="H105"/>
  <c r="H145"/>
  <c r="G308"/>
  <c r="G268"/>
  <c r="G260"/>
  <c r="G244"/>
  <c r="G236"/>
  <c r="G204"/>
  <c r="G196"/>
  <c r="G188"/>
  <c r="G180"/>
  <c r="G164"/>
  <c r="G124"/>
  <c r="G116"/>
  <c r="G108"/>
  <c r="G100"/>
  <c r="G92"/>
  <c r="G84"/>
  <c r="G52"/>
  <c r="G44"/>
  <c r="G36"/>
  <c r="G28"/>
  <c r="G20"/>
  <c r="H210"/>
  <c r="H194"/>
  <c r="H178"/>
  <c r="H90"/>
  <c r="H82"/>
  <c r="H42"/>
  <c r="H106"/>
  <c r="G333"/>
  <c r="G309"/>
  <c r="G301"/>
  <c r="G277"/>
  <c r="G261"/>
  <c r="G229"/>
  <c r="G205"/>
  <c r="G197"/>
  <c r="G181"/>
  <c r="G173"/>
  <c r="G165"/>
  <c r="G157"/>
  <c r="G149"/>
  <c r="G133"/>
  <c r="G125"/>
  <c r="G117"/>
  <c r="G109"/>
  <c r="G101"/>
  <c r="G93"/>
  <c r="G85"/>
  <c r="G69"/>
  <c r="G61"/>
  <c r="G53"/>
  <c r="G45"/>
  <c r="G37"/>
  <c r="G29"/>
  <c r="G21"/>
  <c r="G13"/>
  <c r="G5"/>
  <c r="H176"/>
  <c r="H160"/>
  <c r="H152"/>
  <c r="H120"/>
  <c r="H80"/>
  <c r="H24"/>
  <c r="G347"/>
  <c r="G323"/>
  <c r="G315"/>
  <c r="G299"/>
  <c r="G283"/>
  <c r="G275"/>
  <c r="G259"/>
  <c r="G243"/>
  <c r="G235"/>
  <c r="G219"/>
  <c r="G187"/>
  <c r="G179"/>
  <c r="G171"/>
  <c r="G155"/>
  <c r="G147"/>
  <c r="G139"/>
  <c r="G123"/>
  <c r="G115"/>
  <c r="G107"/>
  <c r="G99"/>
  <c r="G83"/>
  <c r="G75"/>
  <c r="G67"/>
  <c r="G51"/>
  <c r="G43"/>
  <c r="G35"/>
  <c r="G27"/>
  <c r="G19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6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1"/>
  <c r="H83"/>
  <c r="H75"/>
  <c r="H67"/>
  <c r="H59"/>
  <c r="H51"/>
  <c r="H35"/>
  <c r="H19"/>
  <c r="G343"/>
  <c r="G335"/>
  <c r="G327"/>
  <c r="G319"/>
  <c r="G311"/>
  <c r="G303"/>
  <c r="G295"/>
  <c r="G287"/>
  <c r="G279"/>
  <c r="G271"/>
  <c r="G263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G15"/>
  <c r="G7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76"/>
  <c r="H68"/>
  <c r="H60"/>
  <c r="H52"/>
  <c r="H36"/>
  <c r="H20"/>
  <c r="G344"/>
  <c r="G336"/>
  <c r="G328"/>
  <c r="G320"/>
  <c r="G312"/>
  <c r="G304"/>
  <c r="G296"/>
  <c r="G288"/>
  <c r="G280"/>
  <c r="G272"/>
  <c r="G264"/>
  <c r="G256"/>
  <c r="G248"/>
  <c r="G240"/>
  <c r="G232"/>
  <c r="G224"/>
  <c r="G216"/>
  <c r="G208"/>
  <c r="G200"/>
  <c r="G192"/>
  <c r="G184"/>
  <c r="G176"/>
  <c r="G168"/>
  <c r="G160"/>
  <c r="G152"/>
  <c r="G144"/>
  <c r="G136"/>
  <c r="G128"/>
  <c r="G120"/>
  <c r="G112"/>
  <c r="G104"/>
  <c r="G96"/>
  <c r="G88"/>
  <c r="G80"/>
  <c r="G72"/>
  <c r="G64"/>
  <c r="G56"/>
  <c r="G48"/>
  <c r="G40"/>
  <c r="G32"/>
  <c r="G24"/>
  <c r="G16"/>
  <c r="G8"/>
  <c r="H349"/>
  <c r="H341"/>
  <c r="H333"/>
  <c r="H325"/>
  <c r="H317"/>
  <c r="H309"/>
  <c r="H301"/>
  <c r="H293"/>
  <c r="H285"/>
  <c r="H277"/>
  <c r="H269"/>
  <c r="H261"/>
  <c r="H25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85"/>
  <c r="H77"/>
  <c r="H69"/>
  <c r="H53"/>
  <c r="H45"/>
  <c r="H29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G33"/>
  <c r="G25"/>
  <c r="G17"/>
  <c r="G9"/>
  <c r="G2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G58"/>
  <c r="G50"/>
  <c r="G42"/>
  <c r="G34"/>
  <c r="G26"/>
  <c r="G18"/>
  <c r="G10"/>
  <c r="I3" i="1"/>
  <c r="J6"/>
  <c r="H5"/>
  <c r="H6"/>
  <c r="H7"/>
  <c r="E251"/>
  <c r="E252"/>
  <c r="E92"/>
  <c r="E357"/>
  <c r="E261"/>
  <c r="E229"/>
  <c r="C106" i="2" s="1"/>
  <c r="E197" i="1"/>
  <c r="C101" i="2" s="1"/>
  <c r="E101" i="1"/>
  <c r="E414"/>
  <c r="E406"/>
  <c r="C125" i="2" s="1"/>
  <c r="E366" i="1"/>
  <c r="E358"/>
  <c r="E286"/>
  <c r="C108" i="2" s="1"/>
  <c r="E270" i="1"/>
  <c r="E262"/>
  <c r="E254"/>
  <c r="E246"/>
  <c r="E222"/>
  <c r="E206"/>
  <c r="E182"/>
  <c r="E142"/>
  <c r="C42" i="2" s="1"/>
  <c r="E110" i="1"/>
  <c r="E102"/>
  <c r="E94"/>
  <c r="E78"/>
  <c r="C39" i="2" s="1"/>
  <c r="H39" s="1"/>
  <c r="L39" s="1"/>
  <c r="E70" i="1"/>
  <c r="E54"/>
  <c r="E30"/>
  <c r="E277"/>
  <c r="C46" i="2" s="1"/>
  <c r="E245" i="1"/>
  <c r="E207"/>
  <c r="E199"/>
  <c r="C4" i="2" s="1"/>
  <c r="H4" s="1"/>
  <c r="L4" s="1"/>
  <c r="E183" i="1"/>
  <c r="E175"/>
  <c r="E143"/>
  <c r="E103"/>
  <c r="E55"/>
  <c r="E259"/>
  <c r="E415"/>
  <c r="E367"/>
  <c r="E327"/>
  <c r="C202" i="2" s="1"/>
  <c r="E263" i="1"/>
  <c r="E247"/>
  <c r="E231"/>
  <c r="C43" i="2" s="1"/>
  <c r="H43" s="1"/>
  <c r="L43" s="1"/>
  <c r="E223" i="1"/>
  <c r="E360"/>
  <c r="C25" i="2" s="1"/>
  <c r="H25" s="1"/>
  <c r="L25" s="1"/>
  <c r="E272" i="1"/>
  <c r="E264"/>
  <c r="E256"/>
  <c r="E248"/>
  <c r="E184"/>
  <c r="E176"/>
  <c r="J8" s="1"/>
  <c r="I8" s="1"/>
  <c r="E112"/>
  <c r="C86" i="2" s="1"/>
  <c r="E104" i="1"/>
  <c r="E88"/>
  <c r="E40"/>
  <c r="E356"/>
  <c r="E260"/>
  <c r="E100"/>
  <c r="E253"/>
  <c r="E359"/>
  <c r="E255"/>
  <c r="E257"/>
  <c r="E185"/>
  <c r="C12" i="2" l="1"/>
  <c r="H12" s="1"/>
  <c r="L12" s="1"/>
  <c r="C67"/>
  <c r="C104"/>
  <c r="C11"/>
  <c r="H11" s="1"/>
  <c r="L11" s="1"/>
  <c r="C18"/>
  <c r="C14"/>
  <c r="C7"/>
  <c r="H7" s="1"/>
  <c r="L7" s="1"/>
  <c r="I4" i="1"/>
  <c r="C24" i="2"/>
  <c r="J9" i="1"/>
  <c r="C29" i="2"/>
  <c r="C9"/>
  <c r="H9" s="1"/>
  <c r="L9" s="1"/>
  <c r="C2"/>
  <c r="H2" s="1"/>
  <c r="L2" s="1"/>
  <c r="C119"/>
  <c r="J7" i="1"/>
  <c r="I7" s="1"/>
  <c r="C135" i="2"/>
  <c r="J5" i="1"/>
  <c r="I5" s="1"/>
  <c r="C3" i="2"/>
  <c r="H3" s="1"/>
  <c r="L3" s="1"/>
  <c r="C151"/>
  <c r="C55"/>
  <c r="J2" i="1"/>
  <c r="I2" s="1"/>
  <c r="C5" i="2"/>
  <c r="H5" s="1"/>
  <c r="L5" s="1"/>
  <c r="C82"/>
  <c r="G10" i="1"/>
  <c r="H9"/>
  <c r="I6"/>
  <c r="I9" l="1"/>
  <c r="G11"/>
  <c r="H10"/>
  <c r="J10"/>
  <c r="G12" l="1"/>
  <c r="H11"/>
  <c r="J11"/>
  <c r="I10"/>
  <c r="G13" l="1"/>
  <c r="H12"/>
  <c r="J12"/>
  <c r="I11"/>
  <c r="G14" l="1"/>
  <c r="H13"/>
  <c r="J13"/>
  <c r="I12"/>
  <c r="G15" l="1"/>
  <c r="H14"/>
  <c r="J14"/>
  <c r="I13"/>
  <c r="G16" l="1"/>
  <c r="H15"/>
  <c r="J15"/>
  <c r="I14"/>
  <c r="G17" l="1"/>
  <c r="H16"/>
  <c r="J16"/>
  <c r="I16" s="1"/>
  <c r="I15"/>
  <c r="G18" l="1"/>
  <c r="H17"/>
  <c r="J17"/>
  <c r="I17" s="1"/>
  <c r="G19" l="1"/>
  <c r="H18"/>
  <c r="J18"/>
  <c r="G20" l="1"/>
  <c r="H19"/>
  <c r="J19"/>
  <c r="I19" s="1"/>
  <c r="I18"/>
  <c r="G21" l="1"/>
  <c r="H20"/>
  <c r="J20"/>
  <c r="I20" l="1"/>
  <c r="G22"/>
  <c r="H21"/>
  <c r="J21"/>
  <c r="I21" l="1"/>
  <c r="G23"/>
  <c r="H22"/>
  <c r="J22"/>
  <c r="G24" l="1"/>
  <c r="H23"/>
  <c r="J23"/>
  <c r="I22"/>
  <c r="I23" l="1"/>
  <c r="G25"/>
  <c r="H24"/>
  <c r="J24"/>
  <c r="I24" s="1"/>
  <c r="G26" l="1"/>
  <c r="H25"/>
  <c r="J25"/>
  <c r="I25" s="1"/>
  <c r="G27" l="1"/>
  <c r="H26"/>
  <c r="J26"/>
  <c r="I26" l="1"/>
  <c r="G28"/>
  <c r="H27"/>
  <c r="J27"/>
  <c r="I27" l="1"/>
  <c r="G29"/>
  <c r="H28"/>
  <c r="J28"/>
  <c r="G30" l="1"/>
  <c r="J29"/>
  <c r="H29"/>
  <c r="I28"/>
  <c r="G31" l="1"/>
  <c r="H30"/>
  <c r="J30"/>
  <c r="I29"/>
  <c r="I30" l="1"/>
  <c r="G32"/>
  <c r="J31"/>
  <c r="H31"/>
  <c r="J32" l="1"/>
  <c r="G33"/>
  <c r="H32"/>
  <c r="I31"/>
  <c r="G34" l="1"/>
  <c r="H33"/>
  <c r="J33"/>
  <c r="I32"/>
  <c r="I33" l="1"/>
  <c r="G35"/>
  <c r="J34"/>
  <c r="H34"/>
  <c r="G36" l="1"/>
  <c r="H35"/>
  <c r="J35"/>
  <c r="I34"/>
  <c r="I35" l="1"/>
  <c r="G37"/>
  <c r="H36"/>
  <c r="J36"/>
  <c r="I36" l="1"/>
  <c r="G38"/>
  <c r="H37"/>
  <c r="J37"/>
  <c r="I37" s="1"/>
  <c r="G39" l="1"/>
  <c r="J38"/>
  <c r="I38" s="1"/>
  <c r="H38"/>
  <c r="G40" l="1"/>
  <c r="H39"/>
  <c r="J39"/>
  <c r="I39" l="1"/>
  <c r="G41"/>
  <c r="J40"/>
  <c r="H40"/>
  <c r="G42" l="1"/>
  <c r="J41"/>
  <c r="H41"/>
  <c r="I40"/>
  <c r="G43" l="1"/>
  <c r="H42"/>
  <c r="J42"/>
  <c r="I41"/>
  <c r="I42" l="1"/>
  <c r="G44"/>
  <c r="H43"/>
  <c r="J43"/>
  <c r="I43" l="1"/>
  <c r="G45"/>
  <c r="H44"/>
  <c r="J44"/>
  <c r="I44" l="1"/>
  <c r="G46"/>
  <c r="J45"/>
  <c r="I45" s="1"/>
  <c r="H45"/>
  <c r="G47" l="1"/>
  <c r="H46"/>
  <c r="J46"/>
  <c r="I46" s="1"/>
  <c r="G48" l="1"/>
  <c r="H47"/>
  <c r="J47"/>
  <c r="I47" l="1"/>
  <c r="G49"/>
  <c r="H48"/>
  <c r="J48"/>
  <c r="I48" l="1"/>
  <c r="G50"/>
  <c r="J49"/>
  <c r="H49"/>
  <c r="G51" l="1"/>
  <c r="J50"/>
  <c r="H50"/>
  <c r="I49"/>
  <c r="G52" l="1"/>
  <c r="H51"/>
  <c r="J51"/>
  <c r="I50"/>
  <c r="I51" l="1"/>
  <c r="G53"/>
  <c r="J52"/>
  <c r="H52"/>
  <c r="G54" l="1"/>
  <c r="H53"/>
  <c r="J53"/>
  <c r="I52"/>
  <c r="I53" l="1"/>
  <c r="G55"/>
  <c r="J54"/>
  <c r="H54"/>
  <c r="G56" l="1"/>
  <c r="H55"/>
  <c r="J55"/>
  <c r="I54"/>
  <c r="I55" l="1"/>
  <c r="G57"/>
  <c r="H56"/>
  <c r="J56"/>
  <c r="I56" l="1"/>
  <c r="G58"/>
  <c r="J57"/>
  <c r="H57"/>
  <c r="H58" l="1"/>
  <c r="G59"/>
  <c r="J58"/>
  <c r="I57"/>
  <c r="G60" l="1"/>
  <c r="J59"/>
  <c r="H59"/>
  <c r="I58"/>
  <c r="G61" l="1"/>
  <c r="J60"/>
  <c r="H60"/>
  <c r="I59"/>
  <c r="G62" l="1"/>
  <c r="J61"/>
  <c r="H61"/>
  <c r="I60"/>
  <c r="G63" l="1"/>
  <c r="H62"/>
  <c r="J62"/>
  <c r="I62" s="1"/>
  <c r="I61"/>
  <c r="G64" l="1"/>
  <c r="J63"/>
  <c r="H63"/>
  <c r="G65" l="1"/>
  <c r="J64"/>
  <c r="H64"/>
  <c r="I63"/>
  <c r="G66" l="1"/>
  <c r="H65"/>
  <c r="J65"/>
  <c r="I64"/>
  <c r="G67" l="1"/>
  <c r="J66"/>
  <c r="H66"/>
  <c r="I65"/>
  <c r="G68" l="1"/>
  <c r="J67"/>
  <c r="H67"/>
  <c r="I66"/>
  <c r="I67" l="1"/>
  <c r="G69"/>
  <c r="J68"/>
  <c r="H68"/>
  <c r="I68" l="1"/>
  <c r="G70"/>
  <c r="H69"/>
  <c r="J69"/>
  <c r="G71" l="1"/>
  <c r="H70"/>
  <c r="J70"/>
  <c r="I69"/>
  <c r="G72" l="1"/>
  <c r="H71"/>
  <c r="J71"/>
  <c r="I70"/>
  <c r="G73" l="1"/>
  <c r="H72"/>
  <c r="J72"/>
  <c r="I71"/>
  <c r="G74" l="1"/>
  <c r="J73"/>
  <c r="H73"/>
  <c r="I72"/>
  <c r="I73" l="1"/>
  <c r="G75"/>
  <c r="J74"/>
  <c r="H74"/>
  <c r="G76" l="1"/>
  <c r="H75"/>
  <c r="J75"/>
  <c r="I74"/>
  <c r="G77" l="1"/>
  <c r="J76"/>
  <c r="H76"/>
  <c r="I75"/>
  <c r="I76" l="1"/>
  <c r="G78"/>
  <c r="H77"/>
  <c r="J77"/>
  <c r="I77" l="1"/>
  <c r="G79"/>
  <c r="H78"/>
  <c r="J78"/>
  <c r="I78" s="1"/>
  <c r="G80" l="1"/>
  <c r="H79"/>
  <c r="J79"/>
  <c r="G81" l="1"/>
  <c r="J80"/>
  <c r="H80"/>
  <c r="I79"/>
  <c r="I80" l="1"/>
  <c r="G82"/>
  <c r="J81"/>
  <c r="H81"/>
  <c r="I81" l="1"/>
  <c r="G83"/>
  <c r="H82"/>
  <c r="J82"/>
  <c r="I82" l="1"/>
  <c r="G84"/>
  <c r="J83"/>
  <c r="H83"/>
  <c r="G85" l="1"/>
  <c r="H84"/>
  <c r="J84"/>
  <c r="I83"/>
  <c r="G86" l="1"/>
  <c r="H85"/>
  <c r="J85"/>
  <c r="I84"/>
  <c r="I85" l="1"/>
  <c r="G87"/>
  <c r="H86"/>
  <c r="J86"/>
  <c r="I86" l="1"/>
  <c r="G88"/>
  <c r="J87"/>
  <c r="H87"/>
  <c r="G89" l="1"/>
  <c r="J88"/>
  <c r="H88"/>
  <c r="I87"/>
  <c r="I88" l="1"/>
  <c r="G90"/>
  <c r="H89"/>
  <c r="J89"/>
  <c r="G91" l="1"/>
  <c r="J90"/>
  <c r="H90"/>
  <c r="I89"/>
  <c r="I90" l="1"/>
  <c r="J91"/>
  <c r="H91"/>
  <c r="I91" l="1"/>
</calcChain>
</file>

<file path=xl/sharedStrings.xml><?xml version="1.0" encoding="utf-8"?>
<sst xmlns="http://schemas.openxmlformats.org/spreadsheetml/2006/main" count="493" uniqueCount="191">
  <si>
    <t>COD-EST</t>
  </si>
  <si>
    <t>FECHA</t>
  </si>
  <si>
    <t>PPD-SEN</t>
  </si>
  <si>
    <t>PPD-PIS</t>
  </si>
  <si>
    <t>codigo</t>
  </si>
  <si>
    <t>4727F484</t>
  </si>
  <si>
    <t>472B16EA</t>
  </si>
  <si>
    <t>4729D600</t>
  </si>
  <si>
    <t>472D60B4</t>
  </si>
  <si>
    <t>4723D752</t>
  </si>
  <si>
    <t>4729A090</t>
  </si>
  <si>
    <t>472A1410</t>
  </si>
  <si>
    <t>472CA750</t>
  </si>
  <si>
    <t>472D30C8</t>
  </si>
  <si>
    <t>472E4156</t>
  </si>
  <si>
    <t>472E74CC</t>
  </si>
  <si>
    <t>4AD043C2</t>
  </si>
  <si>
    <t>4722B04E</t>
  </si>
  <si>
    <t>4726706A</t>
  </si>
  <si>
    <t>472852EE</t>
  </si>
  <si>
    <t>4729950A</t>
  </si>
  <si>
    <t>4729E39A</t>
  </si>
  <si>
    <t>472C92CA</t>
  </si>
  <si>
    <t>472D8346</t>
  </si>
  <si>
    <t>472D9030</t>
  </si>
  <si>
    <t>47E9E7FE</t>
  </si>
  <si>
    <t>4723013A</t>
  </si>
  <si>
    <t>472364DC</t>
  </si>
  <si>
    <t>4724851A</t>
  </si>
  <si>
    <t>4726F67E</t>
  </si>
  <si>
    <t>472722EC</t>
  </si>
  <si>
    <t>4727C11E</t>
  </si>
  <si>
    <t>4727D268</t>
  </si>
  <si>
    <t>4729658E</t>
  </si>
  <si>
    <t>4729867C</t>
  </si>
  <si>
    <t>472AC278</t>
  </si>
  <si>
    <t>472B059C</t>
  </si>
  <si>
    <t>472CC2B6</t>
  </si>
  <si>
    <t>472D4658</t>
  </si>
  <si>
    <t>472D73C2</t>
  </si>
  <si>
    <t>472DD33A</t>
  </si>
  <si>
    <t>472DF5D6</t>
  </si>
  <si>
    <t>472E37C6</t>
  </si>
  <si>
    <t>47E89394</t>
  </si>
  <si>
    <t>4AD0C5D6</t>
  </si>
  <si>
    <t>4722A338</t>
  </si>
  <si>
    <t>4723F1BE</t>
  </si>
  <si>
    <t>4724C610</t>
  </si>
  <si>
    <t>4724E0FC</t>
  </si>
  <si>
    <t>4725A10C</t>
  </si>
  <si>
    <t>4725B27A</t>
  </si>
  <si>
    <t>4725F170</t>
  </si>
  <si>
    <t>472606FA</t>
  </si>
  <si>
    <t>4726158C</t>
  </si>
  <si>
    <t>472645F0</t>
  </si>
  <si>
    <t>4726631C</t>
  </si>
  <si>
    <t>4726C3E4</t>
  </si>
  <si>
    <t>4727319A</t>
  </si>
  <si>
    <t>4727547C</t>
  </si>
  <si>
    <t>4727A4F8</t>
  </si>
  <si>
    <t>4727B78E</t>
  </si>
  <si>
    <t>472976F8</t>
  </si>
  <si>
    <t>4729B3E6</t>
  </si>
  <si>
    <t>472A218A</t>
  </si>
  <si>
    <t>472A446C</t>
  </si>
  <si>
    <t>472A8172</t>
  </si>
  <si>
    <t>472AD10E</t>
  </si>
  <si>
    <t>472BD3F4</t>
  </si>
  <si>
    <t>472BE66E</t>
  </si>
  <si>
    <t>472BF518</t>
  </si>
  <si>
    <t>472C07A8</t>
  </si>
  <si>
    <t>472C2144</t>
  </si>
  <si>
    <t>472C57D4</t>
  </si>
  <si>
    <t>472C81BC</t>
  </si>
  <si>
    <t>472CB426</t>
  </si>
  <si>
    <t>472CE45A</t>
  </si>
  <si>
    <t>472CF72C</t>
  </si>
  <si>
    <t>472D552E</t>
  </si>
  <si>
    <t>472DE6A0</t>
  </si>
  <si>
    <t>472E5220</t>
  </si>
  <si>
    <t>472EA2A4</t>
  </si>
  <si>
    <t>472EB1D2</t>
  </si>
  <si>
    <t>472EC742</t>
  </si>
  <si>
    <t>472FD6CE</t>
  </si>
  <si>
    <t>472FE354</t>
  </si>
  <si>
    <t>47E0415A</t>
  </si>
  <si>
    <t>47E0522C</t>
  </si>
  <si>
    <t>47E09732</t>
  </si>
  <si>
    <t>47E281B0</t>
  </si>
  <si>
    <t>47E2F720</t>
  </si>
  <si>
    <t>47E3055E</t>
  </si>
  <si>
    <t>47E31628</t>
  </si>
  <si>
    <t>47E323B2</t>
  </si>
  <si>
    <t>47E330C4</t>
  </si>
  <si>
    <t>47E34654</t>
  </si>
  <si>
    <t>47E845FC</t>
  </si>
  <si>
    <t>47E8568A</t>
  </si>
  <si>
    <t>47E86310</t>
  </si>
  <si>
    <t>47E87066</t>
  </si>
  <si>
    <t>47E8A60E</t>
  </si>
  <si>
    <t>47E8C3E8</t>
  </si>
  <si>
    <t>47E94706</t>
  </si>
  <si>
    <t>4AD000C8</t>
  </si>
  <si>
    <t>4AD013BE</t>
  </si>
  <si>
    <t>4AD02624</t>
  </si>
  <si>
    <t>4AD03552</t>
  </si>
  <si>
    <t>4AD050B4</t>
  </si>
  <si>
    <t>4AD0652E</t>
  </si>
  <si>
    <t>4AD086DC</t>
  </si>
  <si>
    <t>4AD095AA</t>
  </si>
  <si>
    <t>4AD0A030</t>
  </si>
  <si>
    <t>4AD0B346</t>
  </si>
  <si>
    <t>4AD0D6A0</t>
  </si>
  <si>
    <t>4AD0E33A</t>
  </si>
  <si>
    <t>4AD0F04C</t>
  </si>
  <si>
    <t>Total</t>
  </si>
  <si>
    <t>Vert-Nort-Pac</t>
  </si>
  <si>
    <t>Otros</t>
  </si>
  <si>
    <t>dias-lluvia</t>
  </si>
  <si>
    <t>dias-lluvi-VNP</t>
  </si>
  <si>
    <t>Selec-T</t>
  </si>
  <si>
    <t>Selec-VNP</t>
  </si>
  <si>
    <t>Nombre</t>
  </si>
  <si>
    <t>VNP</t>
  </si>
  <si>
    <t>RP</t>
  </si>
  <si>
    <t>Codigo</t>
  </si>
  <si>
    <t>tipo</t>
  </si>
  <si>
    <t>SAUCEPAMPA</t>
  </si>
  <si>
    <t>CAJAMARQUILLA</t>
  </si>
  <si>
    <t>ISCAHUACA</t>
  </si>
  <si>
    <t>PILCHACA</t>
  </si>
  <si>
    <t>YUNGAY</t>
  </si>
  <si>
    <t>ACOSTAMBO</t>
  </si>
  <si>
    <t>LA FORTUNA</t>
  </si>
  <si>
    <t>PIRA</t>
  </si>
  <si>
    <t>USQUIL</t>
  </si>
  <si>
    <t>LAIVE</t>
  </si>
  <si>
    <t>CHUGUR</t>
  </si>
  <si>
    <t>CUYO CUYO</t>
  </si>
  <si>
    <t>HUAYLLABAMBA</t>
  </si>
  <si>
    <t>PACAYMAYO</t>
  </si>
  <si>
    <t>EMA PAMPA DE MAJES</t>
  </si>
  <si>
    <t>PUQUIO</t>
  </si>
  <si>
    <t>TICAPAMPA</t>
  </si>
  <si>
    <t>HUACHOS</t>
  </si>
  <si>
    <t>INTIHUATANA M</t>
  </si>
  <si>
    <t>CASA GRANDE</t>
  </si>
  <si>
    <t>TABALOSOS</t>
  </si>
  <si>
    <t>LLALLY</t>
  </si>
  <si>
    <t>SANTA ROSA</t>
  </si>
  <si>
    <t>HUAYABAMBA</t>
  </si>
  <si>
    <t>SANTIAGO DE TUNA</t>
  </si>
  <si>
    <t>SHILLA</t>
  </si>
  <si>
    <t>MATUCANA</t>
  </si>
  <si>
    <t>CABANILLAS</t>
  </si>
  <si>
    <t>PICOTA</t>
  </si>
  <si>
    <t>PUCALLPA - HUIMBAYOC</t>
  </si>
  <si>
    <t>CARAMPOMA</t>
  </si>
  <si>
    <t>PASTO RURI</t>
  </si>
  <si>
    <t>SAN ANTONIO</t>
  </si>
  <si>
    <t>AYAVIRI</t>
  </si>
  <si>
    <t>CARANIA</t>
  </si>
  <si>
    <t>CASCABAMBA</t>
  </si>
  <si>
    <t>PALCA</t>
  </si>
  <si>
    <t>SAN IGNACIO</t>
  </si>
  <si>
    <t>JAUJA</t>
  </si>
  <si>
    <t>SAN RAFAEL</t>
  </si>
  <si>
    <t>LOS UROS</t>
  </si>
  <si>
    <t>ISLA SUANA</t>
  </si>
  <si>
    <t>JUNIN</t>
  </si>
  <si>
    <t>HUANGASCAR</t>
  </si>
  <si>
    <t>SAN JUAN DE YANAC</t>
  </si>
  <si>
    <t>000242</t>
  </si>
  <si>
    <t>000322</t>
  </si>
  <si>
    <t>000444</t>
  </si>
  <si>
    <t>000503</t>
  </si>
  <si>
    <t>000548</t>
  </si>
  <si>
    <t>000552</t>
  </si>
  <si>
    <t>000625</t>
  </si>
  <si>
    <t>000642</t>
  </si>
  <si>
    <t>000648</t>
  </si>
  <si>
    <t>000736</t>
  </si>
  <si>
    <t>000761</t>
  </si>
  <si>
    <t>000780</t>
  </si>
  <si>
    <t>000782</t>
  </si>
  <si>
    <t>000822</t>
  </si>
  <si>
    <t>YA</t>
  </si>
  <si>
    <t>descargado</t>
  </si>
  <si>
    <t>NO</t>
  </si>
  <si>
    <t>VER</t>
  </si>
  <si>
    <t>observ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</si>
</sst>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7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Est. SENAMHI que registraron lluvia mayor al p99 </a:t>
            </a:r>
          </a:p>
          <a:p>
            <a:pPr>
              <a:defRPr/>
            </a:pPr>
            <a:r>
              <a:rPr lang="es-PE" sz="1800" b="1" i="0" baseline="0"/>
              <a:t>Enero - 2018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Vert. Norte del Pacífico</c:v>
          </c:tx>
          <c:cat>
            <c:numRef>
              <c:f>'est-sen-perc95-2018-1'!$G$2:$G$32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'est-sen-perc95-2018-1'!$I$2:$I$32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16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28</c:v>
                </c:pt>
                <c:pt idx="10">
                  <c:v>22</c:v>
                </c:pt>
                <c:pt idx="11">
                  <c:v>24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17</c:v>
                </c:pt>
                <c:pt idx="16">
                  <c:v>37</c:v>
                </c:pt>
                <c:pt idx="17">
                  <c:v>40</c:v>
                </c:pt>
                <c:pt idx="18">
                  <c:v>12</c:v>
                </c:pt>
                <c:pt idx="19">
                  <c:v>22</c:v>
                </c:pt>
                <c:pt idx="20">
                  <c:v>13</c:v>
                </c:pt>
                <c:pt idx="21">
                  <c:v>51</c:v>
                </c:pt>
                <c:pt idx="22">
                  <c:v>16</c:v>
                </c:pt>
                <c:pt idx="23">
                  <c:v>9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Resto del Perú</c:v>
          </c:tx>
          <c:cat>
            <c:numRef>
              <c:f>'est-sen-perc95-2018-1'!$G$2:$G$32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'est-sen-perc95-2018-1'!$J$2:$J$32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gapWidth val="55"/>
        <c:overlap val="100"/>
        <c:axId val="124010496"/>
        <c:axId val="124012032"/>
      </c:barChart>
      <c:dateAx>
        <c:axId val="124010496"/>
        <c:scaling>
          <c:orientation val="minMax"/>
        </c:scaling>
        <c:axPos val="b"/>
        <c:numFmt formatCode="dd/mm/yyyy" sourceLinked="1"/>
        <c:majorTickMark val="none"/>
        <c:tickLblPos val="nextTo"/>
        <c:crossAx val="124012032"/>
        <c:crosses val="autoZero"/>
        <c:auto val="1"/>
        <c:lblOffset val="100"/>
      </c:dateAx>
      <c:valAx>
        <c:axId val="12401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Cant.</a:t>
                </a:r>
                <a:r>
                  <a:rPr lang="es-PE" sz="1200" baseline="0"/>
                  <a:t> de </a:t>
                </a:r>
                <a:r>
                  <a:rPr lang="es-PE" sz="1200"/>
                  <a:t>Est.</a:t>
                </a:r>
                <a:r>
                  <a:rPr lang="es-PE" sz="1200" baseline="0"/>
                  <a:t> SENAMHI</a:t>
                </a:r>
                <a:endParaRPr lang="es-PE" sz="1200"/>
              </a:p>
            </c:rich>
          </c:tx>
        </c:title>
        <c:numFmt formatCode="General" sourceLinked="1"/>
        <c:majorTickMark val="none"/>
        <c:tickLblPos val="nextTo"/>
        <c:crossAx val="124010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Est. SENAMHI que registraron lluvia mayor al p99 </a:t>
            </a:r>
          </a:p>
          <a:p>
            <a:pPr>
              <a:defRPr/>
            </a:pPr>
            <a:r>
              <a:rPr lang="es-PE" sz="1800" b="1" i="0" baseline="0"/>
              <a:t>Febrero - 2018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Vert. Norte del Pacífico</c:v>
          </c:tx>
          <c:cat>
            <c:numRef>
              <c:f>'est-sen-perc95-2018-1'!$G$33:$G$60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'est-sen-perc95-2018-1'!$I$33:$I$60</c:f>
              <c:numCache>
                <c:formatCode>General</c:formatCode>
                <c:ptCount val="2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3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18</c:v>
                </c:pt>
                <c:pt idx="11">
                  <c:v>3</c:v>
                </c:pt>
                <c:pt idx="12">
                  <c:v>6</c:v>
                </c:pt>
                <c:pt idx="13">
                  <c:v>16</c:v>
                </c:pt>
                <c:pt idx="14">
                  <c:v>28</c:v>
                </c:pt>
                <c:pt idx="15">
                  <c:v>42</c:v>
                </c:pt>
                <c:pt idx="16">
                  <c:v>7</c:v>
                </c:pt>
                <c:pt idx="17">
                  <c:v>17</c:v>
                </c:pt>
                <c:pt idx="18">
                  <c:v>12</c:v>
                </c:pt>
                <c:pt idx="19">
                  <c:v>12</c:v>
                </c:pt>
                <c:pt idx="20">
                  <c:v>8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9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</c:numCache>
            </c:numRef>
          </c:val>
        </c:ser>
        <c:ser>
          <c:idx val="1"/>
          <c:order val="1"/>
          <c:tx>
            <c:v>Resto del Perú</c:v>
          </c:tx>
          <c:cat>
            <c:numRef>
              <c:f>'est-sen-perc95-2018-1'!$G$33:$G$60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'est-sen-perc95-2018-1'!$J$33:$J$60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gapWidth val="55"/>
        <c:overlap val="100"/>
        <c:axId val="124025088"/>
        <c:axId val="124039168"/>
      </c:barChart>
      <c:dateAx>
        <c:axId val="124025088"/>
        <c:scaling>
          <c:orientation val="minMax"/>
        </c:scaling>
        <c:axPos val="b"/>
        <c:numFmt formatCode="dd/mm/yyyy" sourceLinked="1"/>
        <c:majorTickMark val="none"/>
        <c:tickLblPos val="nextTo"/>
        <c:crossAx val="124039168"/>
        <c:crosses val="autoZero"/>
        <c:auto val="1"/>
        <c:lblOffset val="100"/>
      </c:dateAx>
      <c:valAx>
        <c:axId val="124039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Cant.</a:t>
                </a:r>
                <a:r>
                  <a:rPr lang="es-PE" sz="1200" baseline="0"/>
                  <a:t> de </a:t>
                </a:r>
                <a:r>
                  <a:rPr lang="es-PE" sz="1200"/>
                  <a:t>Est.</a:t>
                </a:r>
                <a:r>
                  <a:rPr lang="es-PE" sz="1200" baseline="0"/>
                  <a:t> SENAMHI</a:t>
                </a:r>
                <a:endParaRPr lang="es-PE" sz="1200"/>
              </a:p>
            </c:rich>
          </c:tx>
        </c:title>
        <c:numFmt formatCode="General" sourceLinked="1"/>
        <c:majorTickMark val="none"/>
        <c:tickLblPos val="nextTo"/>
        <c:crossAx val="124025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Est. SENAMHI que registraron lluvia mayor al p99 </a:t>
            </a:r>
          </a:p>
          <a:p>
            <a:pPr>
              <a:defRPr/>
            </a:pPr>
            <a:r>
              <a:rPr lang="es-PE" sz="1800" b="1" i="0" baseline="0"/>
              <a:t>Marzo - 2018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Vert. Norte del Pacífico</c:v>
          </c:tx>
          <c:cat>
            <c:numRef>
              <c:f>'est-sen-perc95-2018-1'!$G$61:$G$91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'est-sen-perc95-2018-1'!$I$61:$I$91</c:f>
              <c:numCache>
                <c:formatCode>General</c:formatCode>
                <c:ptCount val="31"/>
                <c:pt idx="0">
                  <c:v>16</c:v>
                </c:pt>
                <c:pt idx="1">
                  <c:v>8</c:v>
                </c:pt>
                <c:pt idx="2">
                  <c:v>13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21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17</c:v>
                </c:pt>
                <c:pt idx="12">
                  <c:v>12</c:v>
                </c:pt>
                <c:pt idx="13">
                  <c:v>7</c:v>
                </c:pt>
                <c:pt idx="14">
                  <c:v>10</c:v>
                </c:pt>
                <c:pt idx="15">
                  <c:v>17</c:v>
                </c:pt>
                <c:pt idx="16">
                  <c:v>11</c:v>
                </c:pt>
                <c:pt idx="17">
                  <c:v>14</c:v>
                </c:pt>
                <c:pt idx="18">
                  <c:v>8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27</c:v>
                </c:pt>
                <c:pt idx="23">
                  <c:v>10</c:v>
                </c:pt>
                <c:pt idx="24">
                  <c:v>7</c:v>
                </c:pt>
                <c:pt idx="25">
                  <c:v>11</c:v>
                </c:pt>
                <c:pt idx="26">
                  <c:v>15</c:v>
                </c:pt>
                <c:pt idx="27">
                  <c:v>5</c:v>
                </c:pt>
                <c:pt idx="28">
                  <c:v>11</c:v>
                </c:pt>
                <c:pt idx="29">
                  <c:v>6</c:v>
                </c:pt>
                <c:pt idx="30">
                  <c:v>5</c:v>
                </c:pt>
              </c:numCache>
            </c:numRef>
          </c:val>
        </c:ser>
        <c:ser>
          <c:idx val="1"/>
          <c:order val="1"/>
          <c:tx>
            <c:v>Resto del Perú</c:v>
          </c:tx>
          <c:cat>
            <c:numRef>
              <c:f>'est-sen-perc95-2018-1'!$G$61:$G$91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'est-sen-perc95-2018-1'!$J$61:$J$91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gapWidth val="55"/>
        <c:overlap val="100"/>
        <c:axId val="124060416"/>
        <c:axId val="124061952"/>
      </c:barChart>
      <c:dateAx>
        <c:axId val="124060416"/>
        <c:scaling>
          <c:orientation val="minMax"/>
        </c:scaling>
        <c:axPos val="b"/>
        <c:numFmt formatCode="dd/mm/yyyy" sourceLinked="1"/>
        <c:majorTickMark val="none"/>
        <c:tickLblPos val="nextTo"/>
        <c:crossAx val="124061952"/>
        <c:crosses val="autoZero"/>
        <c:auto val="1"/>
        <c:lblOffset val="100"/>
      </c:dateAx>
      <c:valAx>
        <c:axId val="12406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Cant.</a:t>
                </a:r>
                <a:r>
                  <a:rPr lang="es-PE" sz="1200" baseline="0"/>
                  <a:t> de </a:t>
                </a:r>
                <a:r>
                  <a:rPr lang="es-PE" sz="1200"/>
                  <a:t>Est.</a:t>
                </a:r>
                <a:r>
                  <a:rPr lang="es-PE" sz="1200" baseline="0"/>
                  <a:t> SENAMHI</a:t>
                </a:r>
                <a:endParaRPr lang="es-PE" sz="1200"/>
              </a:p>
            </c:rich>
          </c:tx>
        </c:title>
        <c:numFmt formatCode="General" sourceLinked="1"/>
        <c:majorTickMark val="none"/>
        <c:tickLblPos val="nextTo"/>
        <c:crossAx val="124060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409576</xdr:colOff>
      <xdr:row>1</xdr:row>
      <xdr:rowOff>114300</xdr:rowOff>
    </xdr:from>
    <xdr:to>
      <xdr:col>21</xdr:col>
      <xdr:colOff>152400</xdr:colOff>
      <xdr:row>24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26</xdr:row>
      <xdr:rowOff>76200</xdr:rowOff>
    </xdr:from>
    <xdr:to>
      <xdr:col>21</xdr:col>
      <xdr:colOff>180974</xdr:colOff>
      <xdr:row>49</xdr:row>
      <xdr:rowOff>114300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51</xdr:row>
      <xdr:rowOff>66675</xdr:rowOff>
    </xdr:from>
    <xdr:to>
      <xdr:col>21</xdr:col>
      <xdr:colOff>200024</xdr:colOff>
      <xdr:row>74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PISCO-EFM-17-18/senamhi-17-18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namhi-17-18"/>
    </sheetNames>
    <sheetDataSet>
      <sheetData sheetId="0">
        <row r="1">
          <cell r="A1" t="str">
            <v>codigo</v>
          </cell>
          <cell r="B1" t="str">
            <v>coord_x</v>
          </cell>
          <cell r="C1" t="str">
            <v>coord_y</v>
          </cell>
          <cell r="D1" t="str">
            <v>coord_z</v>
          </cell>
          <cell r="E1" t="str">
            <v>name</v>
          </cell>
          <cell r="F1" t="str">
            <v>t_e</v>
          </cell>
          <cell r="G1" t="str">
            <v>tipo</v>
          </cell>
          <cell r="H1" t="str">
            <v>tipo_est</v>
          </cell>
          <cell r="I1" t="str">
            <v>web</v>
          </cell>
        </row>
        <row r="2">
          <cell r="A2">
            <v>9</v>
          </cell>
          <cell r="B2">
            <v>-13.7919444444444</v>
          </cell>
          <cell r="C2">
            <v>-75.390555555555494</v>
          </cell>
          <cell r="D2">
            <v>1880</v>
          </cell>
          <cell r="E2" t="str">
            <v>CHALLACA PLU</v>
          </cell>
          <cell r="F2" t="str">
            <v>M</v>
          </cell>
          <cell r="G2" t="str">
            <v>CON</v>
          </cell>
          <cell r="H2" t="str">
            <v>Tipo Convencional</v>
          </cell>
          <cell r="I2" t="str">
            <v>https://www.senamhi.gob.pe/include_mapas/_dat_esta_tipo.php?estaciones=000009</v>
          </cell>
        </row>
        <row r="3">
          <cell r="A3">
            <v>110</v>
          </cell>
          <cell r="B3">
            <v>-2.44766666666666</v>
          </cell>
          <cell r="C3">
            <v>-72.667472222222202</v>
          </cell>
          <cell r="D3">
            <v>240</v>
          </cell>
          <cell r="E3" t="str">
            <v>EL ESTRECHO</v>
          </cell>
          <cell r="F3" t="str">
            <v>M</v>
          </cell>
          <cell r="G3" t="str">
            <v>CON</v>
          </cell>
          <cell r="H3" t="str">
            <v>Tipo Convencional</v>
          </cell>
          <cell r="I3" t="str">
            <v>https://www.senamhi.gob.pe/include_mapas/_dat_esta_tipo.php?estaciones=000110</v>
          </cell>
        </row>
        <row r="4">
          <cell r="A4">
            <v>130</v>
          </cell>
          <cell r="B4">
            <v>-3.8118999999999899</v>
          </cell>
          <cell r="C4">
            <v>-80.505458333333294</v>
          </cell>
          <cell r="D4">
            <v>68</v>
          </cell>
          <cell r="E4" t="str">
            <v>RICA PLAYA</v>
          </cell>
          <cell r="F4" t="str">
            <v>M</v>
          </cell>
          <cell r="G4" t="str">
            <v>CON</v>
          </cell>
          <cell r="H4" t="str">
            <v>Tipo Convencional</v>
          </cell>
          <cell r="I4" t="str">
            <v>https://www.senamhi.gob.pe/include_mapas/_dat_esta_tipo.php?estaciones=000130</v>
          </cell>
        </row>
        <row r="5">
          <cell r="A5">
            <v>132</v>
          </cell>
          <cell r="B5">
            <v>-3.5037972222222198</v>
          </cell>
          <cell r="C5">
            <v>-80.395038888888806</v>
          </cell>
          <cell r="D5">
            <v>2</v>
          </cell>
          <cell r="E5" t="str">
            <v>PUERTO PIZARRO</v>
          </cell>
          <cell r="F5" t="str">
            <v>M</v>
          </cell>
          <cell r="G5" t="str">
            <v>CON</v>
          </cell>
          <cell r="H5" t="str">
            <v>Tipo Convencional</v>
          </cell>
          <cell r="I5" t="str">
            <v>https://www.senamhi.gob.pe/include_mapas/_dat_esta_tipo.php?estaciones=000132</v>
          </cell>
        </row>
        <row r="6">
          <cell r="A6">
            <v>134</v>
          </cell>
          <cell r="B6">
            <v>-3.5673222222222201</v>
          </cell>
          <cell r="C6">
            <v>-80.233236111111097</v>
          </cell>
          <cell r="D6">
            <v>50</v>
          </cell>
          <cell r="E6" t="str">
            <v>PAPAYAL</v>
          </cell>
          <cell r="F6" t="str">
            <v>M</v>
          </cell>
          <cell r="G6" t="str">
            <v>CON</v>
          </cell>
          <cell r="H6" t="str">
            <v>Tipo Convencional</v>
          </cell>
          <cell r="I6" t="str">
            <v>https://www.senamhi.gob.pe/include_mapas/_dat_esta_tipo.php?estaciones=000134</v>
          </cell>
        </row>
        <row r="7">
          <cell r="A7">
            <v>136</v>
          </cell>
          <cell r="B7">
            <v>-3.93909722222222</v>
          </cell>
          <cell r="C7">
            <v>-80.650583333333302</v>
          </cell>
          <cell r="D7">
            <v>131</v>
          </cell>
          <cell r="E7" t="str">
            <v>CAÃ‘AVERAL</v>
          </cell>
          <cell r="F7" t="str">
            <v>M</v>
          </cell>
          <cell r="G7" t="str">
            <v>CON</v>
          </cell>
          <cell r="H7" t="str">
            <v>Tipo Convencional</v>
          </cell>
          <cell r="I7" t="str">
            <v>https://www.senamhi.gob.pe/include_mapas/_dat_esta_tipo.php?estaciones=000136</v>
          </cell>
        </row>
        <row r="8">
          <cell r="A8">
            <v>139</v>
          </cell>
          <cell r="B8">
            <v>-3.9759416666666598</v>
          </cell>
          <cell r="C8">
            <v>-80.401816666666605</v>
          </cell>
          <cell r="D8">
            <v>228</v>
          </cell>
          <cell r="E8" t="str">
            <v>CABO INGA</v>
          </cell>
          <cell r="F8" t="str">
            <v>M</v>
          </cell>
          <cell r="G8" t="str">
            <v>CON</v>
          </cell>
          <cell r="H8" t="str">
            <v>Tipo Convencional</v>
          </cell>
          <cell r="I8" t="str">
            <v>https://www.senamhi.gob.pe/include_mapas/_dat_esta_tipo.php?estaciones=000139</v>
          </cell>
        </row>
        <row r="9">
          <cell r="A9">
            <v>150</v>
          </cell>
          <cell r="B9">
            <v>-3.4847222222222198</v>
          </cell>
          <cell r="C9">
            <v>-73.079444444444405</v>
          </cell>
          <cell r="D9">
            <v>103</v>
          </cell>
          <cell r="E9" t="str">
            <v>MAZAN</v>
          </cell>
          <cell r="F9" t="str">
            <v>M</v>
          </cell>
          <cell r="G9" t="str">
            <v>CON</v>
          </cell>
          <cell r="H9" t="str">
            <v>Tipo Convencional</v>
          </cell>
          <cell r="I9" t="str">
            <v>https://www.senamhi.gob.pe/include_mapas/_dat_esta_tipo.php?estaciones=000150</v>
          </cell>
        </row>
        <row r="10">
          <cell r="A10">
            <v>152</v>
          </cell>
          <cell r="B10">
            <v>-3.7865277777777702</v>
          </cell>
          <cell r="C10">
            <v>-73.293222222222198</v>
          </cell>
          <cell r="D10">
            <v>146</v>
          </cell>
          <cell r="E10" t="str">
            <v>PUERTO ALMENDRA</v>
          </cell>
          <cell r="F10" t="str">
            <v>M</v>
          </cell>
          <cell r="G10" t="str">
            <v>CON</v>
          </cell>
          <cell r="H10" t="str">
            <v>Tipo Convencional</v>
          </cell>
          <cell r="I10" t="str">
            <v>https://www.senamhi.gob.pe/include_mapas/_dat_esta_tipo.php?estaciones=000152</v>
          </cell>
        </row>
        <row r="11">
          <cell r="A11">
            <v>153</v>
          </cell>
          <cell r="B11">
            <v>-3.89966666666666</v>
          </cell>
          <cell r="C11">
            <v>-73.338333333333296</v>
          </cell>
          <cell r="D11">
            <v>133</v>
          </cell>
          <cell r="E11" t="str">
            <v>MORALILLO</v>
          </cell>
          <cell r="F11" t="str">
            <v>M</v>
          </cell>
          <cell r="G11" t="str">
            <v>CON</v>
          </cell>
          <cell r="H11" t="str">
            <v>Tipo Convencional</v>
          </cell>
          <cell r="I11" t="str">
            <v>https://www.senamhi.gob.pe/include_mapas/_dat_esta_tipo.php?estaciones=000153</v>
          </cell>
        </row>
        <row r="12">
          <cell r="A12">
            <v>154</v>
          </cell>
          <cell r="B12">
            <v>-3.7639722222222201</v>
          </cell>
          <cell r="C12">
            <v>-73.254916666666603</v>
          </cell>
          <cell r="D12">
            <v>113</v>
          </cell>
          <cell r="E12" t="str">
            <v>AMAZONAS</v>
          </cell>
          <cell r="F12" t="str">
            <v>M</v>
          </cell>
          <cell r="G12" t="str">
            <v>CON</v>
          </cell>
          <cell r="H12" t="str">
            <v>Tipo Convencional</v>
          </cell>
          <cell r="I12" t="str">
            <v>https://www.senamhi.gob.pe/include_mapas/_dat_esta_tipo.php?estaciones=000154</v>
          </cell>
        </row>
        <row r="13">
          <cell r="A13">
            <v>172</v>
          </cell>
          <cell r="B13">
            <v>-4.0029722222222199</v>
          </cell>
          <cell r="C13">
            <v>-73.160611111111095</v>
          </cell>
          <cell r="D13">
            <v>141</v>
          </cell>
          <cell r="E13" t="str">
            <v>TAMSHIYACU</v>
          </cell>
          <cell r="F13" t="str">
            <v>M</v>
          </cell>
          <cell r="G13" t="str">
            <v>CON</v>
          </cell>
          <cell r="H13" t="str">
            <v>Tipo Convencional</v>
          </cell>
          <cell r="I13" t="str">
            <v>https://www.senamhi.gob.pe/include_mapas/_dat_esta_tipo.php?estaciones=000172</v>
          </cell>
        </row>
        <row r="14">
          <cell r="A14">
            <v>176</v>
          </cell>
          <cell r="B14">
            <v>-3.7865555555555499</v>
          </cell>
          <cell r="C14">
            <v>-73.29325</v>
          </cell>
          <cell r="D14">
            <v>98</v>
          </cell>
          <cell r="E14" t="str">
            <v>SAN ROQUE</v>
          </cell>
          <cell r="F14" t="str">
            <v>M</v>
          </cell>
          <cell r="G14" t="str">
            <v>CON</v>
          </cell>
          <cell r="H14" t="str">
            <v>Tipo Convencional</v>
          </cell>
          <cell r="I14" t="str">
            <v>https://www.senamhi.gob.pe/include_mapas/_dat_esta_tipo.php?estaciones=000176</v>
          </cell>
        </row>
        <row r="15">
          <cell r="A15">
            <v>177</v>
          </cell>
          <cell r="B15">
            <v>-2.4874722222222201</v>
          </cell>
          <cell r="C15">
            <v>-73.679222222222194</v>
          </cell>
          <cell r="D15">
            <v>150</v>
          </cell>
          <cell r="E15" t="str">
            <v>SANTA CLOTILDE</v>
          </cell>
          <cell r="F15" t="str">
            <v>M</v>
          </cell>
          <cell r="G15" t="str">
            <v>CON</v>
          </cell>
          <cell r="H15" t="str">
            <v>Tipo Convencional</v>
          </cell>
          <cell r="I15" t="str">
            <v>https://www.senamhi.gob.pe/include_mapas/_dat_esta_tipo.php?estaciones=000177</v>
          </cell>
        </row>
        <row r="16">
          <cell r="A16">
            <v>179</v>
          </cell>
          <cell r="B16">
            <v>-3.62829166666666</v>
          </cell>
          <cell r="C16">
            <v>-80.569266666666607</v>
          </cell>
          <cell r="D16">
            <v>7</v>
          </cell>
          <cell r="E16" t="str">
            <v>LA CRUZ</v>
          </cell>
          <cell r="F16" t="str">
            <v>M</v>
          </cell>
          <cell r="G16" t="str">
            <v>CON</v>
          </cell>
          <cell r="H16" t="str">
            <v>Tipo Convencional</v>
          </cell>
          <cell r="I16" t="str">
            <v>https://www.senamhi.gob.pe/include_mapas/_dat_esta_tipo.php?estaciones=000179</v>
          </cell>
        </row>
        <row r="17">
          <cell r="A17">
            <v>180</v>
          </cell>
          <cell r="B17">
            <v>-3.3145277777777702</v>
          </cell>
          <cell r="C17">
            <v>-71.857555555555507</v>
          </cell>
          <cell r="D17">
            <v>106</v>
          </cell>
          <cell r="E17" t="str">
            <v>PEBAS</v>
          </cell>
          <cell r="F17" t="str">
            <v>M</v>
          </cell>
          <cell r="G17" t="str">
            <v>CON</v>
          </cell>
          <cell r="H17" t="str">
            <v>Tipo Convencional</v>
          </cell>
          <cell r="I17" t="str">
            <v>https://www.senamhi.gob.pe/include_mapas/_dat_esta_tipo.php?estaciones=000180</v>
          </cell>
        </row>
        <row r="18">
          <cell r="A18">
            <v>203</v>
          </cell>
          <cell r="B18">
            <v>-5.1115277777777699</v>
          </cell>
          <cell r="C18">
            <v>-79.463488888888804</v>
          </cell>
          <cell r="D18">
            <v>2974</v>
          </cell>
          <cell r="E18" t="str">
            <v>SALALA</v>
          </cell>
          <cell r="F18" t="str">
            <v>M</v>
          </cell>
          <cell r="G18" t="str">
            <v>CON</v>
          </cell>
          <cell r="H18" t="str">
            <v>Tipo Convencional</v>
          </cell>
          <cell r="I18" t="str">
            <v>https://www.senamhi.gob.pe/include_mapas/_dat_esta_tipo.php?estaciones=000203</v>
          </cell>
        </row>
        <row r="19">
          <cell r="A19">
            <v>207</v>
          </cell>
          <cell r="B19">
            <v>-5.1752777777777696</v>
          </cell>
          <cell r="C19">
            <v>-80.616541666666606</v>
          </cell>
          <cell r="D19">
            <v>34</v>
          </cell>
          <cell r="E19" t="str">
            <v>MIRAFLORES</v>
          </cell>
          <cell r="F19" t="str">
            <v>M</v>
          </cell>
          <cell r="G19" t="str">
            <v>CON</v>
          </cell>
          <cell r="H19" t="str">
            <v>Tipo Convencional</v>
          </cell>
          <cell r="I19" t="str">
            <v>https://www.senamhi.gob.pe/include_mapas/_dat_esta_tipo.php?estaciones=000207</v>
          </cell>
        </row>
        <row r="20">
          <cell r="A20">
            <v>208</v>
          </cell>
          <cell r="B20">
            <v>-4.8557416666666597</v>
          </cell>
          <cell r="C20">
            <v>-80.735555555555493</v>
          </cell>
          <cell r="D20">
            <v>44</v>
          </cell>
          <cell r="E20" t="str">
            <v>MALLARES</v>
          </cell>
          <cell r="F20" t="str">
            <v>M</v>
          </cell>
          <cell r="G20" t="str">
            <v>CON</v>
          </cell>
          <cell r="H20" t="str">
            <v>Tipo Convencional</v>
          </cell>
          <cell r="I20" t="str">
            <v>https://www.senamhi.gob.pe/include_mapas/_dat_esta_tipo.php?estaciones=000208</v>
          </cell>
        </row>
        <row r="21">
          <cell r="A21">
            <v>209</v>
          </cell>
          <cell r="B21">
            <v>-4.2619805555555503</v>
          </cell>
          <cell r="C21">
            <v>-81.218152777777703</v>
          </cell>
          <cell r="D21">
            <v>291</v>
          </cell>
          <cell r="E21" t="str">
            <v>EL ALTO</v>
          </cell>
          <cell r="F21" t="str">
            <v>M</v>
          </cell>
          <cell r="G21" t="str">
            <v>CON</v>
          </cell>
          <cell r="H21" t="str">
            <v>Tipo Convencional</v>
          </cell>
          <cell r="I21" t="str">
            <v>https://www.senamhi.gob.pe/include_mapas/_dat_esta_tipo.php?estaciones=000209</v>
          </cell>
        </row>
        <row r="22">
          <cell r="A22">
            <v>211</v>
          </cell>
          <cell r="B22">
            <v>-6.9002777777777702</v>
          </cell>
          <cell r="C22">
            <v>-76.766944444444405</v>
          </cell>
          <cell r="D22">
            <v>320</v>
          </cell>
          <cell r="E22" t="str">
            <v>SAPOSOA</v>
          </cell>
          <cell r="F22" t="str">
            <v>M</v>
          </cell>
          <cell r="G22" t="str">
            <v>CON</v>
          </cell>
          <cell r="H22" t="str">
            <v>Tipo Convencional</v>
          </cell>
          <cell r="I22" t="str">
            <v>https://www.senamhi.gob.pe/include_mapas/_dat_esta_tipo.php?estaciones=000211</v>
          </cell>
        </row>
        <row r="23">
          <cell r="A23">
            <v>216</v>
          </cell>
          <cell r="B23">
            <v>-4.7319694444444398</v>
          </cell>
          <cell r="C23">
            <v>-80.279822222222194</v>
          </cell>
          <cell r="D23">
            <v>218</v>
          </cell>
          <cell r="E23" t="str">
            <v>PARTIDOR</v>
          </cell>
          <cell r="F23" t="str">
            <v>M</v>
          </cell>
          <cell r="G23" t="str">
            <v>CON</v>
          </cell>
          <cell r="H23" t="str">
            <v>Tipo Convencional</v>
          </cell>
          <cell r="I23" t="str">
            <v>https://www.senamhi.gob.pe/include_mapas/_dat_esta_tipo.php?estaciones=000216</v>
          </cell>
        </row>
        <row r="24">
          <cell r="A24">
            <v>219</v>
          </cell>
          <cell r="B24">
            <v>-5.8261111111111097</v>
          </cell>
          <cell r="C24">
            <v>-77.387222222222206</v>
          </cell>
          <cell r="D24">
            <v>890</v>
          </cell>
          <cell r="E24" t="str">
            <v>NARANJILLO</v>
          </cell>
          <cell r="F24" t="str">
            <v>M</v>
          </cell>
          <cell r="G24" t="str">
            <v>CON</v>
          </cell>
          <cell r="H24" t="str">
            <v>Tipo Convencional</v>
          </cell>
          <cell r="I24" t="str">
            <v>https://www.senamhi.gob.pe/include_mapas/_dat_esta_tipo.php?estaciones=000219</v>
          </cell>
        </row>
        <row r="25">
          <cell r="A25">
            <v>220</v>
          </cell>
          <cell r="B25">
            <v>-4.9995250000000002</v>
          </cell>
          <cell r="C25">
            <v>-79.088619444444404</v>
          </cell>
          <cell r="D25">
            <v>722</v>
          </cell>
          <cell r="E25" t="str">
            <v>NAMBALLE</v>
          </cell>
          <cell r="F25" t="str">
            <v>M</v>
          </cell>
          <cell r="G25" t="str">
            <v>CON</v>
          </cell>
          <cell r="H25" t="str">
            <v>Tipo Convencional</v>
          </cell>
          <cell r="I25" t="str">
            <v>https://www.senamhi.gob.pe/include_mapas/_dat_esta_tipo.php?estaciones=000220</v>
          </cell>
        </row>
        <row r="26">
          <cell r="A26">
            <v>229</v>
          </cell>
          <cell r="B26">
            <v>-5.1614444444444398</v>
          </cell>
          <cell r="C26">
            <v>-78.288055555555502</v>
          </cell>
          <cell r="D26">
            <v>323</v>
          </cell>
          <cell r="E26" t="str">
            <v>CHIRIACO</v>
          </cell>
          <cell r="F26" t="str">
            <v>M</v>
          </cell>
          <cell r="G26" t="str">
            <v>CON</v>
          </cell>
          <cell r="H26" t="str">
            <v>Tipo Convencional</v>
          </cell>
          <cell r="I26" t="str">
            <v>https://www.senamhi.gob.pe/include_mapas/_dat_esta_tipo.php?estaciones=000229</v>
          </cell>
        </row>
        <row r="27">
          <cell r="A27">
            <v>230</v>
          </cell>
          <cell r="B27">
            <v>-4.9211361111111103</v>
          </cell>
          <cell r="C27">
            <v>-81.059691666666595</v>
          </cell>
          <cell r="D27">
            <v>7</v>
          </cell>
          <cell r="E27" t="str">
            <v>LA ESPERANZA</v>
          </cell>
          <cell r="F27" t="str">
            <v>M</v>
          </cell>
          <cell r="G27" t="str">
            <v>CON</v>
          </cell>
          <cell r="H27" t="str">
            <v>Tipo Convencional</v>
          </cell>
          <cell r="I27" t="str">
            <v>https://www.senamhi.gob.pe/include_mapas/_dat_esta_tipo.php?estaciones=000230</v>
          </cell>
        </row>
        <row r="28">
          <cell r="A28">
            <v>231</v>
          </cell>
          <cell r="B28">
            <v>-5.5275638888888796</v>
          </cell>
          <cell r="C28">
            <v>-80.812749999999994</v>
          </cell>
          <cell r="D28">
            <v>8</v>
          </cell>
          <cell r="E28" t="str">
            <v>CHUSIS</v>
          </cell>
          <cell r="F28" t="str">
            <v>M</v>
          </cell>
          <cell r="G28" t="str">
            <v>CON</v>
          </cell>
          <cell r="H28" t="str">
            <v>Tipo Convencional</v>
          </cell>
          <cell r="I28" t="str">
            <v>https://www.senamhi.gob.pe/include_mapas/_dat_esta_tipo.php?estaciones=000231</v>
          </cell>
        </row>
        <row r="29">
          <cell r="A29">
            <v>235</v>
          </cell>
          <cell r="B29">
            <v>-5.1946444444444397</v>
          </cell>
          <cell r="C29">
            <v>-79.971074999999999</v>
          </cell>
          <cell r="D29">
            <v>128</v>
          </cell>
          <cell r="E29" t="str">
            <v>MORROPON</v>
          </cell>
          <cell r="F29" t="str">
            <v>M</v>
          </cell>
          <cell r="G29" t="str">
            <v>CON</v>
          </cell>
          <cell r="H29" t="str">
            <v>Tipo Convencional</v>
          </cell>
          <cell r="I29" t="str">
            <v>https://www.senamhi.gob.pe/include_mapas/_dat_esta_tipo.php?estaciones=000235</v>
          </cell>
        </row>
        <row r="30">
          <cell r="A30">
            <v>237</v>
          </cell>
          <cell r="B30">
            <v>-4.6377555555555503</v>
          </cell>
          <cell r="C30">
            <v>-79.710766666666601</v>
          </cell>
          <cell r="D30">
            <v>2633</v>
          </cell>
          <cell r="E30" t="str">
            <v>AYABACA</v>
          </cell>
          <cell r="F30" t="str">
            <v>M</v>
          </cell>
          <cell r="G30" t="str">
            <v>CON</v>
          </cell>
          <cell r="H30" t="str">
            <v>Tipo Convencional</v>
          </cell>
          <cell r="I30" t="str">
            <v>https://www.senamhi.gob.pe/include_mapas/_dat_esta_tipo.php?estaciones=000237</v>
          </cell>
        </row>
        <row r="31">
          <cell r="A31">
            <v>238</v>
          </cell>
          <cell r="B31">
            <v>-4.7523749999999998</v>
          </cell>
          <cell r="C31">
            <v>-79.757922222222206</v>
          </cell>
          <cell r="D31">
            <v>997</v>
          </cell>
          <cell r="E31" t="str">
            <v>SAUSAL DE CULUCAN</v>
          </cell>
          <cell r="F31" t="str">
            <v>M</v>
          </cell>
          <cell r="G31" t="str">
            <v>CON</v>
          </cell>
          <cell r="H31" t="str">
            <v>Tipo Convencional</v>
          </cell>
          <cell r="I31" t="str">
            <v>https://www.senamhi.gob.pe/include_mapas/_dat_esta_tipo.php?estaciones=000238</v>
          </cell>
        </row>
        <row r="32">
          <cell r="A32">
            <v>239</v>
          </cell>
          <cell r="B32">
            <v>-5.2468055555555502</v>
          </cell>
          <cell r="C32">
            <v>-79.453991666666596</v>
          </cell>
          <cell r="D32">
            <v>1954</v>
          </cell>
          <cell r="E32" t="str">
            <v>HUANCABAMBA</v>
          </cell>
          <cell r="F32" t="str">
            <v>M</v>
          </cell>
          <cell r="G32" t="str">
            <v>CON</v>
          </cell>
          <cell r="H32" t="str">
            <v>Tipo Convencional</v>
          </cell>
          <cell r="I32" t="str">
            <v>https://www.senamhi.gob.pe/include_mapas/_dat_esta_tipo.php?estaciones=000239</v>
          </cell>
        </row>
        <row r="33">
          <cell r="A33">
            <v>240</v>
          </cell>
          <cell r="B33">
            <v>-5.3152305555555497</v>
          </cell>
          <cell r="C33">
            <v>-79.284925000000001</v>
          </cell>
          <cell r="D33">
            <v>1605</v>
          </cell>
          <cell r="E33" t="str">
            <v>TABACONAS</v>
          </cell>
          <cell r="F33" t="str">
            <v>M</v>
          </cell>
          <cell r="G33" t="str">
            <v>CON</v>
          </cell>
          <cell r="H33" t="str">
            <v>Tipo Convencional</v>
          </cell>
          <cell r="I33" t="str">
            <v>https://www.senamhi.gob.pe/include_mapas/_dat_esta_tipo.php?estaciones=000240</v>
          </cell>
        </row>
        <row r="34">
          <cell r="A34">
            <v>241</v>
          </cell>
          <cell r="B34">
            <v>-5.9177777777777703</v>
          </cell>
          <cell r="C34">
            <v>-79.317222222222199</v>
          </cell>
          <cell r="D34">
            <v>1110</v>
          </cell>
          <cell r="E34" t="str">
            <v>EL LIMON</v>
          </cell>
          <cell r="F34" t="str">
            <v>M</v>
          </cell>
          <cell r="G34" t="str">
            <v>CON</v>
          </cell>
          <cell r="H34" t="str">
            <v>Tipo Convencional</v>
          </cell>
          <cell r="I34" t="str">
            <v>https://www.senamhi.gob.pe/include_mapas/_dat_esta_tipo.php?estaciones=000241</v>
          </cell>
        </row>
        <row r="35">
          <cell r="A35">
            <v>242</v>
          </cell>
          <cell r="B35">
            <v>-5.1451361111111096</v>
          </cell>
          <cell r="C35">
            <v>-78.995122222222193</v>
          </cell>
          <cell r="D35">
            <v>1243</v>
          </cell>
          <cell r="E35" t="str">
            <v>SAN IGNACIO</v>
          </cell>
          <cell r="F35" t="str">
            <v>M</v>
          </cell>
          <cell r="G35" t="str">
            <v>CON</v>
          </cell>
          <cell r="H35" t="str">
            <v>Tipo Convencional</v>
          </cell>
          <cell r="I35" t="str">
            <v>https://www.senamhi.gob.pe/include_mapas/_dat_esta_tipo.php?estaciones=000242</v>
          </cell>
        </row>
        <row r="36">
          <cell r="A36">
            <v>247</v>
          </cell>
          <cell r="B36">
            <v>-5.2462027777777704</v>
          </cell>
          <cell r="C36">
            <v>-80.684358333333293</v>
          </cell>
          <cell r="D36">
            <v>24</v>
          </cell>
          <cell r="E36" t="str">
            <v>SAN MIGUEL</v>
          </cell>
          <cell r="F36" t="str">
            <v>M</v>
          </cell>
          <cell r="G36" t="str">
            <v>CON</v>
          </cell>
          <cell r="H36" t="str">
            <v>Tipo Convencional</v>
          </cell>
          <cell r="I36" t="str">
            <v>https://www.senamhi.gob.pe/include_mapas/_dat_esta_tipo.php?estaciones=000247</v>
          </cell>
        </row>
        <row r="37">
          <cell r="A37">
            <v>248</v>
          </cell>
          <cell r="B37">
            <v>-5.5659861111111102</v>
          </cell>
          <cell r="C37">
            <v>-79.525422222222204</v>
          </cell>
          <cell r="D37">
            <v>2178</v>
          </cell>
          <cell r="E37" t="str">
            <v>HUARMACA</v>
          </cell>
          <cell r="F37" t="str">
            <v>M</v>
          </cell>
          <cell r="G37" t="str">
            <v>CON</v>
          </cell>
          <cell r="H37" t="str">
            <v>Tipo Convencional</v>
          </cell>
          <cell r="I37" t="str">
            <v>https://www.senamhi.gob.pe/include_mapas/_dat_esta_tipo.php?estaciones=000248</v>
          </cell>
        </row>
        <row r="38">
          <cell r="A38">
            <v>250</v>
          </cell>
          <cell r="B38">
            <v>-5.6438888888888803</v>
          </cell>
          <cell r="C38">
            <v>-79.089999999999904</v>
          </cell>
          <cell r="D38">
            <v>1626.5</v>
          </cell>
          <cell r="E38" t="str">
            <v>CHONTALI</v>
          </cell>
          <cell r="F38" t="str">
            <v>M</v>
          </cell>
          <cell r="G38" t="str">
            <v>CON</v>
          </cell>
          <cell r="H38" t="str">
            <v>Tipo Convencional</v>
          </cell>
          <cell r="I38" t="str">
            <v>https://www.senamhi.gob.pe/include_mapas/_dat_esta_tipo.php?estaciones=000250</v>
          </cell>
        </row>
        <row r="39">
          <cell r="A39">
            <v>252</v>
          </cell>
          <cell r="B39">
            <v>-5.6766361111111099</v>
          </cell>
          <cell r="C39">
            <v>-78.774155555555495</v>
          </cell>
          <cell r="D39">
            <v>618</v>
          </cell>
          <cell r="E39" t="str">
            <v>JAEN</v>
          </cell>
          <cell r="F39" t="str">
            <v>M</v>
          </cell>
          <cell r="G39" t="str">
            <v>CON</v>
          </cell>
          <cell r="H39" t="str">
            <v>Tipo Convencional</v>
          </cell>
          <cell r="I39" t="str">
            <v>https://www.senamhi.gob.pe/include_mapas/_dat_esta_tipo.php?estaciones=000252</v>
          </cell>
        </row>
        <row r="40">
          <cell r="A40">
            <v>253</v>
          </cell>
          <cell r="B40">
            <v>-5.6614833333333303</v>
          </cell>
          <cell r="C40">
            <v>-78.533958333333302</v>
          </cell>
          <cell r="D40">
            <v>397</v>
          </cell>
          <cell r="E40" t="str">
            <v>BAGUA CHICA</v>
          </cell>
          <cell r="F40" t="str">
            <v>M</v>
          </cell>
          <cell r="G40" t="str">
            <v>CON</v>
          </cell>
          <cell r="H40" t="str">
            <v>Tipo Convencional</v>
          </cell>
          <cell r="I40" t="str">
            <v>https://www.senamhi.gob.pe/include_mapas/_dat_esta_tipo.php?estaciones=000253</v>
          </cell>
        </row>
        <row r="41">
          <cell r="A41">
            <v>255</v>
          </cell>
          <cell r="B41">
            <v>-5.1084333333333296</v>
          </cell>
          <cell r="C41">
            <v>-80.169563888888803</v>
          </cell>
          <cell r="D41">
            <v>89</v>
          </cell>
          <cell r="E41" t="str">
            <v>CHULUCANAS</v>
          </cell>
          <cell r="F41" t="str">
            <v>M</v>
          </cell>
          <cell r="G41" t="str">
            <v>CON</v>
          </cell>
          <cell r="H41" t="str">
            <v>Tipo Convencional</v>
          </cell>
          <cell r="I41" t="str">
            <v>https://www.senamhi.gob.pe/include_mapas/_dat_esta_tipo.php?estaciones=000255</v>
          </cell>
        </row>
        <row r="42">
          <cell r="A42">
            <v>256</v>
          </cell>
          <cell r="B42">
            <v>-4.83038888888888</v>
          </cell>
          <cell r="C42">
            <v>-77.939277777777704</v>
          </cell>
          <cell r="D42">
            <v>225</v>
          </cell>
          <cell r="E42" t="str">
            <v>SANTA MARIA DE NIEVA</v>
          </cell>
          <cell r="F42" t="str">
            <v>M</v>
          </cell>
          <cell r="G42" t="str">
            <v>CON</v>
          </cell>
          <cell r="H42" t="str">
            <v>Tipo Convencional</v>
          </cell>
          <cell r="I42" t="str">
            <v>https://www.senamhi.gob.pe/include_mapas/_dat_esta_tipo.php?estaciones=000256</v>
          </cell>
        </row>
        <row r="43">
          <cell r="A43">
            <v>260</v>
          </cell>
          <cell r="B43">
            <v>-5.3084972222222202</v>
          </cell>
          <cell r="C43">
            <v>-78.897588888888805</v>
          </cell>
          <cell r="D43">
            <v>1772</v>
          </cell>
          <cell r="E43" t="str">
            <v>CHIRINOS</v>
          </cell>
          <cell r="F43" t="str">
            <v>M</v>
          </cell>
          <cell r="G43" t="str">
            <v>CON</v>
          </cell>
          <cell r="H43" t="str">
            <v>Tipo Convencional</v>
          </cell>
          <cell r="I43" t="str">
            <v>https://www.senamhi.gob.pe/include_mapas/_dat_esta_tipo.php?estaciones=000260</v>
          </cell>
        </row>
        <row r="44">
          <cell r="A44">
            <v>261</v>
          </cell>
          <cell r="B44">
            <v>-5.4199361111111104</v>
          </cell>
          <cell r="C44">
            <v>-78.435527777777693</v>
          </cell>
          <cell r="D44">
            <v>508</v>
          </cell>
          <cell r="E44" t="str">
            <v>ARAMANGO</v>
          </cell>
          <cell r="F44" t="str">
            <v>M</v>
          </cell>
          <cell r="G44" t="str">
            <v>CON</v>
          </cell>
          <cell r="H44" t="str">
            <v>Tipo Convencional</v>
          </cell>
          <cell r="I44" t="str">
            <v>https://www.senamhi.gob.pe/include_mapas/_dat_esta_tipo.php?estaciones=000261</v>
          </cell>
        </row>
        <row r="45">
          <cell r="A45">
            <v>262</v>
          </cell>
          <cell r="B45">
            <v>-5.8372222222222199</v>
          </cell>
          <cell r="C45">
            <v>-79.819080555555502</v>
          </cell>
          <cell r="D45">
            <v>124</v>
          </cell>
          <cell r="E45" t="str">
            <v>PASABAR</v>
          </cell>
          <cell r="F45" t="str">
            <v>M</v>
          </cell>
          <cell r="G45" t="str">
            <v>CON</v>
          </cell>
          <cell r="H45" t="str">
            <v>Tipo Convencional</v>
          </cell>
          <cell r="I45" t="str">
            <v>https://www.senamhi.gob.pe/include_mapas/_dat_esta_tipo.php?estaciones=000262</v>
          </cell>
        </row>
        <row r="46">
          <cell r="A46">
            <v>269</v>
          </cell>
          <cell r="B46">
            <v>-5.1491333333333298</v>
          </cell>
          <cell r="C46">
            <v>-72.892052777777707</v>
          </cell>
          <cell r="D46">
            <v>250</v>
          </cell>
          <cell r="E46" t="str">
            <v>ANGAMOS</v>
          </cell>
          <cell r="F46" t="str">
            <v>M</v>
          </cell>
          <cell r="G46" t="str">
            <v>CON</v>
          </cell>
          <cell r="H46" t="str">
            <v>Tipo Convencional</v>
          </cell>
          <cell r="I46" t="str">
            <v>https://www.senamhi.gob.pe/include_mapas/_dat_esta_tipo.php?estaciones=000269</v>
          </cell>
        </row>
        <row r="47">
          <cell r="A47">
            <v>272</v>
          </cell>
          <cell r="B47">
            <v>-5.9448444444444402</v>
          </cell>
          <cell r="C47">
            <v>-77.9756944444444</v>
          </cell>
          <cell r="D47">
            <v>1354</v>
          </cell>
          <cell r="E47" t="str">
            <v>JAZAN</v>
          </cell>
          <cell r="F47" t="str">
            <v>M</v>
          </cell>
          <cell r="G47" t="str">
            <v>CON</v>
          </cell>
          <cell r="H47" t="str">
            <v>Tipo Convencional</v>
          </cell>
          <cell r="I47" t="str">
            <v>https://www.senamhi.gob.pe/include_mapas/_dat_esta_tipo.php?estaciones=000272</v>
          </cell>
        </row>
        <row r="48">
          <cell r="A48">
            <v>278</v>
          </cell>
          <cell r="B48">
            <v>-5.9336111111111096</v>
          </cell>
          <cell r="C48">
            <v>-76.083611111111097</v>
          </cell>
          <cell r="D48">
            <v>120</v>
          </cell>
          <cell r="E48" t="str">
            <v>SAN RAMON</v>
          </cell>
          <cell r="F48" t="str">
            <v>M</v>
          </cell>
          <cell r="G48" t="str">
            <v>CON</v>
          </cell>
          <cell r="H48" t="str">
            <v>Tipo Convencional</v>
          </cell>
          <cell r="I48" t="str">
            <v>https://www.senamhi.gob.pe/include_mapas/_dat_esta_tipo.php?estaciones=000278</v>
          </cell>
        </row>
        <row r="49">
          <cell r="A49">
            <v>279</v>
          </cell>
          <cell r="B49">
            <v>-4.5133611111111103</v>
          </cell>
          <cell r="C49">
            <v>-73.583749999999995</v>
          </cell>
          <cell r="D49">
            <v>88</v>
          </cell>
          <cell r="E49" t="str">
            <v>NAUTA</v>
          </cell>
          <cell r="F49" t="str">
            <v>M</v>
          </cell>
          <cell r="G49" t="str">
            <v>CON</v>
          </cell>
          <cell r="H49" t="str">
            <v>Tipo Convencional</v>
          </cell>
          <cell r="I49" t="str">
            <v>https://www.senamhi.gob.pe/include_mapas/_dat_esta_tipo.php?estaciones=000279</v>
          </cell>
        </row>
        <row r="50">
          <cell r="A50">
            <v>280</v>
          </cell>
          <cell r="B50">
            <v>-5.04263888888888</v>
          </cell>
          <cell r="C50">
            <v>-73.835555555555501</v>
          </cell>
          <cell r="D50">
            <v>128</v>
          </cell>
          <cell r="E50" t="str">
            <v>REQUENA</v>
          </cell>
          <cell r="F50" t="str">
            <v>M</v>
          </cell>
          <cell r="G50" t="str">
            <v>CON</v>
          </cell>
          <cell r="H50" t="str">
            <v>Tipo Convencional</v>
          </cell>
          <cell r="I50" t="str">
            <v>https://www.senamhi.gob.pe/include_mapas/_dat_esta_tipo.php?estaciones=000280</v>
          </cell>
        </row>
        <row r="51">
          <cell r="A51">
            <v>281</v>
          </cell>
          <cell r="B51">
            <v>-4.9057055555555502</v>
          </cell>
          <cell r="C51">
            <v>-73.649722222222195</v>
          </cell>
          <cell r="D51">
            <v>126</v>
          </cell>
          <cell r="E51" t="str">
            <v>GENARO HERRERA</v>
          </cell>
          <cell r="F51" t="str">
            <v>M</v>
          </cell>
          <cell r="G51" t="str">
            <v>CON</v>
          </cell>
          <cell r="H51" t="str">
            <v>Tipo Convencional</v>
          </cell>
          <cell r="I51" t="str">
            <v>https://www.senamhi.gob.pe/include_mapas/_dat_esta_tipo.php?estaciones=000281</v>
          </cell>
        </row>
        <row r="52">
          <cell r="A52">
            <v>291</v>
          </cell>
          <cell r="B52">
            <v>-3.9112499999999999</v>
          </cell>
          <cell r="C52">
            <v>-70.512055555555506</v>
          </cell>
          <cell r="D52">
            <v>107</v>
          </cell>
          <cell r="E52" t="str">
            <v>CABALLOCOCHA</v>
          </cell>
          <cell r="F52" t="str">
            <v>M</v>
          </cell>
          <cell r="G52" t="str">
            <v>CON</v>
          </cell>
          <cell r="H52" t="str">
            <v>Tipo Convencional</v>
          </cell>
          <cell r="I52" t="str">
            <v>https://www.senamhi.gob.pe/include_mapas/_dat_esta_tipo.php?estaciones=000291</v>
          </cell>
        </row>
        <row r="53">
          <cell r="A53">
            <v>301</v>
          </cell>
          <cell r="B53">
            <v>-6.73152777777777</v>
          </cell>
          <cell r="C53">
            <v>-79.909836111111105</v>
          </cell>
          <cell r="D53">
            <v>18</v>
          </cell>
          <cell r="E53" t="str">
            <v>LAMBAYEQUE</v>
          </cell>
          <cell r="F53" t="str">
            <v>M</v>
          </cell>
          <cell r="G53" t="str">
            <v>CON</v>
          </cell>
          <cell r="H53" t="str">
            <v>Tipo Convencional</v>
          </cell>
          <cell r="I53" t="str">
            <v>https://www.senamhi.gob.pe/include_mapas/_dat_esta_tipo.php?estaciones=000301</v>
          </cell>
        </row>
        <row r="54">
          <cell r="A54">
            <v>302</v>
          </cell>
          <cell r="B54">
            <v>-6.8639444444444404</v>
          </cell>
          <cell r="C54">
            <v>-79.320616666666595</v>
          </cell>
          <cell r="D54">
            <v>187</v>
          </cell>
          <cell r="E54" t="str">
            <v>OYOTUN</v>
          </cell>
          <cell r="F54" t="str">
            <v>M</v>
          </cell>
          <cell r="G54" t="str">
            <v>CON</v>
          </cell>
          <cell r="H54" t="str">
            <v>Tipo Convencional</v>
          </cell>
          <cell r="I54" t="str">
            <v>https://www.senamhi.gob.pe/include_mapas/_dat_esta_tipo.php?estaciones=000302</v>
          </cell>
        </row>
        <row r="55">
          <cell r="A55">
            <v>303</v>
          </cell>
          <cell r="B55">
            <v>-6.5471277777777699</v>
          </cell>
          <cell r="C55">
            <v>-78.648630555555499</v>
          </cell>
          <cell r="D55">
            <v>2468</v>
          </cell>
          <cell r="E55" t="str">
            <v>CHOTA</v>
          </cell>
          <cell r="F55" t="str">
            <v>M</v>
          </cell>
          <cell r="G55" t="str">
            <v>CON</v>
          </cell>
          <cell r="H55" t="str">
            <v>Tipo Convencional</v>
          </cell>
          <cell r="I55" t="str">
            <v>https://www.senamhi.gob.pe/include_mapas/_dat_esta_tipo.php?estaciones=000303</v>
          </cell>
        </row>
        <row r="56">
          <cell r="A56">
            <v>304</v>
          </cell>
          <cell r="B56">
            <v>-7.1674944444444399</v>
          </cell>
          <cell r="C56">
            <v>-78.493094444444395</v>
          </cell>
          <cell r="D56">
            <v>2673</v>
          </cell>
          <cell r="E56" t="str">
            <v>AUGUSTO WEBERBAUER</v>
          </cell>
          <cell r="F56" t="str">
            <v>M</v>
          </cell>
          <cell r="G56" t="str">
            <v>CON</v>
          </cell>
          <cell r="H56" t="str">
            <v>Tipo Convencional</v>
          </cell>
          <cell r="I56" t="str">
            <v>https://www.senamhi.gob.pe/include_mapas/_dat_esta_tipo.php?estaciones=000304</v>
          </cell>
        </row>
        <row r="57">
          <cell r="A57">
            <v>305</v>
          </cell>
          <cell r="B57">
            <v>-6.9251138888888804</v>
          </cell>
          <cell r="C57">
            <v>-79.129016666666601</v>
          </cell>
          <cell r="D57">
            <v>2424</v>
          </cell>
          <cell r="E57" t="str">
            <v>NIEPOS</v>
          </cell>
          <cell r="F57" t="str">
            <v>M</v>
          </cell>
          <cell r="G57" t="str">
            <v>CON</v>
          </cell>
          <cell r="H57" t="str">
            <v>Tipo Convencional</v>
          </cell>
          <cell r="I57" t="str">
            <v>https://www.senamhi.gob.pe/include_mapas/_dat_esta_tipo.php?estaciones=000305</v>
          </cell>
        </row>
        <row r="58">
          <cell r="A58">
            <v>306</v>
          </cell>
          <cell r="B58">
            <v>-6.8014111111111104</v>
          </cell>
          <cell r="C58">
            <v>-79.600019444444399</v>
          </cell>
          <cell r="D58">
            <v>87</v>
          </cell>
          <cell r="E58" t="str">
            <v>SIPAN</v>
          </cell>
          <cell r="F58" t="str">
            <v>M</v>
          </cell>
          <cell r="G58" t="str">
            <v>CON</v>
          </cell>
          <cell r="H58" t="str">
            <v>Tipo Convencional</v>
          </cell>
          <cell r="I58" t="str">
            <v>https://www.senamhi.gob.pe/include_mapas/_dat_esta_tipo.php?estaciones=000306</v>
          </cell>
        </row>
        <row r="59">
          <cell r="A59">
            <v>307</v>
          </cell>
          <cell r="B59">
            <v>-6.2338888888888802</v>
          </cell>
          <cell r="C59">
            <v>-79.318055555555503</v>
          </cell>
          <cell r="D59">
            <v>3052</v>
          </cell>
          <cell r="E59" t="str">
            <v>INCAHUASI</v>
          </cell>
          <cell r="F59" t="str">
            <v>M</v>
          </cell>
          <cell r="G59" t="str">
            <v>CON</v>
          </cell>
          <cell r="H59" t="str">
            <v>Tipo Convencional</v>
          </cell>
          <cell r="I59" t="str">
            <v>https://www.senamhi.gob.pe/include_mapas/_dat_esta_tipo.php?estaciones=000307</v>
          </cell>
        </row>
        <row r="60">
          <cell r="A60">
            <v>308</v>
          </cell>
          <cell r="B60">
            <v>-6.9968444444444398</v>
          </cell>
          <cell r="C60">
            <v>-78.853080555555493</v>
          </cell>
          <cell r="D60">
            <v>2658</v>
          </cell>
          <cell r="E60" t="str">
            <v>SAN MIGUEL</v>
          </cell>
          <cell r="F60" t="str">
            <v>M</v>
          </cell>
          <cell r="G60" t="str">
            <v>CON</v>
          </cell>
          <cell r="H60" t="str">
            <v>Tipo Convencional</v>
          </cell>
          <cell r="I60" t="str">
            <v>https://www.senamhi.gob.pe/include_mapas/_dat_esta_tipo.php?estaciones=000308</v>
          </cell>
        </row>
        <row r="61">
          <cell r="A61">
            <v>309</v>
          </cell>
          <cell r="B61">
            <v>-6.8227472222222199</v>
          </cell>
          <cell r="C61">
            <v>-78.744</v>
          </cell>
          <cell r="D61">
            <v>3082</v>
          </cell>
          <cell r="E61" t="str">
            <v>QUILCATE</v>
          </cell>
          <cell r="F61" t="str">
            <v>M</v>
          </cell>
          <cell r="G61" t="str">
            <v>CON</v>
          </cell>
          <cell r="H61" t="str">
            <v>Tipo Convencional</v>
          </cell>
          <cell r="I61" t="str">
            <v>https://www.senamhi.gob.pe/include_mapas/_dat_esta_tipo.php?estaciones=000309</v>
          </cell>
        </row>
        <row r="62">
          <cell r="A62">
            <v>310</v>
          </cell>
          <cell r="B62">
            <v>-6.58361111111111</v>
          </cell>
          <cell r="C62">
            <v>-76.316944444444403</v>
          </cell>
          <cell r="D62">
            <v>230</v>
          </cell>
          <cell r="E62" t="str">
            <v>EL PORVENIR</v>
          </cell>
          <cell r="F62" t="str">
            <v>M</v>
          </cell>
          <cell r="G62" t="str">
            <v>CON</v>
          </cell>
          <cell r="H62" t="str">
            <v>Tipo Convencional</v>
          </cell>
          <cell r="I62" t="str">
            <v>https://www.senamhi.gob.pe/include_mapas/_dat_esta_tipo.php?estaciones=000310</v>
          </cell>
        </row>
        <row r="63">
          <cell r="A63">
            <v>313</v>
          </cell>
          <cell r="B63">
            <v>-7.1188722222222198</v>
          </cell>
          <cell r="C63">
            <v>-79.561174999999906</v>
          </cell>
          <cell r="D63">
            <v>51</v>
          </cell>
          <cell r="E63" t="str">
            <v>CHERREPE</v>
          </cell>
          <cell r="F63" t="str">
            <v>M</v>
          </cell>
          <cell r="G63" t="str">
            <v>CON</v>
          </cell>
          <cell r="H63" t="str">
            <v>Tipo Convencional</v>
          </cell>
          <cell r="I63" t="str">
            <v>https://www.senamhi.gob.pe/include_mapas/_dat_esta_tipo.php?estaciones=000313</v>
          </cell>
        </row>
        <row r="64">
          <cell r="A64">
            <v>316</v>
          </cell>
          <cell r="B64">
            <v>-7.1934500000000003</v>
          </cell>
          <cell r="C64">
            <v>-78.510119444444399</v>
          </cell>
          <cell r="D64">
            <v>2894</v>
          </cell>
          <cell r="E64" t="str">
            <v>AYLAMBO</v>
          </cell>
          <cell r="F64" t="str">
            <v>M</v>
          </cell>
          <cell r="G64" t="str">
            <v>CON</v>
          </cell>
          <cell r="H64" t="str">
            <v>Tipo Convencional</v>
          </cell>
          <cell r="I64" t="str">
            <v>https://www.senamhi.gob.pe/include_mapas/_dat_esta_tipo.php?estaciones=000316</v>
          </cell>
        </row>
        <row r="65">
          <cell r="A65">
            <v>318</v>
          </cell>
          <cell r="B65">
            <v>-7.1911861111111097</v>
          </cell>
          <cell r="C65">
            <v>-78.459472222222203</v>
          </cell>
          <cell r="D65">
            <v>2630</v>
          </cell>
          <cell r="E65" t="str">
            <v>LA VICTORIA</v>
          </cell>
          <cell r="F65" t="str">
            <v>M</v>
          </cell>
          <cell r="G65" t="str">
            <v>CON</v>
          </cell>
          <cell r="H65" t="str">
            <v>Tipo Convencional</v>
          </cell>
          <cell r="I65" t="str">
            <v>https://www.senamhi.gob.pe/include_mapas/_dat_esta_tipo.php?estaciones=000318</v>
          </cell>
        </row>
        <row r="66">
          <cell r="A66">
            <v>319</v>
          </cell>
          <cell r="B66">
            <v>-7.1177472222222198</v>
          </cell>
          <cell r="C66">
            <v>-78.830833333333302</v>
          </cell>
          <cell r="D66">
            <v>2338</v>
          </cell>
          <cell r="E66" t="str">
            <v>SAN PABLO</v>
          </cell>
          <cell r="F66" t="str">
            <v>M</v>
          </cell>
          <cell r="G66" t="str">
            <v>CON</v>
          </cell>
          <cell r="H66" t="str">
            <v>Tipo Convencional</v>
          </cell>
          <cell r="I66" t="str">
            <v>https://www.senamhi.gob.pe/include_mapas/_dat_esta_tipo.php?estaciones=000319</v>
          </cell>
        </row>
        <row r="67">
          <cell r="A67">
            <v>320</v>
          </cell>
          <cell r="B67">
            <v>-6.8807944444444402</v>
          </cell>
          <cell r="C67">
            <v>-79.547013888888799</v>
          </cell>
          <cell r="D67">
            <v>90</v>
          </cell>
          <cell r="E67" t="str">
            <v>CAYALTI</v>
          </cell>
          <cell r="F67" t="str">
            <v>M</v>
          </cell>
          <cell r="G67" t="str">
            <v>CON</v>
          </cell>
          <cell r="H67" t="str">
            <v>Tipo Convencional</v>
          </cell>
          <cell r="I67" t="str">
            <v>https://www.senamhi.gob.pe/include_mapas/_dat_esta_tipo.php?estaciones=000320</v>
          </cell>
        </row>
        <row r="68">
          <cell r="A68">
            <v>321</v>
          </cell>
          <cell r="B68">
            <v>-7.2006027777777701</v>
          </cell>
          <cell r="C68">
            <v>-78.327822222222196</v>
          </cell>
          <cell r="D68">
            <v>2744</v>
          </cell>
          <cell r="E68" t="str">
            <v>NAMORA</v>
          </cell>
          <cell r="F68" t="str">
            <v>M</v>
          </cell>
          <cell r="G68" t="str">
            <v>CON</v>
          </cell>
          <cell r="H68" t="str">
            <v>Tipo Convencional</v>
          </cell>
          <cell r="I68" t="str">
            <v>https://www.senamhi.gob.pe/include_mapas/_dat_esta_tipo.php?estaciones=000321</v>
          </cell>
        </row>
        <row r="69">
          <cell r="A69">
            <v>322</v>
          </cell>
          <cell r="B69">
            <v>-6.4163888888888803</v>
          </cell>
          <cell r="C69">
            <v>-76.612499999999997</v>
          </cell>
          <cell r="D69">
            <v>480</v>
          </cell>
          <cell r="E69" t="str">
            <v>TABALOSOS</v>
          </cell>
          <cell r="F69" t="str">
            <v>M</v>
          </cell>
          <cell r="G69" t="str">
            <v>CON</v>
          </cell>
          <cell r="H69" t="str">
            <v>Tipo Convencional</v>
          </cell>
          <cell r="I69" t="str">
            <v>https://www.senamhi.gob.pe/include_mapas/_dat_esta_tipo.php?estaciones=000322</v>
          </cell>
        </row>
        <row r="70">
          <cell r="A70">
            <v>323</v>
          </cell>
          <cell r="B70">
            <v>-7.2368750000000004</v>
          </cell>
          <cell r="C70">
            <v>-78.2126194444444</v>
          </cell>
          <cell r="D70">
            <v>2908</v>
          </cell>
          <cell r="E70" t="str">
            <v>SONDOR-MATARA</v>
          </cell>
          <cell r="F70" t="str">
            <v>M</v>
          </cell>
          <cell r="G70" t="str">
            <v>CON</v>
          </cell>
          <cell r="I70" t="str">
            <v>https://www.senamhi.gob.pe/include_mapas/_dat_esta_tipo.php?estaciones=000323</v>
          </cell>
        </row>
        <row r="71">
          <cell r="A71">
            <v>325</v>
          </cell>
          <cell r="B71">
            <v>-7.2800916666666602</v>
          </cell>
          <cell r="C71">
            <v>-79.419058333333297</v>
          </cell>
          <cell r="D71">
            <v>117</v>
          </cell>
          <cell r="E71" t="str">
            <v>TALLA (GUADALUPE)</v>
          </cell>
          <cell r="F71" t="str">
            <v>M</v>
          </cell>
          <cell r="G71" t="str">
            <v>CON</v>
          </cell>
          <cell r="H71" t="str">
            <v>Tipo Convencional</v>
          </cell>
          <cell r="I71" t="str">
            <v>https://www.senamhi.gob.pe/include_mapas/_dat_esta_tipo.php?estaciones=000325</v>
          </cell>
        </row>
        <row r="72">
          <cell r="A72">
            <v>332</v>
          </cell>
          <cell r="B72">
            <v>-6.8861305555555496</v>
          </cell>
          <cell r="C72">
            <v>-79.835499999999996</v>
          </cell>
          <cell r="D72">
            <v>13</v>
          </cell>
          <cell r="E72" t="str">
            <v>REQUE</v>
          </cell>
          <cell r="F72" t="str">
            <v>M</v>
          </cell>
          <cell r="G72" t="str">
            <v>CON</v>
          </cell>
          <cell r="H72" t="str">
            <v>Tipo Convencional</v>
          </cell>
          <cell r="I72" t="str">
            <v>https://www.senamhi.gob.pe/include_mapas/_dat_esta_tipo.php?estaciones=000332</v>
          </cell>
        </row>
        <row r="73">
          <cell r="A73">
            <v>333</v>
          </cell>
          <cell r="B73">
            <v>-6.3315916666666601</v>
          </cell>
          <cell r="C73">
            <v>-79.768691666666598</v>
          </cell>
          <cell r="D73">
            <v>78</v>
          </cell>
          <cell r="E73" t="str">
            <v>JAYANCA (LA VIÃ‘A)</v>
          </cell>
          <cell r="F73" t="str">
            <v>M</v>
          </cell>
          <cell r="G73" t="str">
            <v>CON</v>
          </cell>
          <cell r="H73" t="str">
            <v>Tipo Convencional</v>
          </cell>
          <cell r="I73" t="str">
            <v>https://www.senamhi.gob.pe/include_mapas/_dat_esta_tipo.php?estaciones=000333</v>
          </cell>
        </row>
        <row r="74">
          <cell r="A74">
            <v>335</v>
          </cell>
          <cell r="B74">
            <v>-6.6549305555555502</v>
          </cell>
          <cell r="C74">
            <v>-79.4278972222222</v>
          </cell>
          <cell r="D74">
            <v>182</v>
          </cell>
          <cell r="E74" t="str">
            <v>TINAJONES</v>
          </cell>
          <cell r="F74" t="str">
            <v>M</v>
          </cell>
          <cell r="G74" t="str">
            <v>CON</v>
          </cell>
          <cell r="H74" t="str">
            <v>Tipo Convencional</v>
          </cell>
          <cell r="I74" t="str">
            <v>https://www.senamhi.gob.pe/include_mapas/_dat_esta_tipo.php?estaciones=000335</v>
          </cell>
        </row>
        <row r="75">
          <cell r="A75">
            <v>341</v>
          </cell>
          <cell r="B75">
            <v>-6.51443055555555</v>
          </cell>
          <cell r="C75">
            <v>-79.122619444444396</v>
          </cell>
          <cell r="D75">
            <v>2096</v>
          </cell>
          <cell r="E75" t="str">
            <v>LLAMA</v>
          </cell>
          <cell r="F75" t="str">
            <v>M</v>
          </cell>
          <cell r="G75" t="str">
            <v>CON</v>
          </cell>
          <cell r="H75" t="str">
            <v>Tipo Convencional</v>
          </cell>
          <cell r="I75" t="str">
            <v>https://www.senamhi.gob.pe/include_mapas/_dat_esta_tipo.php?estaciones=000341</v>
          </cell>
        </row>
        <row r="76">
          <cell r="A76">
            <v>343</v>
          </cell>
          <cell r="B76">
            <v>-6.4536749999999996</v>
          </cell>
          <cell r="C76">
            <v>-78.963149999999999</v>
          </cell>
          <cell r="D76">
            <v>2263</v>
          </cell>
          <cell r="E76" t="str">
            <v>HUAMBOS</v>
          </cell>
          <cell r="F76" t="str">
            <v>M</v>
          </cell>
          <cell r="G76" t="str">
            <v>CON</v>
          </cell>
          <cell r="H76" t="str">
            <v>Tipo Convencional</v>
          </cell>
          <cell r="I76" t="str">
            <v>https://www.senamhi.gob.pe/include_mapas/_dat_esta_tipo.php?estaciones=000343</v>
          </cell>
        </row>
        <row r="77">
          <cell r="A77">
            <v>349</v>
          </cell>
          <cell r="B77">
            <v>-5.6717500000000003</v>
          </cell>
          <cell r="C77">
            <v>-78.897666666666595</v>
          </cell>
          <cell r="D77">
            <v>1991</v>
          </cell>
          <cell r="E77" t="str">
            <v>LA CASCARILLA</v>
          </cell>
          <cell r="F77" t="str">
            <v>M</v>
          </cell>
          <cell r="G77" t="str">
            <v>CON</v>
          </cell>
          <cell r="H77" t="str">
            <v>Tipo Convencional</v>
          </cell>
          <cell r="I77" t="str">
            <v>https://www.senamhi.gob.pe/include_mapas/_dat_esta_tipo.php?estaciones=000349</v>
          </cell>
        </row>
        <row r="78">
          <cell r="A78">
            <v>351</v>
          </cell>
          <cell r="B78">
            <v>-6.6332333333333304</v>
          </cell>
          <cell r="C78">
            <v>-78.947613888888895</v>
          </cell>
          <cell r="D78">
            <v>2002</v>
          </cell>
          <cell r="E78" t="str">
            <v>SANTA CRUZ</v>
          </cell>
          <cell r="F78" t="str">
            <v>M</v>
          </cell>
          <cell r="G78" t="str">
            <v>CON</v>
          </cell>
          <cell r="H78" t="str">
            <v>Tipo Convencional</v>
          </cell>
          <cell r="I78" t="str">
            <v>https://www.senamhi.gob.pe/include_mapas/_dat_esta_tipo.php?estaciones=000351</v>
          </cell>
        </row>
        <row r="79">
          <cell r="A79">
            <v>352</v>
          </cell>
          <cell r="B79">
            <v>-6.3796388888888798</v>
          </cell>
          <cell r="C79">
            <v>-78.805122222222195</v>
          </cell>
          <cell r="D79">
            <v>2668</v>
          </cell>
          <cell r="E79" t="str">
            <v>CUTERVO</v>
          </cell>
          <cell r="F79" t="str">
            <v>M</v>
          </cell>
          <cell r="G79" t="str">
            <v>CON</v>
          </cell>
          <cell r="H79" t="str">
            <v>Tipo Convencional</v>
          </cell>
          <cell r="I79" t="str">
            <v>https://www.senamhi.gob.pe/include_mapas/_dat_esta_tipo.php?estaciones=000352</v>
          </cell>
        </row>
        <row r="80">
          <cell r="A80">
            <v>353</v>
          </cell>
          <cell r="B80">
            <v>-6.4600888888888797</v>
          </cell>
          <cell r="C80">
            <v>-78.888602777777706</v>
          </cell>
          <cell r="D80">
            <v>1653</v>
          </cell>
          <cell r="E80" t="str">
            <v>COCHABAMBA</v>
          </cell>
          <cell r="F80" t="str">
            <v>M</v>
          </cell>
          <cell r="G80" t="str">
            <v>CON</v>
          </cell>
          <cell r="H80" t="str">
            <v>Tipo Convencional</v>
          </cell>
          <cell r="I80" t="str">
            <v>https://www.senamhi.gob.pe/include_mapas/_dat_esta_tipo.php?estaciones=000353</v>
          </cell>
        </row>
        <row r="81">
          <cell r="A81">
            <v>354</v>
          </cell>
          <cell r="B81">
            <v>-7.3652138888888796</v>
          </cell>
          <cell r="C81">
            <v>-78.8227277777777</v>
          </cell>
          <cell r="D81">
            <v>2542</v>
          </cell>
          <cell r="E81" t="str">
            <v>CONTUMAZA</v>
          </cell>
          <cell r="F81" t="str">
            <v>M</v>
          </cell>
          <cell r="G81" t="str">
            <v>CON</v>
          </cell>
          <cell r="H81" t="str">
            <v>Tipo Convencional</v>
          </cell>
          <cell r="I81" t="str">
            <v>https://www.senamhi.gob.pe/include_mapas/_dat_esta_tipo.php?estaciones=000354</v>
          </cell>
        </row>
        <row r="82">
          <cell r="A82">
            <v>359</v>
          </cell>
          <cell r="B82">
            <v>-7.0375305555555503</v>
          </cell>
          <cell r="C82">
            <v>-78.633394444444406</v>
          </cell>
          <cell r="D82">
            <v>3149</v>
          </cell>
          <cell r="E82" t="str">
            <v>GRANJA PORCON</v>
          </cell>
          <cell r="F82" t="str">
            <v>M</v>
          </cell>
          <cell r="G82" t="str">
            <v>CON</v>
          </cell>
          <cell r="H82" t="str">
            <v>Tipo Convencional</v>
          </cell>
          <cell r="I82" t="str">
            <v>https://www.senamhi.gob.pe/include_mapas/_dat_esta_tipo.php?estaciones=000359</v>
          </cell>
        </row>
        <row r="83">
          <cell r="A83">
            <v>362</v>
          </cell>
          <cell r="B83">
            <v>-6.6765499999999998</v>
          </cell>
          <cell r="C83">
            <v>-78.518336111111097</v>
          </cell>
          <cell r="D83">
            <v>2495</v>
          </cell>
          <cell r="E83" t="str">
            <v>BAMBAMARCA</v>
          </cell>
          <cell r="F83" t="str">
            <v>M</v>
          </cell>
          <cell r="G83" t="str">
            <v>CON</v>
          </cell>
          <cell r="H83" t="str">
            <v>Tipo Convencional</v>
          </cell>
          <cell r="I83" t="str">
            <v>https://www.senamhi.gob.pe/include_mapas/_dat_esta_tipo.php?estaciones=000362</v>
          </cell>
        </row>
        <row r="84">
          <cell r="A84">
            <v>369</v>
          </cell>
          <cell r="B84">
            <v>-7.2975611111111096</v>
          </cell>
          <cell r="C84">
            <v>-78.491058333333299</v>
          </cell>
          <cell r="D84">
            <v>2228</v>
          </cell>
          <cell r="E84" t="str">
            <v>SAN JUAN</v>
          </cell>
          <cell r="F84" t="str">
            <v>M</v>
          </cell>
          <cell r="G84" t="str">
            <v>CON</v>
          </cell>
          <cell r="H84" t="str">
            <v>Tipo Convencional</v>
          </cell>
          <cell r="I84" t="str">
            <v>https://www.senamhi.gob.pe/include_mapas/_dat_esta_tipo.php?estaciones=000369</v>
          </cell>
        </row>
        <row r="85">
          <cell r="A85">
            <v>370</v>
          </cell>
          <cell r="B85">
            <v>-7.3224861111111101</v>
          </cell>
          <cell r="C85">
            <v>-78.172700000000006</v>
          </cell>
          <cell r="D85">
            <v>2287</v>
          </cell>
          <cell r="E85" t="str">
            <v>SAN MARCOS</v>
          </cell>
          <cell r="F85" t="str">
            <v>M</v>
          </cell>
          <cell r="G85" t="str">
            <v>CON</v>
          </cell>
          <cell r="H85" t="str">
            <v>Tipo Convencional</v>
          </cell>
          <cell r="I85" t="str">
            <v>https://www.senamhi.gob.pe/include_mapas/_dat_esta_tipo.php?estaciones=000370</v>
          </cell>
        </row>
        <row r="86">
          <cell r="A86">
            <v>371</v>
          </cell>
          <cell r="B86">
            <v>-6.8529222222222197</v>
          </cell>
          <cell r="C86">
            <v>-78.144850000000005</v>
          </cell>
          <cell r="D86">
            <v>2602</v>
          </cell>
          <cell r="E86" t="str">
            <v>CELENDIN</v>
          </cell>
          <cell r="F86" t="str">
            <v>M</v>
          </cell>
          <cell r="G86" t="str">
            <v>CON</v>
          </cell>
          <cell r="H86" t="str">
            <v>Tipo Convencional</v>
          </cell>
          <cell r="I86" t="str">
            <v>https://www.senamhi.gob.pe/include_mapas/_dat_esta_tipo.php?estaciones=000371</v>
          </cell>
        </row>
        <row r="87">
          <cell r="A87">
            <v>373</v>
          </cell>
          <cell r="B87">
            <v>-7.6216638888888797</v>
          </cell>
          <cell r="C87">
            <v>-78.051308333333296</v>
          </cell>
          <cell r="D87">
            <v>2625</v>
          </cell>
          <cell r="E87" t="str">
            <v>CAJABAMBA</v>
          </cell>
          <cell r="F87" t="str">
            <v>M</v>
          </cell>
          <cell r="G87" t="str">
            <v>CON</v>
          </cell>
          <cell r="H87" t="str">
            <v>Tipo Convencional</v>
          </cell>
          <cell r="I87" t="str">
            <v>https://www.senamhi.gob.pe/include_mapas/_dat_esta_tipo.php?estaciones=000373</v>
          </cell>
        </row>
        <row r="88">
          <cell r="A88">
            <v>374</v>
          </cell>
          <cell r="B88">
            <v>-7.8191583333333297</v>
          </cell>
          <cell r="C88">
            <v>-78.040133333333301</v>
          </cell>
          <cell r="D88">
            <v>3186</v>
          </cell>
          <cell r="E88" t="str">
            <v>HUAMACHUCO</v>
          </cell>
          <cell r="F88" t="str">
            <v>M</v>
          </cell>
          <cell r="G88" t="str">
            <v>CON</v>
          </cell>
          <cell r="H88" t="str">
            <v>Tipo Convencional</v>
          </cell>
          <cell r="I88" t="str">
            <v>https://www.senamhi.gob.pe/include_mapas/_dat_esta_tipo.php?estaciones=000374</v>
          </cell>
        </row>
        <row r="89">
          <cell r="A89">
            <v>375</v>
          </cell>
          <cell r="B89">
            <v>-6.2083000000000004</v>
          </cell>
          <cell r="C89">
            <v>-77.867116666666604</v>
          </cell>
          <cell r="D89">
            <v>2442</v>
          </cell>
          <cell r="E89" t="str">
            <v>CHACHAPOYAS</v>
          </cell>
          <cell r="F89" t="str">
            <v>M</v>
          </cell>
          <cell r="G89" t="str">
            <v>CON</v>
          </cell>
          <cell r="H89" t="str">
            <v>Tipo Convencional</v>
          </cell>
          <cell r="I89" t="str">
            <v>https://www.senamhi.gob.pe/include_mapas/_dat_esta_tipo.php?estaciones=000375</v>
          </cell>
        </row>
        <row r="90">
          <cell r="A90">
            <v>378</v>
          </cell>
          <cell r="B90">
            <v>-6</v>
          </cell>
          <cell r="C90">
            <v>-76.966666666666598</v>
          </cell>
          <cell r="D90">
            <v>860</v>
          </cell>
          <cell r="E90" t="str">
            <v>MOYOBAMBA</v>
          </cell>
          <cell r="F90" t="str">
            <v>M</v>
          </cell>
          <cell r="G90" t="str">
            <v>CON</v>
          </cell>
          <cell r="H90" t="str">
            <v>Tipo Convencional</v>
          </cell>
          <cell r="I90" t="str">
            <v>https://www.senamhi.gob.pe/include_mapas/_dat_esta_tipo.php?estaciones=000378</v>
          </cell>
        </row>
        <row r="91">
          <cell r="A91">
            <v>385</v>
          </cell>
          <cell r="B91">
            <v>-6.6919444444444398</v>
          </cell>
          <cell r="C91">
            <v>-76.2002777777777</v>
          </cell>
          <cell r="D91">
            <v>580</v>
          </cell>
          <cell r="E91" t="str">
            <v>SAUCE</v>
          </cell>
          <cell r="F91" t="str">
            <v>M</v>
          </cell>
          <cell r="G91" t="str">
            <v>CON</v>
          </cell>
          <cell r="H91" t="str">
            <v>Tipo Convencional</v>
          </cell>
          <cell r="I91" t="str">
            <v>https://www.senamhi.gob.pe/include_mapas/_dat_esta_tipo.php?estaciones=000385</v>
          </cell>
        </row>
        <row r="92">
          <cell r="A92">
            <v>387</v>
          </cell>
          <cell r="B92">
            <v>-7.3522222222222204</v>
          </cell>
          <cell r="C92">
            <v>-75.0058333333333</v>
          </cell>
          <cell r="D92">
            <v>185</v>
          </cell>
          <cell r="E92" t="str">
            <v>CONTAMANA</v>
          </cell>
          <cell r="F92" t="str">
            <v>M</v>
          </cell>
          <cell r="G92" t="str">
            <v>CON</v>
          </cell>
          <cell r="H92" t="str">
            <v>Tipo Convencional</v>
          </cell>
          <cell r="I92" t="str">
            <v>https://www.senamhi.gob.pe/include_mapas/_dat_esta_tipo.php?estaciones=000387</v>
          </cell>
        </row>
        <row r="93">
          <cell r="A93">
            <v>388</v>
          </cell>
          <cell r="B93">
            <v>-6.9783305555555497</v>
          </cell>
          <cell r="C93">
            <v>-78.811186111111098</v>
          </cell>
          <cell r="D93">
            <v>2932</v>
          </cell>
          <cell r="E93" t="str">
            <v>LLAPA</v>
          </cell>
          <cell r="F93" t="str">
            <v>M</v>
          </cell>
          <cell r="G93" t="str">
            <v>CON</v>
          </cell>
          <cell r="H93" t="str">
            <v>Tipo Convencional</v>
          </cell>
          <cell r="I93" t="str">
            <v>https://www.senamhi.gob.pe/include_mapas/_dat_esta_tipo.php?estaciones=000388</v>
          </cell>
        </row>
        <row r="94">
          <cell r="A94">
            <v>391</v>
          </cell>
          <cell r="B94">
            <v>-7.2457027777777698</v>
          </cell>
          <cell r="C94">
            <v>-78.388413888888806</v>
          </cell>
          <cell r="D94">
            <v>2564</v>
          </cell>
          <cell r="E94" t="str">
            <v>JESUS</v>
          </cell>
          <cell r="F94" t="str">
            <v>M</v>
          </cell>
          <cell r="G94" t="str">
            <v>CON</v>
          </cell>
          <cell r="H94" t="str">
            <v>Tipo Convencional</v>
          </cell>
          <cell r="I94" t="str">
            <v>https://www.senamhi.gob.pe/include_mapas/_dat_esta_tipo.php?estaciones=000391</v>
          </cell>
        </row>
        <row r="95">
          <cell r="A95">
            <v>392</v>
          </cell>
          <cell r="B95">
            <v>-7.2534611111111102</v>
          </cell>
          <cell r="C95">
            <v>-78.652611111111099</v>
          </cell>
          <cell r="D95">
            <v>1307</v>
          </cell>
          <cell r="E95" t="str">
            <v>MAGDALENA</v>
          </cell>
          <cell r="F95" t="str">
            <v>M</v>
          </cell>
          <cell r="G95" t="str">
            <v>CON</v>
          </cell>
          <cell r="H95" t="str">
            <v>Tipo Convencional</v>
          </cell>
          <cell r="I95" t="str">
            <v>https://www.senamhi.gob.pe/include_mapas/_dat_esta_tipo.php?estaciones=000392</v>
          </cell>
        </row>
        <row r="96">
          <cell r="A96">
            <v>393</v>
          </cell>
          <cell r="B96">
            <v>-7.3260444444444399</v>
          </cell>
          <cell r="C96">
            <v>-78.515825000000007</v>
          </cell>
          <cell r="D96">
            <v>2270</v>
          </cell>
          <cell r="E96" t="str">
            <v>ASUNCION</v>
          </cell>
          <cell r="F96" t="str">
            <v>M</v>
          </cell>
          <cell r="G96" t="str">
            <v>CON</v>
          </cell>
          <cell r="H96" t="str">
            <v>Tipo Convencional</v>
          </cell>
          <cell r="I96" t="str">
            <v>https://www.senamhi.gob.pe/include_mapas/_dat_esta_tipo.php?estaciones=000393</v>
          </cell>
        </row>
        <row r="97">
          <cell r="A97">
            <v>395</v>
          </cell>
          <cell r="B97">
            <v>-6.5750000000000002</v>
          </cell>
          <cell r="C97">
            <v>-78.867222222222196</v>
          </cell>
          <cell r="D97">
            <v>1677</v>
          </cell>
          <cell r="E97" t="str">
            <v>CHANCAY BAÃ‘OS</v>
          </cell>
          <cell r="F97" t="str">
            <v>M</v>
          </cell>
          <cell r="G97" t="str">
            <v>CON</v>
          </cell>
          <cell r="H97" t="str">
            <v>Tipo Convencional</v>
          </cell>
          <cell r="I97" t="str">
            <v>https://www.senamhi.gob.pe/include_mapas/_dat_esta_tipo.php?estaciones=000395</v>
          </cell>
        </row>
        <row r="98">
          <cell r="A98">
            <v>396</v>
          </cell>
          <cell r="B98">
            <v>-7.22498611111111</v>
          </cell>
          <cell r="C98">
            <v>-79.153230555555496</v>
          </cell>
          <cell r="D98">
            <v>431</v>
          </cell>
          <cell r="E98" t="str">
            <v>MONTE GRANDE</v>
          </cell>
          <cell r="F98" t="str">
            <v>M</v>
          </cell>
          <cell r="G98" t="str">
            <v>CON</v>
          </cell>
          <cell r="H98" t="str">
            <v>Tipo Convencional</v>
          </cell>
          <cell r="I98" t="str">
            <v>https://www.senamhi.gob.pe/include_mapas/_dat_esta_tipo.php?estaciones=000396</v>
          </cell>
        </row>
        <row r="99">
          <cell r="A99">
            <v>398</v>
          </cell>
          <cell r="B99">
            <v>-8.0053444444444395</v>
          </cell>
          <cell r="C99">
            <v>-78.607102777777698</v>
          </cell>
          <cell r="D99">
            <v>3418</v>
          </cell>
          <cell r="E99" t="str">
            <v>SALPO</v>
          </cell>
          <cell r="F99" t="str">
            <v>M</v>
          </cell>
          <cell r="G99" t="str">
            <v>CON</v>
          </cell>
          <cell r="H99" t="str">
            <v>Tipo Convencional</v>
          </cell>
          <cell r="I99" t="str">
            <v>https://www.senamhi.gob.pe/include_mapas/_dat_esta_tipo.php?estaciones=000398</v>
          </cell>
        </row>
        <row r="100">
          <cell r="A100">
            <v>404</v>
          </cell>
          <cell r="B100">
            <v>-9.9520111111111103</v>
          </cell>
          <cell r="C100">
            <v>-76.248555555555498</v>
          </cell>
          <cell r="D100">
            <v>1947</v>
          </cell>
          <cell r="E100" t="str">
            <v>HUANUCO</v>
          </cell>
          <cell r="F100" t="str">
            <v>M</v>
          </cell>
          <cell r="G100" t="str">
            <v>CON</v>
          </cell>
          <cell r="H100" t="str">
            <v>Tipo Convencional</v>
          </cell>
          <cell r="I100" t="str">
            <v>https://www.senamhi.gob.pe/include_mapas/_dat_esta_tipo.php?estaciones=000404</v>
          </cell>
        </row>
        <row r="101">
          <cell r="A101">
            <v>406</v>
          </cell>
          <cell r="B101">
            <v>-8.1120249999999992</v>
          </cell>
          <cell r="C101">
            <v>-78.985100000000003</v>
          </cell>
          <cell r="D101">
            <v>44</v>
          </cell>
          <cell r="E101" t="str">
            <v>TRUJILLO</v>
          </cell>
          <cell r="F101" t="str">
            <v>M</v>
          </cell>
          <cell r="G101" t="str">
            <v>CON</v>
          </cell>
          <cell r="H101" t="str">
            <v>Tipo Convencional</v>
          </cell>
          <cell r="I101" t="str">
            <v>https://www.senamhi.gob.pe/include_mapas/_dat_esta_tipo.php?estaciones=000406</v>
          </cell>
        </row>
        <row r="102">
          <cell r="A102">
            <v>426</v>
          </cell>
          <cell r="B102">
            <v>-9.5165277777777693</v>
          </cell>
          <cell r="C102">
            <v>-77.524861111111093</v>
          </cell>
          <cell r="D102">
            <v>3079</v>
          </cell>
          <cell r="E102" t="str">
            <v>SANTIAGO ANTUNEZ DE MAYOLO</v>
          </cell>
          <cell r="F102" t="str">
            <v>M</v>
          </cell>
          <cell r="G102" t="str">
            <v>CON</v>
          </cell>
          <cell r="H102" t="str">
            <v>Tipo Convencional</v>
          </cell>
          <cell r="I102" t="str">
            <v>https://www.senamhi.gob.pe/include_mapas/_dat_esta_tipo.php?estaciones=000426</v>
          </cell>
        </row>
        <row r="103">
          <cell r="A103">
            <v>435</v>
          </cell>
          <cell r="B103">
            <v>-9.4337055555555498</v>
          </cell>
          <cell r="C103">
            <v>-78.208250000000007</v>
          </cell>
          <cell r="D103">
            <v>213</v>
          </cell>
          <cell r="E103" t="str">
            <v>BUENA VISTA</v>
          </cell>
          <cell r="F103" t="str">
            <v>M</v>
          </cell>
          <cell r="G103" t="str">
            <v>CON</v>
          </cell>
          <cell r="H103" t="str">
            <v>Tipo Convencional</v>
          </cell>
          <cell r="I103" t="str">
            <v>https://www.senamhi.gob.pe/include_mapas/_dat_esta_tipo.php?estaciones=000435</v>
          </cell>
        </row>
        <row r="104">
          <cell r="A104">
            <v>440</v>
          </cell>
          <cell r="B104">
            <v>-9.7816444444444404</v>
          </cell>
          <cell r="C104">
            <v>-77.606738888888799</v>
          </cell>
          <cell r="D104">
            <v>3508</v>
          </cell>
          <cell r="E104" t="str">
            <v>AIJA</v>
          </cell>
          <cell r="F104" t="str">
            <v>M</v>
          </cell>
          <cell r="G104" t="str">
            <v>CON</v>
          </cell>
          <cell r="H104" t="str">
            <v>Tipo Convencional</v>
          </cell>
          <cell r="I104" t="str">
            <v>https://www.senamhi.gob.pe/include_mapas/_dat_esta_tipo.php?estaciones=000440</v>
          </cell>
        </row>
        <row r="105">
          <cell r="A105">
            <v>441</v>
          </cell>
          <cell r="B105">
            <v>-9.72919444444444</v>
          </cell>
          <cell r="C105">
            <v>-77.453652777777705</v>
          </cell>
          <cell r="D105">
            <v>3431</v>
          </cell>
          <cell r="E105" t="str">
            <v>RECUAY</v>
          </cell>
          <cell r="F105" t="str">
            <v>M</v>
          </cell>
          <cell r="G105" t="str">
            <v>CON</v>
          </cell>
          <cell r="H105" t="str">
            <v>Tipo Convencional</v>
          </cell>
          <cell r="I105" t="str">
            <v>https://www.senamhi.gob.pe/include_mapas/_dat_esta_tipo.php?estaciones=000441</v>
          </cell>
        </row>
        <row r="106">
          <cell r="A106">
            <v>443</v>
          </cell>
          <cell r="B106">
            <v>-8.8217027777777695</v>
          </cell>
          <cell r="C106">
            <v>-77.457333333333295</v>
          </cell>
          <cell r="D106">
            <v>2985</v>
          </cell>
          <cell r="E106" t="str">
            <v>POMABAMBA</v>
          </cell>
          <cell r="F106" t="str">
            <v>M</v>
          </cell>
          <cell r="G106" t="str">
            <v>CON</v>
          </cell>
          <cell r="H106" t="str">
            <v>Tipo Convencional</v>
          </cell>
          <cell r="I106" t="str">
            <v>https://www.senamhi.gob.pe/include_mapas/_dat_esta_tipo.php?estaciones=000443</v>
          </cell>
        </row>
        <row r="107">
          <cell r="A107">
            <v>444</v>
          </cell>
          <cell r="B107">
            <v>-9.1418861111111092</v>
          </cell>
          <cell r="C107">
            <v>-77.749975000000006</v>
          </cell>
          <cell r="D107">
            <v>2466</v>
          </cell>
          <cell r="E107" t="str">
            <v>YUNGAY</v>
          </cell>
          <cell r="F107" t="str">
            <v>M</v>
          </cell>
          <cell r="G107" t="str">
            <v>CON</v>
          </cell>
          <cell r="H107" t="str">
            <v>Tipo Convencional</v>
          </cell>
          <cell r="I107" t="str">
            <v>https://www.senamhi.gob.pe/include_mapas/_dat_esta_tipo.php?estaciones=000444</v>
          </cell>
        </row>
        <row r="108">
          <cell r="A108">
            <v>445</v>
          </cell>
          <cell r="B108">
            <v>-9.5859833333333295</v>
          </cell>
          <cell r="C108">
            <v>-77.175261111111098</v>
          </cell>
          <cell r="D108">
            <v>3140</v>
          </cell>
          <cell r="E108" t="str">
            <v>CHAVIN</v>
          </cell>
          <cell r="F108" t="str">
            <v>M</v>
          </cell>
          <cell r="G108" t="str">
            <v>CON</v>
          </cell>
          <cell r="H108" t="str">
            <v>Tipo Convencional</v>
          </cell>
          <cell r="I108" t="str">
            <v>https://www.senamhi.gob.pe/include_mapas/_dat_esta_tipo.php?estaciones=000445</v>
          </cell>
        </row>
        <row r="109">
          <cell r="A109">
            <v>446</v>
          </cell>
          <cell r="B109">
            <v>-8.1152388888888893</v>
          </cell>
          <cell r="C109">
            <v>-76.580491666666603</v>
          </cell>
          <cell r="D109">
            <v>480</v>
          </cell>
          <cell r="E109" t="str">
            <v>TANANTA</v>
          </cell>
          <cell r="F109" t="str">
            <v>M</v>
          </cell>
          <cell r="G109" t="str">
            <v>CON</v>
          </cell>
          <cell r="H109" t="str">
            <v>Tipo Convencional</v>
          </cell>
          <cell r="I109" t="str">
            <v>https://www.senamhi.gob.pe/include_mapas/_dat_esta_tipo.php?estaciones=000446</v>
          </cell>
        </row>
        <row r="110">
          <cell r="A110">
            <v>449</v>
          </cell>
          <cell r="B110">
            <v>-8.4132277777777702</v>
          </cell>
          <cell r="C110">
            <v>-74.571852777777707</v>
          </cell>
          <cell r="D110">
            <v>162</v>
          </cell>
          <cell r="E110" t="str">
            <v>PUCALLPA</v>
          </cell>
          <cell r="F110" t="str">
            <v>M</v>
          </cell>
          <cell r="G110" t="str">
            <v>CON</v>
          </cell>
          <cell r="H110" t="str">
            <v>Tipo Convencional</v>
          </cell>
          <cell r="I110" t="str">
            <v>https://www.senamhi.gob.pe/include_mapas/_dat_esta_tipo.php?estaciones=000449</v>
          </cell>
        </row>
        <row r="111">
          <cell r="A111">
            <v>453</v>
          </cell>
          <cell r="B111">
            <v>-9.2009083333333308</v>
          </cell>
          <cell r="C111">
            <v>-75.813930555555501</v>
          </cell>
          <cell r="D111">
            <v>1961</v>
          </cell>
          <cell r="E111" t="str">
            <v>LA DIVISORIA</v>
          </cell>
          <cell r="F111" t="str">
            <v>M</v>
          </cell>
          <cell r="G111" t="str">
            <v>CON</v>
          </cell>
          <cell r="H111" t="str">
            <v>Tipo Convencional</v>
          </cell>
          <cell r="I111" t="str">
            <v>https://www.senamhi.gob.pe/include_mapas/_dat_esta_tipo.php?estaciones=000453</v>
          </cell>
        </row>
        <row r="112">
          <cell r="A112">
            <v>454</v>
          </cell>
          <cell r="B112">
            <v>-9.6669444444444395</v>
          </cell>
          <cell r="C112">
            <v>-76.083611111111097</v>
          </cell>
          <cell r="D112">
            <v>1950</v>
          </cell>
          <cell r="E112" t="str">
            <v>CARPISH</v>
          </cell>
          <cell r="F112" t="str">
            <v>M</v>
          </cell>
          <cell r="G112" t="str">
            <v>CON</v>
          </cell>
          <cell r="H112" t="str">
            <v>Tipo Convencional</v>
          </cell>
          <cell r="I112" t="str">
            <v>https://www.senamhi.gob.pe/include_mapas/_dat_esta_tipo.php?estaciones=000454</v>
          </cell>
        </row>
        <row r="113">
          <cell r="A113">
            <v>455</v>
          </cell>
          <cell r="B113">
            <v>-9.8336111111111109</v>
          </cell>
          <cell r="C113">
            <v>-75.900277777777703</v>
          </cell>
          <cell r="D113">
            <v>2800</v>
          </cell>
          <cell r="E113" t="str">
            <v>CHAGLLA</v>
          </cell>
          <cell r="F113" t="str">
            <v>M</v>
          </cell>
          <cell r="G113" t="str">
            <v>CON</v>
          </cell>
          <cell r="H113" t="str">
            <v>Tipo Convencional</v>
          </cell>
          <cell r="I113" t="str">
            <v>https://www.senamhi.gob.pe/include_mapas/_dat_esta_tipo.php?estaciones=000455</v>
          </cell>
        </row>
        <row r="114">
          <cell r="A114">
            <v>456</v>
          </cell>
          <cell r="B114">
            <v>-9.8836111111111098</v>
          </cell>
          <cell r="C114">
            <v>-76.500277777777697</v>
          </cell>
          <cell r="D114">
            <v>3673</v>
          </cell>
          <cell r="E114" t="str">
            <v>JACAS CHICO</v>
          </cell>
          <cell r="F114" t="str">
            <v>M</v>
          </cell>
          <cell r="G114" t="str">
            <v>CON</v>
          </cell>
          <cell r="H114" t="str">
            <v>Tipo Convencional</v>
          </cell>
          <cell r="I114" t="str">
            <v>https://www.senamhi.gob.pe/include_mapas/_dat_esta_tipo.php?estaciones=000456</v>
          </cell>
        </row>
        <row r="115">
          <cell r="A115">
            <v>457</v>
          </cell>
          <cell r="B115">
            <v>-9.9209527777777708</v>
          </cell>
          <cell r="C115">
            <v>-76.309616666666599</v>
          </cell>
          <cell r="D115">
            <v>1986</v>
          </cell>
          <cell r="E115" t="str">
            <v>CANCHAN</v>
          </cell>
          <cell r="F115" t="str">
            <v>M</v>
          </cell>
          <cell r="G115" t="str">
            <v>CON</v>
          </cell>
          <cell r="H115" t="str">
            <v>Tipo Convencional</v>
          </cell>
          <cell r="I115" t="str">
            <v>https://www.senamhi.gob.pe/include_mapas/_dat_esta_tipo.php?estaciones=000457</v>
          </cell>
        </row>
        <row r="116">
          <cell r="A116">
            <v>458</v>
          </cell>
          <cell r="B116">
            <v>-8.5824944444444409</v>
          </cell>
          <cell r="C116">
            <v>-74.8661305555555</v>
          </cell>
          <cell r="D116">
            <v>170</v>
          </cell>
          <cell r="E116" t="str">
            <v>LAS PALMERAS DE UCAYALI</v>
          </cell>
          <cell r="F116" t="str">
            <v>M</v>
          </cell>
          <cell r="G116" t="str">
            <v>CON</v>
          </cell>
          <cell r="H116" t="str">
            <v>Tipo Convencional</v>
          </cell>
          <cell r="I116" t="str">
            <v>https://www.senamhi.gob.pe/include_mapas/_dat_esta_tipo.php?estaciones=000458</v>
          </cell>
        </row>
        <row r="117">
          <cell r="A117">
            <v>459</v>
          </cell>
          <cell r="B117">
            <v>-8.4499861111111105</v>
          </cell>
          <cell r="C117">
            <v>-75.096752777777695</v>
          </cell>
          <cell r="D117">
            <v>185</v>
          </cell>
          <cell r="E117" t="str">
            <v>EL MARONAL</v>
          </cell>
          <cell r="F117" t="str">
            <v>M</v>
          </cell>
          <cell r="G117" t="str">
            <v>CON</v>
          </cell>
          <cell r="H117" t="str">
            <v>Tipo Convencional</v>
          </cell>
          <cell r="I117" t="str">
            <v>https://www.senamhi.gob.pe/include_mapas/_dat_esta_tipo.php?estaciones=000459</v>
          </cell>
        </row>
        <row r="118">
          <cell r="A118">
            <v>462</v>
          </cell>
          <cell r="B118">
            <v>-9.0422222222222199</v>
          </cell>
          <cell r="C118">
            <v>-75.506388888888793</v>
          </cell>
          <cell r="D118">
            <v>319</v>
          </cell>
          <cell r="E118" t="str">
            <v>AGUAYTIA</v>
          </cell>
          <cell r="F118" t="str">
            <v>M</v>
          </cell>
          <cell r="G118" t="str">
            <v>CON</v>
          </cell>
          <cell r="H118" t="str">
            <v>Tipo Convencional</v>
          </cell>
          <cell r="I118" t="str">
            <v>https://www.senamhi.gob.pe/include_mapas/_dat_esta_tipo.php?estaciones=000462</v>
          </cell>
        </row>
        <row r="119">
          <cell r="A119">
            <v>468</v>
          </cell>
          <cell r="B119">
            <v>-9.3085000000000004</v>
          </cell>
          <cell r="C119">
            <v>-76.000441666666603</v>
          </cell>
          <cell r="D119">
            <v>660</v>
          </cell>
          <cell r="E119" t="str">
            <v>TINGO MARIA</v>
          </cell>
          <cell r="F119" t="str">
            <v>M</v>
          </cell>
          <cell r="G119" t="str">
            <v>CON</v>
          </cell>
          <cell r="H119" t="str">
            <v>Tipo Convencional</v>
          </cell>
          <cell r="I119" t="str">
            <v>https://www.senamhi.gob.pe/include_mapas/_dat_esta_tipo.php?estaciones=000468</v>
          </cell>
        </row>
        <row r="120">
          <cell r="A120">
            <v>469</v>
          </cell>
          <cell r="B120">
            <v>-9.1470555555555499</v>
          </cell>
          <cell r="C120">
            <v>-76.0094361111111</v>
          </cell>
          <cell r="D120">
            <v>640</v>
          </cell>
          <cell r="E120" t="str">
            <v>TULUMAYO</v>
          </cell>
          <cell r="F120" t="str">
            <v>M</v>
          </cell>
          <cell r="G120" t="str">
            <v>CON</v>
          </cell>
          <cell r="H120" t="str">
            <v>Tipo Convencional</v>
          </cell>
          <cell r="I120" t="str">
            <v>https://www.senamhi.gob.pe/include_mapas/_dat_esta_tipo.php?estaciones=000469</v>
          </cell>
        </row>
        <row r="121">
          <cell r="A121">
            <v>474</v>
          </cell>
          <cell r="B121">
            <v>-8.9298694444444404</v>
          </cell>
          <cell r="C121">
            <v>-76.111708333333297</v>
          </cell>
          <cell r="D121">
            <v>586</v>
          </cell>
          <cell r="E121" t="str">
            <v>AUCAYACU</v>
          </cell>
          <cell r="F121" t="str">
            <v>M</v>
          </cell>
          <cell r="G121" t="str">
            <v>CON</v>
          </cell>
          <cell r="H121" t="str">
            <v>Tipo Convencional</v>
          </cell>
          <cell r="I121" t="str">
            <v>https://www.senamhi.gob.pe/include_mapas/_dat_esta_tipo.php?estaciones=000474</v>
          </cell>
        </row>
        <row r="122">
          <cell r="A122">
            <v>475</v>
          </cell>
          <cell r="B122">
            <v>-10.4896027777777</v>
          </cell>
          <cell r="C122">
            <v>-76.51285</v>
          </cell>
          <cell r="D122">
            <v>3150</v>
          </cell>
          <cell r="E122" t="str">
            <v>YANAHUANCA</v>
          </cell>
          <cell r="F122" t="str">
            <v>M</v>
          </cell>
          <cell r="G122" t="str">
            <v>CON</v>
          </cell>
          <cell r="H122" t="str">
            <v>Tipo Convencional</v>
          </cell>
          <cell r="I122" t="str">
            <v>https://www.senamhi.gob.pe/include_mapas/_dat_esta_tipo.php?estaciones=000475</v>
          </cell>
        </row>
        <row r="123">
          <cell r="A123">
            <v>476</v>
          </cell>
          <cell r="B123">
            <v>-10.9655555555555</v>
          </cell>
          <cell r="C123">
            <v>-74.832499999999996</v>
          </cell>
          <cell r="D123">
            <v>546</v>
          </cell>
          <cell r="E123" t="str">
            <v>PICHANAKY</v>
          </cell>
          <cell r="F123" t="str">
            <v>M</v>
          </cell>
          <cell r="G123" t="str">
            <v>CON</v>
          </cell>
          <cell r="H123" t="str">
            <v>Tipo Convencional</v>
          </cell>
          <cell r="I123" t="str">
            <v>https://www.senamhi.gob.pe/include_mapas/_dat_esta_tipo.php?estaciones=000476</v>
          </cell>
        </row>
        <row r="124">
          <cell r="A124">
            <v>477</v>
          </cell>
          <cell r="B124">
            <v>-12.004166666666601</v>
          </cell>
          <cell r="C124">
            <v>-75.220833333333303</v>
          </cell>
          <cell r="D124">
            <v>3295</v>
          </cell>
          <cell r="E124" t="str">
            <v>SANTA ANA</v>
          </cell>
          <cell r="F124" t="str">
            <v>M</v>
          </cell>
          <cell r="G124" t="str">
            <v>CON</v>
          </cell>
          <cell r="H124" t="str">
            <v>Tipo Convencional</v>
          </cell>
          <cell r="I124" t="str">
            <v>https://www.senamhi.gob.pe/include_mapas/_dat_esta_tipo.php?estaciones=000477</v>
          </cell>
        </row>
        <row r="125">
          <cell r="A125">
            <v>478</v>
          </cell>
          <cell r="B125">
            <v>-9.3813888888888801</v>
          </cell>
          <cell r="C125">
            <v>-74.960833333333298</v>
          </cell>
          <cell r="D125">
            <v>249</v>
          </cell>
          <cell r="E125" t="str">
            <v>PUERTO INCA</v>
          </cell>
          <cell r="F125" t="str">
            <v>M</v>
          </cell>
          <cell r="G125" t="str">
            <v>CON</v>
          </cell>
          <cell r="H125" t="str">
            <v>Tipo Convencional</v>
          </cell>
          <cell r="I125" t="str">
            <v>https://www.senamhi.gob.pe/include_mapas/_dat_esta_tipo.php?estaciones=000478</v>
          </cell>
        </row>
        <row r="126">
          <cell r="A126">
            <v>480</v>
          </cell>
          <cell r="B126">
            <v>-8.9274944444444397</v>
          </cell>
          <cell r="C126">
            <v>-74.708816666666607</v>
          </cell>
          <cell r="D126">
            <v>213</v>
          </cell>
          <cell r="E126" t="str">
            <v>TOURNAVISTA</v>
          </cell>
          <cell r="F126" t="str">
            <v>M</v>
          </cell>
          <cell r="G126" t="str">
            <v>CON</v>
          </cell>
          <cell r="H126" t="str">
            <v>Tipo Convencional</v>
          </cell>
          <cell r="I126" t="str">
            <v>https://www.senamhi.gob.pe/include_mapas/_dat_esta_tipo.php?estaciones=000480</v>
          </cell>
        </row>
        <row r="127">
          <cell r="A127">
            <v>501</v>
          </cell>
          <cell r="B127">
            <v>-11.0606805555555</v>
          </cell>
          <cell r="C127">
            <v>-77.550105555555504</v>
          </cell>
          <cell r="D127">
            <v>131</v>
          </cell>
          <cell r="E127" t="str">
            <v>ALCANTARILLA</v>
          </cell>
          <cell r="F127" t="str">
            <v>M</v>
          </cell>
          <cell r="G127" t="str">
            <v>CON</v>
          </cell>
          <cell r="H127" t="str">
            <v>Tipo Convencional</v>
          </cell>
          <cell r="I127" t="str">
            <v>https://www.senamhi.gob.pe/include_mapas/_dat_esta_tipo.php?estaciones=000501</v>
          </cell>
        </row>
        <row r="128">
          <cell r="A128">
            <v>503</v>
          </cell>
          <cell r="B128">
            <v>-11.786638888888801</v>
          </cell>
          <cell r="C128">
            <v>-75.486888888888799</v>
          </cell>
          <cell r="D128">
            <v>3378</v>
          </cell>
          <cell r="E128" t="str">
            <v>JAUJA</v>
          </cell>
          <cell r="F128" t="str">
            <v>M</v>
          </cell>
          <cell r="G128" t="str">
            <v>CON</v>
          </cell>
          <cell r="H128" t="str">
            <v>Tipo Convencional</v>
          </cell>
          <cell r="I128" t="str">
            <v>https://www.senamhi.gob.pe/include_mapas/_dat_esta_tipo.php?estaciones=000503</v>
          </cell>
        </row>
        <row r="129">
          <cell r="A129">
            <v>508</v>
          </cell>
          <cell r="B129">
            <v>-12.393055555555501</v>
          </cell>
          <cell r="C129">
            <v>-74.866111111111096</v>
          </cell>
          <cell r="D129">
            <v>3240</v>
          </cell>
          <cell r="E129" t="str">
            <v>PAMPAS</v>
          </cell>
          <cell r="F129" t="str">
            <v>M</v>
          </cell>
          <cell r="G129" t="str">
            <v>CON</v>
          </cell>
          <cell r="H129" t="str">
            <v>Tipo Convencional</v>
          </cell>
          <cell r="I129" t="str">
            <v>https://www.senamhi.gob.pe/include_mapas/_dat_esta_tipo.php?estaciones=000508</v>
          </cell>
        </row>
        <row r="130">
          <cell r="A130">
            <v>528</v>
          </cell>
          <cell r="B130">
            <v>-10.673974999999899</v>
          </cell>
          <cell r="C130">
            <v>-77.821780555555506</v>
          </cell>
          <cell r="D130">
            <v>18</v>
          </cell>
          <cell r="E130" t="str">
            <v>PARAMONGA</v>
          </cell>
          <cell r="F130" t="str">
            <v>M</v>
          </cell>
          <cell r="G130" t="str">
            <v>CON</v>
          </cell>
          <cell r="H130" t="str">
            <v>Tipo Convencional</v>
          </cell>
          <cell r="I130" t="str">
            <v>https://www.senamhi.gob.pe/include_mapas/_dat_esta_tipo.php?estaciones=000528</v>
          </cell>
        </row>
        <row r="131">
          <cell r="A131">
            <v>530</v>
          </cell>
          <cell r="B131">
            <v>-10.068119444444401</v>
          </cell>
          <cell r="C131">
            <v>-78.162319444444407</v>
          </cell>
          <cell r="D131">
            <v>8</v>
          </cell>
          <cell r="E131" t="str">
            <v>HUARMEY</v>
          </cell>
          <cell r="F131" t="str">
            <v>M</v>
          </cell>
          <cell r="G131" t="str">
            <v>CON</v>
          </cell>
          <cell r="H131" t="str">
            <v>Tipo Convencional</v>
          </cell>
          <cell r="I131" t="str">
            <v>https://www.senamhi.gob.pe/include_mapas/_dat_esta_tipo.php?estaciones=000530</v>
          </cell>
        </row>
        <row r="132">
          <cell r="A132">
            <v>532</v>
          </cell>
          <cell r="B132">
            <v>-10.912938888888799</v>
          </cell>
          <cell r="C132">
            <v>-77.648897222222203</v>
          </cell>
          <cell r="D132">
            <v>59</v>
          </cell>
          <cell r="E132" t="str">
            <v>CAMAY</v>
          </cell>
          <cell r="F132" t="str">
            <v>M</v>
          </cell>
          <cell r="G132" t="str">
            <v>CON</v>
          </cell>
          <cell r="H132" t="str">
            <v>Tipo Convencional</v>
          </cell>
          <cell r="I132" t="str">
            <v>https://www.senamhi.gob.pe/include_mapas/_dat_esta_tipo.php?estaciones=000532</v>
          </cell>
        </row>
        <row r="133">
          <cell r="A133">
            <v>534</v>
          </cell>
          <cell r="B133">
            <v>-11.3601416666666</v>
          </cell>
          <cell r="C133">
            <v>-77.368391666666597</v>
          </cell>
          <cell r="D133">
            <v>384</v>
          </cell>
          <cell r="E133" t="str">
            <v>LOMAS DE LACHAY</v>
          </cell>
          <cell r="F133" t="str">
            <v>M</v>
          </cell>
          <cell r="G133" t="str">
            <v>CON</v>
          </cell>
          <cell r="H133" t="str">
            <v>Tipo Convencional</v>
          </cell>
          <cell r="I133" t="str">
            <v>https://www.senamhi.gob.pe/include_mapas/_dat_esta_tipo.php?estaciones=000534</v>
          </cell>
        </row>
        <row r="134">
          <cell r="A134">
            <v>538</v>
          </cell>
          <cell r="B134">
            <v>-10.1476305555555</v>
          </cell>
          <cell r="C134">
            <v>-77.159494444444405</v>
          </cell>
          <cell r="D134">
            <v>3386</v>
          </cell>
          <cell r="E134" t="str">
            <v>CHIQUIAN</v>
          </cell>
          <cell r="F134" t="str">
            <v>M</v>
          </cell>
          <cell r="G134" t="str">
            <v>CON</v>
          </cell>
          <cell r="H134" t="str">
            <v>Tipo Convencional</v>
          </cell>
          <cell r="I134" t="str">
            <v>https://www.senamhi.gob.pe/include_mapas/_dat_esta_tipo.php?estaciones=000538</v>
          </cell>
        </row>
        <row r="135">
          <cell r="A135">
            <v>539</v>
          </cell>
          <cell r="B135">
            <v>-11.4528083333333</v>
          </cell>
          <cell r="C135">
            <v>-77.122005555555504</v>
          </cell>
          <cell r="D135">
            <v>346</v>
          </cell>
          <cell r="E135" t="str">
            <v>HUAYAN</v>
          </cell>
          <cell r="F135" t="str">
            <v>M</v>
          </cell>
          <cell r="G135" t="str">
            <v>CON</v>
          </cell>
          <cell r="H135" t="str">
            <v>Tipo Convencional</v>
          </cell>
          <cell r="I135" t="str">
            <v>https://www.senamhi.gob.pe/include_mapas/_dat_esta_tipo.php?estaciones=000539</v>
          </cell>
        </row>
        <row r="136">
          <cell r="A136">
            <v>540</v>
          </cell>
          <cell r="B136">
            <v>-10.477883333333301</v>
          </cell>
          <cell r="C136">
            <v>-76.989713888888801</v>
          </cell>
          <cell r="D136">
            <v>3432</v>
          </cell>
          <cell r="E136" t="str">
            <v>CAJATAMBO</v>
          </cell>
          <cell r="F136" t="str">
            <v>M</v>
          </cell>
          <cell r="G136" t="str">
            <v>CON</v>
          </cell>
          <cell r="H136" t="str">
            <v>Tipo Convencional</v>
          </cell>
          <cell r="I136" t="str">
            <v>https://www.senamhi.gob.pe/include_mapas/_dat_esta_tipo.php?estaciones=000540</v>
          </cell>
        </row>
        <row r="137">
          <cell r="A137">
            <v>541</v>
          </cell>
          <cell r="B137">
            <v>-10.667691666666601</v>
          </cell>
          <cell r="C137">
            <v>-76.768702777777705</v>
          </cell>
          <cell r="D137">
            <v>3667</v>
          </cell>
          <cell r="E137" t="str">
            <v>OYON</v>
          </cell>
          <cell r="F137" t="str">
            <v>M</v>
          </cell>
          <cell r="G137" t="str">
            <v>CON</v>
          </cell>
          <cell r="H137" t="str">
            <v>Tipo Convencional</v>
          </cell>
          <cell r="I137" t="str">
            <v>https://www.senamhi.gob.pe/include_mapas/_dat_esta_tipo.php?estaciones=000541</v>
          </cell>
        </row>
        <row r="138">
          <cell r="A138">
            <v>542</v>
          </cell>
          <cell r="B138">
            <v>-10.921616666666599</v>
          </cell>
          <cell r="C138">
            <v>-76.737011111111102</v>
          </cell>
          <cell r="D138">
            <v>2920</v>
          </cell>
          <cell r="E138" t="str">
            <v>PICOY</v>
          </cell>
          <cell r="F138" t="str">
            <v>M</v>
          </cell>
          <cell r="G138" t="str">
            <v>CON</v>
          </cell>
          <cell r="H138" t="str">
            <v>Tipo Convencional</v>
          </cell>
          <cell r="I138" t="str">
            <v>https://www.senamhi.gob.pe/include_mapas/_dat_esta_tipo.php?estaciones=000542</v>
          </cell>
        </row>
        <row r="139">
          <cell r="A139">
            <v>543</v>
          </cell>
          <cell r="B139">
            <v>-11.987444444444399</v>
          </cell>
          <cell r="C139">
            <v>-76.841944444444394</v>
          </cell>
          <cell r="D139">
            <v>543</v>
          </cell>
          <cell r="E139" t="str">
            <v>Ã‘AÃ‘A</v>
          </cell>
          <cell r="F139" t="str">
            <v>M</v>
          </cell>
          <cell r="G139" t="str">
            <v>CON</v>
          </cell>
          <cell r="H139" t="str">
            <v>Tipo Convencional</v>
          </cell>
          <cell r="I139" t="str">
            <v>https://www.senamhi.gob.pe/include_mapas/_dat_esta_tipo.php?estaciones=000543</v>
          </cell>
        </row>
        <row r="140">
          <cell r="A140">
            <v>546</v>
          </cell>
          <cell r="B140">
            <v>-11.520997222222199</v>
          </cell>
          <cell r="C140">
            <v>-77.235663888888894</v>
          </cell>
          <cell r="D140">
            <v>127</v>
          </cell>
          <cell r="E140" t="str">
            <v>DONOSO</v>
          </cell>
          <cell r="F140" t="str">
            <v>M</v>
          </cell>
          <cell r="G140" t="str">
            <v>CON</v>
          </cell>
          <cell r="H140" t="str">
            <v>Tipo Convencional</v>
          </cell>
          <cell r="I140" t="str">
            <v>https://www.senamhi.gob.pe/include_mapas/_dat_esta_tipo.php?estaciones=000546</v>
          </cell>
        </row>
        <row r="141">
          <cell r="A141">
            <v>547</v>
          </cell>
          <cell r="B141">
            <v>-11.4712138888888</v>
          </cell>
          <cell r="C141">
            <v>-76.625694444444406</v>
          </cell>
          <cell r="D141">
            <v>2818</v>
          </cell>
          <cell r="E141" t="str">
            <v>CANTA</v>
          </cell>
          <cell r="F141" t="str">
            <v>M</v>
          </cell>
          <cell r="G141" t="str">
            <v>CON</v>
          </cell>
          <cell r="H141" t="str">
            <v>Tipo Convencional</v>
          </cell>
          <cell r="I141" t="str">
            <v>https://www.senamhi.gob.pe/include_mapas/_dat_esta_tipo.php?estaciones=000547</v>
          </cell>
        </row>
        <row r="142">
          <cell r="A142">
            <v>548</v>
          </cell>
          <cell r="B142">
            <v>-11.8391277777777</v>
          </cell>
          <cell r="C142">
            <v>-76.378027777777703</v>
          </cell>
          <cell r="D142">
            <v>2417</v>
          </cell>
          <cell r="E142" t="str">
            <v>MATUCANA</v>
          </cell>
          <cell r="F142" t="str">
            <v>M</v>
          </cell>
          <cell r="G142" t="str">
            <v>CON</v>
          </cell>
          <cell r="H142" t="str">
            <v>Tipo Convencional</v>
          </cell>
          <cell r="I142" t="str">
            <v>https://www.senamhi.gob.pe/include_mapas/_dat_esta_tipo.php?estaciones=000548</v>
          </cell>
        </row>
        <row r="143">
          <cell r="A143">
            <v>549</v>
          </cell>
          <cell r="B143">
            <v>-11.404397222222199</v>
          </cell>
          <cell r="C143">
            <v>-76.3248638888888</v>
          </cell>
          <cell r="D143">
            <v>4447</v>
          </cell>
          <cell r="E143" t="str">
            <v>MARCAPOMACOCHA</v>
          </cell>
          <cell r="F143" t="str">
            <v>M</v>
          </cell>
          <cell r="G143" t="str">
            <v>CON</v>
          </cell>
          <cell r="H143" t="str">
            <v>Tipo Convencional</v>
          </cell>
          <cell r="I143" t="str">
            <v>https://www.senamhi.gob.pe/include_mapas/_dat_esta_tipo.php?estaciones=000549</v>
          </cell>
        </row>
        <row r="144">
          <cell r="A144">
            <v>552</v>
          </cell>
          <cell r="B144">
            <v>-10.329241666666601</v>
          </cell>
          <cell r="C144">
            <v>-76.176519444444395</v>
          </cell>
          <cell r="D144">
            <v>2722</v>
          </cell>
          <cell r="E144" t="str">
            <v>SAN RAFAEL</v>
          </cell>
          <cell r="F144" t="str">
            <v>M</v>
          </cell>
          <cell r="G144" t="str">
            <v>CON</v>
          </cell>
          <cell r="H144" t="str">
            <v>Tipo Convencional</v>
          </cell>
          <cell r="I144" t="str">
            <v>https://www.senamhi.gob.pe/include_mapas/_dat_esta_tipo.php?estaciones=000552</v>
          </cell>
        </row>
        <row r="145">
          <cell r="A145">
            <v>554</v>
          </cell>
          <cell r="B145">
            <v>-11.396944444444401</v>
          </cell>
          <cell r="C145">
            <v>-75.690277777777695</v>
          </cell>
          <cell r="D145">
            <v>3000</v>
          </cell>
          <cell r="E145" t="str">
            <v>TARMA</v>
          </cell>
          <cell r="F145" t="str">
            <v>M</v>
          </cell>
          <cell r="G145" t="str">
            <v>CON</v>
          </cell>
          <cell r="H145" t="str">
            <v>Tipo Convencional</v>
          </cell>
          <cell r="I145" t="str">
            <v>https://www.senamhi.gob.pe/include_mapas/_dat_esta_tipo.php?estaciones=000554</v>
          </cell>
        </row>
        <row r="146">
          <cell r="A146">
            <v>555</v>
          </cell>
          <cell r="B146">
            <v>-11.261666666666599</v>
          </cell>
          <cell r="C146">
            <v>-75.620833333333294</v>
          </cell>
          <cell r="D146">
            <v>2750</v>
          </cell>
          <cell r="E146" t="str">
            <v>HUASAHUASI</v>
          </cell>
          <cell r="F146" t="str">
            <v>M</v>
          </cell>
          <cell r="G146" t="str">
            <v>CON</v>
          </cell>
          <cell r="H146" t="str">
            <v>Tipo Convencional</v>
          </cell>
          <cell r="I146" t="str">
            <v>https://www.senamhi.gob.pe/include_mapas/_dat_esta_tipo.php?estaciones=000555</v>
          </cell>
        </row>
        <row r="147">
          <cell r="A147">
            <v>556</v>
          </cell>
          <cell r="B147">
            <v>-10.050277777777699</v>
          </cell>
          <cell r="C147">
            <v>-75.550277777777694</v>
          </cell>
          <cell r="D147">
            <v>1000</v>
          </cell>
          <cell r="E147" t="str">
            <v>POZUZO</v>
          </cell>
          <cell r="F147" t="str">
            <v>M</v>
          </cell>
          <cell r="G147" t="str">
            <v>CON</v>
          </cell>
          <cell r="H147" t="str">
            <v>Tipo Convencional</v>
          </cell>
          <cell r="I147" t="str">
            <v>https://www.senamhi.gob.pe/include_mapas/_dat_esta_tipo.php?estaciones=000556</v>
          </cell>
        </row>
        <row r="148">
          <cell r="A148">
            <v>557</v>
          </cell>
          <cell r="B148">
            <v>-10.594166666666601</v>
          </cell>
          <cell r="C148">
            <v>-75.384166666666601</v>
          </cell>
          <cell r="D148">
            <v>1850</v>
          </cell>
          <cell r="E148" t="str">
            <v>OXAPAMPA</v>
          </cell>
          <cell r="F148" t="str">
            <v>M</v>
          </cell>
          <cell r="G148" t="str">
            <v>CON</v>
          </cell>
          <cell r="H148" t="str">
            <v>Tipo Convencional</v>
          </cell>
          <cell r="I148" t="str">
            <v>https://www.senamhi.gob.pe/include_mapas/_dat_esta_tipo.php?estaciones=000557</v>
          </cell>
        </row>
        <row r="149">
          <cell r="A149">
            <v>560</v>
          </cell>
          <cell r="B149">
            <v>-11.748611111111099</v>
          </cell>
          <cell r="C149">
            <v>-75.129166666666606</v>
          </cell>
          <cell r="D149">
            <v>3640</v>
          </cell>
          <cell r="E149" t="str">
            <v>COMAS</v>
          </cell>
          <cell r="F149" t="str">
            <v>M</v>
          </cell>
          <cell r="G149" t="str">
            <v>CON</v>
          </cell>
          <cell r="H149" t="str">
            <v>Tipo Convencional</v>
          </cell>
          <cell r="I149" t="str">
            <v>https://www.senamhi.gob.pe/include_mapas/_dat_esta_tipo.php?estaciones=000560</v>
          </cell>
        </row>
        <row r="150">
          <cell r="A150">
            <v>571</v>
          </cell>
          <cell r="B150">
            <v>-11.2280555555555</v>
          </cell>
          <cell r="C150">
            <v>-74.617499999999893</v>
          </cell>
          <cell r="D150">
            <v>660</v>
          </cell>
          <cell r="E150" t="str">
            <v>SATIPO</v>
          </cell>
          <cell r="F150" t="str">
            <v>M</v>
          </cell>
          <cell r="G150" t="str">
            <v>CON</v>
          </cell>
          <cell r="H150" t="str">
            <v>Tipo Convencional</v>
          </cell>
          <cell r="I150" t="str">
            <v>https://www.senamhi.gob.pe/include_mapas/_dat_esta_tipo.php?estaciones=000571</v>
          </cell>
        </row>
        <row r="151">
          <cell r="A151">
            <v>572</v>
          </cell>
          <cell r="B151">
            <v>-11.133611111111099</v>
          </cell>
          <cell r="C151">
            <v>-74.250277777777697</v>
          </cell>
          <cell r="D151">
            <v>690</v>
          </cell>
          <cell r="E151" t="str">
            <v>PUERTO OCOPA</v>
          </cell>
          <cell r="F151" t="str">
            <v>M</v>
          </cell>
          <cell r="G151" t="str">
            <v>CON</v>
          </cell>
          <cell r="H151" t="str">
            <v>Tipo Convencional</v>
          </cell>
          <cell r="I151" t="str">
            <v>https://www.senamhi.gob.pe/include_mapas/_dat_esta_tipo.php?estaciones=000572</v>
          </cell>
        </row>
        <row r="152">
          <cell r="A152">
            <v>590</v>
          </cell>
          <cell r="B152">
            <v>-10.955888888888801</v>
          </cell>
          <cell r="C152">
            <v>-69.578000000000003</v>
          </cell>
          <cell r="D152">
            <v>244</v>
          </cell>
          <cell r="E152" t="str">
            <v>IÃ‘APARI</v>
          </cell>
          <cell r="F152" t="str">
            <v>M</v>
          </cell>
          <cell r="G152" t="str">
            <v>CON</v>
          </cell>
          <cell r="H152" t="str">
            <v>Tipo Convencional</v>
          </cell>
          <cell r="I152" t="str">
            <v>https://www.senamhi.gob.pe/include_mapas/_dat_esta_tipo.php?estaciones=000590</v>
          </cell>
        </row>
        <row r="153">
          <cell r="A153">
            <v>593</v>
          </cell>
          <cell r="B153">
            <v>-10.6936111111111</v>
          </cell>
          <cell r="C153">
            <v>-76.250277777777697</v>
          </cell>
          <cell r="D153">
            <v>4260</v>
          </cell>
          <cell r="E153" t="str">
            <v>CERRO DE PASCO</v>
          </cell>
          <cell r="F153" t="str">
            <v>M</v>
          </cell>
          <cell r="G153" t="str">
            <v>CON</v>
          </cell>
          <cell r="H153" t="str">
            <v>Tipo Convencional</v>
          </cell>
          <cell r="I153" t="str">
            <v>https://www.senamhi.gob.pe/include_mapas/_dat_esta_tipo.php?estaciones=000593</v>
          </cell>
        </row>
        <row r="154">
          <cell r="A154">
            <v>594</v>
          </cell>
          <cell r="B154">
            <v>-12.125</v>
          </cell>
          <cell r="C154">
            <v>-75.431944444444397</v>
          </cell>
          <cell r="D154">
            <v>3600</v>
          </cell>
          <cell r="E154" t="str">
            <v>SAN JUAN DE JARPA</v>
          </cell>
          <cell r="F154" t="str">
            <v>M</v>
          </cell>
          <cell r="G154" t="str">
            <v>CON</v>
          </cell>
          <cell r="H154" t="str">
            <v>Tipo Convencional</v>
          </cell>
          <cell r="I154" t="str">
            <v>https://www.senamhi.gob.pe/include_mapas/_dat_esta_tipo.php?estaciones=000594</v>
          </cell>
        </row>
        <row r="155">
          <cell r="A155">
            <v>604</v>
          </cell>
          <cell r="B155">
            <v>-11.5686111111111</v>
          </cell>
          <cell r="C155">
            <v>-75.959444444444401</v>
          </cell>
          <cell r="D155">
            <v>3910</v>
          </cell>
          <cell r="E155" t="str">
            <v>LA OROYA</v>
          </cell>
          <cell r="F155" t="str">
            <v>M</v>
          </cell>
          <cell r="G155" t="str">
            <v>CON</v>
          </cell>
          <cell r="H155" t="str">
            <v>Tipo Convencional</v>
          </cell>
          <cell r="I155" t="str">
            <v>https://www.senamhi.gob.pe/include_mapas/_dat_esta_tipo.php?estaciones=000604</v>
          </cell>
        </row>
        <row r="156">
          <cell r="A156">
            <v>606</v>
          </cell>
          <cell r="B156">
            <v>-12.856111111111099</v>
          </cell>
          <cell r="C156">
            <v>-72.691944444444403</v>
          </cell>
          <cell r="D156">
            <v>990</v>
          </cell>
          <cell r="E156" t="str">
            <v>QUILLABAMBA</v>
          </cell>
          <cell r="F156" t="str">
            <v>M</v>
          </cell>
          <cell r="G156" t="str">
            <v>CON</v>
          </cell>
          <cell r="H156" t="str">
            <v>Tipo Convencional</v>
          </cell>
          <cell r="I156" t="str">
            <v>https://www.senamhi.gob.pe/include_mapas/_dat_esta_tipo.php?estaciones=000606</v>
          </cell>
        </row>
        <row r="157">
          <cell r="A157">
            <v>607</v>
          </cell>
          <cell r="B157">
            <v>-13.556944444444399</v>
          </cell>
          <cell r="C157">
            <v>-71.875277777777697</v>
          </cell>
          <cell r="D157">
            <v>3219</v>
          </cell>
          <cell r="E157" t="str">
            <v>GRANJA KCAYRA</v>
          </cell>
          <cell r="F157" t="str">
            <v>M</v>
          </cell>
          <cell r="G157" t="str">
            <v>CON</v>
          </cell>
          <cell r="H157" t="str">
            <v>Tipo Convencional</v>
          </cell>
          <cell r="I157" t="str">
            <v>https://www.senamhi.gob.pe/include_mapas/_dat_esta_tipo.php?estaciones=000607</v>
          </cell>
        </row>
        <row r="158">
          <cell r="A158">
            <v>608</v>
          </cell>
          <cell r="B158">
            <v>-12.1630555555555</v>
          </cell>
          <cell r="C158">
            <v>-75.235277777777696</v>
          </cell>
          <cell r="D158">
            <v>3186</v>
          </cell>
          <cell r="E158" t="str">
            <v>VIQUES</v>
          </cell>
          <cell r="F158" t="str">
            <v>M</v>
          </cell>
          <cell r="G158" t="str">
            <v>CON</v>
          </cell>
          <cell r="H158" t="str">
            <v>Tipo Convencional</v>
          </cell>
          <cell r="I158" t="str">
            <v>https://www.senamhi.gob.pe/include_mapas/_dat_esta_tipo.php?estaciones=000608</v>
          </cell>
        </row>
        <row r="159">
          <cell r="A159">
            <v>625</v>
          </cell>
          <cell r="B159">
            <v>-12.366111111111101</v>
          </cell>
          <cell r="C159">
            <v>-75.056388888888804</v>
          </cell>
          <cell r="D159">
            <v>3675</v>
          </cell>
          <cell r="E159" t="str">
            <v>ACOSTAMBO</v>
          </cell>
          <cell r="F159" t="str">
            <v>M</v>
          </cell>
          <cell r="G159" t="str">
            <v>CON</v>
          </cell>
          <cell r="H159" t="str">
            <v>Tipo Convencional</v>
          </cell>
          <cell r="I159" t="str">
            <v>https://www.senamhi.gob.pe/include_mapas/_dat_esta_tipo.php?estaciones=000625</v>
          </cell>
        </row>
        <row r="160">
          <cell r="A160">
            <v>631</v>
          </cell>
          <cell r="B160">
            <v>-12.5216944444444</v>
          </cell>
          <cell r="C160">
            <v>-76.493138888888893</v>
          </cell>
          <cell r="D160">
            <v>442</v>
          </cell>
          <cell r="E160" t="str">
            <v>LA CAPILLA 2</v>
          </cell>
          <cell r="F160" t="str">
            <v>M</v>
          </cell>
          <cell r="G160" t="str">
            <v>CON</v>
          </cell>
          <cell r="H160" t="str">
            <v>Tipo Convencional</v>
          </cell>
          <cell r="I160" t="str">
            <v>https://www.senamhi.gob.pe/include_mapas/_dat_esta_tipo.php?estaciones=000631</v>
          </cell>
        </row>
        <row r="161">
          <cell r="A161">
            <v>633</v>
          </cell>
          <cell r="B161">
            <v>-12.1388555555555</v>
          </cell>
          <cell r="C161">
            <v>-76.234294444444402</v>
          </cell>
          <cell r="D161">
            <v>3120</v>
          </cell>
          <cell r="E161" t="str">
            <v>HUAROCHIRI</v>
          </cell>
          <cell r="F161" t="str">
            <v>M</v>
          </cell>
          <cell r="G161" t="str">
            <v>CON</v>
          </cell>
          <cell r="H161" t="str">
            <v>Tipo Convencional</v>
          </cell>
          <cell r="I161" t="str">
            <v>https://www.senamhi.gob.pe/include_mapas/_dat_esta_tipo.php?estaciones=000633</v>
          </cell>
        </row>
        <row r="162">
          <cell r="A162">
            <v>635</v>
          </cell>
          <cell r="B162">
            <v>-12.0383333333333</v>
          </cell>
          <cell r="C162">
            <v>-75.338055555555499</v>
          </cell>
          <cell r="D162">
            <v>3360</v>
          </cell>
          <cell r="E162" t="str">
            <v>HUAYAO</v>
          </cell>
          <cell r="F162" t="str">
            <v>M</v>
          </cell>
          <cell r="G162" t="str">
            <v>CON</v>
          </cell>
          <cell r="H162" t="str">
            <v>Tipo Convencional</v>
          </cell>
          <cell r="I162" t="str">
            <v>https://www.senamhi.gob.pe/include_mapas/_dat_esta_tipo.php?estaciones=000635</v>
          </cell>
        </row>
        <row r="163">
          <cell r="A163">
            <v>636</v>
          </cell>
          <cell r="B163">
            <v>-12.491727777777699</v>
          </cell>
          <cell r="C163">
            <v>-75.910391666666598</v>
          </cell>
          <cell r="D163">
            <v>2285</v>
          </cell>
          <cell r="E163" t="str">
            <v>YAUYOS</v>
          </cell>
          <cell r="F163" t="str">
            <v>M</v>
          </cell>
          <cell r="G163" t="str">
            <v>CON</v>
          </cell>
          <cell r="H163" t="str">
            <v>Tipo Convencional</v>
          </cell>
          <cell r="I163" t="str">
            <v>https://www.senamhi.gob.pe/include_mapas/_dat_esta_tipo.php?estaciones=000636</v>
          </cell>
        </row>
        <row r="164">
          <cell r="A164">
            <v>638</v>
          </cell>
          <cell r="B164">
            <v>-12.8668916666666</v>
          </cell>
          <cell r="C164">
            <v>-76.057927777777707</v>
          </cell>
          <cell r="D164">
            <v>684</v>
          </cell>
          <cell r="E164" t="str">
            <v>PACARAN</v>
          </cell>
          <cell r="F164" t="str">
            <v>M</v>
          </cell>
          <cell r="G164" t="str">
            <v>CON</v>
          </cell>
          <cell r="H164" t="str">
            <v>Tipo Convencional</v>
          </cell>
          <cell r="I164" t="str">
            <v>https://www.senamhi.gob.pe/include_mapas/_dat_esta_tipo.php?estaciones=000638</v>
          </cell>
        </row>
        <row r="165">
          <cell r="A165">
            <v>639</v>
          </cell>
          <cell r="B165">
            <v>-13.6011777777777</v>
          </cell>
          <cell r="C165">
            <v>-75.621022222222194</v>
          </cell>
          <cell r="D165">
            <v>1010</v>
          </cell>
          <cell r="E165" t="str">
            <v>HUANCANO</v>
          </cell>
          <cell r="F165" t="str">
            <v>M</v>
          </cell>
          <cell r="G165" t="str">
            <v>CON</v>
          </cell>
          <cell r="H165" t="str">
            <v>Tipo Convencional</v>
          </cell>
          <cell r="I165" t="str">
            <v>https://www.senamhi.gob.pe/include_mapas/_dat_esta_tipo.php?estaciones=000639</v>
          </cell>
        </row>
        <row r="166">
          <cell r="A166">
            <v>640</v>
          </cell>
          <cell r="B166">
            <v>-13.843</v>
          </cell>
          <cell r="C166">
            <v>-75.6070361111111</v>
          </cell>
          <cell r="D166">
            <v>790</v>
          </cell>
          <cell r="E166" t="str">
            <v>HUAMANI</v>
          </cell>
          <cell r="F166" t="str">
            <v>M</v>
          </cell>
          <cell r="G166" t="str">
            <v>CON</v>
          </cell>
          <cell r="H166" t="str">
            <v>Tipo Convencional</v>
          </cell>
          <cell r="I166" t="str">
            <v>https://www.senamhi.gob.pe/include_mapas/_dat_esta_tipo.php?estaciones=000640</v>
          </cell>
        </row>
        <row r="167">
          <cell r="A167">
            <v>642</v>
          </cell>
          <cell r="B167">
            <v>-12.252222222222199</v>
          </cell>
          <cell r="C167">
            <v>-75.355277777777701</v>
          </cell>
          <cell r="D167">
            <v>3860</v>
          </cell>
          <cell r="E167" t="str">
            <v>LAIVE</v>
          </cell>
          <cell r="F167" t="str">
            <v>M</v>
          </cell>
          <cell r="G167" t="str">
            <v>CON</v>
          </cell>
          <cell r="H167" t="str">
            <v>Tipo Convencional</v>
          </cell>
          <cell r="I167" t="str">
            <v>https://www.senamhi.gob.pe/include_mapas/_dat_esta_tipo.php?estaciones=000642</v>
          </cell>
        </row>
        <row r="168">
          <cell r="A168">
            <v>647</v>
          </cell>
          <cell r="B168">
            <v>-13.259316666666599</v>
          </cell>
          <cell r="C168">
            <v>-75.085961111111104</v>
          </cell>
          <cell r="D168">
            <v>4498</v>
          </cell>
          <cell r="E168" t="str">
            <v>TUNEL CERO</v>
          </cell>
          <cell r="F168" t="str">
            <v>M</v>
          </cell>
          <cell r="G168" t="str">
            <v>CON</v>
          </cell>
          <cell r="H168" t="str">
            <v>Tipo Convencional</v>
          </cell>
          <cell r="I168" t="str">
            <v>https://www.senamhi.gob.pe/include_mapas/_dat_esta_tipo.php?estaciones=000647</v>
          </cell>
        </row>
        <row r="169">
          <cell r="A169">
            <v>648</v>
          </cell>
          <cell r="B169">
            <v>-12.411111111111101</v>
          </cell>
          <cell r="C169">
            <v>-75.091666666666598</v>
          </cell>
          <cell r="D169">
            <v>3880</v>
          </cell>
          <cell r="E169" t="str">
            <v>PILCHACA</v>
          </cell>
          <cell r="F169" t="str">
            <v>M</v>
          </cell>
          <cell r="G169" t="str">
            <v>CON</v>
          </cell>
          <cell r="H169" t="str">
            <v>Tipo Convencional</v>
          </cell>
          <cell r="I169" t="str">
            <v>https://www.senamhi.gob.pe/include_mapas/_dat_esta_tipo.php?estaciones=000648</v>
          </cell>
        </row>
        <row r="170">
          <cell r="A170">
            <v>649</v>
          </cell>
          <cell r="B170">
            <v>-12.7802777777777</v>
          </cell>
          <cell r="C170">
            <v>-75.036111111111097</v>
          </cell>
          <cell r="D170">
            <v>3860</v>
          </cell>
          <cell r="E170" t="str">
            <v>HUANCAVELICA</v>
          </cell>
          <cell r="F170" t="str">
            <v>M</v>
          </cell>
          <cell r="G170" t="str">
            <v>CON</v>
          </cell>
          <cell r="H170" t="str">
            <v>Tipo Convencional</v>
          </cell>
          <cell r="I170" t="str">
            <v>https://www.senamhi.gob.pe/include_mapas/_dat_esta_tipo.php?estaciones=000649</v>
          </cell>
        </row>
        <row r="171">
          <cell r="A171">
            <v>650</v>
          </cell>
          <cell r="B171">
            <v>-13.7411361111111</v>
          </cell>
          <cell r="C171">
            <v>-75.966405555555497</v>
          </cell>
          <cell r="D171">
            <v>293</v>
          </cell>
          <cell r="E171" t="str">
            <v>HACIENDA BERNALES</v>
          </cell>
          <cell r="F171" t="str">
            <v>M</v>
          </cell>
          <cell r="G171" t="str">
            <v>CON</v>
          </cell>
          <cell r="H171" t="str">
            <v>Tipo Convencional</v>
          </cell>
          <cell r="I171" t="str">
            <v>https://www.senamhi.gob.pe/include_mapas/_dat_esta_tipo.php?estaciones=000650</v>
          </cell>
        </row>
        <row r="172">
          <cell r="A172">
            <v>654</v>
          </cell>
          <cell r="B172">
            <v>-12.6836111111111</v>
          </cell>
          <cell r="C172">
            <v>-72.283611111111099</v>
          </cell>
          <cell r="D172">
            <v>1050</v>
          </cell>
          <cell r="E172" t="str">
            <v>QUEBRADA YANATILE</v>
          </cell>
          <cell r="F172" t="str">
            <v>M</v>
          </cell>
          <cell r="G172" t="str">
            <v>CON</v>
          </cell>
          <cell r="H172" t="str">
            <v>Tipo Convencional</v>
          </cell>
          <cell r="I172" t="str">
            <v>https://www.senamhi.gob.pe/include_mapas/_dat_esta_tipo.php?estaciones=000654</v>
          </cell>
        </row>
        <row r="173">
          <cell r="A173">
            <v>657</v>
          </cell>
          <cell r="B173">
            <v>-12.9819444444444</v>
          </cell>
          <cell r="C173">
            <v>-74.718083333333297</v>
          </cell>
          <cell r="D173">
            <v>3360</v>
          </cell>
          <cell r="E173" t="str">
            <v>LIRCAY</v>
          </cell>
          <cell r="F173" t="str">
            <v>M</v>
          </cell>
          <cell r="G173" t="str">
            <v>CON</v>
          </cell>
          <cell r="H173" t="str">
            <v>Tipo Convencional</v>
          </cell>
          <cell r="I173" t="str">
            <v>https://www.senamhi.gob.pe/include_mapas/_dat_esta_tipo.php?estaciones=000657</v>
          </cell>
        </row>
        <row r="174">
          <cell r="A174">
            <v>658</v>
          </cell>
          <cell r="B174">
            <v>-12.466666666666599</v>
          </cell>
          <cell r="C174">
            <v>-74.566666666666606</v>
          </cell>
          <cell r="D174">
            <v>3000</v>
          </cell>
          <cell r="E174" t="str">
            <v>PAUCARBAMBA</v>
          </cell>
          <cell r="F174" t="str">
            <v>M</v>
          </cell>
          <cell r="G174" t="str">
            <v>CON</v>
          </cell>
          <cell r="H174" t="str">
            <v>Tipo Convencional</v>
          </cell>
          <cell r="I174" t="str">
            <v>https://www.senamhi.gob.pe/include_mapas/_dat_esta_tipo.php?estaciones=000658</v>
          </cell>
        </row>
        <row r="175">
          <cell r="A175">
            <v>659</v>
          </cell>
          <cell r="B175">
            <v>-12.8530555555555</v>
          </cell>
          <cell r="C175">
            <v>-74.560277777777699</v>
          </cell>
          <cell r="D175">
            <v>3236</v>
          </cell>
          <cell r="E175" t="str">
            <v>ACOBAMBA</v>
          </cell>
          <cell r="F175" t="str">
            <v>M</v>
          </cell>
          <cell r="G175" t="str">
            <v>CON</v>
          </cell>
          <cell r="H175" t="str">
            <v>Tipo Convencional</v>
          </cell>
          <cell r="I175" t="str">
            <v>https://www.senamhi.gob.pe/include_mapas/_dat_esta_tipo.php?estaciones=000659</v>
          </cell>
        </row>
        <row r="176">
          <cell r="A176">
            <v>660</v>
          </cell>
          <cell r="B176">
            <v>-12.945972222222199</v>
          </cell>
          <cell r="C176">
            <v>-74.245666666666594</v>
          </cell>
          <cell r="D176">
            <v>2610</v>
          </cell>
          <cell r="E176" t="str">
            <v>HUANTA</v>
          </cell>
          <cell r="F176" t="str">
            <v>M</v>
          </cell>
          <cell r="G176" t="str">
            <v>CON</v>
          </cell>
          <cell r="H176" t="str">
            <v>Tipo Convencional</v>
          </cell>
          <cell r="I176" t="str">
            <v>https://www.senamhi.gob.pe/include_mapas/_dat_esta_tipo.php?estaciones=000660</v>
          </cell>
        </row>
        <row r="177">
          <cell r="A177">
            <v>663</v>
          </cell>
          <cell r="B177">
            <v>-13.0516666666666</v>
          </cell>
          <cell r="C177">
            <v>-74.142222222222202</v>
          </cell>
          <cell r="D177">
            <v>3240</v>
          </cell>
          <cell r="E177" t="str">
            <v>LA QUINUA</v>
          </cell>
          <cell r="F177" t="str">
            <v>M</v>
          </cell>
          <cell r="G177" t="str">
            <v>CON</v>
          </cell>
          <cell r="H177" t="str">
            <v>Tipo Convencional</v>
          </cell>
          <cell r="I177" t="str">
            <v>https://www.senamhi.gob.pe/include_mapas/_dat_esta_tipo.php?estaciones=000663</v>
          </cell>
        </row>
        <row r="178">
          <cell r="A178">
            <v>664</v>
          </cell>
          <cell r="B178">
            <v>-13.0766666666666</v>
          </cell>
          <cell r="C178">
            <v>-74.216944444444394</v>
          </cell>
          <cell r="D178">
            <v>2470</v>
          </cell>
          <cell r="E178" t="str">
            <v>WAYLLAPAMPA</v>
          </cell>
          <cell r="F178" t="str">
            <v>M</v>
          </cell>
          <cell r="G178" t="str">
            <v>CON</v>
          </cell>
          <cell r="H178" t="str">
            <v>Tipo Convencional</v>
          </cell>
          <cell r="I178" t="str">
            <v>https://www.senamhi.gob.pe/include_mapas/_dat_esta_tipo.php?estaciones=000664</v>
          </cell>
        </row>
        <row r="179">
          <cell r="A179">
            <v>665</v>
          </cell>
          <cell r="B179">
            <v>-13.750277777777701</v>
          </cell>
          <cell r="C179">
            <v>-74.070555555555501</v>
          </cell>
          <cell r="D179">
            <v>3120</v>
          </cell>
          <cell r="E179" t="str">
            <v>HUANCAPI</v>
          </cell>
          <cell r="F179" t="str">
            <v>M</v>
          </cell>
          <cell r="G179" t="str">
            <v>CON</v>
          </cell>
          <cell r="H179" t="str">
            <v>Tipo Convencional</v>
          </cell>
          <cell r="I179" t="str">
            <v>https://www.senamhi.gob.pe/include_mapas/_dat_esta_tipo.php?estaciones=000665</v>
          </cell>
        </row>
        <row r="180">
          <cell r="A180">
            <v>669</v>
          </cell>
          <cell r="B180">
            <v>-13.6486111111111</v>
          </cell>
          <cell r="C180">
            <v>-73.366666666666603</v>
          </cell>
          <cell r="D180">
            <v>2865</v>
          </cell>
          <cell r="E180" t="str">
            <v>ANDAHUAYLAS</v>
          </cell>
          <cell r="F180" t="str">
            <v>M</v>
          </cell>
          <cell r="G180" t="str">
            <v>CON</v>
          </cell>
          <cell r="H180" t="str">
            <v>Tipo Convencional</v>
          </cell>
          <cell r="I180" t="str">
            <v>https://www.senamhi.gob.pe/include_mapas/_dat_esta_tipo.php?estaciones=000669</v>
          </cell>
        </row>
        <row r="181">
          <cell r="A181">
            <v>677</v>
          </cell>
          <cell r="B181">
            <v>-13.5522222222222</v>
          </cell>
          <cell r="C181">
            <v>-72.734722222222203</v>
          </cell>
          <cell r="D181">
            <v>2763</v>
          </cell>
          <cell r="E181" t="str">
            <v>CURAHUASI</v>
          </cell>
          <cell r="F181" t="str">
            <v>M</v>
          </cell>
          <cell r="G181" t="str">
            <v>CON</v>
          </cell>
          <cell r="H181" t="str">
            <v>Tipo Convencional</v>
          </cell>
          <cell r="I181" t="str">
            <v>https://www.senamhi.gob.pe/include_mapas/_dat_esta_tipo.php?estaciones=000677</v>
          </cell>
        </row>
        <row r="182">
          <cell r="A182">
            <v>679</v>
          </cell>
          <cell r="B182">
            <v>-13.166550000000001</v>
          </cell>
          <cell r="C182">
            <v>-72.545850000000002</v>
          </cell>
          <cell r="D182">
            <v>2548</v>
          </cell>
          <cell r="E182" t="str">
            <v>MACHU PICCHU</v>
          </cell>
          <cell r="F182" t="str">
            <v>M</v>
          </cell>
          <cell r="G182" t="str">
            <v>CON</v>
          </cell>
          <cell r="H182" t="str">
            <v>Tipo Convencional</v>
          </cell>
          <cell r="I182" t="str">
            <v>https://www.senamhi.gob.pe/include_mapas/_dat_esta_tipo.php?estaciones=000679</v>
          </cell>
        </row>
        <row r="183">
          <cell r="A183">
            <v>683</v>
          </cell>
          <cell r="B183">
            <v>-13.305166666666601</v>
          </cell>
          <cell r="C183">
            <v>-72.124555555555503</v>
          </cell>
          <cell r="D183">
            <v>2850</v>
          </cell>
          <cell r="E183" t="str">
            <v>URUBAMBA</v>
          </cell>
          <cell r="F183" t="str">
            <v>M</v>
          </cell>
          <cell r="G183" t="str">
            <v>CON</v>
          </cell>
          <cell r="H183" t="str">
            <v>Tipo Convencional</v>
          </cell>
          <cell r="I183" t="str">
            <v>https://www.senamhi.gob.pe/include_mapas/_dat_esta_tipo.php?estaciones=000683</v>
          </cell>
        </row>
        <row r="184">
          <cell r="A184">
            <v>684</v>
          </cell>
          <cell r="B184">
            <v>-13.4683333333333</v>
          </cell>
          <cell r="C184">
            <v>-72.215833333333293</v>
          </cell>
          <cell r="D184">
            <v>3340</v>
          </cell>
          <cell r="E184" t="str">
            <v>ANTA ANCACHURO</v>
          </cell>
          <cell r="F184" t="str">
            <v>M</v>
          </cell>
          <cell r="G184" t="str">
            <v>CON</v>
          </cell>
          <cell r="H184" t="str">
            <v>Tipo Convencional</v>
          </cell>
          <cell r="I184" t="str">
            <v>https://www.senamhi.gob.pe/include_mapas/_dat_esta_tipo.php?estaciones=000684</v>
          </cell>
        </row>
        <row r="185">
          <cell r="A185">
            <v>686</v>
          </cell>
          <cell r="B185">
            <v>-13.7675</v>
          </cell>
          <cell r="C185">
            <v>-71.844722222222202</v>
          </cell>
          <cell r="D185">
            <v>3084</v>
          </cell>
          <cell r="E185" t="str">
            <v>PARURO</v>
          </cell>
          <cell r="F185" t="str">
            <v>M</v>
          </cell>
          <cell r="G185" t="str">
            <v>CON</v>
          </cell>
          <cell r="H185" t="str">
            <v>Tipo Convencional</v>
          </cell>
          <cell r="I185" t="str">
            <v>https://www.senamhi.gob.pe/include_mapas/_dat_esta_tipo.php?estaciones=000686</v>
          </cell>
        </row>
        <row r="186">
          <cell r="A186">
            <v>687</v>
          </cell>
          <cell r="B186">
            <v>-13.9169444444444</v>
          </cell>
          <cell r="C186">
            <v>-71.683611111111105</v>
          </cell>
          <cell r="D186">
            <v>3160</v>
          </cell>
          <cell r="E186" t="str">
            <v>ACOMAYO</v>
          </cell>
          <cell r="F186" t="str">
            <v>M</v>
          </cell>
          <cell r="G186" t="str">
            <v>CON</v>
          </cell>
          <cell r="H186" t="str">
            <v>Tipo Convencional</v>
          </cell>
          <cell r="I186" t="str">
            <v>https://www.senamhi.gob.pe/include_mapas/_dat_esta_tipo.php?estaciones=000687</v>
          </cell>
        </row>
        <row r="187">
          <cell r="A187">
            <v>689</v>
          </cell>
          <cell r="B187">
            <v>-13.324444444444399</v>
          </cell>
          <cell r="C187">
            <v>-71.590555555555497</v>
          </cell>
          <cell r="D187">
            <v>3042</v>
          </cell>
          <cell r="E187" t="str">
            <v>PAUCARTAMBO</v>
          </cell>
          <cell r="F187" t="str">
            <v>M</v>
          </cell>
          <cell r="G187" t="str">
            <v>CON</v>
          </cell>
          <cell r="H187" t="str">
            <v>Tipo Convencional</v>
          </cell>
          <cell r="I187" t="str">
            <v>https://www.senamhi.gob.pe/include_mapas/_dat_esta_tipo.php?estaciones=000689</v>
          </cell>
        </row>
        <row r="188">
          <cell r="A188">
            <v>690</v>
          </cell>
          <cell r="B188">
            <v>-13.61</v>
          </cell>
          <cell r="C188">
            <v>-71.560277777777699</v>
          </cell>
          <cell r="D188">
            <v>3729</v>
          </cell>
          <cell r="E188" t="str">
            <v>CCATCCA</v>
          </cell>
          <cell r="F188" t="str">
            <v>M</v>
          </cell>
          <cell r="G188" t="str">
            <v>CON</v>
          </cell>
          <cell r="H188" t="str">
            <v>Tipo Convencional</v>
          </cell>
          <cell r="I188" t="str">
            <v>https://www.senamhi.gob.pe/include_mapas/_dat_esta_tipo.php?estaciones=000690</v>
          </cell>
        </row>
        <row r="189">
          <cell r="A189">
            <v>693</v>
          </cell>
          <cell r="B189">
            <v>-13.216944444444399</v>
          </cell>
          <cell r="C189">
            <v>-70.750277777777697</v>
          </cell>
          <cell r="D189">
            <v>651</v>
          </cell>
          <cell r="E189" t="str">
            <v>QUINCEMIL</v>
          </cell>
          <cell r="F189" t="str">
            <v>M</v>
          </cell>
          <cell r="G189" t="str">
            <v>CON</v>
          </cell>
          <cell r="H189" t="str">
            <v>Tipo Convencional</v>
          </cell>
          <cell r="I189" t="str">
            <v>https://www.senamhi.gob.pe/include_mapas/_dat_esta_tipo.php?estaciones=000693</v>
          </cell>
        </row>
        <row r="190">
          <cell r="A190">
            <v>695</v>
          </cell>
          <cell r="B190">
            <v>-13.8038888888888</v>
          </cell>
          <cell r="C190">
            <v>-70.497138888888799</v>
          </cell>
          <cell r="D190">
            <v>2850</v>
          </cell>
          <cell r="E190" t="str">
            <v>OLLACHEA</v>
          </cell>
          <cell r="F190" t="str">
            <v>M</v>
          </cell>
          <cell r="G190" t="str">
            <v>CON</v>
          </cell>
          <cell r="H190" t="str">
            <v>Tipo Convencional</v>
          </cell>
          <cell r="I190" t="str">
            <v>https://www.senamhi.gob.pe/include_mapas/_dat_esta_tipo.php?estaciones=000695</v>
          </cell>
        </row>
        <row r="191">
          <cell r="A191">
            <v>698</v>
          </cell>
          <cell r="B191">
            <v>-14.526475</v>
          </cell>
          <cell r="C191">
            <v>-75.213055555555499</v>
          </cell>
          <cell r="D191">
            <v>325</v>
          </cell>
          <cell r="E191" t="str">
            <v>RIO GRANDE</v>
          </cell>
          <cell r="F191" t="str">
            <v>M</v>
          </cell>
          <cell r="G191" t="str">
            <v>CON</v>
          </cell>
          <cell r="H191" t="str">
            <v>Tipo Convencional</v>
          </cell>
          <cell r="I191" t="str">
            <v>https://www.senamhi.gob.pe/include_mapas/_dat_esta_tipo.php?estaciones=000698</v>
          </cell>
        </row>
        <row r="192">
          <cell r="A192">
            <v>700</v>
          </cell>
          <cell r="B192">
            <v>-14.0733083333333</v>
          </cell>
          <cell r="C192">
            <v>-75.711008333333297</v>
          </cell>
          <cell r="D192">
            <v>407</v>
          </cell>
          <cell r="E192" t="str">
            <v>SAN CAMILO</v>
          </cell>
          <cell r="F192" t="str">
            <v>M</v>
          </cell>
          <cell r="G192" t="str">
            <v>CON</v>
          </cell>
          <cell r="H192" t="str">
            <v>Tipo Convencional</v>
          </cell>
          <cell r="I192" t="str">
            <v>https://www.senamhi.gob.pe/include_mapas/_dat_esta_tipo.php?estaciones=000700</v>
          </cell>
        </row>
        <row r="193">
          <cell r="A193">
            <v>708</v>
          </cell>
          <cell r="B193">
            <v>-15.82625</v>
          </cell>
          <cell r="C193">
            <v>-70.012083333333294</v>
          </cell>
          <cell r="D193">
            <v>3812</v>
          </cell>
          <cell r="E193" t="str">
            <v>PUNO</v>
          </cell>
          <cell r="F193" t="str">
            <v>M</v>
          </cell>
          <cell r="G193" t="str">
            <v>CON</v>
          </cell>
          <cell r="H193" t="str">
            <v>Tipo Convencional</v>
          </cell>
          <cell r="I193" t="str">
            <v>https://www.senamhi.gob.pe/include_mapas/_dat_esta_tipo.php?estaciones=000708</v>
          </cell>
        </row>
        <row r="194">
          <cell r="A194">
            <v>727</v>
          </cell>
          <cell r="B194">
            <v>-14.975011111111099</v>
          </cell>
          <cell r="C194">
            <v>-74.890819444444404</v>
          </cell>
          <cell r="D194">
            <v>587</v>
          </cell>
          <cell r="E194" t="str">
            <v>COPARA</v>
          </cell>
          <cell r="F194" t="str">
            <v>M</v>
          </cell>
          <cell r="G194" t="str">
            <v>CON</v>
          </cell>
          <cell r="H194" t="str">
            <v>Tipo Convencional</v>
          </cell>
          <cell r="I194" t="str">
            <v>https://www.senamhi.gob.pe/include_mapas/_dat_esta_tipo.php?estaciones=000727</v>
          </cell>
        </row>
        <row r="195">
          <cell r="A195">
            <v>730</v>
          </cell>
          <cell r="B195">
            <v>-14.3784388888888</v>
          </cell>
          <cell r="C195">
            <v>-75.682083333333296</v>
          </cell>
          <cell r="D195">
            <v>311</v>
          </cell>
          <cell r="E195" t="str">
            <v>OCUCAJE</v>
          </cell>
          <cell r="F195" t="str">
            <v>M</v>
          </cell>
          <cell r="G195" t="str">
            <v>CON</v>
          </cell>
          <cell r="H195" t="str">
            <v>Tipo Convencional</v>
          </cell>
          <cell r="I195" t="str">
            <v>https://www.senamhi.gob.pe/include_mapas/_dat_esta_tipo.php?estaciones=000730</v>
          </cell>
        </row>
        <row r="196">
          <cell r="A196">
            <v>731</v>
          </cell>
          <cell r="B196">
            <v>-14.549388888888799</v>
          </cell>
          <cell r="C196">
            <v>-75.189261111111094</v>
          </cell>
          <cell r="D196">
            <v>340</v>
          </cell>
          <cell r="E196" t="str">
            <v>PALPA</v>
          </cell>
          <cell r="F196" t="str">
            <v>M</v>
          </cell>
          <cell r="G196" t="str">
            <v>CON</v>
          </cell>
          <cell r="H196" t="str">
            <v>Tipo Convencional</v>
          </cell>
          <cell r="I196" t="str">
            <v>https://www.senamhi.gob.pe/include_mapas/_dat_esta_tipo.php?estaciones=000731</v>
          </cell>
        </row>
        <row r="197">
          <cell r="A197">
            <v>736</v>
          </cell>
          <cell r="B197">
            <v>-14.699275</v>
          </cell>
          <cell r="C197">
            <v>-74.131597222222197</v>
          </cell>
          <cell r="D197">
            <v>3168</v>
          </cell>
          <cell r="E197" t="str">
            <v>PUQUIO</v>
          </cell>
          <cell r="F197" t="str">
            <v>M</v>
          </cell>
          <cell r="G197" t="str">
            <v>CON</v>
          </cell>
          <cell r="H197" t="str">
            <v>Tipo Convencional</v>
          </cell>
          <cell r="I197" t="str">
            <v>https://www.senamhi.gob.pe/include_mapas/_dat_esta_tipo.php?estaciones=000736</v>
          </cell>
        </row>
        <row r="198">
          <cell r="A198">
            <v>741</v>
          </cell>
          <cell r="B198">
            <v>-15.7476527777777</v>
          </cell>
          <cell r="C198">
            <v>-73.870894444444403</v>
          </cell>
          <cell r="D198">
            <v>1033</v>
          </cell>
          <cell r="E198" t="str">
            <v>CHAPARRA</v>
          </cell>
          <cell r="F198" t="str">
            <v>M</v>
          </cell>
          <cell r="G198" t="str">
            <v>CON</v>
          </cell>
          <cell r="H198" t="str">
            <v>Tipo Convencional</v>
          </cell>
          <cell r="I198" t="str">
            <v>https://www.senamhi.gob.pe/include_mapas/_dat_esta_tipo.php?estaciones=000741</v>
          </cell>
        </row>
        <row r="199">
          <cell r="A199">
            <v>743</v>
          </cell>
          <cell r="B199">
            <v>-15.011944444444399</v>
          </cell>
          <cell r="C199">
            <v>-73.779447222222203</v>
          </cell>
          <cell r="D199">
            <v>3156</v>
          </cell>
          <cell r="E199" t="str">
            <v>CORACORA</v>
          </cell>
          <cell r="F199" t="str">
            <v>M</v>
          </cell>
          <cell r="G199" t="str">
            <v>CON</v>
          </cell>
          <cell r="H199" t="str">
            <v>Tipo Convencional</v>
          </cell>
          <cell r="I199" t="str">
            <v>https://www.senamhi.gob.pe/include_mapas/_dat_esta_tipo.php?estaciones=000743</v>
          </cell>
        </row>
        <row r="200">
          <cell r="A200">
            <v>745</v>
          </cell>
          <cell r="B200">
            <v>-15.275325</v>
          </cell>
          <cell r="C200">
            <v>-73.341133333333303</v>
          </cell>
          <cell r="D200">
            <v>2477</v>
          </cell>
          <cell r="E200" t="str">
            <v>PAUZA</v>
          </cell>
          <cell r="F200" t="str">
            <v>M</v>
          </cell>
          <cell r="G200" t="str">
            <v>CON</v>
          </cell>
          <cell r="H200" t="str">
            <v>Tipo Convencional</v>
          </cell>
          <cell r="I200" t="str">
            <v>https://www.senamhi.gob.pe/include_mapas/_dat_esta_tipo.php?estaciones=000745</v>
          </cell>
        </row>
        <row r="201">
          <cell r="A201">
            <v>746</v>
          </cell>
          <cell r="B201">
            <v>-15.7756805555555</v>
          </cell>
          <cell r="C201">
            <v>-73.362586111111099</v>
          </cell>
          <cell r="D201">
            <v>1755</v>
          </cell>
          <cell r="E201" t="str">
            <v>CARAVELI</v>
          </cell>
          <cell r="F201" t="str">
            <v>M</v>
          </cell>
          <cell r="G201" t="str">
            <v>CON</v>
          </cell>
          <cell r="H201" t="str">
            <v>Tipo Convencional</v>
          </cell>
          <cell r="I201" t="str">
            <v>https://www.senamhi.gob.pe/include_mapas/_dat_esta_tipo.php?estaciones=000746</v>
          </cell>
        </row>
        <row r="202">
          <cell r="A202">
            <v>749</v>
          </cell>
          <cell r="B202">
            <v>-15.2113361111111</v>
          </cell>
          <cell r="C202">
            <v>-72.893252777777704</v>
          </cell>
          <cell r="D202">
            <v>2683</v>
          </cell>
          <cell r="E202" t="str">
            <v>COTAHUASI</v>
          </cell>
          <cell r="F202" t="str">
            <v>M</v>
          </cell>
          <cell r="G202" t="str">
            <v>CON</v>
          </cell>
          <cell r="H202" t="str">
            <v>Tipo Convencional</v>
          </cell>
          <cell r="I202" t="str">
            <v>https://www.senamhi.gob.pe/include_mapas/_dat_esta_tipo.php?estaciones=000749</v>
          </cell>
        </row>
        <row r="203">
          <cell r="A203">
            <v>750</v>
          </cell>
          <cell r="B203">
            <v>-15.8460138888888</v>
          </cell>
          <cell r="C203">
            <v>-72.650644444444396</v>
          </cell>
          <cell r="D203">
            <v>2850</v>
          </cell>
          <cell r="E203" t="str">
            <v>CHUQUIBAMBA</v>
          </cell>
          <cell r="F203" t="str">
            <v>M</v>
          </cell>
          <cell r="G203" t="str">
            <v>CON</v>
          </cell>
          <cell r="H203" t="str">
            <v>Tipo Convencional</v>
          </cell>
          <cell r="I203" t="str">
            <v>https://www.senamhi.gob.pe/include_mapas/_dat_esta_tipo.php?estaciones=000750</v>
          </cell>
        </row>
        <row r="204">
          <cell r="A204">
            <v>751</v>
          </cell>
          <cell r="B204">
            <v>-15.7138888888888</v>
          </cell>
          <cell r="C204">
            <v>-72.567222222222199</v>
          </cell>
          <cell r="D204">
            <v>2950</v>
          </cell>
          <cell r="E204" t="str">
            <v>PAMPACOLCA</v>
          </cell>
          <cell r="F204" t="str">
            <v>M</v>
          </cell>
          <cell r="G204" t="str">
            <v>CON</v>
          </cell>
          <cell r="H204" t="str">
            <v>Tipo Convencional</v>
          </cell>
          <cell r="I204" t="str">
            <v>https://www.senamhi.gob.pe/include_mapas/_dat_esta_tipo.php?estaciones=000751</v>
          </cell>
        </row>
        <row r="205">
          <cell r="A205">
            <v>752</v>
          </cell>
          <cell r="B205">
            <v>-14.3994444444444</v>
          </cell>
          <cell r="C205">
            <v>-72.088611111111106</v>
          </cell>
          <cell r="D205">
            <v>3253</v>
          </cell>
          <cell r="E205" t="str">
            <v>SANTO TOMAS</v>
          </cell>
          <cell r="F205" t="str">
            <v>M</v>
          </cell>
          <cell r="G205" t="str">
            <v>CON</v>
          </cell>
          <cell r="H205" t="str">
            <v>Tipo Convencional</v>
          </cell>
          <cell r="I205" t="str">
            <v>https://www.senamhi.gob.pe/include_mapas/_dat_esta_tipo.php?estaciones=000752</v>
          </cell>
        </row>
        <row r="206">
          <cell r="A206">
            <v>753</v>
          </cell>
          <cell r="B206">
            <v>-15.1888277777777</v>
          </cell>
          <cell r="C206">
            <v>-71.770191666666605</v>
          </cell>
          <cell r="D206">
            <v>4318</v>
          </cell>
          <cell r="E206" t="str">
            <v>CAYLLOMA</v>
          </cell>
          <cell r="F206" t="str">
            <v>M</v>
          </cell>
          <cell r="G206" t="str">
            <v>CON</v>
          </cell>
          <cell r="H206" t="str">
            <v>Tipo Convencional</v>
          </cell>
          <cell r="I206" t="str">
            <v>https://www.senamhi.gob.pe/include_mapas/_dat_esta_tipo.php?estaciones=000753</v>
          </cell>
        </row>
        <row r="207">
          <cell r="A207">
            <v>755</v>
          </cell>
          <cell r="B207">
            <v>-15.494275</v>
          </cell>
          <cell r="C207">
            <v>-71.463774999999998</v>
          </cell>
          <cell r="D207">
            <v>3806</v>
          </cell>
          <cell r="E207" t="str">
            <v>SIBAYO</v>
          </cell>
          <cell r="F207" t="str">
            <v>M</v>
          </cell>
          <cell r="G207" t="str">
            <v>CON</v>
          </cell>
          <cell r="H207" t="str">
            <v>Tipo Convencional</v>
          </cell>
          <cell r="I207" t="str">
            <v>https://www.senamhi.gob.pe/include_mapas/_dat_esta_tipo.php?estaciones=000755</v>
          </cell>
        </row>
        <row r="208">
          <cell r="A208">
            <v>757</v>
          </cell>
          <cell r="B208">
            <v>-14.816944444444401</v>
          </cell>
          <cell r="C208">
            <v>-71.416944444444397</v>
          </cell>
          <cell r="D208">
            <v>3927</v>
          </cell>
          <cell r="E208" t="str">
            <v>YAURI</v>
          </cell>
          <cell r="F208" t="str">
            <v>M</v>
          </cell>
          <cell r="G208" t="str">
            <v>CON</v>
          </cell>
          <cell r="H208" t="str">
            <v>Tipo Convencional</v>
          </cell>
          <cell r="I208" t="str">
            <v>https://www.senamhi.gob.pe/include_mapas/_dat_esta_tipo.php?estaciones=000757</v>
          </cell>
        </row>
        <row r="209">
          <cell r="A209">
            <v>758</v>
          </cell>
          <cell r="B209">
            <v>-15.6416277777777</v>
          </cell>
          <cell r="C209">
            <v>-71.601688888888802</v>
          </cell>
          <cell r="D209">
            <v>3644</v>
          </cell>
          <cell r="E209" t="str">
            <v>CHIVAY</v>
          </cell>
          <cell r="F209" t="str">
            <v>M</v>
          </cell>
          <cell r="G209" t="str">
            <v>CON</v>
          </cell>
          <cell r="H209" t="str">
            <v>Tipo Convencional</v>
          </cell>
          <cell r="I209" t="str">
            <v>https://www.senamhi.gob.pe/include_mapas/_dat_esta_tipo.php?estaciones=000758</v>
          </cell>
        </row>
        <row r="210">
          <cell r="A210">
            <v>759</v>
          </cell>
          <cell r="B210">
            <v>-14.2536111111111</v>
          </cell>
          <cell r="C210">
            <v>-71.237222222222201</v>
          </cell>
          <cell r="D210">
            <v>3574</v>
          </cell>
          <cell r="E210" t="str">
            <v>SICUANI</v>
          </cell>
          <cell r="F210" t="str">
            <v>M</v>
          </cell>
          <cell r="G210" t="str">
            <v>CON</v>
          </cell>
          <cell r="H210" t="str">
            <v>Tipo Convencional</v>
          </cell>
          <cell r="I210" t="str">
            <v>https://www.senamhi.gob.pe/include_mapas/_dat_esta_tipo.php?estaciones=000759</v>
          </cell>
        </row>
        <row r="211">
          <cell r="A211">
            <v>761</v>
          </cell>
          <cell r="B211">
            <v>-14.9365277777777</v>
          </cell>
          <cell r="C211">
            <v>-70.885944444444405</v>
          </cell>
          <cell r="D211">
            <v>3980</v>
          </cell>
          <cell r="E211" t="str">
            <v>LLALLY</v>
          </cell>
          <cell r="F211" t="str">
            <v>M</v>
          </cell>
          <cell r="G211" t="str">
            <v>CON</v>
          </cell>
          <cell r="H211" t="str">
            <v>Tipo Convencional</v>
          </cell>
          <cell r="I211" t="str">
            <v>https://www.senamhi.gob.pe/include_mapas/_dat_esta_tipo.php?estaciones=000761</v>
          </cell>
        </row>
        <row r="212">
          <cell r="A212">
            <v>762</v>
          </cell>
          <cell r="B212">
            <v>-15.483527777777701</v>
          </cell>
          <cell r="C212">
            <v>-70.675777777777697</v>
          </cell>
          <cell r="D212">
            <v>4400</v>
          </cell>
          <cell r="E212" t="str">
            <v>PAMPAHUTA</v>
          </cell>
          <cell r="F212" t="str">
            <v>M</v>
          </cell>
          <cell r="G212" t="str">
            <v>CON</v>
          </cell>
          <cell r="H212" t="str">
            <v>Tipo Convencional</v>
          </cell>
          <cell r="I212" t="str">
            <v>https://www.senamhi.gob.pe/include_mapas/_dat_esta_tipo.php?estaciones=000762</v>
          </cell>
        </row>
        <row r="213">
          <cell r="A213">
            <v>764</v>
          </cell>
          <cell r="B213">
            <v>-14.7847777777777</v>
          </cell>
          <cell r="C213">
            <v>-70.715694444444395</v>
          </cell>
          <cell r="D213">
            <v>3971</v>
          </cell>
          <cell r="E213" t="str">
            <v>CHUQUIBAMBILLA</v>
          </cell>
          <cell r="F213" t="str">
            <v>M</v>
          </cell>
          <cell r="G213" t="str">
            <v>CON</v>
          </cell>
          <cell r="H213" t="str">
            <v>Tipo Convencional</v>
          </cell>
          <cell r="I213" t="str">
            <v>https://www.senamhi.gob.pe/include_mapas/_dat_esta_tipo.php?estaciones=000764</v>
          </cell>
        </row>
        <row r="214">
          <cell r="A214">
            <v>765</v>
          </cell>
          <cell r="B214">
            <v>-15.842655555555501</v>
          </cell>
          <cell r="C214">
            <v>-71.090616666666605</v>
          </cell>
          <cell r="D214">
            <v>4475</v>
          </cell>
          <cell r="E214" t="str">
            <v>IMATA</v>
          </cell>
          <cell r="F214" t="str">
            <v>M</v>
          </cell>
          <cell r="G214" t="str">
            <v>CON</v>
          </cell>
          <cell r="H214" t="str">
            <v>Tipo Convencional</v>
          </cell>
          <cell r="I214" t="str">
            <v>https://www.senamhi.gob.pe/include_mapas/_dat_esta_tipo.php?estaciones=000765</v>
          </cell>
        </row>
        <row r="215">
          <cell r="A215">
            <v>776</v>
          </cell>
          <cell r="B215">
            <v>-14.8726666666666</v>
          </cell>
          <cell r="C215">
            <v>-70.592888888888794</v>
          </cell>
          <cell r="D215">
            <v>3928</v>
          </cell>
          <cell r="E215" t="str">
            <v>AYAVIRI</v>
          </cell>
          <cell r="F215" t="str">
            <v>M</v>
          </cell>
          <cell r="G215" t="str">
            <v>CON</v>
          </cell>
          <cell r="H215" t="str">
            <v>Tipo Convencional</v>
          </cell>
          <cell r="I215" t="str">
            <v>https://www.senamhi.gob.pe/include_mapas/_dat_esta_tipo.php?estaciones=000776</v>
          </cell>
        </row>
        <row r="216">
          <cell r="A216">
            <v>777</v>
          </cell>
          <cell r="B216">
            <v>-14.07</v>
          </cell>
          <cell r="C216">
            <v>-70.439083333333301</v>
          </cell>
          <cell r="D216">
            <v>4345</v>
          </cell>
          <cell r="E216" t="str">
            <v>MACUSANI</v>
          </cell>
          <cell r="F216" t="str">
            <v>M</v>
          </cell>
          <cell r="G216" t="str">
            <v>CON</v>
          </cell>
          <cell r="H216" t="str">
            <v>Tipo Convencional</v>
          </cell>
          <cell r="I216" t="str">
            <v>https://www.senamhi.gob.pe/include_mapas/_dat_esta_tipo.php?estaciones=000777</v>
          </cell>
        </row>
        <row r="217">
          <cell r="A217">
            <v>778</v>
          </cell>
          <cell r="B217">
            <v>-14.690111111111101</v>
          </cell>
          <cell r="C217">
            <v>-70.023527777777701</v>
          </cell>
          <cell r="D217">
            <v>3980</v>
          </cell>
          <cell r="E217" t="str">
            <v>PROGRESO</v>
          </cell>
          <cell r="F217" t="str">
            <v>M</v>
          </cell>
          <cell r="G217" t="str">
            <v>CON</v>
          </cell>
          <cell r="H217" t="str">
            <v>Tipo Convencional</v>
          </cell>
          <cell r="I217" t="str">
            <v>https://www.senamhi.gob.pe/include_mapas/_dat_esta_tipo.php?estaciones=000778</v>
          </cell>
        </row>
        <row r="218">
          <cell r="A218">
            <v>779</v>
          </cell>
          <cell r="B218">
            <v>-15.673444444444399</v>
          </cell>
          <cell r="C218">
            <v>-70.372111111111096</v>
          </cell>
          <cell r="D218">
            <v>3892</v>
          </cell>
          <cell r="E218" t="str">
            <v>LAMPA</v>
          </cell>
          <cell r="F218" t="str">
            <v>M</v>
          </cell>
          <cell r="G218" t="str">
            <v>CON</v>
          </cell>
          <cell r="H218" t="str">
            <v>Tipo Convencional</v>
          </cell>
          <cell r="I218" t="str">
            <v>https://www.senamhi.gob.pe/include_mapas/_dat_esta_tipo.php?estaciones=000779</v>
          </cell>
        </row>
        <row r="219">
          <cell r="A219">
            <v>780</v>
          </cell>
          <cell r="B219">
            <v>-15.1695833333333</v>
          </cell>
          <cell r="C219">
            <v>-69.969888888888804</v>
          </cell>
          <cell r="D219">
            <v>3920</v>
          </cell>
          <cell r="E219" t="str">
            <v>CABANILLAS</v>
          </cell>
          <cell r="F219" t="str">
            <v>M</v>
          </cell>
          <cell r="G219" t="str">
            <v>CON</v>
          </cell>
          <cell r="H219" t="str">
            <v>Tipo Convencional</v>
          </cell>
          <cell r="I219" t="str">
            <v>https://www.senamhi.gob.pe/include_mapas/_dat_esta_tipo.php?estaciones=000780</v>
          </cell>
        </row>
        <row r="220">
          <cell r="A220">
            <v>781</v>
          </cell>
          <cell r="B220">
            <v>-14.9143611111111</v>
          </cell>
          <cell r="C220">
            <v>-70.190749999999994</v>
          </cell>
          <cell r="D220">
            <v>3863</v>
          </cell>
          <cell r="E220" t="str">
            <v>AZANGARO</v>
          </cell>
          <cell r="F220" t="str">
            <v>M</v>
          </cell>
          <cell r="G220" t="str">
            <v>CON</v>
          </cell>
          <cell r="H220" t="str">
            <v>Tipo Convencional</v>
          </cell>
          <cell r="I220" t="str">
            <v>https://www.senamhi.gob.pe/include_mapas/_dat_esta_tipo.php?estaciones=000781</v>
          </cell>
        </row>
        <row r="221">
          <cell r="A221">
            <v>782</v>
          </cell>
          <cell r="B221">
            <v>-15.8159722222222</v>
          </cell>
          <cell r="C221">
            <v>-69.936027777777696</v>
          </cell>
          <cell r="D221">
            <v>3808</v>
          </cell>
          <cell r="E221" t="str">
            <v>LOS UROS</v>
          </cell>
          <cell r="F221" t="str">
            <v>M</v>
          </cell>
          <cell r="G221" t="str">
            <v>CON</v>
          </cell>
          <cell r="H221" t="str">
            <v>Tipo Convencional</v>
          </cell>
          <cell r="I221" t="str">
            <v>https://www.senamhi.gob.pe/include_mapas/_dat_esta_tipo.php?estaciones=000782</v>
          </cell>
        </row>
        <row r="222">
          <cell r="A222">
            <v>783</v>
          </cell>
          <cell r="B222">
            <v>-15.136249999999899</v>
          </cell>
          <cell r="C222">
            <v>-70.118222222222201</v>
          </cell>
          <cell r="D222">
            <v>3830</v>
          </cell>
          <cell r="E222" t="str">
            <v>ARAPA</v>
          </cell>
          <cell r="F222" t="str">
            <v>M</v>
          </cell>
          <cell r="G222" t="str">
            <v>CON</v>
          </cell>
          <cell r="H222" t="str">
            <v>Tipo Convencional</v>
          </cell>
          <cell r="I222" t="str">
            <v>https://www.senamhi.gob.pe/include_mapas/_dat_esta_tipo.php?estaciones=000783</v>
          </cell>
        </row>
        <row r="223">
          <cell r="A223">
            <v>785</v>
          </cell>
          <cell r="B223">
            <v>-14.7669444444444</v>
          </cell>
          <cell r="C223">
            <v>-69.951805555555495</v>
          </cell>
          <cell r="D223">
            <v>3948</v>
          </cell>
          <cell r="E223" t="str">
            <v>MUÃ‘ANI</v>
          </cell>
          <cell r="F223" t="str">
            <v>M</v>
          </cell>
          <cell r="G223" t="str">
            <v>CON</v>
          </cell>
          <cell r="H223" t="str">
            <v>Tipo Convencional</v>
          </cell>
          <cell r="I223" t="str">
            <v>https://www.senamhi.gob.pe/include_mapas/_dat_esta_tipo.php?estaciones=000785</v>
          </cell>
        </row>
        <row r="224">
          <cell r="A224">
            <v>786</v>
          </cell>
          <cell r="B224">
            <v>-15.201499999999999</v>
          </cell>
          <cell r="C224">
            <v>-69.753555555555494</v>
          </cell>
          <cell r="D224">
            <v>3890</v>
          </cell>
          <cell r="E224" t="str">
            <v>HUANCANE</v>
          </cell>
          <cell r="F224" t="str">
            <v>M</v>
          </cell>
          <cell r="G224" t="str">
            <v>CON</v>
          </cell>
          <cell r="H224" t="str">
            <v>Tipo Convencional</v>
          </cell>
          <cell r="I224" t="str">
            <v>https://www.senamhi.gob.pe/include_mapas/_dat_esta_tipo.php?estaciones=000786</v>
          </cell>
        </row>
        <row r="225">
          <cell r="A225">
            <v>787</v>
          </cell>
          <cell r="B225">
            <v>-15.3882777777777</v>
          </cell>
          <cell r="C225">
            <v>-69.484277777777706</v>
          </cell>
          <cell r="D225">
            <v>3890</v>
          </cell>
          <cell r="E225" t="str">
            <v>HUARAYA MOHO</v>
          </cell>
          <cell r="F225" t="str">
            <v>M</v>
          </cell>
          <cell r="G225" t="str">
            <v>CON</v>
          </cell>
          <cell r="H225" t="str">
            <v>Tipo Convencional</v>
          </cell>
          <cell r="I225" t="str">
            <v>https://www.senamhi.gob.pe/include_mapas/_dat_esta_tipo.php?estaciones=000787</v>
          </cell>
        </row>
        <row r="226">
          <cell r="A226">
            <v>788</v>
          </cell>
          <cell r="B226">
            <v>-15.6063611111111</v>
          </cell>
          <cell r="C226">
            <v>-69.832138888888807</v>
          </cell>
          <cell r="D226">
            <v>3828</v>
          </cell>
          <cell r="E226" t="str">
            <v>CAPACHICA</v>
          </cell>
          <cell r="F226" t="str">
            <v>M</v>
          </cell>
          <cell r="G226" t="str">
            <v>CON</v>
          </cell>
          <cell r="H226" t="str">
            <v>Tipo Convencional</v>
          </cell>
          <cell r="I226" t="str">
            <v>https://www.senamhi.gob.pe/include_mapas/_dat_esta_tipo.php?estaciones=000788</v>
          </cell>
        </row>
        <row r="227">
          <cell r="A227">
            <v>790</v>
          </cell>
          <cell r="B227">
            <v>-15.216666666666599</v>
          </cell>
          <cell r="C227">
            <v>-69.156861111111098</v>
          </cell>
          <cell r="D227">
            <v>1385</v>
          </cell>
          <cell r="E227" t="str">
            <v>TAMBOPATA</v>
          </cell>
          <cell r="F227" t="str">
            <v>M</v>
          </cell>
          <cell r="G227" t="str">
            <v>CON</v>
          </cell>
          <cell r="H227" t="str">
            <v>Tipo Convencional</v>
          </cell>
          <cell r="I227" t="str">
            <v>https://www.senamhi.gob.pe/include_mapas/_dat_esta_tipo.php?estaciones=000790</v>
          </cell>
        </row>
        <row r="228">
          <cell r="A228">
            <v>791</v>
          </cell>
          <cell r="B228">
            <v>-13.457805555555501</v>
          </cell>
          <cell r="C228">
            <v>-76.134249999999994</v>
          </cell>
          <cell r="D228">
            <v>71</v>
          </cell>
          <cell r="E228" t="str">
            <v>FONAGRO (CHINCHA)</v>
          </cell>
          <cell r="F228" t="str">
            <v>M</v>
          </cell>
          <cell r="G228" t="str">
            <v>CON</v>
          </cell>
          <cell r="H228" t="str">
            <v>Tipo Convencional</v>
          </cell>
          <cell r="I228" t="str">
            <v>https://www.senamhi.gob.pe/include_mapas/_dat_esta_tipo.php?estaciones=000791</v>
          </cell>
        </row>
        <row r="229">
          <cell r="A229">
            <v>792</v>
          </cell>
          <cell r="B229">
            <v>-14.0437833333333</v>
          </cell>
          <cell r="C229">
            <v>-73.638813888888805</v>
          </cell>
          <cell r="D229">
            <v>3238</v>
          </cell>
          <cell r="E229" t="str">
            <v>PAUCARAY</v>
          </cell>
          <cell r="F229" t="str">
            <v>M</v>
          </cell>
          <cell r="G229" t="str">
            <v>CON</v>
          </cell>
          <cell r="H229" t="str">
            <v>Tipo Convencional</v>
          </cell>
          <cell r="I229" t="str">
            <v>https://www.senamhi.gob.pe/include_mapas/_dat_esta_tipo.php?estaciones=000792</v>
          </cell>
        </row>
        <row r="230">
          <cell r="A230">
            <v>794</v>
          </cell>
          <cell r="B230">
            <v>-13.999783333333299</v>
          </cell>
          <cell r="C230">
            <v>-75.720522222222201</v>
          </cell>
          <cell r="D230">
            <v>429</v>
          </cell>
          <cell r="E230" t="str">
            <v>TACAMA</v>
          </cell>
          <cell r="F230" t="str">
            <v>M</v>
          </cell>
          <cell r="G230" t="str">
            <v>CON</v>
          </cell>
          <cell r="H230" t="str">
            <v>Tipo Convencional</v>
          </cell>
          <cell r="I230" t="str">
            <v>https://www.senamhi.gob.pe/include_mapas/_dat_esta_tipo.php?estaciones=000794</v>
          </cell>
        </row>
        <row r="231">
          <cell r="A231">
            <v>795</v>
          </cell>
          <cell r="B231">
            <v>-15.622594444444401</v>
          </cell>
          <cell r="C231">
            <v>-71.974086111111106</v>
          </cell>
          <cell r="D231">
            <v>3333</v>
          </cell>
          <cell r="E231" t="str">
            <v>CABANACONDE</v>
          </cell>
          <cell r="F231" t="str">
            <v>M</v>
          </cell>
          <cell r="G231" t="str">
            <v>CON</v>
          </cell>
          <cell r="H231" t="str">
            <v>Tipo Convencional</v>
          </cell>
          <cell r="I231" t="str">
            <v>https://www.senamhi.gob.pe/include_mapas/_dat_esta_tipo.php?estaciones=000795</v>
          </cell>
        </row>
        <row r="232">
          <cell r="A232">
            <v>799</v>
          </cell>
          <cell r="B232">
            <v>-16.4577416666666</v>
          </cell>
          <cell r="C232">
            <v>-71.566347222222205</v>
          </cell>
          <cell r="D232">
            <v>2200</v>
          </cell>
          <cell r="E232" t="str">
            <v>HUASACACHE</v>
          </cell>
          <cell r="F232" t="str">
            <v>M</v>
          </cell>
          <cell r="G232" t="str">
            <v>CON</v>
          </cell>
          <cell r="H232" t="str">
            <v>Tipo Convencional</v>
          </cell>
          <cell r="I232" t="str">
            <v>https://www.senamhi.gob.pe/include_mapas/_dat_esta_tipo.php?estaciones=000799</v>
          </cell>
        </row>
        <row r="233">
          <cell r="A233">
            <v>801</v>
          </cell>
          <cell r="B233">
            <v>-15.5</v>
          </cell>
          <cell r="C233">
            <v>-72.8333333333333</v>
          </cell>
          <cell r="D233">
            <v>3203</v>
          </cell>
          <cell r="E233" t="str">
            <v>SALAMANCA</v>
          </cell>
          <cell r="F233" t="str">
            <v>M</v>
          </cell>
          <cell r="G233" t="str">
            <v>CON</v>
          </cell>
          <cell r="H233" t="str">
            <v>Tipo Convencional</v>
          </cell>
          <cell r="I233" t="str">
            <v>https://www.senamhi.gob.pe/include_mapas/_dat_esta_tipo.php?estaciones=000801</v>
          </cell>
        </row>
        <row r="234">
          <cell r="A234">
            <v>803</v>
          </cell>
          <cell r="B234">
            <v>-15.7644611111111</v>
          </cell>
          <cell r="C234">
            <v>-70.912416666666601</v>
          </cell>
          <cell r="D234">
            <v>4521</v>
          </cell>
          <cell r="E234" t="str">
            <v>CRUCERO ALTO</v>
          </cell>
          <cell r="F234" t="str">
            <v>M</v>
          </cell>
          <cell r="G234" t="str">
            <v>CON</v>
          </cell>
          <cell r="H234" t="str">
            <v>Tipo Convencional</v>
          </cell>
          <cell r="I234" t="str">
            <v>https://www.senamhi.gob.pe/include_mapas/_dat_esta_tipo.php?estaciones=000803</v>
          </cell>
        </row>
        <row r="235">
          <cell r="A235">
            <v>804</v>
          </cell>
          <cell r="B235">
            <v>-16.583586111111099</v>
          </cell>
          <cell r="C235">
            <v>-71.924636111111099</v>
          </cell>
          <cell r="D235">
            <v>1278</v>
          </cell>
          <cell r="E235" t="str">
            <v>LA JOYA</v>
          </cell>
          <cell r="F235" t="str">
            <v>M</v>
          </cell>
          <cell r="G235" t="str">
            <v>CON</v>
          </cell>
          <cell r="H235" t="str">
            <v>Tipo Convencional</v>
          </cell>
          <cell r="I235" t="str">
            <v>https://www.senamhi.gob.pe/include_mapas/_dat_esta_tipo.php?estaciones=000804</v>
          </cell>
        </row>
        <row r="236">
          <cell r="A236">
            <v>805</v>
          </cell>
          <cell r="B236">
            <v>-16.3356527777777</v>
          </cell>
          <cell r="C236">
            <v>-72.152655555555498</v>
          </cell>
          <cell r="D236">
            <v>1498</v>
          </cell>
          <cell r="E236" t="str">
            <v>PAMPA DE MAJES</v>
          </cell>
          <cell r="F236" t="str">
            <v>M</v>
          </cell>
          <cell r="G236" t="str">
            <v>CON</v>
          </cell>
          <cell r="H236" t="str">
            <v>Tipo Convencional</v>
          </cell>
          <cell r="I236" t="str">
            <v>https://www.senamhi.gob.pe/include_mapas/_dat_esta_tipo.php?estaciones=000805</v>
          </cell>
        </row>
        <row r="237">
          <cell r="A237">
            <v>806</v>
          </cell>
          <cell r="B237">
            <v>-17.169166666666602</v>
          </cell>
          <cell r="C237">
            <v>-70.931666666666601</v>
          </cell>
          <cell r="D237">
            <v>1450</v>
          </cell>
          <cell r="E237" t="str">
            <v>MOQUEGUA</v>
          </cell>
          <cell r="F237" t="str">
            <v>M</v>
          </cell>
          <cell r="G237" t="str">
            <v>CON</v>
          </cell>
          <cell r="H237" t="str">
            <v>Tipo Convencional</v>
          </cell>
          <cell r="I237" t="str">
            <v>https://www.senamhi.gob.pe/include_mapas/_dat_esta_tipo.php?estaciones=000806</v>
          </cell>
        </row>
        <row r="238">
          <cell r="A238">
            <v>807</v>
          </cell>
          <cell r="B238">
            <v>-17.948888888888799</v>
          </cell>
          <cell r="C238">
            <v>-70.186111111111103</v>
          </cell>
          <cell r="D238">
            <v>871</v>
          </cell>
          <cell r="E238" t="str">
            <v>CALANA</v>
          </cell>
          <cell r="F238" t="str">
            <v>M</v>
          </cell>
          <cell r="G238" t="str">
            <v>CON</v>
          </cell>
          <cell r="H238" t="str">
            <v>Tipo Convencional</v>
          </cell>
          <cell r="I238" t="str">
            <v>https://www.senamhi.gob.pe/include_mapas/_dat_esta_tipo.php?estaciones=000807</v>
          </cell>
        </row>
        <row r="239">
          <cell r="A239">
            <v>808</v>
          </cell>
          <cell r="B239">
            <v>-12.5836111111111</v>
          </cell>
          <cell r="C239">
            <v>-69.2002777777777</v>
          </cell>
          <cell r="D239">
            <v>200</v>
          </cell>
          <cell r="E239" t="str">
            <v>PUERTO MALDONADO</v>
          </cell>
          <cell r="F239" t="str">
            <v>M</v>
          </cell>
          <cell r="G239" t="str">
            <v>CON</v>
          </cell>
          <cell r="H239" t="str">
            <v>Tipo Convencional</v>
          </cell>
          <cell r="I239" t="str">
            <v>https://www.senamhi.gob.pe/include_mapas/_dat_esta_tipo.php?estaciones=000808</v>
          </cell>
        </row>
        <row r="240">
          <cell r="A240">
            <v>809</v>
          </cell>
          <cell r="B240">
            <v>-13.6002777777777</v>
          </cell>
          <cell r="C240">
            <v>-71.7002777777777</v>
          </cell>
          <cell r="D240">
            <v>3150</v>
          </cell>
          <cell r="E240" t="str">
            <v>CAY CAY</v>
          </cell>
          <cell r="F240" t="str">
            <v>M</v>
          </cell>
          <cell r="G240" t="str">
            <v>CON</v>
          </cell>
          <cell r="H240" t="str">
            <v>Tipo Convencional</v>
          </cell>
          <cell r="I240" t="str">
            <v>https://www.senamhi.gob.pe/include_mapas/_dat_esta_tipo.php?estaciones=000809</v>
          </cell>
        </row>
        <row r="241">
          <cell r="A241">
            <v>811</v>
          </cell>
          <cell r="B241">
            <v>-13.9449166666666</v>
          </cell>
          <cell r="C241">
            <v>-72.175222222222203</v>
          </cell>
          <cell r="D241">
            <v>3317</v>
          </cell>
          <cell r="E241" t="str">
            <v>TAMBOBAMBA</v>
          </cell>
          <cell r="F241" t="str">
            <v>M</v>
          </cell>
          <cell r="G241" t="str">
            <v>CON</v>
          </cell>
          <cell r="H241" t="str">
            <v>Tipo Convencional</v>
          </cell>
          <cell r="I241" t="str">
            <v>https://www.senamhi.gob.pe/include_mapas/_dat_esta_tipo.php?estaciones=000811</v>
          </cell>
        </row>
        <row r="242">
          <cell r="A242">
            <v>812</v>
          </cell>
          <cell r="B242">
            <v>-14.0280555555555</v>
          </cell>
          <cell r="C242">
            <v>-71.572777777777702</v>
          </cell>
          <cell r="D242">
            <v>3200</v>
          </cell>
          <cell r="E242" t="str">
            <v>POMACANCHI</v>
          </cell>
          <cell r="F242" t="str">
            <v>M</v>
          </cell>
          <cell r="G242" t="str">
            <v>CON</v>
          </cell>
          <cell r="H242" t="str">
            <v>Tipo Convencional</v>
          </cell>
          <cell r="I242" t="str">
            <v>https://www.senamhi.gob.pe/include_mapas/_dat_esta_tipo.php?estaciones=000812</v>
          </cell>
        </row>
        <row r="243">
          <cell r="A243">
            <v>815</v>
          </cell>
          <cell r="B243">
            <v>-15.0456111111111</v>
          </cell>
          <cell r="C243">
            <v>-70.366638888888801</v>
          </cell>
          <cell r="D243">
            <v>3900</v>
          </cell>
          <cell r="E243" t="str">
            <v>PUCARA</v>
          </cell>
          <cell r="F243" t="str">
            <v>M</v>
          </cell>
          <cell r="G243" t="str">
            <v>CON</v>
          </cell>
          <cell r="H243" t="str">
            <v>Tipo Convencional</v>
          </cell>
          <cell r="I243" t="str">
            <v>https://www.senamhi.gob.pe/include_mapas/_dat_esta_tipo.php?estaciones=000815</v>
          </cell>
        </row>
        <row r="244">
          <cell r="A244">
            <v>816</v>
          </cell>
          <cell r="B244">
            <v>-15.3116666666666</v>
          </cell>
          <cell r="C244">
            <v>-69.972472222222194</v>
          </cell>
          <cell r="D244">
            <v>3849</v>
          </cell>
          <cell r="E244" t="str">
            <v>TARACO</v>
          </cell>
          <cell r="F244" t="str">
            <v>M</v>
          </cell>
          <cell r="G244" t="str">
            <v>CON</v>
          </cell>
          <cell r="H244" t="str">
            <v>Tipo Convencional</v>
          </cell>
          <cell r="I244" t="str">
            <v>https://www.senamhi.gob.pe/include_mapas/_dat_esta_tipo.php?estaciones=000816</v>
          </cell>
        </row>
        <row r="245">
          <cell r="A245">
            <v>817</v>
          </cell>
          <cell r="B245">
            <v>-15.5622777777777</v>
          </cell>
          <cell r="C245">
            <v>-69.488833333333304</v>
          </cell>
          <cell r="D245">
            <v>3815</v>
          </cell>
          <cell r="E245" t="str">
            <v>ISLA SOTO</v>
          </cell>
          <cell r="F245" t="str">
            <v>M</v>
          </cell>
          <cell r="G245" t="str">
            <v>CON</v>
          </cell>
          <cell r="H245" t="str">
            <v>Tipo Convencional</v>
          </cell>
          <cell r="I245" t="str">
            <v>https://www.senamhi.gob.pe/include_mapas/_dat_esta_tipo.php?estaciones=000817</v>
          </cell>
        </row>
        <row r="246">
          <cell r="A246">
            <v>818</v>
          </cell>
          <cell r="B246">
            <v>-15.720472222222201</v>
          </cell>
          <cell r="C246">
            <v>-69.691000000000003</v>
          </cell>
          <cell r="D246">
            <v>3850</v>
          </cell>
          <cell r="E246" t="str">
            <v>ISLA TAQUILE</v>
          </cell>
          <cell r="F246" t="str">
            <v>M</v>
          </cell>
          <cell r="G246" t="str">
            <v>CON</v>
          </cell>
          <cell r="H246" t="str">
            <v>Tipo Convencional</v>
          </cell>
          <cell r="I246" t="str">
            <v>https://www.senamhi.gob.pe/include_mapas/_dat_esta_tipo.php?estaciones=000818</v>
          </cell>
        </row>
        <row r="247">
          <cell r="A247">
            <v>820</v>
          </cell>
          <cell r="B247">
            <v>-14.800055555555501</v>
          </cell>
          <cell r="C247">
            <v>-70.066583333333298</v>
          </cell>
          <cell r="D247">
            <v>3920</v>
          </cell>
          <cell r="E247" t="str">
            <v>MAÃ‘AZO</v>
          </cell>
          <cell r="F247" t="str">
            <v>M</v>
          </cell>
          <cell r="G247" t="str">
            <v>CON</v>
          </cell>
          <cell r="H247" t="str">
            <v>Tipo Convencional</v>
          </cell>
          <cell r="I247" t="str">
            <v>https://www.senamhi.gob.pe/include_mapas/_dat_esta_tipo.php?estaciones=000820</v>
          </cell>
        </row>
        <row r="248">
          <cell r="A248">
            <v>821</v>
          </cell>
          <cell r="B248">
            <v>-15.9905833333333</v>
          </cell>
          <cell r="C248">
            <v>-69.810833333333306</v>
          </cell>
          <cell r="D248">
            <v>3935</v>
          </cell>
          <cell r="E248" t="str">
            <v>RINCON DE LA CRUZ</v>
          </cell>
          <cell r="F248" t="str">
            <v>M</v>
          </cell>
          <cell r="G248" t="str">
            <v>CON</v>
          </cell>
          <cell r="H248" t="str">
            <v>Tipo Convencional</v>
          </cell>
          <cell r="I248" t="str">
            <v>https://www.senamhi.gob.pe/include_mapas/_dat_esta_tipo.php?estaciones=000821</v>
          </cell>
        </row>
        <row r="249">
          <cell r="A249">
            <v>822</v>
          </cell>
          <cell r="B249">
            <v>-16.330222222222201</v>
          </cell>
          <cell r="C249">
            <v>-68.850944444444394</v>
          </cell>
          <cell r="D249">
            <v>3830</v>
          </cell>
          <cell r="E249" t="str">
            <v>ISLA SUANA</v>
          </cell>
          <cell r="F249" t="str">
            <v>M</v>
          </cell>
          <cell r="G249" t="str">
            <v>CON</v>
          </cell>
          <cell r="H249" t="str">
            <v>Tipo Convencional</v>
          </cell>
          <cell r="I249" t="str">
            <v>https://www.senamhi.gob.pe/include_mapas/_dat_esta_tipo.php?estaciones=000822</v>
          </cell>
        </row>
        <row r="250">
          <cell r="A250">
            <v>823</v>
          </cell>
          <cell r="B250">
            <v>-14.623749999999999</v>
          </cell>
          <cell r="C250">
            <v>-70.786527777777707</v>
          </cell>
          <cell r="D250">
            <v>3986</v>
          </cell>
          <cell r="E250" t="str">
            <v>SANTA ROSA</v>
          </cell>
          <cell r="F250" t="str">
            <v>M</v>
          </cell>
          <cell r="G250" t="str">
            <v>CON</v>
          </cell>
          <cell r="H250" t="str">
            <v>Tipo Convencional</v>
          </cell>
          <cell r="I250" t="str">
            <v>https://www.senamhi.gob.pe/include_mapas/_dat_esta_tipo.php?estaciones=000823</v>
          </cell>
        </row>
        <row r="251">
          <cell r="A251">
            <v>825</v>
          </cell>
          <cell r="B251">
            <v>-14.15375</v>
          </cell>
          <cell r="C251">
            <v>-69.705611111111097</v>
          </cell>
          <cell r="D251">
            <v>3320</v>
          </cell>
          <cell r="E251" t="str">
            <v>LIMBANI</v>
          </cell>
          <cell r="F251" t="str">
            <v>M</v>
          </cell>
          <cell r="G251" t="str">
            <v>CON</v>
          </cell>
          <cell r="H251" t="str">
            <v>Tipo Convencional</v>
          </cell>
          <cell r="I251" t="str">
            <v>https://www.senamhi.gob.pe/include_mapas/_dat_esta_tipo.php?estaciones=000825</v>
          </cell>
        </row>
        <row r="252">
          <cell r="A252">
            <v>826</v>
          </cell>
          <cell r="B252">
            <v>-14.6787222222222</v>
          </cell>
          <cell r="C252">
            <v>-69.534527777777697</v>
          </cell>
          <cell r="D252">
            <v>4660</v>
          </cell>
          <cell r="E252" t="str">
            <v>ANANEA</v>
          </cell>
          <cell r="F252" t="str">
            <v>M</v>
          </cell>
          <cell r="G252" t="str">
            <v>CON</v>
          </cell>
          <cell r="H252" t="str">
            <v>Tipo Convencional</v>
          </cell>
          <cell r="I252" t="str">
            <v>https://www.senamhi.gob.pe/include_mapas/_dat_esta_tipo.php?estaciones=000826</v>
          </cell>
        </row>
        <row r="253">
          <cell r="A253">
            <v>827</v>
          </cell>
          <cell r="B253">
            <v>-15.0166666666666</v>
          </cell>
          <cell r="C253">
            <v>-69.355555555555497</v>
          </cell>
          <cell r="D253">
            <v>4344</v>
          </cell>
          <cell r="E253" t="str">
            <v>COJATA</v>
          </cell>
          <cell r="F253" t="str">
            <v>M</v>
          </cell>
          <cell r="G253" t="str">
            <v>CON</v>
          </cell>
          <cell r="H253" t="str">
            <v>Tipo Convencional</v>
          </cell>
          <cell r="I253" t="str">
            <v>https://www.senamhi.gob.pe/include_mapas/_dat_esta_tipo.php?estaciones=000827</v>
          </cell>
        </row>
        <row r="254">
          <cell r="A254">
            <v>830</v>
          </cell>
          <cell r="B254">
            <v>-16.2283333333333</v>
          </cell>
          <cell r="C254">
            <v>-73.694166666666604</v>
          </cell>
          <cell r="D254">
            <v>20</v>
          </cell>
          <cell r="E254" t="str">
            <v>PUNTA ATICO</v>
          </cell>
          <cell r="F254" t="str">
            <v>M</v>
          </cell>
          <cell r="G254" t="str">
            <v>CON</v>
          </cell>
          <cell r="H254" t="str">
            <v>Tipo Convencional</v>
          </cell>
          <cell r="I254" t="str">
            <v>https://www.senamhi.gob.pe/include_mapas/_dat_esta_tipo.php?estaciones=000830</v>
          </cell>
        </row>
        <row r="255">
          <cell r="A255">
            <v>832</v>
          </cell>
          <cell r="B255">
            <v>-16.640338888888799</v>
          </cell>
          <cell r="C255">
            <v>-72.701563888888899</v>
          </cell>
          <cell r="D255">
            <v>8</v>
          </cell>
          <cell r="E255" t="str">
            <v>CAMANA</v>
          </cell>
          <cell r="F255" t="str">
            <v>M</v>
          </cell>
          <cell r="G255" t="str">
            <v>CON</v>
          </cell>
          <cell r="H255" t="str">
            <v>Tipo Convencional</v>
          </cell>
          <cell r="I255" t="str">
            <v>https://www.senamhi.gob.pe/include_mapas/_dat_esta_tipo.php?estaciones=000832</v>
          </cell>
        </row>
        <row r="256">
          <cell r="A256">
            <v>833</v>
          </cell>
          <cell r="B256">
            <v>-16.072877777777698</v>
          </cell>
          <cell r="C256">
            <v>-72.492258333333297</v>
          </cell>
          <cell r="D256">
            <v>618</v>
          </cell>
          <cell r="E256" t="str">
            <v>APLAO</v>
          </cell>
          <cell r="F256" t="str">
            <v>M</v>
          </cell>
          <cell r="G256" t="str">
            <v>CON</v>
          </cell>
          <cell r="H256" t="str">
            <v>Tipo Convencional</v>
          </cell>
          <cell r="I256" t="str">
            <v>https://www.senamhi.gob.pe/include_mapas/_dat_esta_tipo.php?estaciones=000833</v>
          </cell>
        </row>
        <row r="257">
          <cell r="A257">
            <v>837</v>
          </cell>
          <cell r="B257">
            <v>-17.0714694444444</v>
          </cell>
          <cell r="C257">
            <v>-71.724538888888802</v>
          </cell>
          <cell r="D257">
            <v>106</v>
          </cell>
          <cell r="E257" t="str">
            <v>PAMPA BLANCA</v>
          </cell>
          <cell r="F257" t="str">
            <v>M</v>
          </cell>
          <cell r="G257" t="str">
            <v>CON</v>
          </cell>
          <cell r="H257" t="str">
            <v>Tipo Convencional</v>
          </cell>
          <cell r="I257" t="str">
            <v>https://www.senamhi.gob.pe/include_mapas/_dat_esta_tipo.php?estaciones=000837</v>
          </cell>
        </row>
        <row r="258">
          <cell r="A258">
            <v>838</v>
          </cell>
          <cell r="B258">
            <v>-16.9991666666666</v>
          </cell>
          <cell r="C258">
            <v>-71.588611111111106</v>
          </cell>
          <cell r="D258">
            <v>282</v>
          </cell>
          <cell r="E258" t="str">
            <v>LA HACIENDITA</v>
          </cell>
          <cell r="F258" t="str">
            <v>M</v>
          </cell>
          <cell r="G258" t="str">
            <v>CON</v>
          </cell>
          <cell r="H258" t="str">
            <v>Tipo Convencional</v>
          </cell>
          <cell r="I258" t="str">
            <v>https://www.senamhi.gob.pe/include_mapas/_dat_esta_tipo.php?estaciones=000838</v>
          </cell>
        </row>
        <row r="259">
          <cell r="A259">
            <v>839</v>
          </cell>
          <cell r="B259">
            <v>-16.413794444444399</v>
          </cell>
          <cell r="C259">
            <v>-71.534530555555506</v>
          </cell>
          <cell r="D259">
            <v>2326</v>
          </cell>
          <cell r="E259" t="str">
            <v>LA PAMPILLA</v>
          </cell>
          <cell r="F259" t="str">
            <v>M</v>
          </cell>
          <cell r="G259" t="str">
            <v>CON</v>
          </cell>
          <cell r="H259" t="str">
            <v>Tipo Convencional</v>
          </cell>
          <cell r="I259" t="str">
            <v>https://www.senamhi.gob.pe/include_mapas/_dat_esta_tipo.php?estaciones=000839</v>
          </cell>
        </row>
        <row r="260">
          <cell r="A260">
            <v>840</v>
          </cell>
          <cell r="B260">
            <v>-17.626944444444401</v>
          </cell>
          <cell r="C260">
            <v>-71.288055555555502</v>
          </cell>
          <cell r="D260">
            <v>75</v>
          </cell>
          <cell r="E260" t="str">
            <v>ILO</v>
          </cell>
          <cell r="F260" t="str">
            <v>M</v>
          </cell>
          <cell r="G260" t="str">
            <v>CON</v>
          </cell>
          <cell r="H260" t="str">
            <v>Tipo Convencional</v>
          </cell>
          <cell r="I260" t="str">
            <v>https://www.senamhi.gob.pe/include_mapas/_dat_esta_tipo.php?estaciones=000840</v>
          </cell>
        </row>
        <row r="261">
          <cell r="A261">
            <v>844</v>
          </cell>
          <cell r="B261">
            <v>-13.4161111111111</v>
          </cell>
          <cell r="C261">
            <v>-71.849722222222198</v>
          </cell>
          <cell r="D261">
            <v>2950</v>
          </cell>
          <cell r="E261" t="str">
            <v>PISAC</v>
          </cell>
          <cell r="F261" t="str">
            <v>M</v>
          </cell>
          <cell r="G261" t="str">
            <v>CON</v>
          </cell>
          <cell r="H261" t="str">
            <v>Tipo Convencional</v>
          </cell>
          <cell r="I261" t="str">
            <v>https://www.senamhi.gob.pe/include_mapas/_dat_esta_tipo.php?estaciones=000844</v>
          </cell>
        </row>
        <row r="262">
          <cell r="A262">
            <v>846</v>
          </cell>
          <cell r="B262">
            <v>-17.6986666666666</v>
          </cell>
          <cell r="C262">
            <v>-71.373611111111103</v>
          </cell>
          <cell r="D262">
            <v>25</v>
          </cell>
          <cell r="E262" t="str">
            <v>PUNTA COLES</v>
          </cell>
          <cell r="F262" t="str">
            <v>M</v>
          </cell>
          <cell r="G262" t="str">
            <v>CON</v>
          </cell>
          <cell r="H262" t="str">
            <v>Tipo Convencional</v>
          </cell>
          <cell r="I262" t="str">
            <v>https://www.senamhi.gob.pe/include_mapas/_dat_esta_tipo.php?estaciones=000846</v>
          </cell>
        </row>
        <row r="263">
          <cell r="A263">
            <v>847</v>
          </cell>
          <cell r="B263">
            <v>-16.406447222222202</v>
          </cell>
          <cell r="C263">
            <v>-71.409388888888898</v>
          </cell>
          <cell r="D263">
            <v>2902</v>
          </cell>
          <cell r="E263" t="str">
            <v>CHIGUATA</v>
          </cell>
          <cell r="F263" t="str">
            <v>M</v>
          </cell>
          <cell r="G263" t="str">
            <v>CON</v>
          </cell>
          <cell r="H263" t="str">
            <v>Tipo Convencional</v>
          </cell>
          <cell r="I263" t="str">
            <v>https://www.senamhi.gob.pe/include_mapas/_dat_esta_tipo.php?estaciones=000847</v>
          </cell>
        </row>
        <row r="264">
          <cell r="A264">
            <v>848</v>
          </cell>
          <cell r="B264">
            <v>-16.626944444444401</v>
          </cell>
          <cell r="C264">
            <v>-71.169444444444395</v>
          </cell>
          <cell r="D264">
            <v>3284</v>
          </cell>
          <cell r="E264" t="str">
            <v>PUQUINA</v>
          </cell>
          <cell r="F264" t="str">
            <v>M</v>
          </cell>
          <cell r="G264" t="str">
            <v>CON</v>
          </cell>
          <cell r="H264" t="str">
            <v>Tipo Convencional</v>
          </cell>
          <cell r="I264" t="str">
            <v>https://www.senamhi.gob.pe/include_mapas/_dat_esta_tipo.php?estaciones=000848</v>
          </cell>
        </row>
        <row r="265">
          <cell r="A265">
            <v>849</v>
          </cell>
          <cell r="B265">
            <v>-16.154819444444399</v>
          </cell>
          <cell r="C265">
            <v>-71.189102777777705</v>
          </cell>
          <cell r="D265">
            <v>4131</v>
          </cell>
          <cell r="E265" t="str">
            <v>EL FRAYLE</v>
          </cell>
          <cell r="F265" t="str">
            <v>M</v>
          </cell>
          <cell r="G265" t="str">
            <v>CON</v>
          </cell>
          <cell r="H265" t="str">
            <v>Tipo Convencional</v>
          </cell>
          <cell r="I265" t="str">
            <v>https://www.senamhi.gob.pe/include_mapas/_dat_esta_tipo.php?estaciones=000849</v>
          </cell>
        </row>
        <row r="266">
          <cell r="A266">
            <v>850</v>
          </cell>
          <cell r="B266">
            <v>-16.677499999999998</v>
          </cell>
          <cell r="C266">
            <v>-70.982500000000002</v>
          </cell>
          <cell r="D266">
            <v>2080</v>
          </cell>
          <cell r="E266" t="str">
            <v>OMATE</v>
          </cell>
          <cell r="F266" t="str">
            <v>M</v>
          </cell>
          <cell r="G266" t="str">
            <v>CON</v>
          </cell>
          <cell r="H266" t="str">
            <v>Tipo Convencional</v>
          </cell>
          <cell r="I266" t="str">
            <v>https://www.senamhi.gob.pe/include_mapas/_dat_esta_tipo.php?estaciones=000850</v>
          </cell>
        </row>
        <row r="267">
          <cell r="A267">
            <v>851</v>
          </cell>
          <cell r="B267">
            <v>-16.372055555555502</v>
          </cell>
          <cell r="C267">
            <v>-70.853944444444394</v>
          </cell>
          <cell r="D267">
            <v>3380</v>
          </cell>
          <cell r="E267" t="str">
            <v>UBINAS</v>
          </cell>
          <cell r="F267" t="str">
            <v>M</v>
          </cell>
          <cell r="G267" t="str">
            <v>CON</v>
          </cell>
          <cell r="H267" t="str">
            <v>Tipo Convencional</v>
          </cell>
          <cell r="I267" t="str">
            <v>https://www.senamhi.gob.pe/include_mapas/_dat_esta_tipo.php?estaciones=000851</v>
          </cell>
        </row>
        <row r="268">
          <cell r="A268">
            <v>852</v>
          </cell>
          <cell r="B268">
            <v>-17.096611111111098</v>
          </cell>
          <cell r="C268">
            <v>-70.867527777777696</v>
          </cell>
          <cell r="D268">
            <v>2091</v>
          </cell>
          <cell r="E268" t="str">
            <v>YACANGO</v>
          </cell>
          <cell r="F268" t="str">
            <v>M</v>
          </cell>
          <cell r="G268" t="str">
            <v>CON</v>
          </cell>
          <cell r="H268" t="str">
            <v>Tipo Convencional</v>
          </cell>
          <cell r="I268" t="str">
            <v>https://www.senamhi.gob.pe/include_mapas/_dat_esta_tipo.php?estaciones=000852</v>
          </cell>
        </row>
        <row r="269">
          <cell r="A269">
            <v>857</v>
          </cell>
          <cell r="B269">
            <v>-13.0479527777777</v>
          </cell>
          <cell r="C269">
            <v>-75.646286111111095</v>
          </cell>
          <cell r="D269">
            <v>3772</v>
          </cell>
          <cell r="E269" t="str">
            <v>SAN PEDRO DE HUACARPANA</v>
          </cell>
          <cell r="F269" t="str">
            <v>M</v>
          </cell>
          <cell r="G269" t="str">
            <v>CON</v>
          </cell>
          <cell r="H269" t="str">
            <v>Tipo Convencional</v>
          </cell>
          <cell r="I269" t="str">
            <v>https://www.senamhi.gob.pe/include_mapas/_dat_esta_tipo.php?estaciones=000857</v>
          </cell>
        </row>
        <row r="270">
          <cell r="A270">
            <v>858</v>
          </cell>
          <cell r="B270">
            <v>-17.863888888888798</v>
          </cell>
          <cell r="C270">
            <v>-70.965833333333293</v>
          </cell>
          <cell r="D270">
            <v>154</v>
          </cell>
          <cell r="E270" t="str">
            <v>ITE</v>
          </cell>
          <cell r="F270" t="str">
            <v>M</v>
          </cell>
          <cell r="G270" t="str">
            <v>CON</v>
          </cell>
          <cell r="H270" t="str">
            <v>Tipo Convencional</v>
          </cell>
          <cell r="I270" t="str">
            <v>https://www.senamhi.gob.pe/include_mapas/_dat_esta_tipo.php?estaciones=000858</v>
          </cell>
        </row>
        <row r="271">
          <cell r="A271">
            <v>860</v>
          </cell>
          <cell r="B271">
            <v>-17.305</v>
          </cell>
          <cell r="C271">
            <v>-69.643611111111099</v>
          </cell>
          <cell r="D271">
            <v>4177</v>
          </cell>
          <cell r="E271" t="str">
            <v>CHUAPALCA</v>
          </cell>
          <cell r="F271" t="str">
            <v>M</v>
          </cell>
          <cell r="G271" t="str">
            <v>CON</v>
          </cell>
          <cell r="H271" t="str">
            <v>Tipo Convencional</v>
          </cell>
          <cell r="I271" t="str">
            <v>https://www.senamhi.gob.pe/include_mapas/_dat_esta_tipo.php?estaciones=000860</v>
          </cell>
        </row>
        <row r="272">
          <cell r="A272">
            <v>861</v>
          </cell>
          <cell r="B272">
            <v>-17.1175</v>
          </cell>
          <cell r="C272">
            <v>-70.050833333333301</v>
          </cell>
          <cell r="D272">
            <v>4440</v>
          </cell>
          <cell r="E272" t="str">
            <v>VILACOTA</v>
          </cell>
          <cell r="F272" t="str">
            <v>M</v>
          </cell>
          <cell r="G272" t="str">
            <v>CON</v>
          </cell>
          <cell r="H272" t="str">
            <v>Tipo Convencional</v>
          </cell>
          <cell r="I272" t="str">
            <v>https://www.senamhi.gob.pe/include_mapas/_dat_esta_tipo.php?estaciones=000861</v>
          </cell>
        </row>
        <row r="273">
          <cell r="A273">
            <v>862</v>
          </cell>
          <cell r="B273">
            <v>-17.878888888888799</v>
          </cell>
          <cell r="C273">
            <v>-70.1388888888889</v>
          </cell>
          <cell r="D273">
            <v>1200</v>
          </cell>
          <cell r="E273" t="str">
            <v>CALIENTES</v>
          </cell>
          <cell r="F273" t="str">
            <v>M</v>
          </cell>
          <cell r="G273" t="str">
            <v>CON</v>
          </cell>
          <cell r="H273" t="str">
            <v>Tipo Convencional</v>
          </cell>
          <cell r="I273" t="str">
            <v>https://www.senamhi.gob.pe/include_mapas/_dat_esta_tipo.php?estaciones=000862</v>
          </cell>
        </row>
        <row r="274">
          <cell r="A274">
            <v>863</v>
          </cell>
          <cell r="B274">
            <v>-17.417833333333299</v>
          </cell>
          <cell r="C274">
            <v>-70.512805555555502</v>
          </cell>
          <cell r="D274">
            <v>1375</v>
          </cell>
          <cell r="E274" t="str">
            <v>ILABAYA</v>
          </cell>
          <cell r="F274" t="str">
            <v>M</v>
          </cell>
          <cell r="G274" t="str">
            <v>CON</v>
          </cell>
          <cell r="H274" t="str">
            <v>Tipo Convencional</v>
          </cell>
          <cell r="I274" t="str">
            <v>https://www.senamhi.gob.pe/include_mapas/_dat_esta_tipo.php?estaciones=000863</v>
          </cell>
        </row>
        <row r="275">
          <cell r="A275">
            <v>864</v>
          </cell>
          <cell r="B275">
            <v>-15.783055555555499</v>
          </cell>
          <cell r="C275">
            <v>-72.882777777777704</v>
          </cell>
          <cell r="D275">
            <v>3130</v>
          </cell>
          <cell r="E275" t="str">
            <v>YANAQUIHUA</v>
          </cell>
          <cell r="F275" t="str">
            <v>M</v>
          </cell>
          <cell r="G275" t="str">
            <v>CON</v>
          </cell>
          <cell r="H275" t="str">
            <v>Tipo Convencional</v>
          </cell>
          <cell r="I275" t="str">
            <v>https://www.senamhi.gob.pe/include_mapas/_dat_esta_tipo.php?estaciones=000864</v>
          </cell>
        </row>
        <row r="276">
          <cell r="A276">
            <v>873</v>
          </cell>
          <cell r="B276">
            <v>-16.813055555555501</v>
          </cell>
          <cell r="C276">
            <v>-70.6944444444444</v>
          </cell>
          <cell r="D276">
            <v>2976</v>
          </cell>
          <cell r="E276" t="str">
            <v>CARUMAS</v>
          </cell>
          <cell r="F276" t="str">
            <v>M</v>
          </cell>
          <cell r="G276" t="str">
            <v>CON</v>
          </cell>
          <cell r="H276" t="str">
            <v>Tipo Convencional</v>
          </cell>
          <cell r="I276" t="str">
            <v>https://www.senamhi.gob.pe/include_mapas/_dat_esta_tipo.php?estaciones=000873</v>
          </cell>
        </row>
        <row r="277">
          <cell r="A277">
            <v>875</v>
          </cell>
          <cell r="B277">
            <v>-17.783944444444401</v>
          </cell>
          <cell r="C277">
            <v>-70.488333333333301</v>
          </cell>
          <cell r="D277">
            <v>534</v>
          </cell>
          <cell r="E277" t="str">
            <v>SAMA GRANDE</v>
          </cell>
          <cell r="F277" t="str">
            <v>M</v>
          </cell>
          <cell r="G277" t="str">
            <v>CON</v>
          </cell>
          <cell r="H277" t="str">
            <v>Tipo Convencional</v>
          </cell>
          <cell r="I277" t="str">
            <v>https://www.senamhi.gob.pe/include_mapas/_dat_esta_tipo.php?estaciones=000875</v>
          </cell>
        </row>
        <row r="278">
          <cell r="A278">
            <v>876</v>
          </cell>
          <cell r="B278">
            <v>-17.2711111111111</v>
          </cell>
          <cell r="C278">
            <v>-70.253888888888895</v>
          </cell>
          <cell r="D278">
            <v>3435</v>
          </cell>
          <cell r="E278" t="str">
            <v>CANDARAVE</v>
          </cell>
          <cell r="F278" t="str">
            <v>M</v>
          </cell>
          <cell r="G278" t="str">
            <v>CON</v>
          </cell>
          <cell r="H278" t="str">
            <v>Tipo Convencional</v>
          </cell>
          <cell r="I278" t="str">
            <v>https://www.senamhi.gob.pe/include_mapas/_dat_esta_tipo.php?estaciones=000876</v>
          </cell>
        </row>
        <row r="279">
          <cell r="A279">
            <v>877</v>
          </cell>
          <cell r="B279">
            <v>-17.474166666666601</v>
          </cell>
          <cell r="C279">
            <v>-70.033888888888796</v>
          </cell>
          <cell r="D279">
            <v>3050</v>
          </cell>
          <cell r="E279" t="str">
            <v>TARATA</v>
          </cell>
          <cell r="F279" t="str">
            <v>M</v>
          </cell>
          <cell r="G279" t="str">
            <v>CON</v>
          </cell>
          <cell r="H279" t="str">
            <v>Tipo Convencional</v>
          </cell>
          <cell r="I279" t="str">
            <v>https://www.senamhi.gob.pe/include_mapas/_dat_esta_tipo.php?estaciones=000877</v>
          </cell>
        </row>
        <row r="280">
          <cell r="A280">
            <v>878</v>
          </cell>
          <cell r="B280">
            <v>-16.739000000000001</v>
          </cell>
          <cell r="C280">
            <v>-69.715472222222203</v>
          </cell>
          <cell r="D280">
            <v>4003</v>
          </cell>
          <cell r="E280" t="str">
            <v>MAZO CRUZ</v>
          </cell>
          <cell r="F280" t="str">
            <v>M</v>
          </cell>
          <cell r="G280" t="str">
            <v>CON</v>
          </cell>
          <cell r="H280" t="str">
            <v>Tipo Convencional</v>
          </cell>
          <cell r="I280" t="str">
            <v>https://www.senamhi.gob.pe/include_mapas/_dat_esta_tipo.php?estaciones=000878</v>
          </cell>
        </row>
        <row r="281">
          <cell r="A281">
            <v>879</v>
          </cell>
          <cell r="B281">
            <v>-16.067499999999999</v>
          </cell>
          <cell r="C281">
            <v>-69.661944444444401</v>
          </cell>
          <cell r="D281">
            <v>3871</v>
          </cell>
          <cell r="E281" t="str">
            <v>ILAVE</v>
          </cell>
          <cell r="F281" t="str">
            <v>M</v>
          </cell>
          <cell r="G281" t="str">
            <v>CON</v>
          </cell>
          <cell r="H281" t="str">
            <v>Tipo Convencional</v>
          </cell>
          <cell r="I281" t="str">
            <v>https://www.senamhi.gob.pe/include_mapas/_dat_esta_tipo.php?estaciones=000879</v>
          </cell>
        </row>
        <row r="282">
          <cell r="A282">
            <v>880</v>
          </cell>
          <cell r="B282">
            <v>-16.203777777777699</v>
          </cell>
          <cell r="C282">
            <v>-69.459916666666601</v>
          </cell>
          <cell r="D282">
            <v>3812</v>
          </cell>
          <cell r="E282" t="str">
            <v>JULI</v>
          </cell>
          <cell r="F282" t="str">
            <v>M</v>
          </cell>
          <cell r="G282" t="str">
            <v>CON</v>
          </cell>
          <cell r="H282" t="str">
            <v>Tipo Convencional</v>
          </cell>
          <cell r="I282" t="str">
            <v>https://www.senamhi.gob.pe/include_mapas/_dat_esta_tipo.php?estaciones=000880</v>
          </cell>
        </row>
        <row r="283">
          <cell r="A283">
            <v>881</v>
          </cell>
          <cell r="B283">
            <v>-16.907027777777699</v>
          </cell>
          <cell r="C283">
            <v>-69.368555555555503</v>
          </cell>
          <cell r="D283">
            <v>3930</v>
          </cell>
          <cell r="E283" t="str">
            <v>PIZACOMA</v>
          </cell>
          <cell r="F283" t="str">
            <v>M</v>
          </cell>
          <cell r="G283" t="str">
            <v>CON</v>
          </cell>
          <cell r="H283" t="str">
            <v>Tipo Convencional</v>
          </cell>
          <cell r="I283" t="str">
            <v>https://www.senamhi.gob.pe/include_mapas/_dat_esta_tipo.php?estaciones=000881</v>
          </cell>
        </row>
        <row r="284">
          <cell r="A284">
            <v>882</v>
          </cell>
          <cell r="B284">
            <v>-16.307833333333299</v>
          </cell>
          <cell r="C284">
            <v>-69.074722222222206</v>
          </cell>
          <cell r="D284">
            <v>3891</v>
          </cell>
          <cell r="E284" t="str">
            <v>TAHUACO - YUNGUYO</v>
          </cell>
          <cell r="F284" t="str">
            <v>M</v>
          </cell>
          <cell r="G284" t="str">
            <v>CON</v>
          </cell>
          <cell r="I284" t="str">
            <v>https://www.senamhi.gob.pe/include_mapas/_dat_esta_tipo.php?estaciones=000882</v>
          </cell>
        </row>
        <row r="285">
          <cell r="A285">
            <v>883</v>
          </cell>
          <cell r="B285">
            <v>-16.56335</v>
          </cell>
          <cell r="C285">
            <v>-69.038833333333301</v>
          </cell>
          <cell r="D285">
            <v>3808</v>
          </cell>
          <cell r="E285" t="str">
            <v>DESAGUADERO</v>
          </cell>
          <cell r="F285" t="str">
            <v>M</v>
          </cell>
          <cell r="G285" t="str">
            <v>CON</v>
          </cell>
          <cell r="H285" t="str">
            <v>Tipo Convencional</v>
          </cell>
          <cell r="I285" t="str">
            <v>https://www.senamhi.gob.pe/include_mapas/_dat_esta_tipo.php?estaciones=000883</v>
          </cell>
        </row>
        <row r="286">
          <cell r="A286">
            <v>889</v>
          </cell>
          <cell r="B286">
            <v>-16.154694444444399</v>
          </cell>
          <cell r="C286">
            <v>-70.066583333333298</v>
          </cell>
          <cell r="D286">
            <v>3900</v>
          </cell>
          <cell r="E286" t="str">
            <v>LARAQUERI</v>
          </cell>
          <cell r="F286" t="str">
            <v>M</v>
          </cell>
          <cell r="G286" t="str">
            <v>CON</v>
          </cell>
          <cell r="H286" t="str">
            <v>Tipo Convencional</v>
          </cell>
          <cell r="I286" t="str">
            <v>https://www.senamhi.gob.pe/include_mapas/_dat_esta_tipo.php?estaciones=000889</v>
          </cell>
        </row>
        <row r="287">
          <cell r="A287">
            <v>899</v>
          </cell>
          <cell r="B287">
            <v>-18.206777777777699</v>
          </cell>
          <cell r="C287">
            <v>-70.524111111111097</v>
          </cell>
          <cell r="D287">
            <v>21</v>
          </cell>
          <cell r="E287" t="str">
            <v>LA YARADA</v>
          </cell>
          <cell r="F287" t="str">
            <v>M</v>
          </cell>
          <cell r="G287" t="str">
            <v>CON</v>
          </cell>
          <cell r="H287" t="str">
            <v>Tipo Convencional</v>
          </cell>
          <cell r="I287" t="str">
            <v>https://www.senamhi.gob.pe/include_mapas/_dat_esta_tipo.php?estaciones=000899</v>
          </cell>
        </row>
        <row r="288">
          <cell r="A288">
            <v>901</v>
          </cell>
          <cell r="B288">
            <v>-18.026888888888799</v>
          </cell>
          <cell r="C288">
            <v>-70.251527777777696</v>
          </cell>
          <cell r="D288">
            <v>538</v>
          </cell>
          <cell r="E288" t="str">
            <v>JORGE BASADRE</v>
          </cell>
          <cell r="F288" t="str">
            <v>M</v>
          </cell>
          <cell r="G288" t="str">
            <v>CON</v>
          </cell>
          <cell r="H288" t="str">
            <v>Tipo Convencional</v>
          </cell>
          <cell r="I288" t="str">
            <v>https://www.senamhi.gob.pe/include_mapas/_dat_esta_tipo.php?estaciones=000901</v>
          </cell>
        </row>
        <row r="289">
          <cell r="A289">
            <v>2122</v>
          </cell>
          <cell r="B289">
            <v>-5.3397749999999897</v>
          </cell>
          <cell r="C289">
            <v>-79.857941666666605</v>
          </cell>
          <cell r="D289">
            <v>153</v>
          </cell>
          <cell r="E289" t="str">
            <v>MALACASI</v>
          </cell>
          <cell r="F289" t="str">
            <v>M</v>
          </cell>
          <cell r="G289" t="str">
            <v>CON</v>
          </cell>
          <cell r="H289" t="str">
            <v>Tipo Convencional</v>
          </cell>
          <cell r="I289" t="str">
            <v>https://www.senamhi.gob.pe/include_mapas/_dat_esta_tipo.php?estaciones=002122</v>
          </cell>
        </row>
        <row r="290">
          <cell r="A290">
            <v>2129</v>
          </cell>
          <cell r="B290">
            <v>-5.65888888888888</v>
          </cell>
          <cell r="C290">
            <v>-79.3125</v>
          </cell>
          <cell r="D290">
            <v>1804</v>
          </cell>
          <cell r="E290" t="str">
            <v>SALLIQUE</v>
          </cell>
          <cell r="F290" t="str">
            <v>M</v>
          </cell>
          <cell r="G290" t="str">
            <v>CON</v>
          </cell>
          <cell r="H290" t="str">
            <v>Tipo Convencional</v>
          </cell>
          <cell r="I290" t="str">
            <v>https://www.senamhi.gob.pe/include_mapas/_dat_esta_tipo.php?estaciones=002129</v>
          </cell>
        </row>
        <row r="291">
          <cell r="A291">
            <v>2412</v>
          </cell>
          <cell r="B291">
            <v>-8.8344444444444399</v>
          </cell>
          <cell r="C291">
            <v>-75.216391666666595</v>
          </cell>
          <cell r="D291">
            <v>210</v>
          </cell>
          <cell r="E291" t="str">
            <v>SAN ALEJANDRO</v>
          </cell>
          <cell r="F291" t="str">
            <v>M</v>
          </cell>
          <cell r="G291" t="str">
            <v>CON</v>
          </cell>
          <cell r="H291" t="str">
            <v>Tipo Convencional</v>
          </cell>
          <cell r="I291" t="str">
            <v>https://www.senamhi.gob.pe/include_mapas/_dat_esta_tipo.php?estaciones=002412</v>
          </cell>
        </row>
        <row r="292">
          <cell r="A292">
            <v>3114</v>
          </cell>
          <cell r="B292">
            <v>-6.37361111111111</v>
          </cell>
          <cell r="C292">
            <v>-79.469513888888898</v>
          </cell>
          <cell r="D292">
            <v>336</v>
          </cell>
          <cell r="E292" t="str">
            <v>PUCHACA</v>
          </cell>
          <cell r="F292" t="str">
            <v>M</v>
          </cell>
          <cell r="G292" t="str">
            <v>CON</v>
          </cell>
          <cell r="H292" t="str">
            <v>Tipo Convencional</v>
          </cell>
          <cell r="I292" t="str">
            <v>https://www.senamhi.gob.pe/include_mapas/_dat_esta_tipo.php?estaciones=003114</v>
          </cell>
        </row>
        <row r="293">
          <cell r="A293">
            <v>3216</v>
          </cell>
          <cell r="B293">
            <v>-7.4285694444444399</v>
          </cell>
          <cell r="C293">
            <v>-78.541055555555502</v>
          </cell>
          <cell r="D293">
            <v>2423</v>
          </cell>
          <cell r="E293" t="str">
            <v>COSPAN</v>
          </cell>
          <cell r="F293" t="str">
            <v>M</v>
          </cell>
          <cell r="G293" t="str">
            <v>CON</v>
          </cell>
          <cell r="H293" t="str">
            <v>Tipo Convencional</v>
          </cell>
          <cell r="I293" t="str">
            <v>https://www.senamhi.gob.pe/include_mapas/_dat_esta_tipo.php?estaciones=003216</v>
          </cell>
        </row>
        <row r="294">
          <cell r="A294">
            <v>3304</v>
          </cell>
          <cell r="B294">
            <v>-7.4422222222222203</v>
          </cell>
          <cell r="C294">
            <v>-76.67</v>
          </cell>
          <cell r="D294">
            <v>290</v>
          </cell>
          <cell r="E294" t="str">
            <v>CAMPANILLA</v>
          </cell>
          <cell r="F294" t="str">
            <v>M</v>
          </cell>
          <cell r="G294" t="str">
            <v>CON</v>
          </cell>
          <cell r="H294" t="str">
            <v>Tipo Convencional</v>
          </cell>
          <cell r="I294" t="str">
            <v>https://www.senamhi.gob.pe/include_mapas/_dat_esta_tipo.php?estaciones=003304</v>
          </cell>
        </row>
        <row r="295">
          <cell r="A295">
            <v>3332</v>
          </cell>
          <cell r="B295">
            <v>-6.0003888888888799</v>
          </cell>
          <cell r="C295">
            <v>-78.470972222222201</v>
          </cell>
          <cell r="D295">
            <v>1467</v>
          </cell>
          <cell r="E295" t="str">
            <v>EL PALTO</v>
          </cell>
          <cell r="F295" t="str">
            <v>M</v>
          </cell>
          <cell r="G295" t="str">
            <v>CON</v>
          </cell>
          <cell r="H295" t="str">
            <v>Tipo Convencional</v>
          </cell>
          <cell r="I295" t="str">
            <v>https://www.senamhi.gob.pe/include_mapas/_dat_esta_tipo.php?estaciones=003332</v>
          </cell>
        </row>
        <row r="296">
          <cell r="A296">
            <v>4431</v>
          </cell>
          <cell r="B296">
            <v>-8.3905750000000001</v>
          </cell>
          <cell r="C296">
            <v>-78.004611111111103</v>
          </cell>
          <cell r="D296">
            <v>3364</v>
          </cell>
          <cell r="E296" t="str">
            <v>CABANA</v>
          </cell>
          <cell r="F296" t="str">
            <v>M</v>
          </cell>
          <cell r="G296" t="str">
            <v>CON</v>
          </cell>
          <cell r="H296" t="str">
            <v>Tipo Convencional</v>
          </cell>
          <cell r="I296" t="str">
            <v>https://www.senamhi.gob.pe/include_mapas/_dat_esta_tipo.php?estaciones=004431</v>
          </cell>
        </row>
        <row r="297">
          <cell r="A297">
            <v>4450</v>
          </cell>
          <cell r="B297">
            <v>-9.7169444444444402</v>
          </cell>
          <cell r="C297">
            <v>-76.773611111111094</v>
          </cell>
          <cell r="D297">
            <v>3442</v>
          </cell>
          <cell r="E297" t="str">
            <v>DOS DE MAYO</v>
          </cell>
          <cell r="F297" t="str">
            <v>M</v>
          </cell>
          <cell r="G297" t="str">
            <v>CON</v>
          </cell>
          <cell r="H297" t="str">
            <v>Tipo Convencional</v>
          </cell>
          <cell r="I297" t="str">
            <v>https://www.senamhi.gob.pe/include_mapas/_dat_esta_tipo.php?estaciones=004450</v>
          </cell>
        </row>
        <row r="298">
          <cell r="A298">
            <v>5232</v>
          </cell>
          <cell r="B298">
            <v>-11.5836111111111</v>
          </cell>
          <cell r="C298">
            <v>-75.050277777777694</v>
          </cell>
          <cell r="D298">
            <v>3690</v>
          </cell>
          <cell r="E298" t="str">
            <v>RUNATULLO</v>
          </cell>
          <cell r="F298" t="str">
            <v>M</v>
          </cell>
          <cell r="G298" t="str">
            <v>CON</v>
          </cell>
          <cell r="H298" t="str">
            <v>Tipo Convencional</v>
          </cell>
          <cell r="I298" t="str">
            <v>https://www.senamhi.gob.pe/include_mapas/_dat_esta_tipo.php?estaciones=005232</v>
          </cell>
        </row>
        <row r="299">
          <cell r="A299">
            <v>6200</v>
          </cell>
          <cell r="B299">
            <v>-12.199444444444399</v>
          </cell>
          <cell r="C299">
            <v>-74.785833333333301</v>
          </cell>
          <cell r="D299">
            <v>3280</v>
          </cell>
          <cell r="E299" t="str">
            <v>SALCABAMBA</v>
          </cell>
          <cell r="F299" t="str">
            <v>M</v>
          </cell>
          <cell r="G299" t="str">
            <v>CON</v>
          </cell>
          <cell r="H299" t="str">
            <v>Tipo Convencional</v>
          </cell>
          <cell r="I299" t="str">
            <v>https://www.senamhi.gob.pe/include_mapas/_dat_esta_tipo.php?estaciones=006200</v>
          </cell>
        </row>
        <row r="300">
          <cell r="A300">
            <v>6205</v>
          </cell>
          <cell r="B300">
            <v>-13.0874222222222</v>
          </cell>
          <cell r="C300">
            <v>-74.390666666666604</v>
          </cell>
          <cell r="D300">
            <v>2990</v>
          </cell>
          <cell r="E300" t="str">
            <v>SAN PEDRO DE CACHI</v>
          </cell>
          <cell r="F300" t="str">
            <v>M</v>
          </cell>
          <cell r="G300" t="str">
            <v>CON</v>
          </cell>
          <cell r="H300" t="str">
            <v>Tipo Convencional</v>
          </cell>
          <cell r="I300" t="str">
            <v>https://www.senamhi.gob.pe/include_mapas/_dat_esta_tipo.php?estaciones=006205</v>
          </cell>
        </row>
        <row r="301">
          <cell r="A301">
            <v>6230</v>
          </cell>
          <cell r="B301">
            <v>-13.0305083333333</v>
          </cell>
          <cell r="C301">
            <v>-76.200272222222196</v>
          </cell>
          <cell r="D301">
            <v>302</v>
          </cell>
          <cell r="E301" t="str">
            <v>SOCSI CAÃ‘ETE</v>
          </cell>
          <cell r="F301" t="str">
            <v>M</v>
          </cell>
          <cell r="G301" t="str">
            <v>CON</v>
          </cell>
          <cell r="H301" t="str">
            <v>Tipo Convencional</v>
          </cell>
          <cell r="I301" t="str">
            <v>https://www.senamhi.gob.pe/include_mapas/_dat_esta_tipo.php?estaciones=006230</v>
          </cell>
        </row>
        <row r="302">
          <cell r="A302">
            <v>6617</v>
          </cell>
          <cell r="B302">
            <v>-12.0705277777777</v>
          </cell>
          <cell r="C302">
            <v>-77.043166666666593</v>
          </cell>
          <cell r="D302">
            <v>123</v>
          </cell>
          <cell r="E302" t="str">
            <v>CAMPO DE MARTE</v>
          </cell>
          <cell r="F302" t="str">
            <v>M</v>
          </cell>
          <cell r="G302" t="str">
            <v>CON</v>
          </cell>
          <cell r="H302" t="str">
            <v>Tipo Convencional</v>
          </cell>
          <cell r="I302" t="str">
            <v>https://www.senamhi.gob.pe/include_mapas/_dat_esta_tipo.php?estaciones=006617</v>
          </cell>
        </row>
        <row r="303">
          <cell r="A303">
            <v>6620</v>
          </cell>
          <cell r="B303">
            <v>-12.414722222222199</v>
          </cell>
          <cell r="C303">
            <v>-74.666805555555499</v>
          </cell>
          <cell r="D303">
            <v>3055</v>
          </cell>
          <cell r="E303" t="str">
            <v>COLCABAMBA</v>
          </cell>
          <cell r="F303" t="str">
            <v>M</v>
          </cell>
          <cell r="G303" t="str">
            <v>CON</v>
          </cell>
          <cell r="H303" t="str">
            <v>Tipo Convencional</v>
          </cell>
          <cell r="I303" t="str">
            <v>https://www.senamhi.gob.pe/include_mapas/_dat_esta_tipo.php?estaciones=006620</v>
          </cell>
        </row>
        <row r="304">
          <cell r="A304">
            <v>6640</v>
          </cell>
          <cell r="B304">
            <v>-13.7904666666666</v>
          </cell>
          <cell r="C304">
            <v>-75.382122222222193</v>
          </cell>
          <cell r="D304">
            <v>1800</v>
          </cell>
          <cell r="E304" t="str">
            <v>CHALLACA CO</v>
          </cell>
          <cell r="F304" t="str">
            <v>M</v>
          </cell>
          <cell r="G304" t="str">
            <v>CON</v>
          </cell>
          <cell r="H304" t="str">
            <v>Tipo Convencional</v>
          </cell>
          <cell r="I304" t="str">
            <v>https://www.senamhi.gob.pe/include_mapas/_dat_esta_tipo.php?estaciones=006640</v>
          </cell>
        </row>
        <row r="305">
          <cell r="A305">
            <v>6670</v>
          </cell>
          <cell r="B305">
            <v>-13.217499999999999</v>
          </cell>
          <cell r="C305">
            <v>-71.647222222222197</v>
          </cell>
          <cell r="D305">
            <v>2740</v>
          </cell>
          <cell r="E305" t="str">
            <v>CHALLABAMBA</v>
          </cell>
          <cell r="F305" t="str">
            <v>M</v>
          </cell>
          <cell r="G305" t="str">
            <v>CON</v>
          </cell>
          <cell r="H305" t="str">
            <v>Tipo Convencional</v>
          </cell>
          <cell r="I305" t="str">
            <v>https://www.senamhi.gob.pe/include_mapas/_dat_esta_tipo.php?estaciones=006670</v>
          </cell>
        </row>
        <row r="306">
          <cell r="A306">
            <v>6671</v>
          </cell>
          <cell r="B306">
            <v>-13.0238888888888</v>
          </cell>
          <cell r="C306">
            <v>-71.467777777777698</v>
          </cell>
          <cell r="D306">
            <v>982</v>
          </cell>
          <cell r="E306" t="str">
            <v>CHONTACHACA</v>
          </cell>
          <cell r="F306" t="str">
            <v>M</v>
          </cell>
          <cell r="G306" t="str">
            <v>CON</v>
          </cell>
          <cell r="H306" t="str">
            <v>Tipo Convencional</v>
          </cell>
          <cell r="I306" t="str">
            <v>https://www.senamhi.gob.pe/include_mapas/_dat_esta_tipo.php?estaciones=006671</v>
          </cell>
        </row>
        <row r="307">
          <cell r="A307">
            <v>7308</v>
          </cell>
          <cell r="B307">
            <v>-15.6452777777777</v>
          </cell>
          <cell r="C307">
            <v>-72.502222222222201</v>
          </cell>
          <cell r="D307">
            <v>3150</v>
          </cell>
          <cell r="E307" t="str">
            <v>MACHAHUAY</v>
          </cell>
          <cell r="F307" t="str">
            <v>M</v>
          </cell>
          <cell r="G307" t="str">
            <v>CON</v>
          </cell>
          <cell r="H307" t="str">
            <v>Tipo Convencional</v>
          </cell>
          <cell r="I307" t="str">
            <v>https://www.senamhi.gob.pe/include_mapas/_dat_esta_tipo.php?estaciones=007308</v>
          </cell>
        </row>
        <row r="308">
          <cell r="A308">
            <v>7415</v>
          </cell>
          <cell r="B308">
            <v>-14.364194444444401</v>
          </cell>
          <cell r="C308">
            <v>-70.025916666666603</v>
          </cell>
          <cell r="D308">
            <v>4183</v>
          </cell>
          <cell r="E308" t="str">
            <v>CRUCERO</v>
          </cell>
          <cell r="F308" t="str">
            <v>M</v>
          </cell>
          <cell r="G308" t="str">
            <v>CON</v>
          </cell>
          <cell r="H308" t="str">
            <v>Tipo Convencional</v>
          </cell>
          <cell r="I308" t="str">
            <v>https://www.senamhi.gob.pe/include_mapas/_dat_esta_tipo.php?estaciones=007415</v>
          </cell>
        </row>
        <row r="309">
          <cell r="A309">
            <v>7454</v>
          </cell>
          <cell r="B309">
            <v>-15.4744444444444</v>
          </cell>
          <cell r="C309">
            <v>-70.169444444444395</v>
          </cell>
          <cell r="D309">
            <v>3820</v>
          </cell>
          <cell r="E309" t="str">
            <v>JULIACA</v>
          </cell>
          <cell r="F309" t="str">
            <v>M</v>
          </cell>
          <cell r="G309" t="str">
            <v>CON</v>
          </cell>
          <cell r="H309" t="str">
            <v>Tipo Convencional</v>
          </cell>
          <cell r="I309" t="str">
            <v>https://www.senamhi.gob.pe/include_mapas/_dat_esta_tipo.php?estaciones=007454</v>
          </cell>
        </row>
        <row r="310">
          <cell r="A310">
            <v>8203</v>
          </cell>
          <cell r="B310">
            <v>-16.034577777777699</v>
          </cell>
          <cell r="C310">
            <v>-71.881083333333294</v>
          </cell>
          <cell r="D310">
            <v>3065</v>
          </cell>
          <cell r="E310" t="str">
            <v>HUANCA</v>
          </cell>
          <cell r="F310" t="str">
            <v>M</v>
          </cell>
          <cell r="G310" t="str">
            <v>CON</v>
          </cell>
          <cell r="H310" t="str">
            <v>Tipo Convencional</v>
          </cell>
          <cell r="I310" t="str">
            <v>https://www.senamhi.gob.pe/include_mapas/_dat_esta_tipo.php?estaciones=008203</v>
          </cell>
        </row>
        <row r="311">
          <cell r="A311">
            <v>104097</v>
          </cell>
          <cell r="B311">
            <v>-4.9169027777777696</v>
          </cell>
          <cell r="C311">
            <v>-79.890472222222201</v>
          </cell>
          <cell r="D311">
            <v>3080</v>
          </cell>
          <cell r="E311" t="str">
            <v>ALTO DE POCLUS</v>
          </cell>
          <cell r="F311" t="str">
            <v>M</v>
          </cell>
          <cell r="G311" t="str">
            <v>CON</v>
          </cell>
          <cell r="H311" t="str">
            <v>Tipo Convencional</v>
          </cell>
          <cell r="I311" t="str">
            <v>https://www.senamhi.gob.pe/include_mapas/_dat_esta_tipo.php?estaciones=104097</v>
          </cell>
        </row>
        <row r="312">
          <cell r="A312">
            <v>105121</v>
          </cell>
          <cell r="B312">
            <v>-5.9174444444444401</v>
          </cell>
          <cell r="C312">
            <v>-79.971722222222198</v>
          </cell>
          <cell r="D312">
            <v>85</v>
          </cell>
          <cell r="E312" t="str">
            <v>PASAJE SUR</v>
          </cell>
          <cell r="F312" t="str">
            <v>M</v>
          </cell>
          <cell r="G312" t="str">
            <v>CON</v>
          </cell>
          <cell r="H312" t="str">
            <v>Tipo Convencional</v>
          </cell>
          <cell r="I312" t="str">
            <v>https://www.senamhi.gob.pe/include_mapas/_dat_esta_tipo.php?estaciones=105121</v>
          </cell>
        </row>
        <row r="313">
          <cell r="A313">
            <v>105122</v>
          </cell>
          <cell r="B313">
            <v>-5.9246055555555497</v>
          </cell>
          <cell r="C313">
            <v>-80.204624999999993</v>
          </cell>
          <cell r="D313">
            <v>59</v>
          </cell>
          <cell r="E313" t="str">
            <v>CERRO DE ARENA</v>
          </cell>
          <cell r="F313" t="str">
            <v>M</v>
          </cell>
          <cell r="G313" t="str">
            <v>CON</v>
          </cell>
          <cell r="H313" t="str">
            <v>Tipo Convencional</v>
          </cell>
          <cell r="I313" t="str">
            <v>https://www.senamhi.gob.pe/include_mapas/_dat_esta_tipo.php?estaciones=105122</v>
          </cell>
        </row>
        <row r="314">
          <cell r="A314">
            <v>105130</v>
          </cell>
          <cell r="B314">
            <v>-5.2794749999999997</v>
          </cell>
          <cell r="C314">
            <v>-79.309922222222198</v>
          </cell>
          <cell r="D314">
            <v>2163</v>
          </cell>
          <cell r="E314" t="str">
            <v>CHICHILAPAS</v>
          </cell>
          <cell r="F314" t="str">
            <v>M</v>
          </cell>
          <cell r="G314" t="str">
            <v>SUT</v>
          </cell>
          <cell r="H314" t="str">
            <v>Tipo Automtica</v>
          </cell>
          <cell r="I314" t="str">
            <v>https://www.senamhi.gob.pe/include_mapas/_dat_esta_tipo.php?estaciones=105130</v>
          </cell>
        </row>
        <row r="315">
          <cell r="A315">
            <v>107130</v>
          </cell>
          <cell r="B315">
            <v>-7.9164083333333304</v>
          </cell>
          <cell r="C315">
            <v>-77.901480555555494</v>
          </cell>
          <cell r="D315">
            <v>2819</v>
          </cell>
          <cell r="E315" t="str">
            <v>TICAPAMPA</v>
          </cell>
          <cell r="F315" t="str">
            <v>M</v>
          </cell>
          <cell r="G315" t="str">
            <v>SUT</v>
          </cell>
          <cell r="H315" t="str">
            <v>Tipo Automtica</v>
          </cell>
          <cell r="I315" t="str">
            <v>https://www.senamhi.gob.pe/include_mapas/_dat_esta_tipo.php?estaciones=107130</v>
          </cell>
        </row>
        <row r="316">
          <cell r="A316">
            <v>107131</v>
          </cell>
          <cell r="B316">
            <v>-7.6704249999999998</v>
          </cell>
          <cell r="C316">
            <v>-78.402416666666596</v>
          </cell>
          <cell r="D316">
            <v>3290</v>
          </cell>
          <cell r="E316" t="str">
            <v>LA FORTUNA</v>
          </cell>
          <cell r="F316" t="str">
            <v>M</v>
          </cell>
          <cell r="G316" t="str">
            <v>SUT</v>
          </cell>
          <cell r="H316" t="str">
            <v>Tipo Automtica</v>
          </cell>
          <cell r="I316" t="str">
            <v>https://www.senamhi.gob.pe/include_mapas/_dat_esta_tipo.php?estaciones=107131</v>
          </cell>
        </row>
        <row r="317">
          <cell r="A317">
            <v>108073</v>
          </cell>
          <cell r="B317">
            <v>-8.87222222222222</v>
          </cell>
          <cell r="C317">
            <v>-75.004166666666606</v>
          </cell>
          <cell r="D317">
            <v>225</v>
          </cell>
          <cell r="E317" t="str">
            <v>MACUYA</v>
          </cell>
          <cell r="F317" t="str">
            <v>M</v>
          </cell>
          <cell r="G317" t="str">
            <v>CON</v>
          </cell>
          <cell r="H317" t="str">
            <v>Tipo Convencional</v>
          </cell>
          <cell r="I317" t="str">
            <v>https://www.senamhi.gob.pe/include_mapas/_dat_esta_tipo.php?estaciones=108073</v>
          </cell>
        </row>
        <row r="318">
          <cell r="A318">
            <v>108103</v>
          </cell>
          <cell r="B318">
            <v>-8.8704472222222197</v>
          </cell>
          <cell r="C318">
            <v>-77.350719444444394</v>
          </cell>
          <cell r="D318">
            <v>3290</v>
          </cell>
          <cell r="E318" t="str">
            <v>PISCOBAMBA II</v>
          </cell>
          <cell r="F318" t="str">
            <v>M</v>
          </cell>
          <cell r="G318" t="str">
            <v>CON</v>
          </cell>
          <cell r="H318" t="str">
            <v>Tipo Convencional</v>
          </cell>
          <cell r="I318" t="str">
            <v>https://www.senamhi.gob.pe/include_mapas/_dat_esta_tipo.php?estaciones=108103</v>
          </cell>
        </row>
        <row r="319">
          <cell r="A319">
            <v>109085</v>
          </cell>
          <cell r="B319">
            <v>-9.5433000000000003</v>
          </cell>
          <cell r="C319">
            <v>-76.760419444444395</v>
          </cell>
          <cell r="D319">
            <v>3273</v>
          </cell>
          <cell r="E319" t="str">
            <v>JACAS GRANDE</v>
          </cell>
          <cell r="F319" t="str">
            <v>M</v>
          </cell>
          <cell r="G319" t="str">
            <v>CON</v>
          </cell>
          <cell r="H319" t="str">
            <v>Tipo Convencional</v>
          </cell>
          <cell r="I319" t="str">
            <v>https://www.senamhi.gob.pe/include_mapas/_dat_esta_tipo.php?estaciones=109085</v>
          </cell>
        </row>
        <row r="320">
          <cell r="A320">
            <v>109090</v>
          </cell>
          <cell r="B320">
            <v>-8.5824999999999996</v>
          </cell>
          <cell r="C320">
            <v>-74.866111111111096</v>
          </cell>
          <cell r="D320">
            <v>170</v>
          </cell>
          <cell r="E320" t="str">
            <v>EL BOQUERON</v>
          </cell>
          <cell r="F320" t="str">
            <v>M</v>
          </cell>
          <cell r="G320" t="str">
            <v>CON</v>
          </cell>
          <cell r="H320" t="str">
            <v>Tipo Convencional</v>
          </cell>
          <cell r="I320" t="str">
            <v>https://www.senamhi.gob.pe/include_mapas/_dat_esta_tipo.php?estaciones=109090</v>
          </cell>
        </row>
        <row r="321">
          <cell r="A321">
            <v>109091</v>
          </cell>
          <cell r="B321">
            <v>-9.0458555555555495</v>
          </cell>
          <cell r="C321">
            <v>-77.751727777777702</v>
          </cell>
          <cell r="D321">
            <v>2980</v>
          </cell>
          <cell r="E321" t="str">
            <v>SAUCEPAMPA</v>
          </cell>
          <cell r="F321" t="str">
            <v>M</v>
          </cell>
          <cell r="G321" t="str">
            <v>SUT</v>
          </cell>
          <cell r="H321" t="str">
            <v>Tipo Automtica</v>
          </cell>
          <cell r="I321" t="str">
            <v>https://www.senamhi.gob.pe/include_mapas/_dat_esta_tipo.php?estaciones=109091</v>
          </cell>
        </row>
        <row r="322">
          <cell r="A322">
            <v>109093</v>
          </cell>
          <cell r="B322">
            <v>-10.2861944444444</v>
          </cell>
          <cell r="C322">
            <v>-74.943555555555506</v>
          </cell>
          <cell r="D322">
            <v>253</v>
          </cell>
          <cell r="E322" t="str">
            <v>PUERTO BERMUDEZ</v>
          </cell>
          <cell r="F322" t="str">
            <v>M</v>
          </cell>
          <cell r="G322" t="str">
            <v>SUT</v>
          </cell>
          <cell r="H322" t="str">
            <v>Tipo Automtica</v>
          </cell>
          <cell r="I322" t="str">
            <v>https://www.senamhi.gob.pe/include_mapas/_dat_esta_tipo.php?estaciones=109093</v>
          </cell>
        </row>
        <row r="323">
          <cell r="A323">
            <v>109094</v>
          </cell>
          <cell r="B323">
            <v>-9.8789499999999997</v>
          </cell>
          <cell r="C323">
            <v>-76.590899999999905</v>
          </cell>
          <cell r="D323">
            <v>3584</v>
          </cell>
          <cell r="E323" t="str">
            <v>PUCA PUCA</v>
          </cell>
          <cell r="F323" t="str">
            <v>M</v>
          </cell>
          <cell r="G323" t="str">
            <v>SUT</v>
          </cell>
          <cell r="H323" t="str">
            <v>Tipo Automtica</v>
          </cell>
          <cell r="I323" t="str">
            <v>https://www.senamhi.gob.pe/include_mapas/_dat_esta_tipo.php?estaciones=109094</v>
          </cell>
        </row>
        <row r="324">
          <cell r="A324">
            <v>109095</v>
          </cell>
          <cell r="B324">
            <v>-9.8524250000000002</v>
          </cell>
          <cell r="C324">
            <v>-77.406072222222207</v>
          </cell>
          <cell r="D324">
            <v>3723</v>
          </cell>
          <cell r="E324" t="str">
            <v>NUEVO PACHACOTO</v>
          </cell>
          <cell r="F324" t="str">
            <v>M</v>
          </cell>
          <cell r="G324" t="str">
            <v>CON</v>
          </cell>
          <cell r="H324" t="str">
            <v>Tipo Convencional</v>
          </cell>
          <cell r="I324" t="str">
            <v>https://www.senamhi.gob.pe/include_mapas/_dat_esta_tipo.php?estaciones=109095</v>
          </cell>
        </row>
        <row r="325">
          <cell r="A325">
            <v>110137</v>
          </cell>
          <cell r="B325">
            <v>-10.606413888888801</v>
          </cell>
          <cell r="C325">
            <v>-76.529269444444395</v>
          </cell>
          <cell r="D325">
            <v>3848</v>
          </cell>
          <cell r="E325" t="str">
            <v>12 DE OCTUBRE</v>
          </cell>
          <cell r="F325" t="str">
            <v>M</v>
          </cell>
          <cell r="G325" t="str">
            <v>SUT</v>
          </cell>
          <cell r="H325" t="str">
            <v>Tipo Automtica</v>
          </cell>
          <cell r="I325" t="str">
            <v>https://www.senamhi.gob.pe/include_mapas/_dat_esta_tipo.php?estaciones=110137</v>
          </cell>
        </row>
        <row r="326">
          <cell r="A326">
            <v>110138</v>
          </cell>
          <cell r="B326">
            <v>-10.071161111111101</v>
          </cell>
          <cell r="C326">
            <v>-77.525038888888801</v>
          </cell>
          <cell r="D326">
            <v>2979</v>
          </cell>
          <cell r="E326" t="str">
            <v>SHAQUEK</v>
          </cell>
          <cell r="F326" t="str">
            <v>M</v>
          </cell>
          <cell r="G326" t="str">
            <v>SUT</v>
          </cell>
          <cell r="H326" t="str">
            <v>Tipo Automtica</v>
          </cell>
          <cell r="I326" t="str">
            <v>https://www.senamhi.gob.pe/include_mapas/_dat_esta_tipo.php?estaciones=110138</v>
          </cell>
        </row>
        <row r="327">
          <cell r="A327">
            <v>111163</v>
          </cell>
          <cell r="B327">
            <v>-11.123861111111101</v>
          </cell>
          <cell r="C327">
            <v>-77.606027777777697</v>
          </cell>
          <cell r="D327">
            <v>45</v>
          </cell>
          <cell r="E327" t="str">
            <v>UNJF SANCHEZ CARRION - HUACHO</v>
          </cell>
          <cell r="F327" t="str">
            <v>M</v>
          </cell>
          <cell r="G327" t="str">
            <v>CON</v>
          </cell>
          <cell r="I327" t="str">
            <v>https://www.senamhi.gob.pe/include_mapas/_dat_esta_tipo.php?estaciones=111163</v>
          </cell>
        </row>
        <row r="328">
          <cell r="A328">
            <v>111174</v>
          </cell>
          <cell r="B328">
            <v>-11.927449999999901</v>
          </cell>
          <cell r="C328">
            <v>-75.116249999999994</v>
          </cell>
          <cell r="D328">
            <v>3839</v>
          </cell>
          <cell r="E328" t="str">
            <v>ACOPALCA</v>
          </cell>
          <cell r="F328" t="str">
            <v>M</v>
          </cell>
          <cell r="G328" t="str">
            <v>CON</v>
          </cell>
          <cell r="H328" t="str">
            <v>Tipo Convencional</v>
          </cell>
          <cell r="I328" t="str">
            <v>https://www.senamhi.gob.pe/include_mapas/_dat_esta_tipo.php?estaciones=111174</v>
          </cell>
        </row>
        <row r="329">
          <cell r="A329">
            <v>111175</v>
          </cell>
          <cell r="B329">
            <v>-11.760166666666599</v>
          </cell>
          <cell r="C329">
            <v>-76.301000000000002</v>
          </cell>
          <cell r="D329">
            <v>3015</v>
          </cell>
          <cell r="E329" t="str">
            <v>SAN MATEO DE HUANCHOR</v>
          </cell>
          <cell r="F329" t="str">
            <v>M</v>
          </cell>
          <cell r="G329" t="str">
            <v>CON</v>
          </cell>
          <cell r="H329" t="str">
            <v>Tipo Convencional</v>
          </cell>
          <cell r="I329" t="str">
            <v>https://www.senamhi.gob.pe/include_mapas/_dat_esta_tipo.php?estaciones=111175</v>
          </cell>
        </row>
        <row r="330">
          <cell r="A330">
            <v>111288</v>
          </cell>
          <cell r="B330">
            <v>-11.732799999999999</v>
          </cell>
          <cell r="C330">
            <v>-75.755700000000004</v>
          </cell>
          <cell r="D330">
            <v>3752</v>
          </cell>
          <cell r="E330" t="str">
            <v>CHACAPALPA</v>
          </cell>
          <cell r="F330" t="str">
            <v>M</v>
          </cell>
          <cell r="G330" t="str">
            <v>SUT</v>
          </cell>
          <cell r="H330" t="str">
            <v>Tipo Automtica</v>
          </cell>
          <cell r="I330" t="str">
            <v>https://www.senamhi.gob.pe/include_mapas/_dat_esta_tipo.php?estaciones=111288</v>
          </cell>
        </row>
        <row r="331">
          <cell r="A331">
            <v>111290</v>
          </cell>
          <cell r="B331">
            <v>-11.987444444444399</v>
          </cell>
          <cell r="C331">
            <v>-76.841944444444394</v>
          </cell>
          <cell r="D331">
            <v>543</v>
          </cell>
          <cell r="E331" t="str">
            <v>Ã‘AÃ‘A</v>
          </cell>
          <cell r="F331" t="str">
            <v>M</v>
          </cell>
          <cell r="G331" t="str">
            <v>SUT</v>
          </cell>
          <cell r="H331" t="str">
            <v>Tipo Automtica</v>
          </cell>
          <cell r="I331" t="str">
            <v>https://www.senamhi.gob.pe/include_mapas/_dat_esta_tipo.php?estaciones=111290</v>
          </cell>
        </row>
        <row r="332">
          <cell r="A332">
            <v>111291</v>
          </cell>
          <cell r="B332">
            <v>-11.84685</v>
          </cell>
          <cell r="C332">
            <v>-76.563583333333298</v>
          </cell>
          <cell r="D332">
            <v>3506</v>
          </cell>
          <cell r="E332" t="str">
            <v>SAN MATEO DE OTAO</v>
          </cell>
          <cell r="F332" t="str">
            <v>M</v>
          </cell>
          <cell r="G332" t="str">
            <v>CON</v>
          </cell>
          <cell r="H332" t="str">
            <v>Tipo Convencional</v>
          </cell>
          <cell r="I332" t="str">
            <v>https://www.senamhi.gob.pe/include_mapas/_dat_esta_tipo.php?estaciones=111291</v>
          </cell>
        </row>
        <row r="333">
          <cell r="A333">
            <v>111583</v>
          </cell>
          <cell r="B333">
            <v>-11.143277777777699</v>
          </cell>
          <cell r="C333">
            <v>-75.988777777777699</v>
          </cell>
          <cell r="D333">
            <v>4120</v>
          </cell>
          <cell r="E333" t="str">
            <v>JUNIN</v>
          </cell>
          <cell r="F333" t="str">
            <v>M</v>
          </cell>
          <cell r="G333" t="str">
            <v>CON</v>
          </cell>
          <cell r="H333" t="str">
            <v>Tipo Convencional</v>
          </cell>
          <cell r="I333" t="str">
            <v>https://www.senamhi.gob.pe/include_mapas/_dat_esta_tipo.php?estaciones=111583</v>
          </cell>
        </row>
        <row r="334">
          <cell r="A334">
            <v>112181</v>
          </cell>
          <cell r="B334">
            <v>-12.0705666666666</v>
          </cell>
          <cell r="C334">
            <v>-77.043197222222204</v>
          </cell>
          <cell r="D334">
            <v>124</v>
          </cell>
          <cell r="E334" t="str">
            <v>CAMPO DE MARTE</v>
          </cell>
          <cell r="F334" t="str">
            <v>M2</v>
          </cell>
          <cell r="G334" t="str">
            <v>SUT</v>
          </cell>
          <cell r="H334" t="str">
            <v>Tipo Automtica</v>
          </cell>
          <cell r="I334" t="str">
            <v>https://www.senamhi.gob.pe/include_mapas/_dat_esta_tipo.php?estaciones=112181</v>
          </cell>
        </row>
        <row r="335">
          <cell r="A335">
            <v>112264</v>
          </cell>
          <cell r="B335">
            <v>-12.2498555555555</v>
          </cell>
          <cell r="C335">
            <v>-72.824469444444404</v>
          </cell>
          <cell r="D335">
            <v>476</v>
          </cell>
          <cell r="E335" t="str">
            <v>PONGO DE MAINIQUE GORE</v>
          </cell>
          <cell r="F335" t="str">
            <v>M</v>
          </cell>
          <cell r="G335" t="str">
            <v>SUT</v>
          </cell>
          <cell r="H335" t="str">
            <v>Tipo Automtica</v>
          </cell>
          <cell r="I335" t="str">
            <v>https://www.senamhi.gob.pe/include_mapas/_dat_esta_tipo.php?estaciones=112264</v>
          </cell>
        </row>
        <row r="336">
          <cell r="A336">
            <v>113235</v>
          </cell>
          <cell r="B336">
            <v>-13.604333333333299</v>
          </cell>
          <cell r="C336">
            <v>-72.857611111111098</v>
          </cell>
          <cell r="D336">
            <v>2804</v>
          </cell>
          <cell r="E336" t="str">
            <v>GRANJA SAN ANTONIO</v>
          </cell>
          <cell r="F336" t="str">
            <v>M</v>
          </cell>
          <cell r="G336" t="str">
            <v>CON</v>
          </cell>
          <cell r="H336" t="str">
            <v>Tipo Convencional</v>
          </cell>
          <cell r="I336" t="str">
            <v>https://www.senamhi.gob.pe/include_mapas/_dat_esta_tipo.php?estaciones=113235</v>
          </cell>
        </row>
        <row r="337">
          <cell r="A337">
            <v>113246</v>
          </cell>
          <cell r="B337">
            <v>-13.6336944444444</v>
          </cell>
          <cell r="C337">
            <v>-73.688388888888895</v>
          </cell>
          <cell r="D337">
            <v>3307</v>
          </cell>
          <cell r="E337" t="str">
            <v>TANCAYLLO</v>
          </cell>
          <cell r="F337" t="str">
            <v>M</v>
          </cell>
          <cell r="G337" t="str">
            <v>SUT</v>
          </cell>
          <cell r="H337" t="str">
            <v>Tipo Automtica</v>
          </cell>
          <cell r="I337" t="str">
            <v>https://www.senamhi.gob.pe/include_mapas/_dat_esta_tipo.php?estaciones=113246</v>
          </cell>
        </row>
        <row r="338">
          <cell r="A338">
            <v>113249</v>
          </cell>
          <cell r="B338">
            <v>-13.07475</v>
          </cell>
          <cell r="C338">
            <v>-76.330419444444402</v>
          </cell>
          <cell r="D338">
            <v>116</v>
          </cell>
          <cell r="E338" t="str">
            <v>CAÃ‘ETE</v>
          </cell>
          <cell r="F338" t="str">
            <v>M</v>
          </cell>
          <cell r="G338" t="str">
            <v>SUT</v>
          </cell>
          <cell r="H338" t="str">
            <v>Tipo Automtica</v>
          </cell>
          <cell r="I338" t="str">
            <v>https://www.senamhi.gob.pe/include_mapas/_dat_esta_tipo.php?estaciones=113249</v>
          </cell>
        </row>
        <row r="339">
          <cell r="A339">
            <v>114108</v>
          </cell>
          <cell r="B339">
            <v>-14.0613888888888</v>
          </cell>
          <cell r="C339">
            <v>-72.6666666666666</v>
          </cell>
          <cell r="D339">
            <v>3579</v>
          </cell>
          <cell r="E339" t="str">
            <v>CURPAHUASI</v>
          </cell>
          <cell r="F339" t="str">
            <v>M</v>
          </cell>
          <cell r="G339" t="str">
            <v>CON</v>
          </cell>
          <cell r="H339" t="str">
            <v>Tipo Convencional</v>
          </cell>
          <cell r="I339" t="str">
            <v>https://www.senamhi.gob.pe/include_mapas/_dat_esta_tipo.php?estaciones=114108</v>
          </cell>
        </row>
        <row r="340">
          <cell r="A340">
            <v>114117</v>
          </cell>
          <cell r="B340">
            <v>-14.2915277777777</v>
          </cell>
          <cell r="C340">
            <v>-73.250638888888801</v>
          </cell>
          <cell r="D340">
            <v>2964</v>
          </cell>
          <cell r="E340" t="str">
            <v>AYMARAES</v>
          </cell>
          <cell r="F340" t="str">
            <v>M</v>
          </cell>
          <cell r="G340" t="str">
            <v>CON</v>
          </cell>
          <cell r="H340" t="str">
            <v>Tipo Convencional</v>
          </cell>
          <cell r="I340" t="str">
            <v>https://www.senamhi.gob.pe/include_mapas/_dat_esta_tipo.php?estaciones=114117</v>
          </cell>
        </row>
        <row r="341">
          <cell r="A341">
            <v>114119</v>
          </cell>
          <cell r="B341">
            <v>-14.722799999999999</v>
          </cell>
          <cell r="C341">
            <v>-71.978700000000003</v>
          </cell>
          <cell r="D341">
            <v>4247</v>
          </cell>
          <cell r="E341" t="str">
            <v>VISCA VISCA</v>
          </cell>
          <cell r="F341" t="str">
            <v>M</v>
          </cell>
          <cell r="G341" t="str">
            <v>SUT</v>
          </cell>
          <cell r="H341" t="str">
            <v>Tipo Automtica</v>
          </cell>
          <cell r="I341" t="str">
            <v>https://www.senamhi.gob.pe/include_mapas/_dat_esta_tipo.php?estaciones=114119</v>
          </cell>
        </row>
        <row r="342">
          <cell r="A342">
            <v>114122</v>
          </cell>
          <cell r="B342">
            <v>-14.542299999999999</v>
          </cell>
          <cell r="C342">
            <v>-74.264200000000002</v>
          </cell>
          <cell r="D342">
            <v>3615</v>
          </cell>
          <cell r="E342" t="str">
            <v>CCONTACC</v>
          </cell>
          <cell r="F342" t="str">
            <v>M</v>
          </cell>
          <cell r="G342" t="str">
            <v>SUT</v>
          </cell>
          <cell r="H342" t="str">
            <v>Tipo Automtica</v>
          </cell>
          <cell r="I342" t="str">
            <v>https://www.senamhi.gob.pe/include_mapas/_dat_esta_tipo.php?estaciones=114122</v>
          </cell>
        </row>
        <row r="343">
          <cell r="A343">
            <v>114123</v>
          </cell>
          <cell r="B343">
            <v>-14.5232777777777</v>
          </cell>
          <cell r="C343">
            <v>-72.062888888888807</v>
          </cell>
          <cell r="D343">
            <v>4099</v>
          </cell>
          <cell r="E343" t="str">
            <v>MARCA CUNKA</v>
          </cell>
          <cell r="F343" t="str">
            <v>M</v>
          </cell>
          <cell r="G343" t="str">
            <v>SUT</v>
          </cell>
          <cell r="H343" t="str">
            <v>Tipo Automtica</v>
          </cell>
          <cell r="I343" t="str">
            <v>https://www.senamhi.gob.pe/include_mapas/_dat_esta_tipo.php?estaciones=114123</v>
          </cell>
        </row>
        <row r="344">
          <cell r="A344">
            <v>114127</v>
          </cell>
          <cell r="B344">
            <v>-14.6691666666666</v>
          </cell>
          <cell r="C344">
            <v>-74.403611111111104</v>
          </cell>
          <cell r="D344">
            <v>3998</v>
          </cell>
          <cell r="E344" t="str">
            <v>PAMPA GALERAS</v>
          </cell>
          <cell r="F344" t="str">
            <v>M</v>
          </cell>
          <cell r="G344" t="str">
            <v>SUT</v>
          </cell>
          <cell r="H344" t="str">
            <v>Tipo Automtica</v>
          </cell>
          <cell r="I344" t="str">
            <v>https://www.senamhi.gob.pe/include_mapas/_dat_esta_tipo.php?estaciones=114127</v>
          </cell>
        </row>
        <row r="345">
          <cell r="A345">
            <v>114128</v>
          </cell>
          <cell r="B345">
            <v>-14.5201388888888</v>
          </cell>
          <cell r="C345">
            <v>-73.271638888888802</v>
          </cell>
          <cell r="D345">
            <v>4251</v>
          </cell>
          <cell r="E345" t="str">
            <v>ISCAHUACA</v>
          </cell>
          <cell r="F345" t="str">
            <v>M</v>
          </cell>
          <cell r="G345" t="str">
            <v>SUT</v>
          </cell>
          <cell r="H345" t="str">
            <v>Tipo Automtica</v>
          </cell>
          <cell r="I345" t="str">
            <v>https://www.senamhi.gob.pe/include_mapas/_dat_esta_tipo.php?estaciones=114128</v>
          </cell>
        </row>
        <row r="346">
          <cell r="A346">
            <v>114131</v>
          </cell>
          <cell r="B346">
            <v>-14.169972222222199</v>
          </cell>
          <cell r="C346">
            <v>-71.231866666666605</v>
          </cell>
          <cell r="D346">
            <v>3956</v>
          </cell>
          <cell r="E346" t="str">
            <v>SALCCA</v>
          </cell>
          <cell r="F346" t="str">
            <v>M</v>
          </cell>
          <cell r="G346" t="str">
            <v>CON</v>
          </cell>
          <cell r="H346" t="str">
            <v>Tipo Convencional</v>
          </cell>
          <cell r="I346" t="str">
            <v>https://www.senamhi.gob.pe/include_mapas/_dat_esta_tipo.php?estaciones=114131</v>
          </cell>
        </row>
        <row r="347">
          <cell r="A347">
            <v>115133</v>
          </cell>
          <cell r="B347">
            <v>-15.5711861111111</v>
          </cell>
          <cell r="C347">
            <v>-74.850302777777699</v>
          </cell>
          <cell r="D347">
            <v>8</v>
          </cell>
          <cell r="E347" t="str">
            <v>LOMAS</v>
          </cell>
          <cell r="F347" t="str">
            <v>M</v>
          </cell>
          <cell r="G347" t="str">
            <v>CON</v>
          </cell>
          <cell r="H347" t="str">
            <v>Tipo Convencional</v>
          </cell>
          <cell r="I347" t="str">
            <v>https://www.senamhi.gob.pe/include_mapas/_dat_esta_tipo.php?estaciones=115133</v>
          </cell>
        </row>
        <row r="348">
          <cell r="A348">
            <v>116073</v>
          </cell>
          <cell r="B348">
            <v>-16.055416666666599</v>
          </cell>
          <cell r="C348">
            <v>-71.414805555555503</v>
          </cell>
          <cell r="D348">
            <v>4035</v>
          </cell>
          <cell r="E348" t="str">
            <v>PATAHUASI-AREQUIPA</v>
          </cell>
          <cell r="F348" t="str">
            <v>M</v>
          </cell>
          <cell r="G348" t="str">
            <v>CON</v>
          </cell>
          <cell r="I348" t="str">
            <v>https://www.senamhi.gob.pe/include_mapas/_dat_esta_tipo.php?estaciones=116073</v>
          </cell>
        </row>
        <row r="349">
          <cell r="A349">
            <v>117054</v>
          </cell>
          <cell r="B349">
            <v>-17.325611111111101</v>
          </cell>
          <cell r="C349">
            <v>-70.235361111111104</v>
          </cell>
          <cell r="D349">
            <v>2825</v>
          </cell>
          <cell r="E349" t="str">
            <v>ARICOTA</v>
          </cell>
          <cell r="F349" t="str">
            <v>M</v>
          </cell>
          <cell r="G349" t="str">
            <v>CON</v>
          </cell>
          <cell r="H349" t="str">
            <v>Tipo Convencional</v>
          </cell>
          <cell r="I349" t="str">
            <v>https://www.senamhi.gob.pe/include_mapas/_dat_esta_tipo.php?estaciones=117054</v>
          </cell>
        </row>
        <row r="350">
          <cell r="A350">
            <v>150001</v>
          </cell>
          <cell r="B350">
            <v>-5.0795361111111097</v>
          </cell>
          <cell r="C350">
            <v>-80.016213888888799</v>
          </cell>
          <cell r="D350">
            <v>240</v>
          </cell>
          <cell r="E350" t="str">
            <v>SAN PEDRO</v>
          </cell>
          <cell r="F350" t="str">
            <v>M</v>
          </cell>
          <cell r="G350" t="str">
            <v>CON</v>
          </cell>
          <cell r="H350" t="str">
            <v>Tipo Convencional</v>
          </cell>
          <cell r="I350" t="str">
            <v>https://www.senamhi.gob.pe/include_mapas/_dat_esta_tipo.php?estaciones=150001</v>
          </cell>
        </row>
        <row r="351">
          <cell r="A351">
            <v>150112</v>
          </cell>
          <cell r="B351">
            <v>-3.6828361111111101</v>
          </cell>
          <cell r="C351">
            <v>-80.198588888888807</v>
          </cell>
          <cell r="D351">
            <v>56</v>
          </cell>
          <cell r="E351" t="str">
            <v>MATAPALO</v>
          </cell>
          <cell r="F351" t="str">
            <v>M</v>
          </cell>
          <cell r="G351" t="str">
            <v>CON</v>
          </cell>
          <cell r="H351" t="str">
            <v>Tipo Convencional</v>
          </cell>
          <cell r="I351" t="str">
            <v>https://www.senamhi.gob.pe/include_mapas/_dat_esta_tipo.php?estaciones=150112</v>
          </cell>
        </row>
        <row r="352">
          <cell r="A352">
            <v>150204</v>
          </cell>
          <cell r="B352">
            <v>-3.5231111111111102</v>
          </cell>
          <cell r="C352">
            <v>-73.0833333333333</v>
          </cell>
          <cell r="D352">
            <v>106</v>
          </cell>
          <cell r="E352" t="str">
            <v>TIMICURILLO</v>
          </cell>
          <cell r="F352" t="str">
            <v>M</v>
          </cell>
          <cell r="G352" t="str">
            <v>CON</v>
          </cell>
          <cell r="H352" t="str">
            <v>Tipo Convencional</v>
          </cell>
          <cell r="I352" t="str">
            <v>https://www.senamhi.gob.pe/include_mapas/_dat_esta_tipo.php?estaciones=150204</v>
          </cell>
        </row>
        <row r="353">
          <cell r="A353">
            <v>150205</v>
          </cell>
          <cell r="B353">
            <v>-3.48261111111111</v>
          </cell>
          <cell r="C353">
            <v>-73.633333333333297</v>
          </cell>
          <cell r="D353">
            <v>105</v>
          </cell>
          <cell r="E353" t="str">
            <v>BELLAVISTA</v>
          </cell>
          <cell r="F353" t="str">
            <v>M</v>
          </cell>
          <cell r="G353" t="str">
            <v>CON</v>
          </cell>
          <cell r="H353" t="str">
            <v>Tipo Convencional</v>
          </cell>
          <cell r="I353" t="str">
            <v>https://www.senamhi.gob.pe/include_mapas/_dat_esta_tipo.php?estaciones=150205</v>
          </cell>
        </row>
        <row r="354">
          <cell r="A354">
            <v>150206</v>
          </cell>
          <cell r="B354">
            <v>-3.5002777777777698</v>
          </cell>
          <cell r="C354">
            <v>-73.133611111111094</v>
          </cell>
          <cell r="D354">
            <v>122</v>
          </cell>
          <cell r="E354" t="str">
            <v>SANTA CRUZ</v>
          </cell>
          <cell r="F354" t="str">
            <v>M</v>
          </cell>
          <cell r="G354" t="str">
            <v>CON</v>
          </cell>
          <cell r="H354" t="str">
            <v>Tipo Convencional</v>
          </cell>
          <cell r="I354" t="str">
            <v>https://www.senamhi.gob.pe/include_mapas/_dat_esta_tipo.php?estaciones=150206</v>
          </cell>
        </row>
        <row r="355">
          <cell r="A355">
            <v>150207</v>
          </cell>
          <cell r="B355">
            <v>-3.4624999999999999</v>
          </cell>
          <cell r="C355">
            <v>-73.240555555555503</v>
          </cell>
          <cell r="D355">
            <v>100</v>
          </cell>
          <cell r="E355" t="str">
            <v>LA LIBERTAD</v>
          </cell>
          <cell r="F355" t="str">
            <v>M</v>
          </cell>
          <cell r="G355" t="str">
            <v>CON</v>
          </cell>
          <cell r="H355" t="str">
            <v>Tipo Convencional</v>
          </cell>
          <cell r="I355" t="str">
            <v>https://www.senamhi.gob.pe/include_mapas/_dat_esta_tipo.php?estaciones=150207</v>
          </cell>
        </row>
        <row r="356">
          <cell r="A356">
            <v>150208</v>
          </cell>
          <cell r="B356">
            <v>-3.6900277777777699</v>
          </cell>
          <cell r="C356">
            <v>-73.254055555555496</v>
          </cell>
          <cell r="D356">
            <v>116</v>
          </cell>
          <cell r="E356" t="str">
            <v>PUNCHANA</v>
          </cell>
          <cell r="F356" t="str">
            <v>M</v>
          </cell>
          <cell r="G356" t="str">
            <v>CON</v>
          </cell>
          <cell r="H356" t="str">
            <v>Tipo Convencional</v>
          </cell>
          <cell r="I356" t="str">
            <v>https://www.senamhi.gob.pe/include_mapas/_dat_esta_tipo.php?estaciones=150208</v>
          </cell>
        </row>
        <row r="357">
          <cell r="A357">
            <v>150209</v>
          </cell>
          <cell r="B357">
            <v>-4.2263555555555499</v>
          </cell>
          <cell r="C357">
            <v>-69.956286111111098</v>
          </cell>
          <cell r="D357">
            <v>100</v>
          </cell>
          <cell r="E357" t="str">
            <v>SANTA ROSA</v>
          </cell>
          <cell r="F357" t="str">
            <v>M</v>
          </cell>
          <cell r="G357" t="str">
            <v>CON</v>
          </cell>
          <cell r="H357" t="str">
            <v>Tipo Convencional</v>
          </cell>
          <cell r="I357" t="str">
            <v>https://www.senamhi.gob.pe/include_mapas/_dat_esta_tipo.php?estaciones=150209</v>
          </cell>
        </row>
        <row r="358">
          <cell r="A358">
            <v>150212</v>
          </cell>
          <cell r="B358">
            <v>-4.5108055555555504</v>
          </cell>
          <cell r="C358">
            <v>-73.909638888888793</v>
          </cell>
          <cell r="D358">
            <v>116</v>
          </cell>
          <cell r="E358" t="str">
            <v>SAN REGIS</v>
          </cell>
          <cell r="F358" t="str">
            <v>M</v>
          </cell>
          <cell r="G358" t="str">
            <v>CON</v>
          </cell>
          <cell r="H358" t="str">
            <v>Tipo Convencional</v>
          </cell>
          <cell r="I358" t="str">
            <v>https://www.senamhi.gob.pe/include_mapas/_dat_esta_tipo.php?estaciones=150212</v>
          </cell>
        </row>
        <row r="359">
          <cell r="A359">
            <v>150900</v>
          </cell>
          <cell r="B359">
            <v>-10.207388888888801</v>
          </cell>
          <cell r="C359">
            <v>-77.558724999999995</v>
          </cell>
          <cell r="D359">
            <v>1260</v>
          </cell>
          <cell r="E359" t="str">
            <v>CHAMANA</v>
          </cell>
          <cell r="F359" t="str">
            <v>M</v>
          </cell>
          <cell r="G359" t="str">
            <v>CON</v>
          </cell>
          <cell r="H359" t="str">
            <v>Tipo Convencional</v>
          </cell>
          <cell r="I359" t="str">
            <v>https://www.senamhi.gob.pe/include_mapas/_dat_esta_tipo.php?estaciones=150900</v>
          </cell>
        </row>
        <row r="360">
          <cell r="A360">
            <v>150901</v>
          </cell>
          <cell r="B360">
            <v>-9.9272277777777695</v>
          </cell>
          <cell r="C360">
            <v>-77.655194444444405</v>
          </cell>
          <cell r="D360">
            <v>2979</v>
          </cell>
          <cell r="E360" t="str">
            <v>MALVAS</v>
          </cell>
          <cell r="F360" t="str">
            <v>M</v>
          </cell>
          <cell r="G360" t="str">
            <v>CON</v>
          </cell>
          <cell r="H360" t="str">
            <v>Tipo Convencional</v>
          </cell>
          <cell r="I360" t="str">
            <v>https://www.senamhi.gob.pe/include_mapas/_dat_esta_tipo.php?estaciones=150901</v>
          </cell>
        </row>
        <row r="361">
          <cell r="A361">
            <v>150903</v>
          </cell>
          <cell r="B361">
            <v>-10.1577527777777</v>
          </cell>
          <cell r="C361">
            <v>-77.348891666666603</v>
          </cell>
          <cell r="D361">
            <v>3335</v>
          </cell>
          <cell r="E361" t="str">
            <v>MAYORARCA</v>
          </cell>
          <cell r="F361" t="str">
            <v>M</v>
          </cell>
          <cell r="G361" t="str">
            <v>CON</v>
          </cell>
          <cell r="H361" t="str">
            <v>Tipo Convencional</v>
          </cell>
          <cell r="I361" t="str">
            <v>https://www.senamhi.gob.pe/include_mapas/_dat_esta_tipo.php?estaciones=150903</v>
          </cell>
        </row>
        <row r="362">
          <cell r="A362">
            <v>150904</v>
          </cell>
          <cell r="B362">
            <v>-9.5523916666666597</v>
          </cell>
          <cell r="C362">
            <v>-77.887613888888893</v>
          </cell>
          <cell r="D362">
            <v>1312</v>
          </cell>
          <cell r="E362" t="str">
            <v>PARIACOTO</v>
          </cell>
          <cell r="F362" t="str">
            <v>M</v>
          </cell>
          <cell r="G362" t="str">
            <v>CON</v>
          </cell>
          <cell r="H362" t="str">
            <v>Tipo Convencional</v>
          </cell>
          <cell r="I362" t="str">
            <v>https://www.senamhi.gob.pe/include_mapas/_dat_esta_tipo.php?estaciones=150904</v>
          </cell>
        </row>
        <row r="363">
          <cell r="A363">
            <v>151100</v>
          </cell>
          <cell r="B363">
            <v>-3.8023333333333298</v>
          </cell>
          <cell r="C363">
            <v>-80.456666666666607</v>
          </cell>
          <cell r="D363">
            <v>45</v>
          </cell>
          <cell r="E363" t="str">
            <v>EL TIGRE</v>
          </cell>
          <cell r="F363" t="str">
            <v>M</v>
          </cell>
          <cell r="G363" t="str">
            <v>CON</v>
          </cell>
          <cell r="H363" t="str">
            <v>Tipo Convencional</v>
          </cell>
          <cell r="I363" t="str">
            <v>https://www.senamhi.gob.pe/include_mapas/_dat_esta_tipo.php?estaciones=151100</v>
          </cell>
        </row>
        <row r="364">
          <cell r="A364">
            <v>151204</v>
          </cell>
          <cell r="B364">
            <v>-11.6166666666666</v>
          </cell>
          <cell r="C364">
            <v>-76.7</v>
          </cell>
          <cell r="D364">
            <v>2800</v>
          </cell>
          <cell r="E364" t="str">
            <v>ARAHUAY</v>
          </cell>
          <cell r="F364" t="str">
            <v>M</v>
          </cell>
          <cell r="G364" t="str">
            <v>CON</v>
          </cell>
          <cell r="H364" t="str">
            <v>Tipo Convencional</v>
          </cell>
          <cell r="I364" t="str">
            <v>https://www.senamhi.gob.pe/include_mapas/_dat_esta_tipo.php?estaciones=151204</v>
          </cell>
        </row>
        <row r="365">
          <cell r="A365">
            <v>151207</v>
          </cell>
          <cell r="B365">
            <v>-12.186177777777701</v>
          </cell>
          <cell r="C365">
            <v>-76.2406583333333</v>
          </cell>
          <cell r="D365">
            <v>2684</v>
          </cell>
          <cell r="E365" t="str">
            <v>HUANCATA</v>
          </cell>
          <cell r="F365" t="str">
            <v>M</v>
          </cell>
          <cell r="G365" t="str">
            <v>CON</v>
          </cell>
          <cell r="H365" t="str">
            <v>Tipo Convencional</v>
          </cell>
          <cell r="I365" t="str">
            <v>https://www.senamhi.gob.pe/include_mapas/_dat_esta_tipo.php?estaciones=151207</v>
          </cell>
        </row>
        <row r="366">
          <cell r="A366">
            <v>151208</v>
          </cell>
          <cell r="B366">
            <v>-10.621358333333299</v>
          </cell>
          <cell r="C366">
            <v>-77.040263888888802</v>
          </cell>
          <cell r="D366">
            <v>3025</v>
          </cell>
          <cell r="E366" t="str">
            <v>GORGOR</v>
          </cell>
          <cell r="F366" t="str">
            <v>M</v>
          </cell>
          <cell r="G366" t="str">
            <v>CON</v>
          </cell>
          <cell r="H366" t="str">
            <v>Tipo Convencional</v>
          </cell>
          <cell r="I366" t="str">
            <v>https://www.senamhi.gob.pe/include_mapas/_dat_esta_tipo.php?estaciones=151208</v>
          </cell>
        </row>
        <row r="367">
          <cell r="A367">
            <v>151209</v>
          </cell>
          <cell r="B367">
            <v>-11.9298555555555</v>
          </cell>
          <cell r="C367">
            <v>-76.689747222222195</v>
          </cell>
          <cell r="D367">
            <v>867</v>
          </cell>
          <cell r="E367" t="str">
            <v>CHOSICA</v>
          </cell>
          <cell r="F367" t="str">
            <v>M</v>
          </cell>
          <cell r="G367" t="str">
            <v>CON</v>
          </cell>
          <cell r="H367" t="str">
            <v>Tipo Convencional</v>
          </cell>
          <cell r="I367" t="str">
            <v>https://www.senamhi.gob.pe/include_mapas/_dat_esta_tipo.php?estaciones=151209</v>
          </cell>
        </row>
        <row r="368">
          <cell r="A368">
            <v>151210</v>
          </cell>
          <cell r="B368">
            <v>-11.7344666666666</v>
          </cell>
          <cell r="C368">
            <v>-76.259666666666604</v>
          </cell>
          <cell r="D368">
            <v>3503</v>
          </cell>
          <cell r="E368" t="str">
            <v>RIO BLANCO</v>
          </cell>
          <cell r="F368" t="str">
            <v>M</v>
          </cell>
          <cell r="G368" t="str">
            <v>CON</v>
          </cell>
          <cell r="H368" t="str">
            <v>Tipo Convencional</v>
          </cell>
          <cell r="I368" t="str">
            <v>https://www.senamhi.gob.pe/include_mapas/_dat_esta_tipo.php?estaciones=151210</v>
          </cell>
        </row>
        <row r="369">
          <cell r="A369">
            <v>151211</v>
          </cell>
          <cell r="B369">
            <v>-10.75</v>
          </cell>
          <cell r="C369">
            <v>-77.283333333333303</v>
          </cell>
          <cell r="D369">
            <v>2100</v>
          </cell>
          <cell r="E369" t="str">
            <v>AMBAR</v>
          </cell>
          <cell r="F369" t="str">
            <v>M</v>
          </cell>
          <cell r="G369" t="str">
            <v>CON</v>
          </cell>
          <cell r="H369" t="str">
            <v>Tipo Convencional</v>
          </cell>
          <cell r="I369" t="str">
            <v>https://www.senamhi.gob.pe/include_mapas/_dat_esta_tipo.php?estaciones=151211</v>
          </cell>
        </row>
        <row r="370">
          <cell r="A370">
            <v>151212</v>
          </cell>
          <cell r="B370">
            <v>-12.454802777777701</v>
          </cell>
          <cell r="C370">
            <v>-76.225586111111099</v>
          </cell>
          <cell r="D370">
            <v>2707</v>
          </cell>
          <cell r="E370" t="str">
            <v>SAN PEDRO DE PILAS</v>
          </cell>
          <cell r="F370" t="str">
            <v>M</v>
          </cell>
          <cell r="G370" t="str">
            <v>CON</v>
          </cell>
          <cell r="H370" t="str">
            <v>Tipo Convencional</v>
          </cell>
          <cell r="I370" t="str">
            <v>https://www.senamhi.gob.pe/include_mapas/_dat_esta_tipo.php?estaciones=151212</v>
          </cell>
        </row>
        <row r="371">
          <cell r="A371">
            <v>151213</v>
          </cell>
          <cell r="B371">
            <v>-11.66095</v>
          </cell>
          <cell r="C371">
            <v>-76.502300000000005</v>
          </cell>
          <cell r="D371">
            <v>3188</v>
          </cell>
          <cell r="E371" t="str">
            <v>SHEQUE</v>
          </cell>
          <cell r="F371" t="str">
            <v>M</v>
          </cell>
          <cell r="G371" t="str">
            <v>CON</v>
          </cell>
          <cell r="H371" t="str">
            <v>Tipo Convencional</v>
          </cell>
          <cell r="I371" t="str">
            <v>https://www.senamhi.gob.pe/include_mapas/_dat_esta_tipo.php?estaciones=151213</v>
          </cell>
        </row>
        <row r="372">
          <cell r="A372">
            <v>151214</v>
          </cell>
          <cell r="B372">
            <v>-12.1264527777777</v>
          </cell>
          <cell r="C372">
            <v>-76.421075000000002</v>
          </cell>
          <cell r="D372">
            <v>2863</v>
          </cell>
          <cell r="E372" t="str">
            <v>LANGA</v>
          </cell>
          <cell r="F372" t="str">
            <v>M</v>
          </cell>
          <cell r="G372" t="str">
            <v>CON</v>
          </cell>
          <cell r="H372" t="str">
            <v>Tipo Convencional</v>
          </cell>
          <cell r="I372" t="str">
            <v>https://www.senamhi.gob.pe/include_mapas/_dat_esta_tipo.php?estaciones=151214</v>
          </cell>
        </row>
        <row r="373">
          <cell r="A373">
            <v>151500</v>
          </cell>
          <cell r="B373">
            <v>-3.4233333333333298</v>
          </cell>
          <cell r="C373">
            <v>-72.766666666666595</v>
          </cell>
          <cell r="D373">
            <v>137</v>
          </cell>
          <cell r="E373" t="str">
            <v>FRANCISCO ORELLANA</v>
          </cell>
          <cell r="F373" t="str">
            <v>M</v>
          </cell>
          <cell r="G373" t="str">
            <v>CON</v>
          </cell>
          <cell r="H373" t="str">
            <v>Tipo Convencional</v>
          </cell>
          <cell r="I373" t="str">
            <v>https://www.senamhi.gob.pe/include_mapas/_dat_esta_tipo.php?estaciones=151500</v>
          </cell>
        </row>
        <row r="374">
          <cell r="A374">
            <v>151503</v>
          </cell>
          <cell r="B374">
            <v>-13.220599999999999</v>
          </cell>
          <cell r="C374">
            <v>-75.533474999999996</v>
          </cell>
          <cell r="D374">
            <v>2744</v>
          </cell>
          <cell r="E374" t="str">
            <v>HUACHOS</v>
          </cell>
          <cell r="F374" t="str">
            <v>M</v>
          </cell>
          <cell r="G374" t="str">
            <v>CON</v>
          </cell>
          <cell r="H374" t="str">
            <v>Tipo Convencional</v>
          </cell>
          <cell r="I374" t="str">
            <v>https://www.senamhi.gob.pe/include_mapas/_dat_esta_tipo.php?estaciones=151503</v>
          </cell>
        </row>
        <row r="375">
          <cell r="A375">
            <v>151602</v>
          </cell>
          <cell r="B375">
            <v>-14.1319444444444</v>
          </cell>
          <cell r="C375">
            <v>-74.940555555555505</v>
          </cell>
          <cell r="D375">
            <v>3180</v>
          </cell>
          <cell r="E375" t="str">
            <v>HUAC-HUAS</v>
          </cell>
          <cell r="F375" t="str">
            <v>M</v>
          </cell>
          <cell r="G375" t="str">
            <v>CON</v>
          </cell>
          <cell r="I375" t="str">
            <v>https://www.senamhi.gob.pe/include_mapas/_dat_esta_tipo.php?estaciones=151602</v>
          </cell>
        </row>
        <row r="376">
          <cell r="A376">
            <v>152100</v>
          </cell>
          <cell r="B376">
            <v>-5.4544944444444399</v>
          </cell>
          <cell r="C376">
            <v>-80.742622222222195</v>
          </cell>
          <cell r="D376">
            <v>14</v>
          </cell>
          <cell r="E376" t="str">
            <v>BERNAL</v>
          </cell>
          <cell r="F376" t="str">
            <v>M</v>
          </cell>
          <cell r="G376" t="str">
            <v>CON</v>
          </cell>
          <cell r="H376" t="str">
            <v>Tipo Convencional</v>
          </cell>
          <cell r="I376" t="str">
            <v>https://www.senamhi.gob.pe/include_mapas/_dat_esta_tipo.php?estaciones=152100</v>
          </cell>
        </row>
        <row r="377">
          <cell r="A377">
            <v>152101</v>
          </cell>
          <cell r="B377">
            <v>-4.5155638888888801</v>
          </cell>
          <cell r="C377">
            <v>-80.739444444444402</v>
          </cell>
          <cell r="D377">
            <v>360</v>
          </cell>
          <cell r="E377" t="str">
            <v>PANANGA</v>
          </cell>
          <cell r="F377" t="str">
            <v>M</v>
          </cell>
          <cell r="G377" t="str">
            <v>CON</v>
          </cell>
          <cell r="H377" t="str">
            <v>Tipo Convencional</v>
          </cell>
          <cell r="I377" t="str">
            <v>https://www.senamhi.gob.pe/include_mapas/_dat_esta_tipo.php?estaciones=152101</v>
          </cell>
        </row>
        <row r="378">
          <cell r="A378">
            <v>152102</v>
          </cell>
          <cell r="B378">
            <v>-4.8295416666666604</v>
          </cell>
          <cell r="C378">
            <v>-76.554766666666595</v>
          </cell>
          <cell r="D378">
            <v>150</v>
          </cell>
          <cell r="E378" t="str">
            <v>SAN LORENZO</v>
          </cell>
          <cell r="F378" t="str">
            <v>M</v>
          </cell>
          <cell r="G378" t="str">
            <v>CON</v>
          </cell>
          <cell r="H378" t="str">
            <v>Tipo Convencional</v>
          </cell>
          <cell r="I378" t="str">
            <v>https://www.senamhi.gob.pe/include_mapas/_dat_esta_tipo.php?estaciones=152102</v>
          </cell>
        </row>
        <row r="379">
          <cell r="A379">
            <v>152103</v>
          </cell>
          <cell r="B379">
            <v>-4.6428777777777697</v>
          </cell>
          <cell r="C379">
            <v>-80.547174999999996</v>
          </cell>
          <cell r="D379">
            <v>133</v>
          </cell>
          <cell r="E379" t="str">
            <v>LANCONES</v>
          </cell>
          <cell r="F379" t="str">
            <v>M</v>
          </cell>
          <cell r="G379" t="str">
            <v>CON</v>
          </cell>
          <cell r="H379" t="str">
            <v>Tipo Convencional</v>
          </cell>
          <cell r="I379" t="str">
            <v>https://www.senamhi.gob.pe/include_mapas/_dat_esta_tipo.php?estaciones=152103</v>
          </cell>
        </row>
        <row r="380">
          <cell r="A380">
            <v>152106</v>
          </cell>
          <cell r="B380">
            <v>-4.7781694444444396</v>
          </cell>
          <cell r="C380">
            <v>-79.981780555555503</v>
          </cell>
          <cell r="D380">
            <v>1466</v>
          </cell>
          <cell r="E380" t="str">
            <v>SAPILLICA</v>
          </cell>
          <cell r="F380" t="str">
            <v>M</v>
          </cell>
          <cell r="G380" t="str">
            <v>CON</v>
          </cell>
          <cell r="H380" t="str">
            <v>Tipo Convencional</v>
          </cell>
          <cell r="I380" t="str">
            <v>https://www.senamhi.gob.pe/include_mapas/_dat_esta_tipo.php?estaciones=152106</v>
          </cell>
        </row>
        <row r="381">
          <cell r="A381">
            <v>152107</v>
          </cell>
          <cell r="B381">
            <v>-5.5336666666666599</v>
          </cell>
          <cell r="C381">
            <v>-79.982305555555499</v>
          </cell>
          <cell r="D381">
            <v>206</v>
          </cell>
          <cell r="E381" t="str">
            <v>VIRREY</v>
          </cell>
          <cell r="F381" t="str">
            <v>M</v>
          </cell>
          <cell r="G381" t="str">
            <v>CON</v>
          </cell>
          <cell r="H381" t="str">
            <v>Tipo Convencional</v>
          </cell>
          <cell r="I381" t="str">
            <v>https://www.senamhi.gob.pe/include_mapas/_dat_esta_tipo.php?estaciones=152107</v>
          </cell>
        </row>
        <row r="382">
          <cell r="A382">
            <v>152110</v>
          </cell>
          <cell r="B382">
            <v>-5.0336111111111101</v>
          </cell>
          <cell r="C382">
            <v>-79.883611111111094</v>
          </cell>
          <cell r="D382">
            <v>1475</v>
          </cell>
          <cell r="E382" t="str">
            <v>SANTO DOMINGO</v>
          </cell>
          <cell r="F382" t="str">
            <v>M</v>
          </cell>
          <cell r="G382" t="str">
            <v>CON</v>
          </cell>
          <cell r="H382" t="str">
            <v>Tipo Convencional</v>
          </cell>
          <cell r="I382" t="str">
            <v>https://www.senamhi.gob.pe/include_mapas/_dat_esta_tipo.php?estaciones=152110</v>
          </cell>
        </row>
        <row r="383">
          <cell r="A383">
            <v>152111</v>
          </cell>
          <cell r="B383">
            <v>-5.3209</v>
          </cell>
          <cell r="C383">
            <v>-79.785699999999906</v>
          </cell>
          <cell r="D383">
            <v>198</v>
          </cell>
          <cell r="E383" t="str">
            <v>HACIENDA BIGOTE</v>
          </cell>
          <cell r="F383" t="str">
            <v>M</v>
          </cell>
          <cell r="G383" t="str">
            <v>CON</v>
          </cell>
          <cell r="H383" t="str">
            <v>Tipo Convencional</v>
          </cell>
          <cell r="I383" t="str">
            <v>https://www.senamhi.gob.pe/include_mapas/_dat_esta_tipo.php?estaciones=152111</v>
          </cell>
        </row>
        <row r="384">
          <cell r="A384">
            <v>152112</v>
          </cell>
          <cell r="B384">
            <v>-5.0386527777777701</v>
          </cell>
          <cell r="C384">
            <v>-79.791683333333296</v>
          </cell>
          <cell r="D384">
            <v>2296</v>
          </cell>
          <cell r="E384" t="str">
            <v>CHALACO</v>
          </cell>
          <cell r="F384" t="str">
            <v>M</v>
          </cell>
          <cell r="G384" t="str">
            <v>CON</v>
          </cell>
          <cell r="H384" t="str">
            <v>Tipo Convencional</v>
          </cell>
          <cell r="I384" t="str">
            <v>https://www.senamhi.gob.pe/include_mapas/_dat_esta_tipo.php?estaciones=152112</v>
          </cell>
        </row>
        <row r="385">
          <cell r="A385">
            <v>152126</v>
          </cell>
          <cell r="B385">
            <v>-5.3397944444444398</v>
          </cell>
          <cell r="C385">
            <v>-79.4313694444444</v>
          </cell>
          <cell r="D385">
            <v>1917</v>
          </cell>
          <cell r="E385" t="str">
            <v>SONDORILLO</v>
          </cell>
          <cell r="F385" t="str">
            <v>M</v>
          </cell>
          <cell r="G385" t="str">
            <v>CON</v>
          </cell>
          <cell r="H385" t="str">
            <v>Tipo Convencional</v>
          </cell>
          <cell r="I385" t="str">
            <v>https://www.senamhi.gob.pe/include_mapas/_dat_esta_tipo.php?estaciones=152126</v>
          </cell>
        </row>
        <row r="386">
          <cell r="A386">
            <v>152127</v>
          </cell>
          <cell r="B386">
            <v>-5.4771749999999999</v>
          </cell>
          <cell r="C386">
            <v>-79.347419444444398</v>
          </cell>
          <cell r="D386">
            <v>2233</v>
          </cell>
          <cell r="E386" t="str">
            <v>TULUCE</v>
          </cell>
          <cell r="F386" t="str">
            <v>M</v>
          </cell>
          <cell r="G386" t="str">
            <v>CON</v>
          </cell>
          <cell r="H386" t="str">
            <v>Tipo Convencional</v>
          </cell>
          <cell r="I386" t="str">
            <v>https://www.senamhi.gob.pe/include_mapas/_dat_esta_tipo.php?estaciones=152127</v>
          </cell>
        </row>
        <row r="387">
          <cell r="A387">
            <v>152128</v>
          </cell>
          <cell r="B387">
            <v>-5.3668083333333296</v>
          </cell>
          <cell r="C387">
            <v>-79.360558333333302</v>
          </cell>
          <cell r="D387">
            <v>1991</v>
          </cell>
          <cell r="E387" t="str">
            <v>HACIENDA SHUMAYA</v>
          </cell>
          <cell r="F387" t="str">
            <v>M</v>
          </cell>
          <cell r="G387" t="str">
            <v>CON</v>
          </cell>
          <cell r="H387" t="str">
            <v>Tipo Convencional</v>
          </cell>
          <cell r="I387" t="str">
            <v>https://www.senamhi.gob.pe/include_mapas/_dat_esta_tipo.php?estaciones=152128</v>
          </cell>
        </row>
        <row r="388">
          <cell r="A388">
            <v>152132</v>
          </cell>
          <cell r="B388">
            <v>-5.8396388888888797</v>
          </cell>
          <cell r="C388">
            <v>-79.505722222222204</v>
          </cell>
          <cell r="D388">
            <v>2142</v>
          </cell>
          <cell r="E388" t="str">
            <v>PORCULLA</v>
          </cell>
          <cell r="F388" t="str">
            <v>M</v>
          </cell>
          <cell r="G388" t="str">
            <v>CON</v>
          </cell>
          <cell r="H388" t="str">
            <v>Tipo Convencional</v>
          </cell>
          <cell r="I388" t="str">
            <v>https://www.senamhi.gob.pe/include_mapas/_dat_esta_tipo.php?estaciones=152132</v>
          </cell>
        </row>
        <row r="389">
          <cell r="A389">
            <v>152153</v>
          </cell>
          <cell r="B389">
            <v>-4.4792027777777701</v>
          </cell>
          <cell r="C389">
            <v>-80.397833333333296</v>
          </cell>
          <cell r="D389">
            <v>150</v>
          </cell>
          <cell r="E389" t="str">
            <v>ALAMOR</v>
          </cell>
          <cell r="F389" t="str">
            <v>M</v>
          </cell>
          <cell r="G389" t="str">
            <v>CON</v>
          </cell>
          <cell r="H389" t="str">
            <v>Tipo Convencional</v>
          </cell>
          <cell r="I389" t="str">
            <v>https://www.senamhi.gob.pe/include_mapas/_dat_esta_tipo.php?estaciones=152153</v>
          </cell>
        </row>
        <row r="390">
          <cell r="A390">
            <v>152204</v>
          </cell>
          <cell r="B390">
            <v>-5.7561999999999998</v>
          </cell>
          <cell r="C390">
            <v>-78.522861111111098</v>
          </cell>
          <cell r="D390">
            <v>533</v>
          </cell>
          <cell r="E390" t="str">
            <v>EL PINTOR</v>
          </cell>
          <cell r="F390" t="str">
            <v>M</v>
          </cell>
          <cell r="G390" t="str">
            <v>CON</v>
          </cell>
          <cell r="H390" t="str">
            <v>Tipo Convencional</v>
          </cell>
          <cell r="I390" t="str">
            <v>https://www.senamhi.gob.pe/include_mapas/_dat_esta_tipo.php?estaciones=152204</v>
          </cell>
        </row>
        <row r="391">
          <cell r="A391">
            <v>152206</v>
          </cell>
          <cell r="B391">
            <v>-5.8936944444444404</v>
          </cell>
          <cell r="C391">
            <v>-78.237250000000003</v>
          </cell>
          <cell r="D391">
            <v>1173</v>
          </cell>
          <cell r="E391" t="str">
            <v>JAMALCA</v>
          </cell>
          <cell r="F391" t="str">
            <v>M</v>
          </cell>
          <cell r="G391" t="str">
            <v>CON</v>
          </cell>
          <cell r="H391" t="str">
            <v>Tipo Convencional</v>
          </cell>
          <cell r="I391" t="str">
            <v>https://www.senamhi.gob.pe/include_mapas/_dat_esta_tipo.php?estaciones=152206</v>
          </cell>
        </row>
        <row r="392">
          <cell r="A392">
            <v>152210</v>
          </cell>
          <cell r="B392">
            <v>-5.8910555555555497</v>
          </cell>
          <cell r="C392">
            <v>-78.188861111111095</v>
          </cell>
          <cell r="D392">
            <v>632</v>
          </cell>
          <cell r="E392" t="str">
            <v>MAGUNCHAL</v>
          </cell>
          <cell r="F392" t="str">
            <v>M</v>
          </cell>
          <cell r="G392" t="str">
            <v>CON</v>
          </cell>
          <cell r="H392" t="str">
            <v>Tipo Convencional</v>
          </cell>
          <cell r="I392" t="str">
            <v>https://www.senamhi.gob.pe/include_mapas/_dat_esta_tipo.php?estaciones=152210</v>
          </cell>
        </row>
        <row r="393">
          <cell r="A393">
            <v>152212</v>
          </cell>
          <cell r="B393">
            <v>-5.4663888888888801</v>
          </cell>
          <cell r="C393">
            <v>-78.988611111111098</v>
          </cell>
          <cell r="D393">
            <v>753.7</v>
          </cell>
          <cell r="E393" t="str">
            <v>COCHALAN</v>
          </cell>
          <cell r="F393" t="str">
            <v>M</v>
          </cell>
          <cell r="G393" t="str">
            <v>CON</v>
          </cell>
          <cell r="H393" t="str">
            <v>Tipo Convencional</v>
          </cell>
          <cell r="I393" t="str">
            <v>https://www.senamhi.gob.pe/include_mapas/_dat_esta_tipo.php?estaciones=152212</v>
          </cell>
        </row>
        <row r="394">
          <cell r="A394">
            <v>152213</v>
          </cell>
          <cell r="B394">
            <v>-5.9422222222222203</v>
          </cell>
          <cell r="C394">
            <v>-78.856388888888802</v>
          </cell>
          <cell r="D394">
            <v>589</v>
          </cell>
          <cell r="E394" t="str">
            <v>PUENTE CHUNCHUCA</v>
          </cell>
          <cell r="F394" t="str">
            <v>M</v>
          </cell>
          <cell r="G394" t="str">
            <v>CON</v>
          </cell>
          <cell r="H394" t="str">
            <v>Tipo Convencional</v>
          </cell>
          <cell r="I394" t="str">
            <v>https://www.senamhi.gob.pe/include_mapas/_dat_esta_tipo.php?estaciones=152213</v>
          </cell>
        </row>
        <row r="395">
          <cell r="A395">
            <v>152304</v>
          </cell>
          <cell r="B395">
            <v>-5.2217333333333302</v>
          </cell>
          <cell r="C395">
            <v>-75.6654611111111</v>
          </cell>
          <cell r="D395">
            <v>120</v>
          </cell>
          <cell r="E395" t="str">
            <v>LAGUNAS</v>
          </cell>
          <cell r="F395" t="str">
            <v>M</v>
          </cell>
          <cell r="G395" t="str">
            <v>CON</v>
          </cell>
          <cell r="H395" t="str">
            <v>Tipo Convencional</v>
          </cell>
          <cell r="I395" t="str">
            <v>https://www.senamhi.gob.pe/include_mapas/_dat_esta_tipo.php?estaciones=152304</v>
          </cell>
        </row>
        <row r="396">
          <cell r="A396">
            <v>152401</v>
          </cell>
          <cell r="B396">
            <v>-4.6138749999999904</v>
          </cell>
          <cell r="C396">
            <v>-74.373802777777698</v>
          </cell>
          <cell r="D396">
            <v>100</v>
          </cell>
          <cell r="E396" t="str">
            <v>SANTA RITA DE CASTILLA</v>
          </cell>
          <cell r="F396" t="str">
            <v>M</v>
          </cell>
          <cell r="G396" t="str">
            <v>CON</v>
          </cell>
          <cell r="H396" t="str">
            <v>Tipo Convencional</v>
          </cell>
          <cell r="I396" t="str">
            <v>https://www.senamhi.gob.pe/include_mapas/_dat_esta_tipo.php?estaciones=152401</v>
          </cell>
        </row>
        <row r="397">
          <cell r="A397">
            <v>152403</v>
          </cell>
          <cell r="B397">
            <v>-5.7944166666666597</v>
          </cell>
          <cell r="C397">
            <v>-74.283749999999998</v>
          </cell>
          <cell r="D397">
            <v>200</v>
          </cell>
          <cell r="E397" t="str">
            <v>TAMANCO</v>
          </cell>
          <cell r="F397" t="str">
            <v>M</v>
          </cell>
          <cell r="G397" t="str">
            <v>CON</v>
          </cell>
          <cell r="H397" t="str">
            <v>Tipo Convencional</v>
          </cell>
          <cell r="I397" t="str">
            <v>https://www.senamhi.gob.pe/include_mapas/_dat_esta_tipo.php?estaciones=152403</v>
          </cell>
        </row>
        <row r="398">
          <cell r="A398">
            <v>152409</v>
          </cell>
          <cell r="B398">
            <v>-3.8894000000000002</v>
          </cell>
          <cell r="C398">
            <v>-73.696166666666599</v>
          </cell>
          <cell r="D398">
            <v>120</v>
          </cell>
          <cell r="E398" t="str">
            <v>SANTA MARIA DE NANAY</v>
          </cell>
          <cell r="F398" t="str">
            <v>M</v>
          </cell>
          <cell r="G398" t="str">
            <v>CON</v>
          </cell>
          <cell r="H398" t="str">
            <v>Tipo Convencional</v>
          </cell>
          <cell r="I398" t="str">
            <v>https://www.senamhi.gob.pe/include_mapas/_dat_esta_tipo.php?estaciones=152409</v>
          </cell>
        </row>
        <row r="399">
          <cell r="A399">
            <v>153101</v>
          </cell>
          <cell r="B399">
            <v>-7.7674666666666603</v>
          </cell>
          <cell r="C399">
            <v>-78.477275000000006</v>
          </cell>
          <cell r="D399">
            <v>1501</v>
          </cell>
          <cell r="E399" t="str">
            <v>CALLANCAS</v>
          </cell>
          <cell r="F399" t="str">
            <v>M</v>
          </cell>
          <cell r="G399" t="str">
            <v>CON</v>
          </cell>
          <cell r="H399" t="str">
            <v>Tipo Convencional</v>
          </cell>
          <cell r="I399" t="str">
            <v>https://www.senamhi.gob.pe/include_mapas/_dat_esta_tipo.php?estaciones=153101</v>
          </cell>
        </row>
        <row r="400">
          <cell r="A400">
            <v>153102</v>
          </cell>
          <cell r="B400">
            <v>-6.1312999999999898</v>
          </cell>
          <cell r="C400">
            <v>-79.404499999999999</v>
          </cell>
          <cell r="D400">
            <v>3300</v>
          </cell>
          <cell r="E400" t="str">
            <v>CUEVA BLANCA</v>
          </cell>
          <cell r="F400" t="str">
            <v>M</v>
          </cell>
          <cell r="G400" t="str">
            <v>CON</v>
          </cell>
          <cell r="H400" t="str">
            <v>Tipo Convencional</v>
          </cell>
          <cell r="I400" t="str">
            <v>https://www.senamhi.gob.pe/include_mapas/_dat_esta_tipo.php?estaciones=153102</v>
          </cell>
        </row>
        <row r="401">
          <cell r="A401">
            <v>153103</v>
          </cell>
          <cell r="B401">
            <v>-6.4080555555555501</v>
          </cell>
          <cell r="C401">
            <v>-79.355833333333294</v>
          </cell>
          <cell r="D401">
            <v>1435</v>
          </cell>
          <cell r="E401" t="str">
            <v>TOCMOCHE</v>
          </cell>
          <cell r="F401" t="str">
            <v>M</v>
          </cell>
          <cell r="G401" t="str">
            <v>CON</v>
          </cell>
          <cell r="H401" t="str">
            <v>Tipo Convencional</v>
          </cell>
          <cell r="I401" t="str">
            <v>https://www.senamhi.gob.pe/include_mapas/_dat_esta_tipo.php?estaciones=153103</v>
          </cell>
        </row>
        <row r="402">
          <cell r="A402">
            <v>153107</v>
          </cell>
          <cell r="B402">
            <v>-6.0416666666666599</v>
          </cell>
          <cell r="C402">
            <v>-79.133888888888805</v>
          </cell>
          <cell r="D402">
            <v>1061.5999999999999</v>
          </cell>
          <cell r="E402" t="str">
            <v>HACIENDA PUCARA</v>
          </cell>
          <cell r="F402" t="str">
            <v>M</v>
          </cell>
          <cell r="G402" t="str">
            <v>CON</v>
          </cell>
          <cell r="H402" t="str">
            <v>Tipo Convencional</v>
          </cell>
          <cell r="I402" t="str">
            <v>https://www.senamhi.gob.pe/include_mapas/_dat_esta_tipo.php?estaciones=153107</v>
          </cell>
        </row>
        <row r="403">
          <cell r="A403">
            <v>153108</v>
          </cell>
          <cell r="B403">
            <v>-6.6877777777777698</v>
          </cell>
          <cell r="C403">
            <v>-78.456944444444403</v>
          </cell>
          <cell r="D403">
            <v>3292.7</v>
          </cell>
          <cell r="E403" t="str">
            <v>QUEBRADA SHUGAR</v>
          </cell>
          <cell r="F403" t="str">
            <v>M</v>
          </cell>
          <cell r="G403" t="str">
            <v>CON</v>
          </cell>
          <cell r="H403" t="str">
            <v>Tipo Convencional</v>
          </cell>
          <cell r="I403" t="str">
            <v>https://www.senamhi.gob.pe/include_mapas/_dat_esta_tipo.php?estaciones=153108</v>
          </cell>
        </row>
        <row r="404">
          <cell r="A404">
            <v>153109</v>
          </cell>
          <cell r="B404">
            <v>-6.2736555555555498</v>
          </cell>
          <cell r="C404">
            <v>-79.036955555555494</v>
          </cell>
          <cell r="D404">
            <v>1970</v>
          </cell>
          <cell r="E404" t="str">
            <v>QUEROCOTILLO</v>
          </cell>
          <cell r="F404" t="str">
            <v>M</v>
          </cell>
          <cell r="G404" t="str">
            <v>CON</v>
          </cell>
          <cell r="H404" t="str">
            <v>Tipo Convencional</v>
          </cell>
          <cell r="I404" t="str">
            <v>https://www.senamhi.gob.pe/include_mapas/_dat_esta_tipo.php?estaciones=153109</v>
          </cell>
        </row>
        <row r="405">
          <cell r="A405">
            <v>153110</v>
          </cell>
          <cell r="B405">
            <v>-6.8147444444444396</v>
          </cell>
          <cell r="C405">
            <v>-79.093766666666596</v>
          </cell>
          <cell r="D405">
            <v>2466</v>
          </cell>
          <cell r="E405" t="str">
            <v>UDIMA</v>
          </cell>
          <cell r="F405" t="str">
            <v>M</v>
          </cell>
          <cell r="G405" t="str">
            <v>CON</v>
          </cell>
          <cell r="H405" t="str">
            <v>Tipo Convencional</v>
          </cell>
          <cell r="I405" t="str">
            <v>https://www.senamhi.gob.pe/include_mapas/_dat_esta_tipo.php?estaciones=153110</v>
          </cell>
        </row>
        <row r="406">
          <cell r="A406">
            <v>153111</v>
          </cell>
          <cell r="B406">
            <v>-7.0801972222222203</v>
          </cell>
          <cell r="C406">
            <v>-79.040452777777702</v>
          </cell>
          <cell r="D406">
            <v>1931</v>
          </cell>
          <cell r="E406" t="str">
            <v>LIVES</v>
          </cell>
          <cell r="F406" t="str">
            <v>M</v>
          </cell>
          <cell r="G406" t="str">
            <v>CON</v>
          </cell>
          <cell r="H406" t="str">
            <v>Tipo Convencional</v>
          </cell>
          <cell r="I406" t="str">
            <v>https://www.senamhi.gob.pe/include_mapas/_dat_esta_tipo.php?estaciones=153111</v>
          </cell>
        </row>
        <row r="407">
          <cell r="A407">
            <v>153201</v>
          </cell>
          <cell r="B407">
            <v>-7.4281916666666596</v>
          </cell>
          <cell r="C407">
            <v>-78.926733333333303</v>
          </cell>
          <cell r="D407">
            <v>1317</v>
          </cell>
          <cell r="E407" t="str">
            <v>SAN BENITO</v>
          </cell>
          <cell r="F407" t="str">
            <v>M</v>
          </cell>
          <cell r="G407" t="str">
            <v>CON</v>
          </cell>
          <cell r="H407" t="str">
            <v>Tipo Convencional</v>
          </cell>
          <cell r="I407" t="str">
            <v>https://www.senamhi.gob.pe/include_mapas/_dat_esta_tipo.php?estaciones=153201</v>
          </cell>
        </row>
        <row r="408">
          <cell r="A408">
            <v>153203</v>
          </cell>
          <cell r="B408">
            <v>-7.2196805555555503</v>
          </cell>
          <cell r="C408">
            <v>-78.837988888888802</v>
          </cell>
          <cell r="D408">
            <v>848</v>
          </cell>
          <cell r="E408" t="str">
            <v>CHILETE</v>
          </cell>
          <cell r="F408" t="str">
            <v>M</v>
          </cell>
          <cell r="G408" t="str">
            <v>CON</v>
          </cell>
          <cell r="H408" t="str">
            <v>Tipo Convencional</v>
          </cell>
          <cell r="I408" t="str">
            <v>https://www.senamhi.gob.pe/include_mapas/_dat_esta_tipo.php?estaciones=153203</v>
          </cell>
        </row>
        <row r="409">
          <cell r="A409">
            <v>153206</v>
          </cell>
          <cell r="B409">
            <v>-7.8502083333333301</v>
          </cell>
          <cell r="C409">
            <v>-78.755030555555507</v>
          </cell>
          <cell r="D409">
            <v>2315</v>
          </cell>
          <cell r="E409" t="str">
            <v>SINSICAP</v>
          </cell>
          <cell r="F409" t="str">
            <v>M</v>
          </cell>
          <cell r="G409" t="str">
            <v>CON</v>
          </cell>
          <cell r="H409" t="str">
            <v>Tipo Convencional</v>
          </cell>
          <cell r="I409" t="str">
            <v>https://www.senamhi.gob.pe/include_mapas/_dat_esta_tipo.php?estaciones=153206</v>
          </cell>
        </row>
        <row r="410">
          <cell r="A410">
            <v>153208</v>
          </cell>
          <cell r="B410">
            <v>-6.6709111111111099</v>
          </cell>
          <cell r="C410">
            <v>-78.737169444444405</v>
          </cell>
          <cell r="D410">
            <v>2757</v>
          </cell>
          <cell r="E410" t="str">
            <v>CHUGUR</v>
          </cell>
          <cell r="F410" t="str">
            <v>M</v>
          </cell>
          <cell r="G410" t="str">
            <v>CON</v>
          </cell>
          <cell r="H410" t="str">
            <v>Tipo Convencional</v>
          </cell>
          <cell r="I410" t="str">
            <v>https://www.senamhi.gob.pe/include_mapas/_dat_esta_tipo.php?estaciones=153208</v>
          </cell>
        </row>
        <row r="411">
          <cell r="A411">
            <v>153225</v>
          </cell>
          <cell r="B411">
            <v>-7.4077777777777696</v>
          </cell>
          <cell r="C411">
            <v>-76.406111111111102</v>
          </cell>
          <cell r="D411">
            <v>290</v>
          </cell>
          <cell r="E411" t="str">
            <v>DOS DE MAYO (J. OLAYA)</v>
          </cell>
          <cell r="F411" t="str">
            <v>M</v>
          </cell>
          <cell r="G411" t="str">
            <v>CON</v>
          </cell>
          <cell r="H411" t="str">
            <v>Tipo Convencional</v>
          </cell>
          <cell r="I411" t="str">
            <v>https://www.senamhi.gob.pe/include_mapas/_dat_esta_tipo.php?estaciones=153225</v>
          </cell>
        </row>
        <row r="412">
          <cell r="A412">
            <v>153226</v>
          </cell>
          <cell r="B412">
            <v>-6.1452777777777703</v>
          </cell>
          <cell r="C412">
            <v>-77.094722222222202</v>
          </cell>
          <cell r="D412">
            <v>890</v>
          </cell>
          <cell r="E412" t="str">
            <v>SORITOR</v>
          </cell>
          <cell r="F412" t="str">
            <v>M</v>
          </cell>
          <cell r="G412" t="str">
            <v>CON</v>
          </cell>
          <cell r="H412" t="str">
            <v>Tipo Convencional</v>
          </cell>
          <cell r="I412" t="str">
            <v>https://www.senamhi.gob.pe/include_mapas/_dat_esta_tipo.php?estaciones=153226</v>
          </cell>
        </row>
        <row r="413">
          <cell r="A413">
            <v>153235</v>
          </cell>
          <cell r="B413">
            <v>-6.55972222222222</v>
          </cell>
          <cell r="C413">
            <v>-78.748333333333306</v>
          </cell>
          <cell r="D413">
            <v>2163.4</v>
          </cell>
          <cell r="E413" t="str">
            <v>CHOTANO LAJAS</v>
          </cell>
          <cell r="F413" t="str">
            <v>M</v>
          </cell>
          <cell r="G413" t="str">
            <v>CON</v>
          </cell>
          <cell r="H413" t="str">
            <v>Tipo Convencional</v>
          </cell>
          <cell r="I413" t="str">
            <v>https://www.senamhi.gob.pe/include_mapas/_dat_esta_tipo.php?estaciones=153235</v>
          </cell>
        </row>
        <row r="414">
          <cell r="A414">
            <v>153307</v>
          </cell>
          <cell r="B414">
            <v>-6.8094444444444404</v>
          </cell>
          <cell r="C414">
            <v>-76.573055555555499</v>
          </cell>
          <cell r="D414">
            <v>270</v>
          </cell>
          <cell r="E414" t="str">
            <v>SAN PABLO</v>
          </cell>
          <cell r="F414" t="str">
            <v>M</v>
          </cell>
          <cell r="G414" t="str">
            <v>CON</v>
          </cell>
          <cell r="H414" t="str">
            <v>Tipo Convencional</v>
          </cell>
          <cell r="I414" t="str">
            <v>https://www.senamhi.gob.pe/include_mapas/_dat_esta_tipo.php?estaciones=153307</v>
          </cell>
        </row>
        <row r="415">
          <cell r="A415">
            <v>153311</v>
          </cell>
          <cell r="B415">
            <v>-6.5002777777777698</v>
          </cell>
          <cell r="C415">
            <v>-76.500277777777697</v>
          </cell>
          <cell r="D415">
            <v>280</v>
          </cell>
          <cell r="E415" t="str">
            <v>CUÃ‘UMBUQUE</v>
          </cell>
          <cell r="F415" t="str">
            <v>M</v>
          </cell>
          <cell r="G415" t="str">
            <v>CON</v>
          </cell>
          <cell r="H415" t="str">
            <v>Tipo Convencional</v>
          </cell>
          <cell r="I415" t="str">
            <v>https://www.senamhi.gob.pe/include_mapas/_dat_esta_tipo.php?estaciones=153311</v>
          </cell>
        </row>
        <row r="416">
          <cell r="A416">
            <v>153313</v>
          </cell>
          <cell r="B416">
            <v>-6.9336111111111096</v>
          </cell>
          <cell r="C416">
            <v>-76.333611111111097</v>
          </cell>
          <cell r="D416">
            <v>200</v>
          </cell>
          <cell r="E416" t="str">
            <v>PICOTA</v>
          </cell>
          <cell r="F416" t="str">
            <v>M</v>
          </cell>
          <cell r="G416" t="str">
            <v>CON</v>
          </cell>
          <cell r="H416" t="str">
            <v>Tipo Convencional</v>
          </cell>
          <cell r="I416" t="str">
            <v>https://www.senamhi.gob.pe/include_mapas/_dat_esta_tipo.php?estaciones=153313</v>
          </cell>
        </row>
        <row r="417">
          <cell r="A417">
            <v>153314</v>
          </cell>
          <cell r="B417">
            <v>-6.4169444444444403</v>
          </cell>
          <cell r="C417">
            <v>-76.416944444444397</v>
          </cell>
          <cell r="D417">
            <v>430</v>
          </cell>
          <cell r="E417" t="str">
            <v>SAN ANTONIO</v>
          </cell>
          <cell r="F417" t="str">
            <v>M</v>
          </cell>
          <cell r="G417" t="str">
            <v>CON</v>
          </cell>
          <cell r="H417" t="str">
            <v>Tipo Convencional</v>
          </cell>
          <cell r="I417" t="str">
            <v>https://www.senamhi.gob.pe/include_mapas/_dat_esta_tipo.php?estaciones=153314</v>
          </cell>
        </row>
        <row r="418">
          <cell r="A418">
            <v>153320</v>
          </cell>
          <cell r="B418">
            <v>-6.4527777777777704</v>
          </cell>
          <cell r="C418">
            <v>-75.845555555555507</v>
          </cell>
          <cell r="D418">
            <v>120</v>
          </cell>
          <cell r="E418" t="str">
            <v>PUCALLPA - HUIMBAYOC</v>
          </cell>
          <cell r="F418" t="str">
            <v>M</v>
          </cell>
          <cell r="G418" t="str">
            <v>CON</v>
          </cell>
          <cell r="I418" t="str">
            <v>https://www.senamhi.gob.pe/include_mapas/_dat_esta_tipo.php?estaciones=153320</v>
          </cell>
        </row>
        <row r="419">
          <cell r="A419">
            <v>153326</v>
          </cell>
          <cell r="B419">
            <v>-7</v>
          </cell>
          <cell r="C419">
            <v>-76.1666666666666</v>
          </cell>
          <cell r="D419">
            <v>310</v>
          </cell>
          <cell r="E419" t="str">
            <v>SHAMBOYACU</v>
          </cell>
          <cell r="F419" t="str">
            <v>M</v>
          </cell>
          <cell r="G419" t="str">
            <v>CON</v>
          </cell>
          <cell r="H419" t="str">
            <v>Tipo Convencional</v>
          </cell>
          <cell r="I419" t="str">
            <v>https://www.senamhi.gob.pe/include_mapas/_dat_esta_tipo.php?estaciones=153326</v>
          </cell>
        </row>
        <row r="420">
          <cell r="A420">
            <v>153327</v>
          </cell>
          <cell r="B420">
            <v>-7.9376083333333298</v>
          </cell>
          <cell r="C420">
            <v>-78.068108333333299</v>
          </cell>
          <cell r="D420">
            <v>3763</v>
          </cell>
          <cell r="E420" t="str">
            <v>HUANGACOCHA</v>
          </cell>
          <cell r="F420" t="str">
            <v>M</v>
          </cell>
          <cell r="G420" t="str">
            <v>CON</v>
          </cell>
          <cell r="H420" t="str">
            <v>Tipo Convencional</v>
          </cell>
          <cell r="I420" t="str">
            <v>https://www.senamhi.gob.pe/include_mapas/_dat_esta_tipo.php?estaciones=153327</v>
          </cell>
        </row>
        <row r="421">
          <cell r="A421">
            <v>153328</v>
          </cell>
          <cell r="B421">
            <v>-6.4131166666666601</v>
          </cell>
          <cell r="C421">
            <v>-76.6002805555555</v>
          </cell>
          <cell r="D421">
            <v>280</v>
          </cell>
          <cell r="E421" t="str">
            <v>SHANAO</v>
          </cell>
          <cell r="F421" t="str">
            <v>M</v>
          </cell>
          <cell r="G421" t="str">
            <v>CON</v>
          </cell>
          <cell r="H421" t="str">
            <v>Tipo Convencional</v>
          </cell>
          <cell r="I421" t="str">
            <v>https://www.senamhi.gob.pe/include_mapas/_dat_esta_tipo.php?estaciones=153328</v>
          </cell>
        </row>
        <row r="422">
          <cell r="A422">
            <v>153331</v>
          </cell>
          <cell r="B422">
            <v>-7.1232722222222202</v>
          </cell>
          <cell r="C422">
            <v>-78.333138888888797</v>
          </cell>
          <cell r="D422">
            <v>2980</v>
          </cell>
          <cell r="E422" t="str">
            <v>LA ENCAÃ‘ADA</v>
          </cell>
          <cell r="F422" t="str">
            <v>M</v>
          </cell>
          <cell r="G422" t="str">
            <v>CON</v>
          </cell>
          <cell r="H422" t="str">
            <v>Tipo Convencional</v>
          </cell>
          <cell r="I422" t="str">
            <v>https://www.senamhi.gob.pe/include_mapas/_dat_esta_tipo.php?estaciones=153331</v>
          </cell>
        </row>
        <row r="423">
          <cell r="A423">
            <v>153345</v>
          </cell>
          <cell r="B423">
            <v>-7.2629166666666602</v>
          </cell>
          <cell r="C423">
            <v>-76.4861111111111</v>
          </cell>
          <cell r="D423">
            <v>290</v>
          </cell>
          <cell r="E423" t="str">
            <v>CUZCO-BIAVO</v>
          </cell>
          <cell r="F423" t="str">
            <v>M</v>
          </cell>
          <cell r="G423" t="str">
            <v>CON</v>
          </cell>
          <cell r="I423" t="str">
            <v>https://www.senamhi.gob.pe/include_mapas/_dat_esta_tipo.php?estaciones=153345</v>
          </cell>
        </row>
        <row r="424">
          <cell r="A424">
            <v>153350</v>
          </cell>
          <cell r="B424">
            <v>-7.2333333333333298</v>
          </cell>
          <cell r="C424">
            <v>-76.75</v>
          </cell>
          <cell r="D424">
            <v>375</v>
          </cell>
          <cell r="E424" t="str">
            <v>HUAYABAMBA</v>
          </cell>
          <cell r="F424" t="str">
            <v>M</v>
          </cell>
          <cell r="G424" t="str">
            <v>CON</v>
          </cell>
          <cell r="H424" t="str">
            <v>Tipo Convencional</v>
          </cell>
          <cell r="I424" t="str">
            <v>https://www.senamhi.gob.pe/include_mapas/_dat_esta_tipo.php?estaciones=153350</v>
          </cell>
        </row>
        <row r="425">
          <cell r="A425">
            <v>154101</v>
          </cell>
          <cell r="B425">
            <v>-8.0422861111111104</v>
          </cell>
          <cell r="C425">
            <v>-78.486069444444396</v>
          </cell>
          <cell r="D425">
            <v>3385</v>
          </cell>
          <cell r="E425" t="str">
            <v>JULCAN</v>
          </cell>
          <cell r="F425" t="str">
            <v>M</v>
          </cell>
          <cell r="G425" t="str">
            <v>CON</v>
          </cell>
          <cell r="H425" t="str">
            <v>Tipo Convencional</v>
          </cell>
          <cell r="I425" t="str">
            <v>https://www.senamhi.gob.pe/include_mapas/_dat_esta_tipo.php?estaciones=154101</v>
          </cell>
        </row>
        <row r="426">
          <cell r="A426">
            <v>154102</v>
          </cell>
          <cell r="B426">
            <v>-8.0042222222222197</v>
          </cell>
          <cell r="C426">
            <v>-78.307911111111096</v>
          </cell>
          <cell r="D426">
            <v>4047</v>
          </cell>
          <cell r="E426" t="str">
            <v>QUIRUVILCA</v>
          </cell>
          <cell r="F426" t="str">
            <v>M</v>
          </cell>
          <cell r="G426" t="str">
            <v>CON</v>
          </cell>
          <cell r="H426" t="str">
            <v>Tipo Convencional</v>
          </cell>
          <cell r="I426" t="str">
            <v>https://www.senamhi.gob.pe/include_mapas/_dat_esta_tipo.php?estaciones=154102</v>
          </cell>
        </row>
        <row r="427">
          <cell r="A427">
            <v>154103</v>
          </cell>
          <cell r="B427">
            <v>-8.0918444444444404</v>
          </cell>
          <cell r="C427">
            <v>-78.149383333333304</v>
          </cell>
          <cell r="D427">
            <v>2900</v>
          </cell>
          <cell r="E427" t="str">
            <v>CACHICADAN</v>
          </cell>
          <cell r="F427" t="str">
            <v>M</v>
          </cell>
          <cell r="G427" t="str">
            <v>CON</v>
          </cell>
          <cell r="H427" t="str">
            <v>Tipo Convencional</v>
          </cell>
          <cell r="I427" t="str">
            <v>https://www.senamhi.gob.pe/include_mapas/_dat_esta_tipo.php?estaciones=154103</v>
          </cell>
        </row>
        <row r="428">
          <cell r="A428">
            <v>154106</v>
          </cell>
          <cell r="B428">
            <v>-8.1913694444444403</v>
          </cell>
          <cell r="C428">
            <v>-77.953972222222205</v>
          </cell>
          <cell r="D428">
            <v>2708</v>
          </cell>
          <cell r="E428" t="str">
            <v>MOLLEPATA</v>
          </cell>
          <cell r="F428" t="str">
            <v>M</v>
          </cell>
          <cell r="G428" t="str">
            <v>CON</v>
          </cell>
          <cell r="H428" t="str">
            <v>Tipo Convencional</v>
          </cell>
          <cell r="I428" t="str">
            <v>https://www.senamhi.gob.pe/include_mapas/_dat_esta_tipo.php?estaciones=154106</v>
          </cell>
        </row>
        <row r="429">
          <cell r="A429">
            <v>154107</v>
          </cell>
          <cell r="B429">
            <v>-9.5351888888888894</v>
          </cell>
          <cell r="C429">
            <v>-77.775358333333301</v>
          </cell>
          <cell r="D429">
            <v>2266</v>
          </cell>
          <cell r="E429" t="str">
            <v>CHACCHAN</v>
          </cell>
          <cell r="F429" t="str">
            <v>M</v>
          </cell>
          <cell r="G429" t="str">
            <v>CON</v>
          </cell>
          <cell r="H429" t="str">
            <v>Tipo Convencional</v>
          </cell>
          <cell r="I429" t="str">
            <v>https://www.senamhi.gob.pe/include_mapas/_dat_esta_tipo.php?estaciones=154107</v>
          </cell>
        </row>
        <row r="430">
          <cell r="A430">
            <v>154108</v>
          </cell>
          <cell r="B430">
            <v>-9.6320444444444409</v>
          </cell>
          <cell r="C430">
            <v>-77.741355555555501</v>
          </cell>
          <cell r="D430">
            <v>3286</v>
          </cell>
          <cell r="E430" t="str">
            <v>CAJAMARQUILLA</v>
          </cell>
          <cell r="F430" t="str">
            <v>M</v>
          </cell>
          <cell r="G430" t="str">
            <v>CON</v>
          </cell>
          <cell r="H430" t="str">
            <v>Tipo Convencional</v>
          </cell>
          <cell r="I430" t="str">
            <v>https://www.senamhi.gob.pe/include_mapas/_dat_esta_tipo.php?estaciones=154108</v>
          </cell>
        </row>
        <row r="431">
          <cell r="A431">
            <v>154110</v>
          </cell>
          <cell r="B431">
            <v>-9.5852777777777707</v>
          </cell>
          <cell r="C431">
            <v>-77.707194444444397</v>
          </cell>
          <cell r="D431">
            <v>3625</v>
          </cell>
          <cell r="E431" t="str">
            <v>PIRA</v>
          </cell>
          <cell r="F431" t="str">
            <v>M</v>
          </cell>
          <cell r="G431" t="str">
            <v>CON</v>
          </cell>
          <cell r="H431" t="str">
            <v>Tipo Convencional</v>
          </cell>
          <cell r="I431" t="str">
            <v>https://www.senamhi.gob.pe/include_mapas/_dat_esta_tipo.php?estaciones=154110</v>
          </cell>
        </row>
        <row r="432">
          <cell r="A432">
            <v>154111</v>
          </cell>
          <cell r="B432">
            <v>-8.5666666666666593</v>
          </cell>
          <cell r="C432">
            <v>-77.650000000000006</v>
          </cell>
          <cell r="D432">
            <v>2716</v>
          </cell>
          <cell r="E432" t="str">
            <v>SIHUAS</v>
          </cell>
          <cell r="F432" t="str">
            <v>M</v>
          </cell>
          <cell r="G432" t="str">
            <v>CON</v>
          </cell>
          <cell r="H432" t="str">
            <v>Tipo Convencional</v>
          </cell>
          <cell r="I432" t="str">
            <v>https://www.senamhi.gob.pe/include_mapas/_dat_esta_tipo.php?estaciones=154111</v>
          </cell>
        </row>
        <row r="433">
          <cell r="A433">
            <v>155105</v>
          </cell>
          <cell r="B433">
            <v>-10.4045722222222</v>
          </cell>
          <cell r="C433">
            <v>-77.40025</v>
          </cell>
          <cell r="D433">
            <v>3249</v>
          </cell>
          <cell r="E433" t="str">
            <v>OCROS</v>
          </cell>
          <cell r="F433" t="str">
            <v>M</v>
          </cell>
          <cell r="G433" t="str">
            <v>CON</v>
          </cell>
          <cell r="H433" t="str">
            <v>Tipo Convencional</v>
          </cell>
          <cell r="I433" t="str">
            <v>https://www.senamhi.gob.pe/include_mapas/_dat_esta_tipo.php?estaciones=155105</v>
          </cell>
        </row>
        <row r="434">
          <cell r="A434">
            <v>155107</v>
          </cell>
          <cell r="B434">
            <v>-10.8657777777777</v>
          </cell>
          <cell r="C434">
            <v>-76.97</v>
          </cell>
          <cell r="D434">
            <v>1756</v>
          </cell>
          <cell r="E434" t="str">
            <v>PAMPA LIBRE</v>
          </cell>
          <cell r="F434" t="str">
            <v>M</v>
          </cell>
          <cell r="G434" t="str">
            <v>CON</v>
          </cell>
          <cell r="H434" t="str">
            <v>Tipo Convencional</v>
          </cell>
          <cell r="I434" t="str">
            <v>https://www.senamhi.gob.pe/include_mapas/_dat_esta_tipo.php?estaciones=155107</v>
          </cell>
        </row>
        <row r="435">
          <cell r="A435">
            <v>155111</v>
          </cell>
          <cell r="B435">
            <v>-11.616672222222199</v>
          </cell>
          <cell r="C435">
            <v>-76.4833361111111</v>
          </cell>
          <cell r="D435">
            <v>3980</v>
          </cell>
          <cell r="E435" t="str">
            <v>TINGO</v>
          </cell>
          <cell r="F435" t="str">
            <v>M</v>
          </cell>
          <cell r="G435" t="str">
            <v>CON</v>
          </cell>
          <cell r="H435" t="str">
            <v>Tipo Convencional</v>
          </cell>
          <cell r="I435" t="str">
            <v>https://www.senamhi.gob.pe/include_mapas/_dat_esta_tipo.php?estaciones=155111</v>
          </cell>
        </row>
        <row r="436">
          <cell r="A436">
            <v>155112</v>
          </cell>
          <cell r="B436">
            <v>-11.393566666666599</v>
          </cell>
          <cell r="C436">
            <v>-76.502705555555494</v>
          </cell>
          <cell r="D436">
            <v>3842</v>
          </cell>
          <cell r="E436" t="str">
            <v>PARIACANCHA</v>
          </cell>
          <cell r="F436" t="str">
            <v>M</v>
          </cell>
          <cell r="G436" t="str">
            <v>CON</v>
          </cell>
          <cell r="H436" t="str">
            <v>Tipo Convencional</v>
          </cell>
          <cell r="I436" t="str">
            <v>https://www.senamhi.gob.pe/include_mapas/_dat_esta_tipo.php?estaciones=155112</v>
          </cell>
        </row>
        <row r="437">
          <cell r="A437">
            <v>155115</v>
          </cell>
          <cell r="B437">
            <v>-11.202672222222199</v>
          </cell>
          <cell r="C437">
            <v>-76.285047222222204</v>
          </cell>
          <cell r="D437">
            <v>4127</v>
          </cell>
          <cell r="E437" t="str">
            <v>CARHUACAYAN</v>
          </cell>
          <cell r="F437" t="str">
            <v>M</v>
          </cell>
          <cell r="G437" t="str">
            <v>CON</v>
          </cell>
          <cell r="H437" t="str">
            <v>Tipo Convencional</v>
          </cell>
          <cell r="I437" t="str">
            <v>https://www.senamhi.gob.pe/include_mapas/_dat_esta_tipo.php?estaciones=155115</v>
          </cell>
        </row>
        <row r="438">
          <cell r="A438">
            <v>155121</v>
          </cell>
          <cell r="B438">
            <v>-11.345825</v>
          </cell>
          <cell r="C438">
            <v>-76.404530555555496</v>
          </cell>
          <cell r="D438">
            <v>4617</v>
          </cell>
          <cell r="E438" t="str">
            <v>YANTAC</v>
          </cell>
          <cell r="F438" t="str">
            <v>M</v>
          </cell>
          <cell r="G438" t="str">
            <v>CON</v>
          </cell>
          <cell r="H438" t="str">
            <v>Tipo Convencional</v>
          </cell>
          <cell r="I438" t="str">
            <v>https://www.senamhi.gob.pe/include_mapas/_dat_esta_tipo.php?estaciones=155121</v>
          </cell>
        </row>
        <row r="439">
          <cell r="A439">
            <v>155122</v>
          </cell>
          <cell r="B439">
            <v>-11.738147222222199</v>
          </cell>
          <cell r="C439">
            <v>-76.611027777777693</v>
          </cell>
          <cell r="D439">
            <v>2181</v>
          </cell>
          <cell r="E439" t="str">
            <v>AUTISHA</v>
          </cell>
          <cell r="F439" t="str">
            <v>M</v>
          </cell>
          <cell r="G439" t="str">
            <v>CON</v>
          </cell>
          <cell r="H439" t="str">
            <v>Tipo Convencional</v>
          </cell>
          <cell r="I439" t="str">
            <v>https://www.senamhi.gob.pe/include_mapas/_dat_esta_tipo.php?estaciones=155122</v>
          </cell>
        </row>
        <row r="440">
          <cell r="A440">
            <v>155200</v>
          </cell>
          <cell r="B440">
            <v>-10.95</v>
          </cell>
          <cell r="C440">
            <v>-76.933333333333294</v>
          </cell>
          <cell r="D440">
            <v>3250</v>
          </cell>
          <cell r="E440" t="str">
            <v>PACCHO</v>
          </cell>
          <cell r="F440" t="str">
            <v>M</v>
          </cell>
          <cell r="G440" t="str">
            <v>CON</v>
          </cell>
          <cell r="H440" t="str">
            <v>Tipo Convencional</v>
          </cell>
          <cell r="I440" t="str">
            <v>https://www.senamhi.gob.pe/include_mapas/_dat_esta_tipo.php?estaciones=155200</v>
          </cell>
        </row>
        <row r="441">
          <cell r="A441">
            <v>155201</v>
          </cell>
          <cell r="B441">
            <v>-10.783333333333299</v>
          </cell>
          <cell r="C441">
            <v>-76.900000000000006</v>
          </cell>
          <cell r="D441">
            <v>3950</v>
          </cell>
          <cell r="E441" t="str">
            <v>ANDAJES</v>
          </cell>
          <cell r="F441" t="str">
            <v>M</v>
          </cell>
          <cell r="G441" t="str">
            <v>CON</v>
          </cell>
          <cell r="H441" t="str">
            <v>Tipo Convencional</v>
          </cell>
          <cell r="I441" t="str">
            <v>https://www.senamhi.gob.pe/include_mapas/_dat_esta_tipo.php?estaciones=155201</v>
          </cell>
        </row>
        <row r="442">
          <cell r="A442">
            <v>155202</v>
          </cell>
          <cell r="B442">
            <v>-11.198272222222201</v>
          </cell>
          <cell r="C442">
            <v>-76.634861111111107</v>
          </cell>
          <cell r="D442">
            <v>3583</v>
          </cell>
          <cell r="E442" t="str">
            <v>SANTA CRUZ</v>
          </cell>
          <cell r="F442" t="str">
            <v>M</v>
          </cell>
          <cell r="G442" t="str">
            <v>CON</v>
          </cell>
          <cell r="H442" t="str">
            <v>Tipo Convencional</v>
          </cell>
          <cell r="I442" t="str">
            <v>https://www.senamhi.gob.pe/include_mapas/_dat_esta_tipo.php?estaciones=155202</v>
          </cell>
        </row>
        <row r="443">
          <cell r="A443">
            <v>155205</v>
          </cell>
          <cell r="B443">
            <v>-11.3487388888888</v>
          </cell>
          <cell r="C443">
            <v>-76.808038888888802</v>
          </cell>
          <cell r="D443">
            <v>2367</v>
          </cell>
          <cell r="E443" t="str">
            <v>PALLAC</v>
          </cell>
          <cell r="F443" t="str">
            <v>M</v>
          </cell>
          <cell r="G443" t="str">
            <v>CON</v>
          </cell>
          <cell r="H443" t="str">
            <v>Tipo Convencional</v>
          </cell>
          <cell r="I443" t="str">
            <v>https://www.senamhi.gob.pe/include_mapas/_dat_esta_tipo.php?estaciones=155205</v>
          </cell>
        </row>
        <row r="444">
          <cell r="A444">
            <v>155206</v>
          </cell>
          <cell r="B444">
            <v>-10.5238333333333</v>
          </cell>
          <cell r="C444">
            <v>-76.786672222222194</v>
          </cell>
          <cell r="D444">
            <v>4385</v>
          </cell>
          <cell r="E444" t="str">
            <v>LAGUNA SURASACA</v>
          </cell>
          <cell r="F444" t="str">
            <v>M</v>
          </cell>
          <cell r="G444" t="str">
            <v>CON</v>
          </cell>
          <cell r="H444" t="str">
            <v>Tipo Convencional</v>
          </cell>
          <cell r="I444" t="str">
            <v>https://www.senamhi.gob.pe/include_mapas/_dat_esta_tipo.php?estaciones=155206</v>
          </cell>
        </row>
        <row r="445">
          <cell r="A445">
            <v>155207</v>
          </cell>
          <cell r="B445">
            <v>-11.065247222222199</v>
          </cell>
          <cell r="C445">
            <v>-76.914097222222196</v>
          </cell>
          <cell r="D445">
            <v>3175</v>
          </cell>
          <cell r="E445" t="str">
            <v>PACHAMACHAY</v>
          </cell>
          <cell r="F445" t="str">
            <v>M</v>
          </cell>
          <cell r="G445" t="str">
            <v>CON</v>
          </cell>
          <cell r="H445" t="str">
            <v>Tipo Convencional</v>
          </cell>
          <cell r="I445" t="str">
            <v>https://www.senamhi.gob.pe/include_mapas/_dat_esta_tipo.php?estaciones=155207</v>
          </cell>
        </row>
        <row r="446">
          <cell r="A446">
            <v>155209</v>
          </cell>
          <cell r="B446">
            <v>-11.5</v>
          </cell>
          <cell r="C446">
            <v>-76.75</v>
          </cell>
          <cell r="D446">
            <v>3392</v>
          </cell>
          <cell r="E446" t="str">
            <v>HUAMANTANGA</v>
          </cell>
          <cell r="F446" t="str">
            <v>M</v>
          </cell>
          <cell r="G446" t="str">
            <v>CON</v>
          </cell>
          <cell r="H446" t="str">
            <v>Tipo Convencional</v>
          </cell>
          <cell r="I446" t="str">
            <v>https://www.senamhi.gob.pe/include_mapas/_dat_esta_tipo.php?estaciones=155209</v>
          </cell>
        </row>
        <row r="447">
          <cell r="A447">
            <v>155212</v>
          </cell>
          <cell r="B447">
            <v>-10.9666527777777</v>
          </cell>
          <cell r="C447">
            <v>-76.719825</v>
          </cell>
          <cell r="D447">
            <v>3571</v>
          </cell>
          <cell r="E447" t="str">
            <v>PARQUIN</v>
          </cell>
          <cell r="F447" t="str">
            <v>M</v>
          </cell>
          <cell r="G447" t="str">
            <v>CON</v>
          </cell>
          <cell r="H447" t="str">
            <v>Tipo Convencional</v>
          </cell>
          <cell r="I447" t="str">
            <v>https://www.senamhi.gob.pe/include_mapas/_dat_esta_tipo.php?estaciones=155212</v>
          </cell>
        </row>
        <row r="448">
          <cell r="A448">
            <v>155213</v>
          </cell>
          <cell r="B448">
            <v>-11.92</v>
          </cell>
          <cell r="C448">
            <v>-76.666638888888897</v>
          </cell>
          <cell r="D448">
            <v>970</v>
          </cell>
          <cell r="E448" t="str">
            <v>SANTA EULALIA</v>
          </cell>
          <cell r="F448" t="str">
            <v>M</v>
          </cell>
          <cell r="G448" t="str">
            <v>CON</v>
          </cell>
          <cell r="H448" t="str">
            <v>Tipo Convencional</v>
          </cell>
          <cell r="I448" t="str">
            <v>https://www.senamhi.gob.pe/include_mapas/_dat_esta_tipo.php?estaciones=155213</v>
          </cell>
        </row>
        <row r="449">
          <cell r="A449">
            <v>155214</v>
          </cell>
          <cell r="B449">
            <v>-11.2328027777777</v>
          </cell>
          <cell r="C449">
            <v>-76.655133333333296</v>
          </cell>
          <cell r="D449">
            <v>3342</v>
          </cell>
          <cell r="E449" t="str">
            <v>PIRCA</v>
          </cell>
          <cell r="F449" t="str">
            <v>M</v>
          </cell>
          <cell r="G449" t="str">
            <v>CON</v>
          </cell>
          <cell r="H449" t="str">
            <v>Tipo Convencional</v>
          </cell>
          <cell r="I449" t="str">
            <v>https://www.senamhi.gob.pe/include_mapas/_dat_esta_tipo.php?estaciones=155214</v>
          </cell>
        </row>
        <row r="450">
          <cell r="A450">
            <v>155217</v>
          </cell>
          <cell r="B450">
            <v>-11.5532722222222</v>
          </cell>
          <cell r="C450">
            <v>-76.628438888888795</v>
          </cell>
          <cell r="D450">
            <v>3670</v>
          </cell>
          <cell r="E450" t="str">
            <v>LACHAQUI</v>
          </cell>
          <cell r="F450" t="str">
            <v>M</v>
          </cell>
          <cell r="G450" t="str">
            <v>CON</v>
          </cell>
          <cell r="H450" t="str">
            <v>Tipo Convencional</v>
          </cell>
          <cell r="I450" t="str">
            <v>https://www.senamhi.gob.pe/include_mapas/_dat_esta_tipo.php?estaciones=155217</v>
          </cell>
        </row>
        <row r="451">
          <cell r="A451">
            <v>155218</v>
          </cell>
          <cell r="B451">
            <v>-11.4074305555555</v>
          </cell>
          <cell r="C451">
            <v>-76.575802777777696</v>
          </cell>
          <cell r="D451">
            <v>3569</v>
          </cell>
          <cell r="E451" t="str">
            <v>HUAROS</v>
          </cell>
          <cell r="F451" t="str">
            <v>M</v>
          </cell>
          <cell r="G451" t="str">
            <v>CON</v>
          </cell>
          <cell r="H451" t="str">
            <v>Tipo Convencional</v>
          </cell>
          <cell r="I451" t="str">
            <v>https://www.senamhi.gob.pe/include_mapas/_dat_esta_tipo.php?estaciones=155218</v>
          </cell>
        </row>
        <row r="452">
          <cell r="A452">
            <v>155223</v>
          </cell>
          <cell r="B452">
            <v>-11.6550277777777</v>
          </cell>
          <cell r="C452">
            <v>-76.515136111111104</v>
          </cell>
          <cell r="D452">
            <v>3424</v>
          </cell>
          <cell r="E452" t="str">
            <v>CARAMPOMA</v>
          </cell>
          <cell r="F452" t="str">
            <v>M</v>
          </cell>
          <cell r="G452" t="str">
            <v>CON</v>
          </cell>
          <cell r="H452" t="str">
            <v>Tipo Convencional</v>
          </cell>
          <cell r="I452" t="str">
            <v>https://www.senamhi.gob.pe/include_mapas/_dat_esta_tipo.php?estaciones=155223</v>
          </cell>
        </row>
        <row r="453">
          <cell r="A453">
            <v>155224</v>
          </cell>
          <cell r="B453">
            <v>-11.9831111111111</v>
          </cell>
          <cell r="C453">
            <v>-76.524147222222197</v>
          </cell>
          <cell r="D453">
            <v>2924</v>
          </cell>
          <cell r="E453" t="str">
            <v>SANTIAGO DE TUNA</v>
          </cell>
          <cell r="F453" t="str">
            <v>M</v>
          </cell>
          <cell r="G453" t="str">
            <v>CON</v>
          </cell>
          <cell r="H453" t="str">
            <v>Tipo Convencional</v>
          </cell>
          <cell r="I453" t="str">
            <v>https://www.senamhi.gob.pe/include_mapas/_dat_esta_tipo.php?estaciones=155224</v>
          </cell>
        </row>
        <row r="454">
          <cell r="A454">
            <v>155225</v>
          </cell>
          <cell r="B454">
            <v>-11.800525</v>
          </cell>
          <cell r="C454">
            <v>-76.258111111111106</v>
          </cell>
          <cell r="D454">
            <v>3829</v>
          </cell>
          <cell r="E454" t="str">
            <v>SAN JOSE DE PARAC</v>
          </cell>
          <cell r="F454" t="str">
            <v>M</v>
          </cell>
          <cell r="G454" t="str">
            <v>CON</v>
          </cell>
          <cell r="H454" t="str">
            <v>Tipo Convencional</v>
          </cell>
          <cell r="I454" t="str">
            <v>https://www.senamhi.gob.pe/include_mapas/_dat_esta_tipo.php?estaciones=155225</v>
          </cell>
        </row>
        <row r="455">
          <cell r="A455">
            <v>155229</v>
          </cell>
          <cell r="B455">
            <v>-11.539444444444401</v>
          </cell>
          <cell r="C455">
            <v>-75.523888888888806</v>
          </cell>
          <cell r="D455">
            <v>3820</v>
          </cell>
          <cell r="E455" t="str">
            <v>RICRAN</v>
          </cell>
          <cell r="F455" t="str">
            <v>M</v>
          </cell>
          <cell r="G455" t="str">
            <v>CON</v>
          </cell>
          <cell r="H455" t="str">
            <v>Tipo Convencional</v>
          </cell>
          <cell r="I455" t="str">
            <v>https://www.senamhi.gob.pe/include_mapas/_dat_esta_tipo.php?estaciones=155229</v>
          </cell>
        </row>
        <row r="456">
          <cell r="A456">
            <v>155231</v>
          </cell>
          <cell r="B456">
            <v>-11.8808333333333</v>
          </cell>
          <cell r="C456">
            <v>-75.287777777777706</v>
          </cell>
          <cell r="D456">
            <v>3390</v>
          </cell>
          <cell r="E456" t="str">
            <v>INGENIO</v>
          </cell>
          <cell r="F456" t="str">
            <v>M</v>
          </cell>
          <cell r="G456" t="str">
            <v>CON</v>
          </cell>
          <cell r="H456" t="str">
            <v>Tipo Convencional</v>
          </cell>
          <cell r="I456" t="str">
            <v>https://www.senamhi.gob.pe/include_mapas/_dat_esta_tipo.php?estaciones=155231</v>
          </cell>
        </row>
        <row r="457">
          <cell r="A457">
            <v>155235</v>
          </cell>
          <cell r="B457">
            <v>-11.6666666666666</v>
          </cell>
          <cell r="C457">
            <v>-76.0833333333333</v>
          </cell>
          <cell r="D457">
            <v>4141</v>
          </cell>
          <cell r="E457" t="str">
            <v>YAULI</v>
          </cell>
          <cell r="F457" t="str">
            <v>M</v>
          </cell>
          <cell r="G457" t="str">
            <v>CON</v>
          </cell>
          <cell r="H457" t="str">
            <v>Tipo Convencional</v>
          </cell>
          <cell r="I457" t="str">
            <v>https://www.senamhi.gob.pe/include_mapas/_dat_esta_tipo.php?estaciones=155235</v>
          </cell>
        </row>
        <row r="458">
          <cell r="A458">
            <v>155291</v>
          </cell>
          <cell r="B458">
            <v>-10.783333333333299</v>
          </cell>
          <cell r="C458">
            <v>-76.6666666666666</v>
          </cell>
          <cell r="D458">
            <v>4400</v>
          </cell>
          <cell r="E458" t="str">
            <v>LAGUNA COCHAQUILLO</v>
          </cell>
          <cell r="F458" t="str">
            <v>M</v>
          </cell>
          <cell r="G458" t="str">
            <v>CON</v>
          </cell>
          <cell r="H458" t="str">
            <v>Tipo Convencional</v>
          </cell>
          <cell r="I458" t="str">
            <v>https://www.senamhi.gob.pe/include_mapas/_dat_esta_tipo.php?estaciones=155291</v>
          </cell>
        </row>
        <row r="459">
          <cell r="A459">
            <v>155446</v>
          </cell>
          <cell r="B459">
            <v>-11.638038888888801</v>
          </cell>
          <cell r="C459">
            <v>-76.233322222222199</v>
          </cell>
          <cell r="D459">
            <v>4233</v>
          </cell>
          <cell r="E459" t="str">
            <v>CASAPALCA</v>
          </cell>
          <cell r="F459" t="str">
            <v>M</v>
          </cell>
          <cell r="G459" t="str">
            <v>CON</v>
          </cell>
          <cell r="H459" t="str">
            <v>Tipo Convencional</v>
          </cell>
          <cell r="I459" t="str">
            <v>https://www.senamhi.gob.pe/include_mapas/_dat_esta_tipo.php?estaciones=155446</v>
          </cell>
        </row>
        <row r="460">
          <cell r="A460">
            <v>155450</v>
          </cell>
          <cell r="B460">
            <v>-12.314780555555499</v>
          </cell>
          <cell r="C460">
            <v>-75.712086111111105</v>
          </cell>
          <cell r="D460">
            <v>4560</v>
          </cell>
          <cell r="E460" t="str">
            <v>YAURICOCHA</v>
          </cell>
          <cell r="F460" t="str">
            <v>M</v>
          </cell>
          <cell r="G460" t="str">
            <v>CON</v>
          </cell>
          <cell r="H460" t="str">
            <v>Tipo Convencional</v>
          </cell>
          <cell r="I460" t="str">
            <v>https://www.senamhi.gob.pe/include_mapas/_dat_esta_tipo.php?estaciones=155450</v>
          </cell>
        </row>
        <row r="461">
          <cell r="A461">
            <v>155514</v>
          </cell>
          <cell r="B461">
            <v>-11.571308333333301</v>
          </cell>
          <cell r="C461">
            <v>-76.349947222222198</v>
          </cell>
          <cell r="D461">
            <v>4384</v>
          </cell>
          <cell r="E461" t="str">
            <v>MILLOC</v>
          </cell>
          <cell r="F461" t="str">
            <v>M</v>
          </cell>
          <cell r="G461" t="str">
            <v>CON</v>
          </cell>
          <cell r="H461" t="str">
            <v>Tipo Convencional</v>
          </cell>
          <cell r="I461" t="str">
            <v>https://www.senamhi.gob.pe/include_mapas/_dat_esta_tipo.php?estaciones=155514</v>
          </cell>
        </row>
        <row r="462">
          <cell r="A462">
            <v>155518</v>
          </cell>
          <cell r="B462">
            <v>-13.108547222222199</v>
          </cell>
          <cell r="C462">
            <v>-71.720002777777694</v>
          </cell>
          <cell r="D462">
            <v>2701</v>
          </cell>
          <cell r="E462" t="str">
            <v>CHACLLABAMBA</v>
          </cell>
          <cell r="F462" t="str">
            <v>M</v>
          </cell>
          <cell r="G462" t="str">
            <v>CON</v>
          </cell>
          <cell r="H462" t="str">
            <v>Tipo Convencional</v>
          </cell>
          <cell r="I462" t="str">
            <v>https://www.senamhi.gob.pe/include_mapas/_dat_esta_tipo.php?estaciones=155518</v>
          </cell>
        </row>
        <row r="463">
          <cell r="A463">
            <v>156100</v>
          </cell>
          <cell r="B463">
            <v>-12.0833333333333</v>
          </cell>
          <cell r="C463">
            <v>-76.5</v>
          </cell>
          <cell r="D463">
            <v>1839</v>
          </cell>
          <cell r="E463" t="str">
            <v>ANTIOQUIA</v>
          </cell>
          <cell r="F463" t="str">
            <v>M</v>
          </cell>
          <cell r="G463" t="str">
            <v>CON</v>
          </cell>
          <cell r="H463" t="str">
            <v>Tipo Convencional</v>
          </cell>
          <cell r="I463" t="str">
            <v>https://www.senamhi.gob.pe/include_mapas/_dat_esta_tipo.php?estaciones=156100</v>
          </cell>
        </row>
        <row r="464">
          <cell r="A464">
            <v>156102</v>
          </cell>
          <cell r="B464">
            <v>-12.1808833333333</v>
          </cell>
          <cell r="C464">
            <v>-76.352072222222205</v>
          </cell>
          <cell r="D464">
            <v>3758</v>
          </cell>
          <cell r="E464" t="str">
            <v>SAN LAZARO DE ESCOMARCA</v>
          </cell>
          <cell r="F464" t="str">
            <v>M</v>
          </cell>
          <cell r="G464" t="str">
            <v>CON</v>
          </cell>
          <cell r="H464" t="str">
            <v>Tipo Convencional</v>
          </cell>
          <cell r="I464" t="str">
            <v>https://www.senamhi.gob.pe/include_mapas/_dat_esta_tipo.php?estaciones=156102</v>
          </cell>
        </row>
        <row r="465">
          <cell r="A465">
            <v>156103</v>
          </cell>
          <cell r="B465">
            <v>-12.2935861111111</v>
          </cell>
          <cell r="C465">
            <v>-76.139022222222195</v>
          </cell>
          <cell r="D465">
            <v>3200</v>
          </cell>
          <cell r="E465" t="str">
            <v>HUAÃ‘EC</v>
          </cell>
          <cell r="F465" t="str">
            <v>M</v>
          </cell>
          <cell r="G465" t="str">
            <v>CON</v>
          </cell>
          <cell r="H465" t="str">
            <v>Tipo Convencional</v>
          </cell>
          <cell r="I465" t="str">
            <v>https://www.senamhi.gob.pe/include_mapas/_dat_esta_tipo.php?estaciones=156103</v>
          </cell>
        </row>
        <row r="466">
          <cell r="A466">
            <v>156104</v>
          </cell>
          <cell r="B466">
            <v>-12.3820805555555</v>
          </cell>
          <cell r="C466">
            <v>-76.136722222222204</v>
          </cell>
          <cell r="D466">
            <v>3224</v>
          </cell>
          <cell r="E466" t="str">
            <v>AYAVIRI</v>
          </cell>
          <cell r="F466" t="str">
            <v>M</v>
          </cell>
          <cell r="G466" t="str">
            <v>CON</v>
          </cell>
          <cell r="H466" t="str">
            <v>Tipo Convencional</v>
          </cell>
          <cell r="I466" t="str">
            <v>https://www.senamhi.gob.pe/include_mapas/_dat_esta_tipo.php?estaciones=156104</v>
          </cell>
        </row>
        <row r="467">
          <cell r="A467">
            <v>156106</v>
          </cell>
          <cell r="B467">
            <v>-12.1166666666666</v>
          </cell>
          <cell r="C467">
            <v>-76.016666666666595</v>
          </cell>
          <cell r="D467">
            <v>4323</v>
          </cell>
          <cell r="E467" t="str">
            <v>TANTA</v>
          </cell>
          <cell r="F467" t="str">
            <v>M</v>
          </cell>
          <cell r="G467" t="str">
            <v>CON</v>
          </cell>
          <cell r="H467" t="str">
            <v>Tipo Convencional</v>
          </cell>
          <cell r="I467" t="str">
            <v>https://www.senamhi.gob.pe/include_mapas/_dat_esta_tipo.php?estaciones=156106</v>
          </cell>
        </row>
        <row r="468">
          <cell r="A468">
            <v>156109</v>
          </cell>
          <cell r="B468">
            <v>-12.3443972222222</v>
          </cell>
          <cell r="C468">
            <v>-75.872149999999905</v>
          </cell>
          <cell r="D468">
            <v>3820</v>
          </cell>
          <cell r="E468" t="str">
            <v>CARANIA</v>
          </cell>
          <cell r="F468" t="str">
            <v>M</v>
          </cell>
          <cell r="G468" t="str">
            <v>CON</v>
          </cell>
          <cell r="H468" t="str">
            <v>Tipo Convencional</v>
          </cell>
          <cell r="I468" t="str">
            <v>https://www.senamhi.gob.pe/include_mapas/_dat_esta_tipo.php?estaciones=156109</v>
          </cell>
        </row>
        <row r="469">
          <cell r="A469">
            <v>156110</v>
          </cell>
          <cell r="B469">
            <v>-12.8985777777777</v>
          </cell>
          <cell r="C469">
            <v>-75.833649999999906</v>
          </cell>
          <cell r="D469">
            <v>2500</v>
          </cell>
          <cell r="E469" t="str">
            <v>HUANGASCAR</v>
          </cell>
          <cell r="F469" t="str">
            <v>M</v>
          </cell>
          <cell r="G469" t="str">
            <v>CON</v>
          </cell>
          <cell r="H469" t="str">
            <v>Tipo Convencional</v>
          </cell>
          <cell r="I469" t="str">
            <v>https://www.senamhi.gob.pe/include_mapas/_dat_esta_tipo.php?estaciones=156110</v>
          </cell>
        </row>
        <row r="470">
          <cell r="A470">
            <v>156111</v>
          </cell>
          <cell r="B470">
            <v>-12.114566666666599</v>
          </cell>
          <cell r="C470">
            <v>-75.826169444444403</v>
          </cell>
          <cell r="D470">
            <v>3832</v>
          </cell>
          <cell r="E470" t="str">
            <v>VILCA</v>
          </cell>
          <cell r="F470" t="str">
            <v>M</v>
          </cell>
          <cell r="G470" t="str">
            <v>CON</v>
          </cell>
          <cell r="H470" t="str">
            <v>Tipo Convencional</v>
          </cell>
          <cell r="I470" t="str">
            <v>https://www.senamhi.gob.pe/include_mapas/_dat_esta_tipo.php?estaciones=156111</v>
          </cell>
        </row>
        <row r="471">
          <cell r="A471">
            <v>156113</v>
          </cell>
          <cell r="B471">
            <v>-13.2105805555555</v>
          </cell>
          <cell r="C471">
            <v>-75.786969444444395</v>
          </cell>
          <cell r="D471">
            <v>2513</v>
          </cell>
          <cell r="E471" t="str">
            <v>SAN JUAN DE YANAC</v>
          </cell>
          <cell r="F471" t="str">
            <v>M</v>
          </cell>
          <cell r="G471" t="str">
            <v>CON</v>
          </cell>
          <cell r="H471" t="str">
            <v>Tipo Convencional</v>
          </cell>
          <cell r="I471" t="str">
            <v>https://www.senamhi.gob.pe/include_mapas/_dat_esta_tipo.php?estaciones=156113</v>
          </cell>
        </row>
        <row r="472">
          <cell r="A472">
            <v>156114</v>
          </cell>
          <cell r="B472">
            <v>-13.211977777777699</v>
          </cell>
          <cell r="C472">
            <v>-75.627583333333305</v>
          </cell>
          <cell r="D472">
            <v>1856</v>
          </cell>
          <cell r="E472" t="str">
            <v>SAN JUAN DE CASTROVIRREYNA</v>
          </cell>
          <cell r="F472" t="str">
            <v>M</v>
          </cell>
          <cell r="G472" t="str">
            <v>CON</v>
          </cell>
          <cell r="H472" t="str">
            <v>Tipo Convencional</v>
          </cell>
          <cell r="I472" t="str">
            <v>https://www.senamhi.gob.pe/include_mapas/_dat_esta_tipo.php?estaciones=156114</v>
          </cell>
        </row>
        <row r="473">
          <cell r="A473">
            <v>156121</v>
          </cell>
          <cell r="B473">
            <v>-13.5039861111111</v>
          </cell>
          <cell r="C473">
            <v>-75.296250000000001</v>
          </cell>
          <cell r="D473">
            <v>3253</v>
          </cell>
          <cell r="E473" t="str">
            <v>CUSICANCHA</v>
          </cell>
          <cell r="F473" t="str">
            <v>M</v>
          </cell>
          <cell r="G473" t="str">
            <v>CON</v>
          </cell>
          <cell r="H473" t="str">
            <v>Tipo Convencional</v>
          </cell>
          <cell r="I473" t="str">
            <v>https://www.senamhi.gob.pe/include_mapas/_dat_esta_tipo.php?estaciones=156121</v>
          </cell>
        </row>
        <row r="474">
          <cell r="A474">
            <v>156122</v>
          </cell>
          <cell r="B474">
            <v>-13.6916277777777</v>
          </cell>
          <cell r="C474">
            <v>-75.274180555555503</v>
          </cell>
          <cell r="D474">
            <v>3138</v>
          </cell>
          <cell r="E474" t="str">
            <v>TAMBO</v>
          </cell>
          <cell r="F474" t="str">
            <v>M</v>
          </cell>
          <cell r="G474" t="str">
            <v>CON</v>
          </cell>
          <cell r="H474" t="str">
            <v>Tipo Convencional</v>
          </cell>
          <cell r="I474" t="str">
            <v>https://www.senamhi.gob.pe/include_mapas/_dat_esta_tipo.php?estaciones=156122</v>
          </cell>
        </row>
        <row r="475">
          <cell r="A475">
            <v>156123</v>
          </cell>
          <cell r="B475">
            <v>-13.833083333333301</v>
          </cell>
          <cell r="C475">
            <v>-75.250833333333304</v>
          </cell>
          <cell r="D475">
            <v>2700</v>
          </cell>
          <cell r="E475" t="str">
            <v>SANTIAGO DE CHOCORVOS</v>
          </cell>
          <cell r="F475" t="str">
            <v>M</v>
          </cell>
          <cell r="G475" t="str">
            <v>CON</v>
          </cell>
          <cell r="H475" t="str">
            <v>Tipo Convencional</v>
          </cell>
          <cell r="I475" t="str">
            <v>https://www.senamhi.gob.pe/include_mapas/_dat_esta_tipo.php?estaciones=156123</v>
          </cell>
        </row>
        <row r="476">
          <cell r="A476">
            <v>156126</v>
          </cell>
          <cell r="B476">
            <v>-12.539444444444401</v>
          </cell>
          <cell r="C476">
            <v>-75.236666666666594</v>
          </cell>
          <cell r="D476">
            <v>3450</v>
          </cell>
          <cell r="E476" t="str">
            <v>HUANCALPI</v>
          </cell>
          <cell r="F476" t="str">
            <v>M</v>
          </cell>
          <cell r="G476" t="str">
            <v>CON</v>
          </cell>
          <cell r="H476" t="str">
            <v>Tipo Convencional</v>
          </cell>
          <cell r="I476" t="str">
            <v>https://www.senamhi.gob.pe/include_mapas/_dat_esta_tipo.php?estaciones=156126</v>
          </cell>
        </row>
        <row r="477">
          <cell r="A477">
            <v>156130</v>
          </cell>
          <cell r="B477">
            <v>-13.108802777777701</v>
          </cell>
          <cell r="C477">
            <v>-75.071449999999999</v>
          </cell>
          <cell r="D477">
            <v>4547</v>
          </cell>
          <cell r="E477" t="str">
            <v>CHOCLOCOCHA</v>
          </cell>
          <cell r="F477" t="str">
            <v>M</v>
          </cell>
          <cell r="G477" t="str">
            <v>CON</v>
          </cell>
          <cell r="H477" t="str">
            <v>Tipo Convencional</v>
          </cell>
          <cell r="I477" t="str">
            <v>https://www.senamhi.gob.pe/include_mapas/_dat_esta_tipo.php?estaciones=156130</v>
          </cell>
        </row>
        <row r="478">
          <cell r="A478">
            <v>156132</v>
          </cell>
          <cell r="B478">
            <v>-13.639722222222201</v>
          </cell>
          <cell r="C478">
            <v>-75.718888888888799</v>
          </cell>
          <cell r="D478">
            <v>776</v>
          </cell>
          <cell r="E478" t="str">
            <v>LETRAYOC</v>
          </cell>
          <cell r="F478" t="str">
            <v>M</v>
          </cell>
          <cell r="G478" t="str">
            <v>CON</v>
          </cell>
          <cell r="H478" t="str">
            <v>Tipo Convencional</v>
          </cell>
          <cell r="I478" t="str">
            <v>https://www.senamhi.gob.pe/include_mapas/_dat_esta_tipo.php?estaciones=156132</v>
          </cell>
        </row>
        <row r="479">
          <cell r="A479">
            <v>156133</v>
          </cell>
          <cell r="B479">
            <v>-11.452638888888799</v>
          </cell>
          <cell r="C479">
            <v>-76.622055555555505</v>
          </cell>
          <cell r="D479">
            <v>2468</v>
          </cell>
          <cell r="E479" t="str">
            <v>OBRAJILLO</v>
          </cell>
          <cell r="F479" t="str">
            <v>M</v>
          </cell>
          <cell r="G479" t="str">
            <v>CON</v>
          </cell>
          <cell r="H479" t="str">
            <v>Tipo Convencional</v>
          </cell>
          <cell r="I479" t="str">
            <v>https://www.senamhi.gob.pe/include_mapas/_dat_esta_tipo.php?estaciones=156133</v>
          </cell>
        </row>
        <row r="480">
          <cell r="A480">
            <v>156211</v>
          </cell>
          <cell r="B480">
            <v>-13.6483333333333</v>
          </cell>
          <cell r="C480">
            <v>-73.934444444444395</v>
          </cell>
          <cell r="D480">
            <v>3656</v>
          </cell>
          <cell r="E480" t="str">
            <v>VILCASHUAMAN</v>
          </cell>
          <cell r="F480" t="str">
            <v>M</v>
          </cell>
          <cell r="G480" t="str">
            <v>CON</v>
          </cell>
          <cell r="H480" t="str">
            <v>Tipo Convencional</v>
          </cell>
          <cell r="I480" t="str">
            <v>https://www.senamhi.gob.pe/include_mapas/_dat_esta_tipo.php?estaciones=156211</v>
          </cell>
        </row>
        <row r="481">
          <cell r="A481">
            <v>156212</v>
          </cell>
          <cell r="B481">
            <v>-13.882572222222199</v>
          </cell>
          <cell r="C481">
            <v>-73.726583333333295</v>
          </cell>
          <cell r="D481">
            <v>3400</v>
          </cell>
          <cell r="E481" t="str">
            <v>CHILCAYOC</v>
          </cell>
          <cell r="F481" t="str">
            <v>M</v>
          </cell>
          <cell r="G481" t="str">
            <v>CON</v>
          </cell>
          <cell r="H481" t="str">
            <v>Tipo Convencional</v>
          </cell>
          <cell r="I481" t="str">
            <v>https://www.senamhi.gob.pe/include_mapas/_dat_esta_tipo.php?estaciones=156212</v>
          </cell>
        </row>
        <row r="482">
          <cell r="A482">
            <v>156217</v>
          </cell>
          <cell r="B482">
            <v>-13.436722222222199</v>
          </cell>
          <cell r="C482">
            <v>-73.824722222222206</v>
          </cell>
          <cell r="D482">
            <v>2031</v>
          </cell>
          <cell r="E482" t="str">
            <v>PAMPAS</v>
          </cell>
          <cell r="F482" t="str">
            <v>M</v>
          </cell>
          <cell r="G482" t="str">
            <v>CON</v>
          </cell>
          <cell r="H482" t="str">
            <v>Tipo Convencional</v>
          </cell>
          <cell r="I482" t="str">
            <v>https://www.senamhi.gob.pe/include_mapas/_dat_esta_tipo.php?estaciones=156217</v>
          </cell>
        </row>
        <row r="483">
          <cell r="A483">
            <v>156219</v>
          </cell>
          <cell r="B483">
            <v>-13.442500000000001</v>
          </cell>
          <cell r="C483">
            <v>-75.9919444444444</v>
          </cell>
          <cell r="D483">
            <v>289</v>
          </cell>
          <cell r="E483" t="str">
            <v>CONTA</v>
          </cell>
          <cell r="F483" t="str">
            <v>M</v>
          </cell>
          <cell r="G483" t="str">
            <v>CON</v>
          </cell>
          <cell r="H483" t="str">
            <v>Tipo Convencional</v>
          </cell>
          <cell r="I483" t="str">
            <v>https://www.senamhi.gob.pe/include_mapas/_dat_esta_tipo.php?estaciones=156219</v>
          </cell>
        </row>
        <row r="484">
          <cell r="A484">
            <v>156224</v>
          </cell>
          <cell r="B484">
            <v>-13.56</v>
          </cell>
          <cell r="C484">
            <v>-72.573888888888803</v>
          </cell>
          <cell r="D484">
            <v>2345</v>
          </cell>
          <cell r="E484" t="str">
            <v>CUNYAC</v>
          </cell>
          <cell r="F484" t="str">
            <v>M</v>
          </cell>
          <cell r="G484" t="str">
            <v>CON</v>
          </cell>
          <cell r="H484" t="str">
            <v>Tipo Convencional</v>
          </cell>
          <cell r="I484" t="str">
            <v>https://www.senamhi.gob.pe/include_mapas/_dat_esta_tipo.php?estaciones=156224</v>
          </cell>
        </row>
        <row r="485">
          <cell r="A485">
            <v>156225</v>
          </cell>
          <cell r="B485">
            <v>-14.633333333333301</v>
          </cell>
          <cell r="C485">
            <v>-74.95</v>
          </cell>
          <cell r="D485">
            <v>1050</v>
          </cell>
          <cell r="E485" t="str">
            <v>HUALLPOCA</v>
          </cell>
          <cell r="F485" t="str">
            <v>M</v>
          </cell>
          <cell r="G485" t="str">
            <v>CON</v>
          </cell>
          <cell r="H485" t="str">
            <v>Tipo Convencional</v>
          </cell>
          <cell r="I485" t="str">
            <v>https://www.senamhi.gob.pe/include_mapas/_dat_esta_tipo.php?estaciones=156225</v>
          </cell>
        </row>
        <row r="486">
          <cell r="A486">
            <v>156306</v>
          </cell>
          <cell r="B486">
            <v>-13.3630555555555</v>
          </cell>
          <cell r="C486">
            <v>-71.673055555555493</v>
          </cell>
          <cell r="D486">
            <v>3729</v>
          </cell>
          <cell r="E486" t="str">
            <v>COLQUEPATA</v>
          </cell>
          <cell r="F486" t="str">
            <v>M</v>
          </cell>
          <cell r="G486" t="str">
            <v>CON</v>
          </cell>
          <cell r="H486" t="str">
            <v>Tipo Convencional</v>
          </cell>
          <cell r="I486" t="str">
            <v>https://www.senamhi.gob.pe/include_mapas/_dat_esta_tipo.php?estaciones=156306</v>
          </cell>
        </row>
        <row r="487">
          <cell r="A487">
            <v>156401</v>
          </cell>
          <cell r="B487">
            <v>-13.440805555555499</v>
          </cell>
          <cell r="C487">
            <v>-70.404916666666594</v>
          </cell>
          <cell r="D487">
            <v>635</v>
          </cell>
          <cell r="E487" t="str">
            <v>SAN GABAN</v>
          </cell>
          <cell r="F487" t="str">
            <v>M</v>
          </cell>
          <cell r="G487" t="str">
            <v>CON</v>
          </cell>
          <cell r="H487" t="str">
            <v>Tipo Convencional</v>
          </cell>
          <cell r="I487" t="str">
            <v>https://www.senamhi.gob.pe/include_mapas/_dat_esta_tipo.php?estaciones=156401</v>
          </cell>
        </row>
        <row r="488">
          <cell r="A488">
            <v>157101</v>
          </cell>
          <cell r="B488">
            <v>-14.040608333333299</v>
          </cell>
          <cell r="C488">
            <v>-75.186975000000004</v>
          </cell>
          <cell r="D488">
            <v>3225</v>
          </cell>
          <cell r="E488" t="str">
            <v>CORDOVA</v>
          </cell>
          <cell r="F488" t="str">
            <v>M</v>
          </cell>
          <cell r="G488" t="str">
            <v>CON</v>
          </cell>
          <cell r="H488" t="str">
            <v>Tipo Convencional</v>
          </cell>
          <cell r="I488" t="str">
            <v>https://www.senamhi.gob.pe/include_mapas/_dat_esta_tipo.php?estaciones=157101</v>
          </cell>
        </row>
        <row r="489">
          <cell r="A489">
            <v>157102</v>
          </cell>
          <cell r="B489">
            <v>-14.237308333333299</v>
          </cell>
          <cell r="C489">
            <v>-75.103974999999906</v>
          </cell>
          <cell r="D489">
            <v>1020</v>
          </cell>
          <cell r="E489" t="str">
            <v>PAMPA BLANCA</v>
          </cell>
          <cell r="F489" t="str">
            <v>M</v>
          </cell>
          <cell r="G489" t="str">
            <v>CON</v>
          </cell>
          <cell r="H489" t="str">
            <v>Tipo Convencional</v>
          </cell>
          <cell r="I489" t="str">
            <v>https://www.senamhi.gob.pe/include_mapas/_dat_esta_tipo.php?estaciones=157102</v>
          </cell>
        </row>
        <row r="490">
          <cell r="A490">
            <v>157200</v>
          </cell>
          <cell r="B490">
            <v>-14.2463888888888</v>
          </cell>
          <cell r="C490">
            <v>-74.925555555555505</v>
          </cell>
          <cell r="D490">
            <v>2445</v>
          </cell>
          <cell r="E490" t="str">
            <v>LLAUTA</v>
          </cell>
          <cell r="F490" t="str">
            <v>M</v>
          </cell>
          <cell r="G490" t="str">
            <v>CON</v>
          </cell>
          <cell r="H490" t="str">
            <v>Tipo Convencional</v>
          </cell>
          <cell r="I490" t="str">
            <v>https://www.senamhi.gob.pe/include_mapas/_dat_esta_tipo.php?estaciones=157200</v>
          </cell>
        </row>
        <row r="491">
          <cell r="A491">
            <v>157206</v>
          </cell>
          <cell r="B491">
            <v>-14.6200027777777</v>
          </cell>
          <cell r="C491">
            <v>-74.220002777777694</v>
          </cell>
          <cell r="D491">
            <v>3354</v>
          </cell>
          <cell r="E491" t="str">
            <v>LUCANAS</v>
          </cell>
          <cell r="F491" t="str">
            <v>M</v>
          </cell>
          <cell r="G491" t="str">
            <v>CON</v>
          </cell>
          <cell r="H491" t="str">
            <v>Tipo Convencional</v>
          </cell>
          <cell r="I491" t="str">
            <v>https://www.senamhi.gob.pe/include_mapas/_dat_esta_tipo.php?estaciones=157206</v>
          </cell>
        </row>
        <row r="492">
          <cell r="A492">
            <v>157223</v>
          </cell>
          <cell r="B492">
            <v>-15.1846805555555</v>
          </cell>
          <cell r="C492">
            <v>-73.347863888888796</v>
          </cell>
          <cell r="D492">
            <v>2790</v>
          </cell>
          <cell r="E492" t="str">
            <v>LAMPA</v>
          </cell>
          <cell r="F492" t="str">
            <v>M</v>
          </cell>
          <cell r="G492" t="str">
            <v>CON</v>
          </cell>
          <cell r="H492" t="str">
            <v>Tipo Convencional</v>
          </cell>
          <cell r="I492" t="str">
            <v>https://www.senamhi.gob.pe/include_mapas/_dat_esta_tipo.php?estaciones=157223</v>
          </cell>
        </row>
        <row r="493">
          <cell r="A493">
            <v>157300</v>
          </cell>
          <cell r="B493">
            <v>-15.5481138888888</v>
          </cell>
          <cell r="C493">
            <v>-72.918313888888804</v>
          </cell>
          <cell r="D493">
            <v>2170</v>
          </cell>
          <cell r="E493" t="str">
            <v>CHICHAS</v>
          </cell>
          <cell r="F493" t="str">
            <v>M</v>
          </cell>
          <cell r="G493" t="str">
            <v>CON</v>
          </cell>
          <cell r="H493" t="str">
            <v>Tipo Convencional</v>
          </cell>
          <cell r="I493" t="str">
            <v>https://www.senamhi.gob.pe/include_mapas/_dat_esta_tipo.php?estaciones=157300</v>
          </cell>
        </row>
        <row r="494">
          <cell r="A494">
            <v>157307</v>
          </cell>
          <cell r="B494">
            <v>-15.060499999999999</v>
          </cell>
          <cell r="C494">
            <v>-72.692277777777704</v>
          </cell>
          <cell r="D494">
            <v>3661</v>
          </cell>
          <cell r="E494" t="str">
            <v>PUICA</v>
          </cell>
          <cell r="F494" t="str">
            <v>M</v>
          </cell>
          <cell r="G494" t="str">
            <v>CON</v>
          </cell>
          <cell r="H494" t="str">
            <v>Tipo Convencional</v>
          </cell>
          <cell r="I494" t="str">
            <v>https://www.senamhi.gob.pe/include_mapas/_dat_esta_tipo.php?estaciones=157307</v>
          </cell>
        </row>
        <row r="495">
          <cell r="A495">
            <v>157309</v>
          </cell>
          <cell r="B495">
            <v>-15.1358333333333</v>
          </cell>
          <cell r="C495">
            <v>-72.752777777777695</v>
          </cell>
          <cell r="D495">
            <v>3455</v>
          </cell>
          <cell r="E495" t="str">
            <v>PULLHUAY (AYAHUASI)</v>
          </cell>
          <cell r="F495" t="str">
            <v>M</v>
          </cell>
          <cell r="G495" t="str">
            <v>CON</v>
          </cell>
          <cell r="H495" t="str">
            <v>Tipo Convencional</v>
          </cell>
          <cell r="I495" t="str">
            <v>https://www.senamhi.gob.pe/include_mapas/_dat_esta_tipo.php?estaciones=157309</v>
          </cell>
        </row>
        <row r="496">
          <cell r="A496">
            <v>157310</v>
          </cell>
          <cell r="B496">
            <v>-15.5009</v>
          </cell>
          <cell r="C496">
            <v>-72.355097222222199</v>
          </cell>
          <cell r="D496">
            <v>3562</v>
          </cell>
          <cell r="E496" t="str">
            <v>ANDAHUA</v>
          </cell>
          <cell r="F496" t="str">
            <v>M</v>
          </cell>
          <cell r="G496" t="str">
            <v>CON</v>
          </cell>
          <cell r="H496" t="str">
            <v>Tipo Convencional</v>
          </cell>
          <cell r="I496" t="str">
            <v>https://www.senamhi.gob.pe/include_mapas/_dat_esta_tipo.php?estaciones=157310</v>
          </cell>
        </row>
        <row r="497">
          <cell r="A497">
            <v>157311</v>
          </cell>
          <cell r="B497">
            <v>-15.2605555555555</v>
          </cell>
          <cell r="C497">
            <v>-72.338611111111106</v>
          </cell>
          <cell r="D497">
            <v>3779</v>
          </cell>
          <cell r="E497" t="str">
            <v>ORCOPAMPA</v>
          </cell>
          <cell r="F497" t="str">
            <v>M</v>
          </cell>
          <cell r="G497" t="str">
            <v>CON</v>
          </cell>
          <cell r="H497" t="str">
            <v>Tipo Convencional</v>
          </cell>
          <cell r="I497" t="str">
            <v>https://www.senamhi.gob.pe/include_mapas/_dat_esta_tipo.php?estaciones=157311</v>
          </cell>
        </row>
        <row r="498">
          <cell r="A498">
            <v>157312</v>
          </cell>
          <cell r="B498">
            <v>-15.502422222222201</v>
          </cell>
          <cell r="C498">
            <v>-72.268522222222202</v>
          </cell>
          <cell r="D498">
            <v>3071</v>
          </cell>
          <cell r="E498" t="str">
            <v>CHACHAS</v>
          </cell>
          <cell r="F498" t="str">
            <v>M</v>
          </cell>
          <cell r="G498" t="str">
            <v>CON</v>
          </cell>
          <cell r="H498" t="str">
            <v>Tipo Convencional</v>
          </cell>
          <cell r="I498" t="str">
            <v>https://www.senamhi.gob.pe/include_mapas/_dat_esta_tipo.php?estaciones=157312</v>
          </cell>
        </row>
        <row r="499">
          <cell r="A499">
            <v>157313</v>
          </cell>
          <cell r="B499">
            <v>-15.6791666666666</v>
          </cell>
          <cell r="C499">
            <v>-72.270277777777693</v>
          </cell>
          <cell r="D499">
            <v>1956</v>
          </cell>
          <cell r="E499" t="str">
            <v>AYO</v>
          </cell>
          <cell r="F499" t="str">
            <v>M</v>
          </cell>
          <cell r="G499" t="str">
            <v>CON</v>
          </cell>
          <cell r="H499" t="str">
            <v>Tipo Convencional</v>
          </cell>
          <cell r="I499" t="str">
            <v>https://www.senamhi.gob.pe/include_mapas/_dat_esta_tipo.php?estaciones=157313</v>
          </cell>
        </row>
        <row r="500">
          <cell r="A500">
            <v>157314</v>
          </cell>
          <cell r="B500">
            <v>-15.574969444444401</v>
          </cell>
          <cell r="C500">
            <v>-72.1293222222222</v>
          </cell>
          <cell r="D500">
            <v>2428</v>
          </cell>
          <cell r="E500" t="str">
            <v>CHOCO</v>
          </cell>
          <cell r="F500" t="str">
            <v>M</v>
          </cell>
          <cell r="G500" t="str">
            <v>CON</v>
          </cell>
          <cell r="H500" t="str">
            <v>Tipo Convencional</v>
          </cell>
          <cell r="I500" t="str">
            <v>https://www.senamhi.gob.pe/include_mapas/_dat_esta_tipo.php?estaciones=157314</v>
          </cell>
        </row>
        <row r="501">
          <cell r="A501">
            <v>157315</v>
          </cell>
          <cell r="B501">
            <v>-15.732005555555499</v>
          </cell>
          <cell r="C501">
            <v>-72.106924999999904</v>
          </cell>
          <cell r="D501">
            <v>3312</v>
          </cell>
          <cell r="E501" t="str">
            <v>HUAMBO</v>
          </cell>
          <cell r="F501" t="str">
            <v>M</v>
          </cell>
          <cell r="G501" t="str">
            <v>CON</v>
          </cell>
          <cell r="H501" t="str">
            <v>Tipo Convencional</v>
          </cell>
          <cell r="I501" t="str">
            <v>https://www.senamhi.gob.pe/include_mapas/_dat_esta_tipo.php?estaciones=157315</v>
          </cell>
        </row>
        <row r="502">
          <cell r="A502">
            <v>157317</v>
          </cell>
          <cell r="B502">
            <v>-15.6099888888888</v>
          </cell>
          <cell r="C502">
            <v>-71.806544444444398</v>
          </cell>
          <cell r="D502">
            <v>3276</v>
          </cell>
          <cell r="E502" t="str">
            <v>MADRIGAL</v>
          </cell>
          <cell r="F502" t="str">
            <v>M</v>
          </cell>
          <cell r="G502" t="str">
            <v>CON</v>
          </cell>
          <cell r="H502" t="str">
            <v>Tipo Convencional</v>
          </cell>
          <cell r="I502" t="str">
            <v>https://www.senamhi.gob.pe/include_mapas/_dat_esta_tipo.php?estaciones=157317</v>
          </cell>
        </row>
        <row r="503">
          <cell r="A503">
            <v>157325</v>
          </cell>
          <cell r="B503">
            <v>-15.35</v>
          </cell>
          <cell r="C503">
            <v>-71.45</v>
          </cell>
          <cell r="D503">
            <v>4175</v>
          </cell>
          <cell r="E503" t="str">
            <v>TISCO</v>
          </cell>
          <cell r="F503" t="str">
            <v>M</v>
          </cell>
          <cell r="G503" t="str">
            <v>CON</v>
          </cell>
          <cell r="H503" t="str">
            <v>Tipo Convencional</v>
          </cell>
          <cell r="I503" t="str">
            <v>https://www.senamhi.gob.pe/include_mapas/_dat_esta_tipo.php?estaciones=157325</v>
          </cell>
        </row>
        <row r="504">
          <cell r="A504">
            <v>157329</v>
          </cell>
          <cell r="B504">
            <v>-15.35</v>
          </cell>
          <cell r="C504">
            <v>-71.316666666666606</v>
          </cell>
          <cell r="D504">
            <v>4195</v>
          </cell>
          <cell r="E504" t="str">
            <v>PORPERA</v>
          </cell>
          <cell r="F504" t="str">
            <v>M</v>
          </cell>
          <cell r="G504" t="str">
            <v>CON</v>
          </cell>
          <cell r="H504" t="str">
            <v>Tipo Convencional</v>
          </cell>
          <cell r="I504" t="str">
            <v>https://www.senamhi.gob.pe/include_mapas/_dat_esta_tipo.php?estaciones=157329</v>
          </cell>
        </row>
        <row r="505">
          <cell r="A505">
            <v>157414</v>
          </cell>
          <cell r="B505">
            <v>-14.9148888888888</v>
          </cell>
          <cell r="C505">
            <v>-69.868027777777698</v>
          </cell>
          <cell r="D505">
            <v>3878</v>
          </cell>
          <cell r="E505" t="str">
            <v>PUTINA</v>
          </cell>
          <cell r="F505" t="str">
            <v>M</v>
          </cell>
          <cell r="G505" t="str">
            <v>CON</v>
          </cell>
          <cell r="H505" t="str">
            <v>Tipo Convencional</v>
          </cell>
          <cell r="I505" t="str">
            <v>https://www.senamhi.gob.pe/include_mapas/_dat_esta_tipo.php?estaciones=157414</v>
          </cell>
        </row>
        <row r="506">
          <cell r="A506">
            <v>157418</v>
          </cell>
          <cell r="B506">
            <v>-14.488916666666601</v>
          </cell>
          <cell r="C506">
            <v>-69.548999999999893</v>
          </cell>
          <cell r="D506">
            <v>3414</v>
          </cell>
          <cell r="E506" t="str">
            <v>CUYO CUYO</v>
          </cell>
          <cell r="F506" t="str">
            <v>M</v>
          </cell>
          <cell r="G506" t="str">
            <v>CON</v>
          </cell>
          <cell r="H506" t="str">
            <v>Tipo Convencional</v>
          </cell>
          <cell r="I506" t="str">
            <v>https://www.senamhi.gob.pe/include_mapas/_dat_esta_tipo.php?estaciones=157418</v>
          </cell>
        </row>
        <row r="507">
          <cell r="A507">
            <v>158204</v>
          </cell>
          <cell r="B507">
            <v>-16.063055555555501</v>
          </cell>
          <cell r="C507">
            <v>-71.588888888888803</v>
          </cell>
          <cell r="D507">
            <v>3715</v>
          </cell>
          <cell r="E507" t="str">
            <v>PAMPA DE ARRIEROS</v>
          </cell>
          <cell r="F507" t="str">
            <v>M</v>
          </cell>
          <cell r="G507" t="str">
            <v>CON</v>
          </cell>
          <cell r="H507" t="str">
            <v>Tipo Convencional</v>
          </cell>
          <cell r="I507" t="str">
            <v>https://www.senamhi.gob.pe/include_mapas/_dat_esta_tipo.php?estaciones=158204</v>
          </cell>
        </row>
        <row r="508">
          <cell r="A508">
            <v>158208</v>
          </cell>
          <cell r="B508">
            <v>-15.9786111111111</v>
          </cell>
          <cell r="C508">
            <v>-71.213333333333296</v>
          </cell>
          <cell r="D508">
            <v>4455</v>
          </cell>
          <cell r="E508" t="str">
            <v>PILLONES</v>
          </cell>
          <cell r="F508" t="str">
            <v>M</v>
          </cell>
          <cell r="G508" t="str">
            <v>CON</v>
          </cell>
          <cell r="H508" t="str">
            <v>Tipo Convencional</v>
          </cell>
          <cell r="I508" t="str">
            <v>https://www.senamhi.gob.pe/include_mapas/_dat_esta_tipo.php?estaciones=158208</v>
          </cell>
        </row>
        <row r="509">
          <cell r="A509">
            <v>158209</v>
          </cell>
          <cell r="B509">
            <v>-16.3177777777777</v>
          </cell>
          <cell r="C509">
            <v>-71.148055555555501</v>
          </cell>
          <cell r="D509">
            <v>4378</v>
          </cell>
          <cell r="E509" t="str">
            <v>LAS SALINAS</v>
          </cell>
          <cell r="F509" t="str">
            <v>M</v>
          </cell>
          <cell r="G509" t="str">
            <v>CON</v>
          </cell>
          <cell r="H509" t="str">
            <v>Tipo Convencional</v>
          </cell>
          <cell r="I509" t="str">
            <v>https://www.senamhi.gob.pe/include_mapas/_dat_esta_tipo.php?estaciones=158209</v>
          </cell>
        </row>
        <row r="510">
          <cell r="A510">
            <v>158301</v>
          </cell>
          <cell r="B510">
            <v>-16.779444444444401</v>
          </cell>
          <cell r="C510">
            <v>-70.897777777777705</v>
          </cell>
          <cell r="D510">
            <v>1590</v>
          </cell>
          <cell r="E510" t="str">
            <v>QUINISTAQUILLAS</v>
          </cell>
          <cell r="F510" t="str">
            <v>M</v>
          </cell>
          <cell r="G510" t="str">
            <v>CON</v>
          </cell>
          <cell r="H510" t="str">
            <v>Tipo Convencional</v>
          </cell>
          <cell r="I510" t="str">
            <v>https://www.senamhi.gob.pe/include_mapas/_dat_esta_tipo.php?estaciones=158301</v>
          </cell>
        </row>
        <row r="511">
          <cell r="A511">
            <v>158302</v>
          </cell>
          <cell r="B511">
            <v>-17.0072222222222</v>
          </cell>
          <cell r="C511">
            <v>-70.853611111111107</v>
          </cell>
          <cell r="D511">
            <v>2580</v>
          </cell>
          <cell r="E511" t="str">
            <v>OTORA</v>
          </cell>
          <cell r="F511" t="str">
            <v>M</v>
          </cell>
          <cell r="G511" t="str">
            <v>CON</v>
          </cell>
          <cell r="H511" t="str">
            <v>Tipo Convencional</v>
          </cell>
          <cell r="I511" t="str">
            <v>https://www.senamhi.gob.pe/include_mapas/_dat_esta_tipo.php?estaciones=158302</v>
          </cell>
        </row>
        <row r="512">
          <cell r="A512">
            <v>158308</v>
          </cell>
          <cell r="B512">
            <v>-16.734999999999999</v>
          </cell>
          <cell r="C512">
            <v>-70.6828</v>
          </cell>
          <cell r="D512">
            <v>3260</v>
          </cell>
          <cell r="E512" t="str">
            <v>CALACOA</v>
          </cell>
          <cell r="F512" t="str">
            <v>M</v>
          </cell>
          <cell r="G512" t="str">
            <v>CON</v>
          </cell>
          <cell r="H512" t="str">
            <v>Tipo Convencional</v>
          </cell>
          <cell r="I512" t="str">
            <v>https://www.senamhi.gob.pe/include_mapas/_dat_esta_tipo.php?estaciones=158308</v>
          </cell>
        </row>
        <row r="513">
          <cell r="A513">
            <v>158309</v>
          </cell>
          <cell r="B513">
            <v>-16.875</v>
          </cell>
          <cell r="C513">
            <v>-70.4236111111111</v>
          </cell>
          <cell r="D513">
            <v>4609</v>
          </cell>
          <cell r="E513" t="str">
            <v>PAMPA UMALZO (TITIJONES)</v>
          </cell>
          <cell r="F513" t="str">
            <v>M</v>
          </cell>
          <cell r="G513" t="str">
            <v>CON</v>
          </cell>
          <cell r="H513" t="str">
            <v>Tipo Convencional</v>
          </cell>
          <cell r="I513" t="str">
            <v>https://www.senamhi.gob.pe/include_mapas/_dat_esta_tipo.php?estaciones=158309</v>
          </cell>
        </row>
        <row r="514">
          <cell r="A514">
            <v>158313</v>
          </cell>
          <cell r="B514">
            <v>-17.288055555555498</v>
          </cell>
          <cell r="C514">
            <v>-70.338888888888803</v>
          </cell>
          <cell r="D514">
            <v>3920</v>
          </cell>
          <cell r="E514" t="str">
            <v>CAIRANI</v>
          </cell>
          <cell r="F514" t="str">
            <v>M</v>
          </cell>
          <cell r="G514" t="str">
            <v>CON</v>
          </cell>
          <cell r="H514" t="str">
            <v>Tipo Convencional</v>
          </cell>
          <cell r="I514" t="str">
            <v>https://www.senamhi.gob.pe/include_mapas/_dat_esta_tipo.php?estaciones=158313</v>
          </cell>
        </row>
        <row r="515">
          <cell r="A515">
            <v>158314</v>
          </cell>
          <cell r="B515">
            <v>-17.133611111111101</v>
          </cell>
          <cell r="C515">
            <v>-70.833611111111097</v>
          </cell>
          <cell r="D515">
            <v>2057</v>
          </cell>
          <cell r="E515" t="str">
            <v>TUMILACA</v>
          </cell>
          <cell r="F515" t="str">
            <v>M</v>
          </cell>
          <cell r="G515" t="str">
            <v>CON</v>
          </cell>
          <cell r="H515" t="str">
            <v>Tipo Convencional</v>
          </cell>
          <cell r="I515" t="str">
            <v>https://www.senamhi.gob.pe/include_mapas/_dat_esta_tipo.php?estaciones=158314</v>
          </cell>
        </row>
        <row r="516">
          <cell r="A516">
            <v>158317</v>
          </cell>
          <cell r="B516">
            <v>-17.350999999999999</v>
          </cell>
          <cell r="C516">
            <v>-70.133333333333297</v>
          </cell>
          <cell r="D516">
            <v>3433</v>
          </cell>
          <cell r="E516" t="str">
            <v>SUSAPAYA</v>
          </cell>
          <cell r="F516" t="str">
            <v>M</v>
          </cell>
          <cell r="G516" t="str">
            <v>CON</v>
          </cell>
          <cell r="H516" t="str">
            <v>Tipo Convencional</v>
          </cell>
          <cell r="I516" t="str">
            <v>https://www.senamhi.gob.pe/include_mapas/_dat_esta_tipo.php?estaciones=158317</v>
          </cell>
        </row>
        <row r="517">
          <cell r="A517">
            <v>158318</v>
          </cell>
          <cell r="B517">
            <v>-17.372499999999999</v>
          </cell>
          <cell r="C517">
            <v>-70.135555555555499</v>
          </cell>
          <cell r="D517">
            <v>3132</v>
          </cell>
          <cell r="E517" t="str">
            <v>SITAJARA</v>
          </cell>
          <cell r="F517" t="str">
            <v>M</v>
          </cell>
          <cell r="G517" t="str">
            <v>CON</v>
          </cell>
          <cell r="H517" t="str">
            <v>Tipo Convencional</v>
          </cell>
          <cell r="I517" t="str">
            <v>https://www.senamhi.gob.pe/include_mapas/_dat_esta_tipo.php?estaciones=158318</v>
          </cell>
        </row>
        <row r="518">
          <cell r="A518">
            <v>158323</v>
          </cell>
          <cell r="B518">
            <v>-17.559166666666599</v>
          </cell>
          <cell r="C518">
            <v>-69.999722222222204</v>
          </cell>
          <cell r="D518">
            <v>3420</v>
          </cell>
          <cell r="E518" t="str">
            <v>TALABAYA</v>
          </cell>
          <cell r="F518" t="str">
            <v>M</v>
          </cell>
          <cell r="G518" t="str">
            <v>CON</v>
          </cell>
          <cell r="H518" t="str">
            <v>Tipo Convencional</v>
          </cell>
          <cell r="I518" t="str">
            <v>https://www.senamhi.gob.pe/include_mapas/_dat_esta_tipo.php?estaciones=158323</v>
          </cell>
        </row>
        <row r="519">
          <cell r="A519">
            <v>158325</v>
          </cell>
          <cell r="B519">
            <v>-17.660833333333301</v>
          </cell>
          <cell r="C519">
            <v>-69.948888888888803</v>
          </cell>
          <cell r="D519">
            <v>3566</v>
          </cell>
          <cell r="E519" t="str">
            <v>TOQUELA</v>
          </cell>
          <cell r="F519" t="str">
            <v>M</v>
          </cell>
          <cell r="G519" t="str">
            <v>CON</v>
          </cell>
          <cell r="H519" t="str">
            <v>Tipo Convencional</v>
          </cell>
          <cell r="I519" t="str">
            <v>https://www.senamhi.gob.pe/include_mapas/_dat_esta_tipo.php?estaciones=158325</v>
          </cell>
        </row>
        <row r="520">
          <cell r="A520">
            <v>158326</v>
          </cell>
          <cell r="B520">
            <v>-17.187722222222199</v>
          </cell>
          <cell r="C520">
            <v>-69.735500000000002</v>
          </cell>
          <cell r="D520">
            <v>4530</v>
          </cell>
          <cell r="E520" t="str">
            <v>CAPAZO</v>
          </cell>
          <cell r="F520" t="str">
            <v>M</v>
          </cell>
          <cell r="G520" t="str">
            <v>CON</v>
          </cell>
          <cell r="H520" t="str">
            <v>Tipo Convencional</v>
          </cell>
          <cell r="I520" t="str">
            <v>https://www.senamhi.gob.pe/include_mapas/_dat_esta_tipo.php?estaciones=158326</v>
          </cell>
        </row>
        <row r="521">
          <cell r="A521">
            <v>158327</v>
          </cell>
          <cell r="B521">
            <v>-17.237222222222201</v>
          </cell>
          <cell r="C521">
            <v>-69.813055555555493</v>
          </cell>
          <cell r="D521">
            <v>4280</v>
          </cell>
          <cell r="E521" t="str">
            <v>CHALLAPALCA</v>
          </cell>
          <cell r="F521" t="str">
            <v>M</v>
          </cell>
          <cell r="G521" t="str">
            <v>CON</v>
          </cell>
          <cell r="H521" t="str">
            <v>Tipo Convencional</v>
          </cell>
          <cell r="I521" t="str">
            <v>https://www.senamhi.gob.pe/include_mapas/_dat_esta_tipo.php?estaciones=158327</v>
          </cell>
        </row>
        <row r="522">
          <cell r="A522">
            <v>158328</v>
          </cell>
          <cell r="B522">
            <v>-17.524999999999999</v>
          </cell>
          <cell r="C522">
            <v>-69.779444444444394</v>
          </cell>
          <cell r="D522">
            <v>4609</v>
          </cell>
          <cell r="E522" t="str">
            <v>PAUCARANI</v>
          </cell>
          <cell r="F522" t="str">
            <v>M</v>
          </cell>
          <cell r="G522" t="str">
            <v>CON</v>
          </cell>
          <cell r="H522" t="str">
            <v>Tipo Convencional</v>
          </cell>
          <cell r="I522" t="str">
            <v>https://www.senamhi.gob.pe/include_mapas/_dat_esta_tipo.php?estaciones=158328</v>
          </cell>
        </row>
        <row r="523">
          <cell r="A523">
            <v>158331</v>
          </cell>
          <cell r="B523">
            <v>-17.5798611111111</v>
          </cell>
          <cell r="C523">
            <v>-69.626277777777702</v>
          </cell>
          <cell r="D523">
            <v>4260</v>
          </cell>
          <cell r="E523" t="str">
            <v>BOCATOMA</v>
          </cell>
          <cell r="F523" t="str">
            <v>M</v>
          </cell>
          <cell r="G523" t="str">
            <v>CON</v>
          </cell>
          <cell r="H523" t="str">
            <v>Tipo Convencional</v>
          </cell>
          <cell r="I523" t="str">
            <v>https://www.senamhi.gob.pe/include_mapas/_dat_esta_tipo.php?estaciones=158331</v>
          </cell>
        </row>
        <row r="524">
          <cell r="A524">
            <v>158332</v>
          </cell>
          <cell r="B524">
            <v>-17.3935888888888</v>
          </cell>
          <cell r="C524">
            <v>-69.467586111111103</v>
          </cell>
          <cell r="D524">
            <v>4000</v>
          </cell>
          <cell r="E524" t="str">
            <v>LA FRONTERA</v>
          </cell>
          <cell r="F524" t="str">
            <v>M</v>
          </cell>
          <cell r="G524" t="str">
            <v>CON</v>
          </cell>
          <cell r="H524" t="str">
            <v>Tipo Convencional</v>
          </cell>
          <cell r="I524" t="str">
            <v>https://www.senamhi.gob.pe/include_mapas/_dat_esta_tipo.php?estaciones=158332</v>
          </cell>
        </row>
        <row r="525">
          <cell r="A525">
            <v>47201542</v>
          </cell>
          <cell r="B525">
            <v>-6.0669166666666596</v>
          </cell>
          <cell r="C525">
            <v>-79.682027777777705</v>
          </cell>
          <cell r="D525">
            <v>191</v>
          </cell>
          <cell r="E525" t="str">
            <v>MOTUPE</v>
          </cell>
          <cell r="F525" t="str">
            <v>M</v>
          </cell>
          <cell r="G525" t="str">
            <v>SUT</v>
          </cell>
          <cell r="H525" t="str">
            <v>Tipo Automtica</v>
          </cell>
          <cell r="I525" t="str">
            <v>https://www.senamhi.gob.pe/include_mapas/_dat_esta_tipo.php?estaciones=47201542</v>
          </cell>
        </row>
        <row r="526">
          <cell r="A526" t="str">
            <v>4722A338</v>
          </cell>
          <cell r="B526">
            <v>-13.196722222222199</v>
          </cell>
          <cell r="C526">
            <v>-71.619405555555502</v>
          </cell>
          <cell r="D526">
            <v>3466</v>
          </cell>
          <cell r="E526" t="str">
            <v>ACJANACO GORE</v>
          </cell>
          <cell r="F526" t="str">
            <v>M</v>
          </cell>
          <cell r="G526" t="str">
            <v>SUT</v>
          </cell>
          <cell r="H526" t="str">
            <v>Tipo Automtica</v>
          </cell>
          <cell r="I526" t="str">
            <v>https://www.senamhi.gob.pe/include_mapas/_dat_esta_tipo.php?estaciones=4722A338</v>
          </cell>
        </row>
        <row r="527">
          <cell r="A527" t="str">
            <v>4722B04E</v>
          </cell>
          <cell r="B527">
            <v>-13.504111111111101</v>
          </cell>
          <cell r="C527">
            <v>-70.896527777777706</v>
          </cell>
          <cell r="D527">
            <v>1758</v>
          </cell>
          <cell r="E527" t="str">
            <v>MARCAPATA GORE</v>
          </cell>
          <cell r="F527" t="str">
            <v>M</v>
          </cell>
          <cell r="G527" t="str">
            <v>SUT</v>
          </cell>
          <cell r="H527" t="str">
            <v>Tipo Automtica</v>
          </cell>
          <cell r="I527" t="str">
            <v>https://www.senamhi.gob.pe/include_mapas/_dat_esta_tipo.php?estaciones=4722B04E</v>
          </cell>
        </row>
        <row r="528">
          <cell r="A528" t="str">
            <v>4723013A</v>
          </cell>
          <cell r="B528">
            <v>-6.5892333333333299</v>
          </cell>
          <cell r="C528">
            <v>-76.318341666666598</v>
          </cell>
          <cell r="D528">
            <v>225</v>
          </cell>
          <cell r="E528" t="str">
            <v>EL PORVENIR</v>
          </cell>
          <cell r="F528" t="str">
            <v>M1</v>
          </cell>
          <cell r="G528" t="str">
            <v>SUT</v>
          </cell>
          <cell r="H528" t="str">
            <v>Tipo Automtica</v>
          </cell>
          <cell r="I528" t="str">
            <v>https://www.senamhi.gob.pe/include_mapas/_dat_esta_tipo.php?estaciones=4723013A</v>
          </cell>
        </row>
        <row r="529">
          <cell r="A529" t="str">
            <v>472364DC</v>
          </cell>
          <cell r="B529">
            <v>-12.3443972222222</v>
          </cell>
          <cell r="C529">
            <v>-75.872149999999905</v>
          </cell>
          <cell r="D529">
            <v>3820</v>
          </cell>
          <cell r="E529" t="str">
            <v>CARANIA</v>
          </cell>
          <cell r="F529" t="str">
            <v>M1</v>
          </cell>
          <cell r="G529" t="str">
            <v>SUT</v>
          </cell>
          <cell r="H529" t="str">
            <v>Tipo Automtica</v>
          </cell>
          <cell r="I529" t="str">
            <v>https://www.senamhi.gob.pe/include_mapas/_dat_esta_tipo.php?estaciones=472364DC</v>
          </cell>
        </row>
        <row r="530">
          <cell r="A530" t="str">
            <v>4723D752</v>
          </cell>
          <cell r="B530">
            <v>-15.6416277777777</v>
          </cell>
          <cell r="C530">
            <v>-71.601688888888802</v>
          </cell>
          <cell r="D530">
            <v>3644</v>
          </cell>
          <cell r="E530" t="str">
            <v>CHIVAY</v>
          </cell>
          <cell r="F530" t="str">
            <v>M1</v>
          </cell>
          <cell r="G530" t="str">
            <v>SUT</v>
          </cell>
          <cell r="H530" t="str">
            <v>Tipo Automtica</v>
          </cell>
          <cell r="I530" t="str">
            <v>https://www.senamhi.gob.pe/include_mapas/_dat_esta_tipo.php?estaciones=4723D752</v>
          </cell>
        </row>
        <row r="531">
          <cell r="A531" t="str">
            <v>4723F1BE</v>
          </cell>
          <cell r="B531">
            <v>-17.169166666666602</v>
          </cell>
          <cell r="C531">
            <v>-70.931666666666601</v>
          </cell>
          <cell r="D531">
            <v>1450</v>
          </cell>
          <cell r="E531" t="str">
            <v>MOQUEGUA</v>
          </cell>
          <cell r="F531" t="str">
            <v>M1</v>
          </cell>
          <cell r="G531" t="str">
            <v>SUT</v>
          </cell>
          <cell r="H531" t="str">
            <v>Tipo Automtica</v>
          </cell>
          <cell r="I531" t="str">
            <v>https://www.senamhi.gob.pe/include_mapas/_dat_esta_tipo.php?estaciones=4723F1BE</v>
          </cell>
        </row>
        <row r="532">
          <cell r="A532" t="str">
            <v>4724851A</v>
          </cell>
          <cell r="B532">
            <v>-5.8099666666666598</v>
          </cell>
          <cell r="C532">
            <v>-77.393277777777698</v>
          </cell>
          <cell r="D532">
            <v>882</v>
          </cell>
          <cell r="E532" t="str">
            <v>NARANJILLO</v>
          </cell>
          <cell r="F532" t="str">
            <v>M1</v>
          </cell>
          <cell r="G532" t="str">
            <v>SUT</v>
          </cell>
          <cell r="H532" t="str">
            <v>Tipo Automtica</v>
          </cell>
          <cell r="I532" t="str">
            <v>https://www.senamhi.gob.pe/include_mapas/_dat_esta_tipo.php?estaciones=4724851A</v>
          </cell>
        </row>
        <row r="533">
          <cell r="A533" t="str">
            <v>4724C610</v>
          </cell>
          <cell r="B533">
            <v>-5.1129055555555496</v>
          </cell>
          <cell r="C533">
            <v>-80.172930555555496</v>
          </cell>
          <cell r="D533">
            <v>91</v>
          </cell>
          <cell r="E533" t="str">
            <v>PUENTE Ã‘ACARA</v>
          </cell>
          <cell r="F533" t="str">
            <v>M</v>
          </cell>
          <cell r="G533" t="str">
            <v>SUT</v>
          </cell>
          <cell r="H533" t="str">
            <v>Tipo Automtica</v>
          </cell>
          <cell r="I533" t="str">
            <v>https://www.senamhi.gob.pe/include_mapas/_dat_esta_tipo.php?estaciones=4724C610</v>
          </cell>
        </row>
        <row r="534">
          <cell r="A534" t="str">
            <v>4724E0FC</v>
          </cell>
          <cell r="B534">
            <v>-5.04263888888888</v>
          </cell>
          <cell r="C534">
            <v>-73.835555555555501</v>
          </cell>
          <cell r="D534">
            <v>128</v>
          </cell>
          <cell r="E534" t="str">
            <v>REQUENA</v>
          </cell>
          <cell r="F534" t="str">
            <v>M2</v>
          </cell>
          <cell r="G534" t="str">
            <v>SUT</v>
          </cell>
          <cell r="H534" t="str">
            <v>Tipo Automtica</v>
          </cell>
          <cell r="I534" t="str">
            <v>https://www.senamhi.gob.pe/include_mapas/_dat_esta_tipo.php?estaciones=4724E0FC</v>
          </cell>
        </row>
        <row r="535">
          <cell r="A535">
            <v>47255188</v>
          </cell>
          <cell r="B535">
            <v>-14.3783888888888</v>
          </cell>
          <cell r="C535">
            <v>-75.682055555555493</v>
          </cell>
          <cell r="D535">
            <v>324</v>
          </cell>
          <cell r="E535" t="str">
            <v>OCUCAJE</v>
          </cell>
          <cell r="F535" t="str">
            <v>M1</v>
          </cell>
          <cell r="G535" t="str">
            <v>SUT</v>
          </cell>
          <cell r="H535" t="str">
            <v>Tipo Automtica</v>
          </cell>
          <cell r="I535" t="str">
            <v>https://www.senamhi.gob.pe/include_mapas/_dat_esta_tipo.php?estaciones=47255188</v>
          </cell>
        </row>
        <row r="536">
          <cell r="A536">
            <v>47257764</v>
          </cell>
          <cell r="B536">
            <v>-11.396944444444401</v>
          </cell>
          <cell r="C536">
            <v>-75.690277777777695</v>
          </cell>
          <cell r="D536">
            <v>3200</v>
          </cell>
          <cell r="E536" t="str">
            <v>TARMA</v>
          </cell>
          <cell r="F536" t="str">
            <v>M1</v>
          </cell>
          <cell r="G536" t="str">
            <v>SUT</v>
          </cell>
          <cell r="H536" t="str">
            <v>Tipo Automtica</v>
          </cell>
          <cell r="I536" t="str">
            <v>https://www.senamhi.gob.pe/include_mapas/_dat_esta_tipo.php?estaciones=47257764</v>
          </cell>
        </row>
        <row r="537">
          <cell r="A537">
            <v>47259496</v>
          </cell>
          <cell r="B537">
            <v>-9.72919444444444</v>
          </cell>
          <cell r="C537">
            <v>-77.453652777777705</v>
          </cell>
          <cell r="D537">
            <v>3431</v>
          </cell>
          <cell r="E537" t="str">
            <v>RECUAY</v>
          </cell>
          <cell r="F537" t="str">
            <v>M1</v>
          </cell>
          <cell r="G537" t="str">
            <v>SUT</v>
          </cell>
          <cell r="H537" t="str">
            <v>Tipo Automtica</v>
          </cell>
          <cell r="I537" t="str">
            <v>https://www.senamhi.gob.pe/include_mapas/_dat_esta_tipo.php?estaciones=47259496</v>
          </cell>
        </row>
        <row r="538">
          <cell r="A538" t="str">
            <v>4725A10C</v>
          </cell>
          <cell r="B538">
            <v>-9.5859833333333295</v>
          </cell>
          <cell r="C538">
            <v>-77.1752888888889</v>
          </cell>
          <cell r="D538">
            <v>3140</v>
          </cell>
          <cell r="E538" t="str">
            <v>CHAVIN</v>
          </cell>
          <cell r="F538" t="str">
            <v>M1</v>
          </cell>
          <cell r="G538" t="str">
            <v>SUT</v>
          </cell>
          <cell r="H538" t="str">
            <v>Tipo Automtica</v>
          </cell>
          <cell r="I538" t="str">
            <v>https://www.senamhi.gob.pe/include_mapas/_dat_esta_tipo.php?estaciones=4725A10C</v>
          </cell>
        </row>
        <row r="539">
          <cell r="A539" t="str">
            <v>4725B27A</v>
          </cell>
          <cell r="B539">
            <v>-14.043611111111099</v>
          </cell>
          <cell r="C539">
            <v>-73.638333333333307</v>
          </cell>
          <cell r="D539">
            <v>3106</v>
          </cell>
          <cell r="E539" t="str">
            <v>PAUCARAY</v>
          </cell>
          <cell r="F539" t="str">
            <v>M1</v>
          </cell>
          <cell r="G539" t="str">
            <v>SUT</v>
          </cell>
          <cell r="H539" t="str">
            <v>Tipo Automtica</v>
          </cell>
          <cell r="I539" t="str">
            <v>https://www.senamhi.gob.pe/include_mapas/_dat_esta_tipo.php?estaciones=4725B27A</v>
          </cell>
        </row>
        <row r="540">
          <cell r="A540" t="str">
            <v>4725F170</v>
          </cell>
          <cell r="B540">
            <v>-11.4</v>
          </cell>
          <cell r="C540">
            <v>-76.566666666666606</v>
          </cell>
          <cell r="D540">
            <v>3585</v>
          </cell>
          <cell r="E540" t="str">
            <v>HUAROS</v>
          </cell>
          <cell r="F540" t="str">
            <v>M1</v>
          </cell>
          <cell r="G540" t="str">
            <v>SUT</v>
          </cell>
          <cell r="H540" t="str">
            <v>Tipo Automtica</v>
          </cell>
          <cell r="I540" t="str">
            <v>https://www.senamhi.gob.pe/include_mapas/_dat_esta_tipo.php?estaciones=4725F170</v>
          </cell>
        </row>
        <row r="541">
          <cell r="A541" t="str">
            <v>472606FA</v>
          </cell>
          <cell r="B541">
            <v>-4.6377555555555503</v>
          </cell>
          <cell r="C541">
            <v>-79.710766666666601</v>
          </cell>
          <cell r="D541">
            <v>2633</v>
          </cell>
          <cell r="E541" t="str">
            <v>AYABACA</v>
          </cell>
          <cell r="F541" t="str">
            <v>M1</v>
          </cell>
          <cell r="G541" t="str">
            <v>SUT</v>
          </cell>
          <cell r="H541" t="str">
            <v>Tipo Automtica</v>
          </cell>
          <cell r="I541" t="str">
            <v>https://www.senamhi.gob.pe/include_mapas/_dat_esta_tipo.php?estaciones=472606FA</v>
          </cell>
        </row>
        <row r="542">
          <cell r="A542" t="str">
            <v>4726158C</v>
          </cell>
          <cell r="B542">
            <v>-14.237361111111101</v>
          </cell>
          <cell r="C542">
            <v>-71.236694444444396</v>
          </cell>
          <cell r="D542">
            <v>3568</v>
          </cell>
          <cell r="E542" t="str">
            <v>SICUANI</v>
          </cell>
          <cell r="F542" t="str">
            <v>M1</v>
          </cell>
          <cell r="G542" t="str">
            <v>SUT</v>
          </cell>
          <cell r="H542" t="str">
            <v>Tipo Automtica</v>
          </cell>
          <cell r="I542" t="str">
            <v>https://www.senamhi.gob.pe/include_mapas/_dat_esta_tipo.php?estaciones=4726158C</v>
          </cell>
        </row>
        <row r="543">
          <cell r="A543">
            <v>47262016</v>
          </cell>
          <cell r="B543">
            <v>-15.011388888888799</v>
          </cell>
          <cell r="C543">
            <v>-73.779166666666598</v>
          </cell>
          <cell r="D543">
            <v>3200</v>
          </cell>
          <cell r="E543" t="str">
            <v>CORA CORA</v>
          </cell>
          <cell r="F543" t="str">
            <v>M1</v>
          </cell>
          <cell r="G543" t="str">
            <v>SUT</v>
          </cell>
          <cell r="H543" t="str">
            <v>Tipo Automtica</v>
          </cell>
          <cell r="I543" t="str">
            <v>https://www.senamhi.gob.pe/include_mapas/_dat_esta_tipo.php?estaciones=47262016</v>
          </cell>
        </row>
        <row r="544">
          <cell r="A544">
            <v>47263360</v>
          </cell>
          <cell r="B544">
            <v>-13.6049166666666</v>
          </cell>
          <cell r="C544">
            <v>-72.856944444444395</v>
          </cell>
          <cell r="D544">
            <v>2795</v>
          </cell>
          <cell r="E544" t="str">
            <v>ABANCAY (G. SAN ANTONIO)</v>
          </cell>
          <cell r="F544" t="str">
            <v>M1</v>
          </cell>
          <cell r="G544" t="str">
            <v>SUT</v>
          </cell>
          <cell r="H544" t="str">
            <v>Tipo Automtica</v>
          </cell>
          <cell r="I544" t="str">
            <v>https://www.senamhi.gob.pe/include_mapas/_dat_esta_tipo.php?estaciones=47263360</v>
          </cell>
        </row>
        <row r="545">
          <cell r="A545" t="str">
            <v>472645F0</v>
          </cell>
          <cell r="B545">
            <v>-7.1674722222222202</v>
          </cell>
          <cell r="C545">
            <v>-78.493066666666607</v>
          </cell>
          <cell r="D545">
            <v>2673</v>
          </cell>
          <cell r="E545" t="str">
            <v>UNC CAJAMARCA</v>
          </cell>
          <cell r="F545" t="str">
            <v>M</v>
          </cell>
          <cell r="G545" t="str">
            <v>SUT</v>
          </cell>
          <cell r="H545" t="str">
            <v>Tipo Automtica</v>
          </cell>
          <cell r="I545" t="str">
            <v>https://www.senamhi.gob.pe/include_mapas/_dat_esta_tipo.php?estaciones=472645F0</v>
          </cell>
        </row>
        <row r="546">
          <cell r="A546" t="str">
            <v>4726631C</v>
          </cell>
          <cell r="B546">
            <v>-6.8530333333333298</v>
          </cell>
          <cell r="C546">
            <v>-78.144874999999999</v>
          </cell>
          <cell r="D546">
            <v>2602</v>
          </cell>
          <cell r="E546" t="str">
            <v>CELENDIN GORE</v>
          </cell>
          <cell r="F546" t="str">
            <v>M</v>
          </cell>
          <cell r="G546" t="str">
            <v>SUT</v>
          </cell>
          <cell r="H546" t="str">
            <v>Tipo Automtica</v>
          </cell>
          <cell r="I546" t="str">
            <v>https://www.senamhi.gob.pe/include_mapas/_dat_esta_tipo.php?estaciones=4726631C</v>
          </cell>
        </row>
        <row r="547">
          <cell r="A547" t="str">
            <v>4726706A</v>
          </cell>
          <cell r="B547">
            <v>-5.1442222222222203</v>
          </cell>
          <cell r="C547">
            <v>-78.999888888888805</v>
          </cell>
          <cell r="D547">
            <v>1258</v>
          </cell>
          <cell r="E547" t="str">
            <v>SAN IGNACIO GORE</v>
          </cell>
          <cell r="F547" t="str">
            <v>M</v>
          </cell>
          <cell r="G547" t="str">
            <v>SUT</v>
          </cell>
          <cell r="H547" t="str">
            <v>Tipo Automtica</v>
          </cell>
          <cell r="I547" t="str">
            <v>https://www.senamhi.gob.pe/include_mapas/_dat_esta_tipo.php?estaciones=4726706A</v>
          </cell>
        </row>
        <row r="548">
          <cell r="A548">
            <v>47269398</v>
          </cell>
          <cell r="B548">
            <v>-5.6766638888888803</v>
          </cell>
          <cell r="C548">
            <v>-78.774180555555503</v>
          </cell>
          <cell r="D548">
            <v>618</v>
          </cell>
          <cell r="E548" t="str">
            <v>JAEN GORE</v>
          </cell>
          <cell r="F548" t="str">
            <v>M</v>
          </cell>
          <cell r="G548" t="str">
            <v>SUT</v>
          </cell>
          <cell r="H548" t="str">
            <v>Tipo Automtica</v>
          </cell>
          <cell r="I548" t="str">
            <v>https://www.senamhi.gob.pe/include_mapas/_dat_esta_tipo.php?estaciones=47269398</v>
          </cell>
        </row>
        <row r="549">
          <cell r="A549" t="str">
            <v>4726C3E4</v>
          </cell>
          <cell r="B549">
            <v>-6.5540500000000002</v>
          </cell>
          <cell r="C549">
            <v>-78.675875000000005</v>
          </cell>
          <cell r="D549">
            <v>2255</v>
          </cell>
          <cell r="E549" t="str">
            <v>CHOTA GORE</v>
          </cell>
          <cell r="F549" t="str">
            <v>M</v>
          </cell>
          <cell r="G549" t="str">
            <v>SUT</v>
          </cell>
          <cell r="H549" t="str">
            <v>Tipo Automtica</v>
          </cell>
          <cell r="I549" t="str">
            <v>https://www.senamhi.gob.pe/include_mapas/_dat_esta_tipo.php?estaciones=4726C3E4</v>
          </cell>
        </row>
        <row r="550">
          <cell r="A550" t="str">
            <v>4726F67E</v>
          </cell>
          <cell r="B550">
            <v>-5.8371388888888802</v>
          </cell>
          <cell r="C550">
            <v>-79.819111111111098</v>
          </cell>
          <cell r="D550">
            <v>120</v>
          </cell>
          <cell r="E550" t="str">
            <v>OLMOS</v>
          </cell>
          <cell r="F550" t="str">
            <v>M1</v>
          </cell>
          <cell r="G550" t="str">
            <v>SUT</v>
          </cell>
          <cell r="H550" t="str">
            <v>Tipo Automtica</v>
          </cell>
          <cell r="I550" t="str">
            <v>https://www.senamhi.gob.pe/include_mapas/_dat_esta_tipo.php?estaciones=4726F67E</v>
          </cell>
        </row>
        <row r="551">
          <cell r="A551">
            <v>47271776</v>
          </cell>
          <cell r="B551">
            <v>-2.4875666666666598</v>
          </cell>
          <cell r="C551">
            <v>-73.679247222222202</v>
          </cell>
          <cell r="D551">
            <v>150</v>
          </cell>
          <cell r="E551" t="str">
            <v>SANTA CLOTILDE</v>
          </cell>
          <cell r="F551" t="str">
            <v>M1</v>
          </cell>
          <cell r="G551" t="str">
            <v>SUT</v>
          </cell>
          <cell r="H551" t="str">
            <v>Tipo Automtica</v>
          </cell>
          <cell r="I551" t="str">
            <v>https://www.senamhi.gob.pe/include_mapas/_dat_esta_tipo.php?estaciones=47271776</v>
          </cell>
        </row>
        <row r="552">
          <cell r="A552" t="str">
            <v>472722EC</v>
          </cell>
          <cell r="B552">
            <v>-12.771627777777701</v>
          </cell>
          <cell r="C552">
            <v>-75.012366666666594</v>
          </cell>
          <cell r="D552">
            <v>3715</v>
          </cell>
          <cell r="E552" t="str">
            <v>HUANCAVELICA</v>
          </cell>
          <cell r="F552" t="str">
            <v>M</v>
          </cell>
          <cell r="G552" t="str">
            <v>SUT</v>
          </cell>
          <cell r="H552" t="str">
            <v>Tipo Automtica</v>
          </cell>
          <cell r="I552" t="str">
            <v>https://www.senamhi.gob.pe/include_mapas/_dat_esta_tipo.php?estaciones=472722EC</v>
          </cell>
        </row>
        <row r="553">
          <cell r="A553" t="str">
            <v>4727319A</v>
          </cell>
          <cell r="B553">
            <v>-8.0041861111111103</v>
          </cell>
          <cell r="C553">
            <v>-78.307897222222195</v>
          </cell>
          <cell r="D553">
            <v>4047</v>
          </cell>
          <cell r="E553" t="str">
            <v>QUIRUVILCA</v>
          </cell>
          <cell r="F553" t="str">
            <v>M2</v>
          </cell>
          <cell r="G553" t="str">
            <v>SUT</v>
          </cell>
          <cell r="H553" t="str">
            <v>Tipo Automtica</v>
          </cell>
          <cell r="I553" t="str">
            <v>https://www.senamhi.gob.pe/include_mapas/_dat_esta_tipo.php?estaciones=4727319A</v>
          </cell>
        </row>
        <row r="554">
          <cell r="A554" t="str">
            <v>4727547C</v>
          </cell>
          <cell r="B554">
            <v>-3.9112499999999999</v>
          </cell>
          <cell r="C554">
            <v>-70.512055555555506</v>
          </cell>
          <cell r="D554">
            <v>107</v>
          </cell>
          <cell r="E554" t="str">
            <v>CABALLOCOCHA</v>
          </cell>
          <cell r="F554" t="str">
            <v>M2</v>
          </cell>
          <cell r="G554" t="str">
            <v>SUT</v>
          </cell>
          <cell r="H554" t="str">
            <v>Tipo Automtica</v>
          </cell>
          <cell r="I554" t="str">
            <v>https://www.senamhi.gob.pe/include_mapas/_dat_esta_tipo.php?estaciones=4727547C</v>
          </cell>
        </row>
        <row r="555">
          <cell r="A555" t="str">
            <v>4727A4F8</v>
          </cell>
          <cell r="B555">
            <v>-9.3813888888888801</v>
          </cell>
          <cell r="C555">
            <v>-74.960833333333298</v>
          </cell>
          <cell r="D555">
            <v>253</v>
          </cell>
          <cell r="E555" t="str">
            <v>PUERTO INCA</v>
          </cell>
          <cell r="F555" t="str">
            <v>M1</v>
          </cell>
          <cell r="G555" t="str">
            <v>SUT</v>
          </cell>
          <cell r="H555" t="str">
            <v>Tipo Automtica</v>
          </cell>
          <cell r="I555" t="str">
            <v>https://www.senamhi.gob.pe/include_mapas/_dat_esta_tipo.php?estaciones=4727A4F8</v>
          </cell>
        </row>
        <row r="556">
          <cell r="A556" t="str">
            <v>4727B78E</v>
          </cell>
          <cell r="B556">
            <v>-14.8726666666666</v>
          </cell>
          <cell r="C556">
            <v>-70.592888888888794</v>
          </cell>
          <cell r="D556">
            <v>3928</v>
          </cell>
          <cell r="E556" t="str">
            <v>AYAVIRI</v>
          </cell>
          <cell r="F556" t="str">
            <v>M1</v>
          </cell>
          <cell r="G556" t="str">
            <v>SUT</v>
          </cell>
          <cell r="H556" t="str">
            <v>Tipo Automtica</v>
          </cell>
          <cell r="I556" t="str">
            <v>https://www.senamhi.gob.pe/include_mapas/_dat_esta_tipo.php?estaciones=4727B78E</v>
          </cell>
        </row>
        <row r="557">
          <cell r="A557" t="str">
            <v>4727C11E</v>
          </cell>
          <cell r="B557">
            <v>-13.265805555555501</v>
          </cell>
          <cell r="C557">
            <v>-72.448805555555495</v>
          </cell>
          <cell r="D557">
            <v>3020</v>
          </cell>
          <cell r="E557" t="str">
            <v>HUAYLLABAMBA</v>
          </cell>
          <cell r="F557" t="str">
            <v>M</v>
          </cell>
          <cell r="G557" t="str">
            <v>SUT</v>
          </cell>
          <cell r="H557" t="str">
            <v>Tipo Automtica</v>
          </cell>
          <cell r="I557" t="str">
            <v>https://www.senamhi.gob.pe/include_mapas/_dat_esta_tipo.php?estaciones=4727C11E</v>
          </cell>
        </row>
        <row r="558">
          <cell r="A558" t="str">
            <v>4727D268</v>
          </cell>
          <cell r="B558">
            <v>-13.1319444444444</v>
          </cell>
          <cell r="C558">
            <v>-72.592500000000001</v>
          </cell>
          <cell r="D558">
            <v>1520</v>
          </cell>
          <cell r="E558" t="str">
            <v>SANTA TERESA</v>
          </cell>
          <cell r="F558" t="str">
            <v>M2</v>
          </cell>
          <cell r="G558" t="str">
            <v>SUT</v>
          </cell>
          <cell r="H558" t="str">
            <v>Tipo Automtica</v>
          </cell>
          <cell r="I558" t="str">
            <v>https://www.senamhi.gob.pe/include_mapas/_dat_esta_tipo.php?estaciones=4727D268</v>
          </cell>
        </row>
        <row r="559">
          <cell r="A559" t="str">
            <v>4727F484</v>
          </cell>
          <cell r="B559">
            <v>-6.6666666666666599</v>
          </cell>
          <cell r="C559">
            <v>-78.733333333333306</v>
          </cell>
          <cell r="D559">
            <v>2744</v>
          </cell>
          <cell r="E559" t="str">
            <v>CHUGUR</v>
          </cell>
          <cell r="F559" t="str">
            <v>M2</v>
          </cell>
          <cell r="G559" t="str">
            <v>SUT</v>
          </cell>
          <cell r="H559" t="str">
            <v>Tipo Automtica</v>
          </cell>
          <cell r="I559" t="str">
            <v>https://www.senamhi.gob.pe/include_mapas/_dat_esta_tipo.php?estaciones=4727F484</v>
          </cell>
        </row>
        <row r="560">
          <cell r="A560">
            <v>47280292</v>
          </cell>
          <cell r="B560">
            <v>-15.2113388888888</v>
          </cell>
          <cell r="C560">
            <v>-72.893311111111103</v>
          </cell>
          <cell r="D560">
            <v>2683</v>
          </cell>
          <cell r="E560" t="str">
            <v>COTAHUASI</v>
          </cell>
          <cell r="F560" t="str">
            <v>M</v>
          </cell>
          <cell r="G560" t="str">
            <v>SUT</v>
          </cell>
          <cell r="H560" t="str">
            <v>Tipo Automtica</v>
          </cell>
          <cell r="I560" t="str">
            <v>https://www.senamhi.gob.pe/include_mapas/_dat_esta_tipo.php?estaciones=47280292</v>
          </cell>
        </row>
        <row r="561">
          <cell r="A561" t="str">
            <v>472852EE</v>
          </cell>
          <cell r="B561">
            <v>-13.2243055555555</v>
          </cell>
          <cell r="C561">
            <v>-72.560499999999905</v>
          </cell>
          <cell r="D561">
            <v>1780</v>
          </cell>
          <cell r="E561" t="str">
            <v>INTIHUATANA M</v>
          </cell>
          <cell r="F561" t="str">
            <v>M2</v>
          </cell>
          <cell r="G561" t="str">
            <v>SUT</v>
          </cell>
          <cell r="H561" t="str">
            <v>Tipo Automtica</v>
          </cell>
          <cell r="I561" t="str">
            <v>https://www.senamhi.gob.pe/include_mapas/_dat_esta_tipo.php?estaciones=472852EE</v>
          </cell>
        </row>
        <row r="562">
          <cell r="A562">
            <v>47287402</v>
          </cell>
          <cell r="B562">
            <v>-7.3525388888888799</v>
          </cell>
          <cell r="C562">
            <v>-75.006319444444401</v>
          </cell>
          <cell r="D562">
            <v>185</v>
          </cell>
          <cell r="E562" t="str">
            <v>CONTAMANA</v>
          </cell>
          <cell r="F562" t="str">
            <v>M1</v>
          </cell>
          <cell r="G562" t="str">
            <v>SUT</v>
          </cell>
          <cell r="H562" t="str">
            <v>Tipo Automtica</v>
          </cell>
          <cell r="I562" t="str">
            <v>https://www.senamhi.gob.pe/include_mapas/_dat_esta_tipo.php?estaciones=47287402</v>
          </cell>
        </row>
        <row r="563">
          <cell r="A563">
            <v>47288486</v>
          </cell>
          <cell r="B563">
            <v>-3.3145277777777702</v>
          </cell>
          <cell r="C563">
            <v>-71.857555555555507</v>
          </cell>
          <cell r="D563">
            <v>106</v>
          </cell>
          <cell r="E563" t="str">
            <v>PEBAS</v>
          </cell>
          <cell r="F563" t="str">
            <v>M1</v>
          </cell>
          <cell r="G563" t="str">
            <v>SUT</v>
          </cell>
          <cell r="H563" t="str">
            <v>Tipo Automtica</v>
          </cell>
          <cell r="I563" t="str">
            <v>https://www.senamhi.gob.pe/include_mapas/_dat_esta_tipo.php?estaciones=47288486</v>
          </cell>
        </row>
        <row r="564">
          <cell r="A564">
            <v>47294362</v>
          </cell>
          <cell r="B564">
            <v>-13.3947138888888</v>
          </cell>
          <cell r="C564">
            <v>-72.574188888888798</v>
          </cell>
          <cell r="D564">
            <v>3865</v>
          </cell>
          <cell r="E564" t="str">
            <v>SORAYPAMPA</v>
          </cell>
          <cell r="F564" t="str">
            <v>M</v>
          </cell>
          <cell r="G564" t="str">
            <v>SUT</v>
          </cell>
          <cell r="H564" t="str">
            <v>Tipo Automtica</v>
          </cell>
          <cell r="I564" t="str">
            <v>https://www.senamhi.gob.pe/include_mapas/_dat_esta_tipo.php?estaciones=47294362</v>
          </cell>
        </row>
        <row r="565">
          <cell r="A565" t="str">
            <v>4729658E</v>
          </cell>
          <cell r="B565">
            <v>-13.0250555555555</v>
          </cell>
          <cell r="C565">
            <v>-72.619916666666597</v>
          </cell>
          <cell r="D565">
            <v>1237</v>
          </cell>
          <cell r="E565" t="str">
            <v>SAN PABLO</v>
          </cell>
          <cell r="F565" t="str">
            <v>M2</v>
          </cell>
          <cell r="G565" t="str">
            <v>SUT</v>
          </cell>
          <cell r="H565" t="str">
            <v>Tipo Automtica</v>
          </cell>
          <cell r="I565" t="str">
            <v>https://www.senamhi.gob.pe/include_mapas/_dat_esta_tipo.php?estaciones=4729658E</v>
          </cell>
        </row>
        <row r="566">
          <cell r="A566" t="str">
            <v>472976F8</v>
          </cell>
          <cell r="B566">
            <v>-13.333325</v>
          </cell>
          <cell r="C566">
            <v>-71.955236111111105</v>
          </cell>
          <cell r="D566">
            <v>2924</v>
          </cell>
          <cell r="E566" t="str">
            <v>CALCA</v>
          </cell>
          <cell r="F566" t="str">
            <v>M</v>
          </cell>
          <cell r="G566" t="str">
            <v>SUT</v>
          </cell>
          <cell r="H566" t="str">
            <v>Tipo Automtica</v>
          </cell>
          <cell r="I566" t="str">
            <v>https://www.senamhi.gob.pe/include_mapas/_dat_esta_tipo.php?estaciones=472976F8</v>
          </cell>
        </row>
        <row r="567">
          <cell r="A567" t="str">
            <v>4729867C</v>
          </cell>
          <cell r="B567">
            <v>-13.2241944444444</v>
          </cell>
          <cell r="C567">
            <v>-72.433833333333297</v>
          </cell>
          <cell r="D567">
            <v>1580</v>
          </cell>
          <cell r="E567" t="str">
            <v>QORIHUAYRACHINA</v>
          </cell>
          <cell r="F567" t="str">
            <v>M</v>
          </cell>
          <cell r="G567" t="str">
            <v>SUT</v>
          </cell>
          <cell r="H567" t="str">
            <v>Tipo Automtica</v>
          </cell>
          <cell r="I567" t="str">
            <v>https://www.senamhi.gob.pe/include_mapas/_dat_esta_tipo.php?estaciones=4729867C</v>
          </cell>
        </row>
        <row r="568">
          <cell r="A568" t="str">
            <v>4729950A</v>
          </cell>
          <cell r="B568">
            <v>-13.234249999999999</v>
          </cell>
          <cell r="C568">
            <v>-72.498472222222205</v>
          </cell>
          <cell r="D568">
            <v>3606</v>
          </cell>
          <cell r="E568" t="str">
            <v>PACAYMAYO</v>
          </cell>
          <cell r="F568" t="str">
            <v>M</v>
          </cell>
          <cell r="G568" t="str">
            <v>SUT</v>
          </cell>
          <cell r="H568" t="str">
            <v>Tipo Automtica</v>
          </cell>
          <cell r="I568" t="str">
            <v>https://www.senamhi.gob.pe/include_mapas/_dat_esta_tipo.php?estaciones=4729950A</v>
          </cell>
        </row>
        <row r="569">
          <cell r="A569" t="str">
            <v>4729A090</v>
          </cell>
          <cell r="B569">
            <v>-14.45</v>
          </cell>
          <cell r="C569">
            <v>-72.099999999999994</v>
          </cell>
          <cell r="D569">
            <v>3658</v>
          </cell>
          <cell r="E569" t="str">
            <v>SANTO TOMAS</v>
          </cell>
          <cell r="F569" t="str">
            <v>M</v>
          </cell>
          <cell r="G569" t="str">
            <v>SUT</v>
          </cell>
          <cell r="H569" t="str">
            <v>Tipo Automtica</v>
          </cell>
          <cell r="I569" t="str">
            <v>https://www.senamhi.gob.pe/include_mapas/_dat_esta_tipo.php?estaciones=4729A090</v>
          </cell>
        </row>
        <row r="570">
          <cell r="A570" t="str">
            <v>4729B3E6</v>
          </cell>
          <cell r="B570">
            <v>-12.856444444444399</v>
          </cell>
          <cell r="C570">
            <v>-72.691722222222197</v>
          </cell>
          <cell r="D570">
            <v>1011</v>
          </cell>
          <cell r="E570" t="str">
            <v>QUILLABAMBA</v>
          </cell>
          <cell r="F570" t="str">
            <v>M1</v>
          </cell>
          <cell r="G570" t="str">
            <v>SUT</v>
          </cell>
          <cell r="H570" t="str">
            <v>Tipo Automtica</v>
          </cell>
          <cell r="I570" t="str">
            <v>https://www.senamhi.gob.pe/include_mapas/_dat_esta_tipo.php?estaciones=4729B3E6</v>
          </cell>
        </row>
        <row r="571">
          <cell r="A571" t="str">
            <v>4729D600</v>
          </cell>
          <cell r="B571">
            <v>-13.5618361111111</v>
          </cell>
          <cell r="C571">
            <v>-74.198888888888803</v>
          </cell>
          <cell r="D571">
            <v>3315</v>
          </cell>
          <cell r="E571" t="str">
            <v>PAMPA CANGALLO</v>
          </cell>
          <cell r="F571" t="str">
            <v>M</v>
          </cell>
          <cell r="G571" t="str">
            <v>SUT</v>
          </cell>
          <cell r="H571" t="str">
            <v>Tipo Automtica</v>
          </cell>
          <cell r="I571" t="str">
            <v>https://www.senamhi.gob.pe/include_mapas/_dat_esta_tipo.php?estaciones=4729D600</v>
          </cell>
        </row>
        <row r="572">
          <cell r="A572" t="str">
            <v>4729E39A</v>
          </cell>
          <cell r="B572">
            <v>-16.3356527777777</v>
          </cell>
          <cell r="C572">
            <v>-72.152655555555498</v>
          </cell>
          <cell r="D572">
            <v>1498</v>
          </cell>
          <cell r="E572" t="str">
            <v>EMA PAMPA DE MAJES</v>
          </cell>
          <cell r="F572" t="str">
            <v>M</v>
          </cell>
          <cell r="G572" t="str">
            <v>SUT</v>
          </cell>
          <cell r="H572" t="str">
            <v>Tipo Automtica</v>
          </cell>
          <cell r="I572" t="str">
            <v>https://www.senamhi.gob.pe/include_mapas/_dat_esta_tipo.php?estaciones=4729E39A</v>
          </cell>
        </row>
        <row r="573">
          <cell r="A573" t="str">
            <v>472A1410</v>
          </cell>
          <cell r="B573">
            <v>-13.989233333333299</v>
          </cell>
          <cell r="C573">
            <v>-72.298319444444402</v>
          </cell>
          <cell r="D573">
            <v>4050</v>
          </cell>
          <cell r="E573" t="str">
            <v>CASACCANCHA</v>
          </cell>
          <cell r="F573" t="str">
            <v>M</v>
          </cell>
          <cell r="G573" t="str">
            <v>SUT</v>
          </cell>
          <cell r="H573" t="str">
            <v>Tipo Automtica</v>
          </cell>
          <cell r="I573" t="str">
            <v>https://www.senamhi.gob.pe/include_mapas/_dat_esta_tipo.php?estaciones=472A1410</v>
          </cell>
        </row>
        <row r="574">
          <cell r="A574" t="str">
            <v>472A218A</v>
          </cell>
          <cell r="B574">
            <v>-11.7760555555555</v>
          </cell>
          <cell r="C574">
            <v>-77.151388888888803</v>
          </cell>
          <cell r="D574">
            <v>47</v>
          </cell>
          <cell r="E574" t="str">
            <v>EMA-ANTONIO RAIMONDI</v>
          </cell>
          <cell r="F574" t="str">
            <v>M2</v>
          </cell>
          <cell r="G574" t="str">
            <v>SUT</v>
          </cell>
          <cell r="I574" t="str">
            <v>https://www.senamhi.gob.pe/include_mapas/_dat_esta_tipo.php?estaciones=472A218A</v>
          </cell>
        </row>
        <row r="575">
          <cell r="A575" t="str">
            <v>472A446C</v>
          </cell>
          <cell r="B575">
            <v>-14.2373888888888</v>
          </cell>
          <cell r="C575">
            <v>-75.670222222222193</v>
          </cell>
          <cell r="D575">
            <v>386</v>
          </cell>
          <cell r="E575" t="str">
            <v>BETA SANTIAGO</v>
          </cell>
          <cell r="F575" t="str">
            <v>M1</v>
          </cell>
          <cell r="G575" t="str">
            <v>SUT</v>
          </cell>
          <cell r="H575" t="str">
            <v>Tipo Automtica</v>
          </cell>
          <cell r="I575" t="str">
            <v>https://www.senamhi.gob.pe/include_mapas/_dat_esta_tipo.php?estaciones=472A446C</v>
          </cell>
        </row>
        <row r="576">
          <cell r="A576" t="str">
            <v>472A8172</v>
          </cell>
          <cell r="B576">
            <v>-15.1825499999999</v>
          </cell>
          <cell r="C576">
            <v>-71.651238888888898</v>
          </cell>
          <cell r="D576">
            <v>4258</v>
          </cell>
          <cell r="E576" t="str">
            <v>LA ANGOSTURA</v>
          </cell>
          <cell r="F576" t="str">
            <v>M</v>
          </cell>
          <cell r="G576" t="str">
            <v>SUT</v>
          </cell>
          <cell r="H576" t="str">
            <v>Tipo Automtica</v>
          </cell>
          <cell r="I576" t="str">
            <v>https://www.senamhi.gob.pe/include_mapas/_dat_esta_tipo.php?estaciones=472A8172</v>
          </cell>
        </row>
        <row r="577">
          <cell r="A577" t="str">
            <v>472AC278</v>
          </cell>
          <cell r="B577">
            <v>-12.0822083333333</v>
          </cell>
          <cell r="C577">
            <v>-76.939311111111095</v>
          </cell>
          <cell r="D577">
            <v>247</v>
          </cell>
          <cell r="E577" t="str">
            <v>VON HUMBOLDT</v>
          </cell>
          <cell r="F577" t="str">
            <v>M2</v>
          </cell>
          <cell r="G577" t="str">
            <v>SUT</v>
          </cell>
          <cell r="H577" t="str">
            <v>Tipo Automtica</v>
          </cell>
          <cell r="I577" t="str">
            <v>https://www.senamhi.gob.pe/include_mapas/_dat_esta_tipo.php?estaciones=472AC278</v>
          </cell>
        </row>
        <row r="578">
          <cell r="A578" t="str">
            <v>472AD10E</v>
          </cell>
          <cell r="B578">
            <v>-13.166783333333299</v>
          </cell>
          <cell r="C578">
            <v>-74.206361111111093</v>
          </cell>
          <cell r="D578">
            <v>2780</v>
          </cell>
          <cell r="E578" t="str">
            <v>INIA CANAAN</v>
          </cell>
          <cell r="F578" t="str">
            <v>M2</v>
          </cell>
          <cell r="G578" t="str">
            <v>SUT</v>
          </cell>
          <cell r="H578" t="str">
            <v>Tipo Automtica</v>
          </cell>
          <cell r="I578" t="str">
            <v>https://www.senamhi.gob.pe/include_mapas/_dat_esta_tipo.php?estaciones=472AD10E</v>
          </cell>
        </row>
        <row r="579">
          <cell r="A579" t="str">
            <v>472B059C</v>
          </cell>
          <cell r="B579">
            <v>-14.384833333333299</v>
          </cell>
          <cell r="C579">
            <v>-72.856277777777706</v>
          </cell>
          <cell r="D579">
            <v>3845</v>
          </cell>
          <cell r="E579" t="str">
            <v>ANTABAMBA</v>
          </cell>
          <cell r="F579" t="str">
            <v>M</v>
          </cell>
          <cell r="G579" t="str">
            <v>SUT</v>
          </cell>
          <cell r="H579" t="str">
            <v>Tipo Automtica</v>
          </cell>
          <cell r="I579" t="str">
            <v>https://www.senamhi.gob.pe/include_mapas/_dat_esta_tipo.php?estaciones=472B059C</v>
          </cell>
        </row>
        <row r="580">
          <cell r="A580" t="str">
            <v>472B16EA</v>
          </cell>
          <cell r="B580">
            <v>-14.6528888888888</v>
          </cell>
          <cell r="C580">
            <v>-72.572749999999999</v>
          </cell>
          <cell r="D580">
            <v>4672</v>
          </cell>
          <cell r="E580" t="str">
            <v>HUACULLO</v>
          </cell>
          <cell r="F580" t="str">
            <v>M</v>
          </cell>
          <cell r="G580" t="str">
            <v>SUT</v>
          </cell>
          <cell r="H580" t="str">
            <v>Tipo Automtica</v>
          </cell>
          <cell r="I580" t="str">
            <v>https://www.senamhi.gob.pe/include_mapas/_dat_esta_tipo.php?estaciones=472B16EA</v>
          </cell>
        </row>
        <row r="581">
          <cell r="A581" t="str">
            <v>472BD3F4</v>
          </cell>
          <cell r="B581">
            <v>-11.3611111111111</v>
          </cell>
          <cell r="C581">
            <v>-76.470500000000001</v>
          </cell>
          <cell r="D581">
            <v>4493</v>
          </cell>
          <cell r="E581" t="str">
            <v>COLLAC</v>
          </cell>
          <cell r="F581" t="str">
            <v>M</v>
          </cell>
          <cell r="G581" t="str">
            <v>SUT</v>
          </cell>
          <cell r="H581" t="str">
            <v>Tipo Automtica</v>
          </cell>
          <cell r="I581" t="str">
            <v>https://www.senamhi.gob.pe/include_mapas/_dat_esta_tipo.php?estaciones=472BD3F4</v>
          </cell>
        </row>
        <row r="582">
          <cell r="A582" t="str">
            <v>472BE66E</v>
          </cell>
          <cell r="B582">
            <v>-11.4125555555555</v>
          </cell>
          <cell r="C582">
            <v>-76.320055555555498</v>
          </cell>
          <cell r="D582">
            <v>4435</v>
          </cell>
          <cell r="E582" t="str">
            <v>PUENTE SALIDA MARCAPOMACOCHA</v>
          </cell>
          <cell r="F582" t="str">
            <v>M</v>
          </cell>
          <cell r="G582" t="str">
            <v>SUT</v>
          </cell>
          <cell r="H582" t="str">
            <v>Tipo Automtica</v>
          </cell>
          <cell r="I582" t="str">
            <v>https://www.senamhi.gob.pe/include_mapas/_dat_esta_tipo.php?estaciones=472BE66E</v>
          </cell>
        </row>
        <row r="583">
          <cell r="A583" t="str">
            <v>472BF518</v>
          </cell>
          <cell r="B583">
            <v>-11.710527777777701</v>
          </cell>
          <cell r="C583">
            <v>-76.159444444444404</v>
          </cell>
          <cell r="D583">
            <v>4480</v>
          </cell>
          <cell r="E583" t="str">
            <v>AGOCANCHA</v>
          </cell>
          <cell r="F583" t="str">
            <v>M</v>
          </cell>
          <cell r="G583" t="str">
            <v>SUT</v>
          </cell>
          <cell r="H583" t="str">
            <v>Tipo Automtica</v>
          </cell>
          <cell r="I583" t="str">
            <v>https://www.senamhi.gob.pe/include_mapas/_dat_esta_tipo.php?estaciones=472BF518</v>
          </cell>
        </row>
        <row r="584">
          <cell r="A584" t="str">
            <v>472C07A8</v>
          </cell>
          <cell r="B584">
            <v>-11.7398611111111</v>
          </cell>
          <cell r="C584">
            <v>-76.053277777777694</v>
          </cell>
          <cell r="D584">
            <v>4680</v>
          </cell>
          <cell r="E584" t="str">
            <v>SAN CRISTOBAL</v>
          </cell>
          <cell r="F584" t="str">
            <v>M</v>
          </cell>
          <cell r="G584" t="str">
            <v>SUT</v>
          </cell>
          <cell r="H584" t="str">
            <v>Tipo Automtica</v>
          </cell>
          <cell r="I584" t="str">
            <v>https://www.senamhi.gob.pe/include_mapas/_dat_esta_tipo.php?estaciones=472C07A8</v>
          </cell>
        </row>
        <row r="585">
          <cell r="A585" t="str">
            <v>472C2144</v>
          </cell>
          <cell r="B585">
            <v>-11.368</v>
          </cell>
          <cell r="C585">
            <v>-76.443277777777695</v>
          </cell>
          <cell r="D585">
            <v>4410</v>
          </cell>
          <cell r="E585" t="str">
            <v>TOROCOCHA</v>
          </cell>
          <cell r="F585" t="str">
            <v>M</v>
          </cell>
          <cell r="G585" t="str">
            <v>SUT</v>
          </cell>
          <cell r="H585" t="str">
            <v>Tipo Automtica</v>
          </cell>
          <cell r="I585" t="str">
            <v>https://www.senamhi.gob.pe/include_mapas/_dat_esta_tipo.php?estaciones=472C2144</v>
          </cell>
        </row>
        <row r="586">
          <cell r="A586" t="str">
            <v>472C57D4</v>
          </cell>
          <cell r="B586">
            <v>-5.6614166666666597</v>
          </cell>
          <cell r="C586">
            <v>-78.533972222222204</v>
          </cell>
          <cell r="D586">
            <v>397</v>
          </cell>
          <cell r="E586" t="str">
            <v>BAGUA</v>
          </cell>
          <cell r="F586" t="str">
            <v>M1</v>
          </cell>
          <cell r="G586" t="str">
            <v>SUT</v>
          </cell>
          <cell r="H586" t="str">
            <v>Tipo Automtica</v>
          </cell>
          <cell r="I586" t="str">
            <v>https://www.senamhi.gob.pe/include_mapas/_dat_esta_tipo.php?estaciones=472C57D4</v>
          </cell>
        </row>
        <row r="587">
          <cell r="A587" t="str">
            <v>472C81BC</v>
          </cell>
          <cell r="B587">
            <v>-7.3813277777777699</v>
          </cell>
          <cell r="C587">
            <v>-78.903294444444398</v>
          </cell>
          <cell r="D587">
            <v>2464</v>
          </cell>
          <cell r="E587" t="str">
            <v>GUZMANGO</v>
          </cell>
          <cell r="F587" t="str">
            <v>M</v>
          </cell>
          <cell r="G587" t="str">
            <v>SUT</v>
          </cell>
          <cell r="H587" t="str">
            <v>Tipo Automtica</v>
          </cell>
          <cell r="I587" t="str">
            <v>https://www.senamhi.gob.pe/include_mapas/_dat_esta_tipo.php?estaciones=472C81BC</v>
          </cell>
        </row>
        <row r="588">
          <cell r="A588" t="str">
            <v>472C92CA</v>
          </cell>
          <cell r="B588">
            <v>-7.3840722222222199</v>
          </cell>
          <cell r="C588">
            <v>-78.726816666666593</v>
          </cell>
          <cell r="D588">
            <v>3390</v>
          </cell>
          <cell r="E588" t="str">
            <v>CASCABAMBA</v>
          </cell>
          <cell r="F588" t="str">
            <v>M</v>
          </cell>
          <cell r="G588" t="str">
            <v>SUT</v>
          </cell>
          <cell r="H588" t="str">
            <v>Tipo Automtica</v>
          </cell>
          <cell r="I588" t="str">
            <v>https://www.senamhi.gob.pe/include_mapas/_dat_esta_tipo.php?estaciones=472C92CA</v>
          </cell>
        </row>
        <row r="589">
          <cell r="A589" t="str">
            <v>472CA750</v>
          </cell>
          <cell r="B589">
            <v>-11.9831111111111</v>
          </cell>
          <cell r="C589">
            <v>-76.524147222222197</v>
          </cell>
          <cell r="D589">
            <v>2924</v>
          </cell>
          <cell r="E589" t="str">
            <v>SANTIAGO DE TUNA</v>
          </cell>
          <cell r="F589" t="str">
            <v>M</v>
          </cell>
          <cell r="G589" t="str">
            <v>SUT</v>
          </cell>
          <cell r="H589" t="str">
            <v>Tipo Automtica</v>
          </cell>
          <cell r="I589" t="str">
            <v>https://www.senamhi.gob.pe/include_mapas/_dat_esta_tipo.php?estaciones=472CA750</v>
          </cell>
        </row>
        <row r="590">
          <cell r="A590" t="str">
            <v>472CB426</v>
          </cell>
          <cell r="B590">
            <v>-16.135916666666599</v>
          </cell>
          <cell r="C590">
            <v>-70.045888888888797</v>
          </cell>
          <cell r="D590">
            <v>3928</v>
          </cell>
          <cell r="E590" t="str">
            <v>LARAQUERI</v>
          </cell>
          <cell r="F590" t="str">
            <v>M</v>
          </cell>
          <cell r="G590" t="str">
            <v>SUT</v>
          </cell>
          <cell r="H590" t="str">
            <v>Tipo Automtica</v>
          </cell>
          <cell r="I590" t="str">
            <v>https://www.senamhi.gob.pe/include_mapas/_dat_esta_tipo.php?estaciones=472CB426</v>
          </cell>
        </row>
        <row r="591">
          <cell r="A591" t="str">
            <v>472CC2B6</v>
          </cell>
          <cell r="B591">
            <v>-7.7634999999999996</v>
          </cell>
          <cell r="C591">
            <v>-78.667249999999996</v>
          </cell>
          <cell r="D591">
            <v>2925</v>
          </cell>
          <cell r="E591" t="str">
            <v>MARMOT</v>
          </cell>
          <cell r="F591" t="str">
            <v>M</v>
          </cell>
          <cell r="G591" t="str">
            <v>SUT</v>
          </cell>
          <cell r="H591" t="str">
            <v>Tipo Automtica</v>
          </cell>
          <cell r="I591" t="str">
            <v>https://www.senamhi.gob.pe/include_mapas/_dat_esta_tipo.php?estaciones=472CC2B6</v>
          </cell>
        </row>
        <row r="592">
          <cell r="A592" t="str">
            <v>472CE45A</v>
          </cell>
          <cell r="B592">
            <v>-11.8391277777777</v>
          </cell>
          <cell r="C592">
            <v>-76.377922222222196</v>
          </cell>
          <cell r="D592">
            <v>2417</v>
          </cell>
          <cell r="E592" t="str">
            <v>MATUCANA</v>
          </cell>
          <cell r="F592" t="str">
            <v>M</v>
          </cell>
          <cell r="G592" t="str">
            <v>SUT</v>
          </cell>
          <cell r="H592" t="str">
            <v>Tipo Automtica</v>
          </cell>
          <cell r="I592" t="str">
            <v>https://www.senamhi.gob.pe/include_mapas/_dat_esta_tipo.php?estaciones=472CE45A</v>
          </cell>
        </row>
        <row r="593">
          <cell r="A593" t="str">
            <v>472CF72C</v>
          </cell>
          <cell r="B593">
            <v>-15.4710555555555</v>
          </cell>
          <cell r="C593">
            <v>-70.171222222222198</v>
          </cell>
          <cell r="D593">
            <v>3826</v>
          </cell>
          <cell r="E593" t="str">
            <v>JULIACA</v>
          </cell>
          <cell r="F593" t="str">
            <v>M</v>
          </cell>
          <cell r="G593" t="str">
            <v>SUT</v>
          </cell>
          <cell r="H593" t="str">
            <v>Tipo Automtica</v>
          </cell>
          <cell r="I593" t="str">
            <v>https://www.senamhi.gob.pe/include_mapas/_dat_esta_tipo.php?estaciones=472CF72C</v>
          </cell>
        </row>
        <row r="594">
          <cell r="A594" t="str">
            <v>472D30C8</v>
          </cell>
          <cell r="B594">
            <v>-7.7503083333333302</v>
          </cell>
          <cell r="C594">
            <v>-79.188694444444394</v>
          </cell>
          <cell r="D594">
            <v>145</v>
          </cell>
          <cell r="E594" t="str">
            <v>CASA GRANDE</v>
          </cell>
          <cell r="F594" t="str">
            <v>M</v>
          </cell>
          <cell r="G594" t="str">
            <v>SUT</v>
          </cell>
          <cell r="H594" t="str">
            <v>Tipo Automtica</v>
          </cell>
          <cell r="I594" t="str">
            <v>https://www.senamhi.gob.pe/include_mapas/_dat_esta_tipo.php?estaciones=472D30C8</v>
          </cell>
        </row>
        <row r="595">
          <cell r="A595" t="str">
            <v>472D4658</v>
          </cell>
          <cell r="B595">
            <v>-7.4285555555555502</v>
          </cell>
          <cell r="C595">
            <v>-78.541055555555502</v>
          </cell>
          <cell r="D595">
            <v>2423</v>
          </cell>
          <cell r="E595" t="str">
            <v>COSPAN</v>
          </cell>
          <cell r="F595" t="str">
            <v>M</v>
          </cell>
          <cell r="G595" t="str">
            <v>SUT</v>
          </cell>
          <cell r="H595" t="str">
            <v>Tipo Automtica</v>
          </cell>
          <cell r="I595" t="str">
            <v>https://www.senamhi.gob.pe/include_mapas/_dat_esta_tipo.php?estaciones=472D4658</v>
          </cell>
        </row>
        <row r="596">
          <cell r="A596" t="str">
            <v>472D552E</v>
          </cell>
          <cell r="B596">
            <v>-7.64333333333333</v>
          </cell>
          <cell r="C596">
            <v>-78.551352777777694</v>
          </cell>
          <cell r="D596">
            <v>2219</v>
          </cell>
          <cell r="E596" t="str">
            <v>LUCMA</v>
          </cell>
          <cell r="F596" t="str">
            <v>M</v>
          </cell>
          <cell r="G596" t="str">
            <v>SUT</v>
          </cell>
          <cell r="H596" t="str">
            <v>Tipo Automtica</v>
          </cell>
          <cell r="I596" t="str">
            <v>https://www.senamhi.gob.pe/include_mapas/_dat_esta_tipo.php?estaciones=472D552E</v>
          </cell>
        </row>
        <row r="597">
          <cell r="A597" t="str">
            <v>472D60B4</v>
          </cell>
          <cell r="B597">
            <v>-7.8186027777777696</v>
          </cell>
          <cell r="C597">
            <v>-78.414972222222204</v>
          </cell>
          <cell r="D597">
            <v>3123</v>
          </cell>
          <cell r="E597" t="str">
            <v>USQUIL</v>
          </cell>
          <cell r="F597" t="str">
            <v>M</v>
          </cell>
          <cell r="G597" t="str">
            <v>SUT</v>
          </cell>
          <cell r="H597" t="str">
            <v>Tipo Automtica</v>
          </cell>
          <cell r="I597" t="str">
            <v>https://www.senamhi.gob.pe/include_mapas/_dat_esta_tipo.php?estaciones=472D60B4</v>
          </cell>
        </row>
        <row r="598">
          <cell r="A598" t="str">
            <v>472D73C2</v>
          </cell>
          <cell r="B598">
            <v>-11.6380555555555</v>
          </cell>
          <cell r="C598">
            <v>-76.233333333333306</v>
          </cell>
          <cell r="D598">
            <v>4233</v>
          </cell>
          <cell r="E598" t="str">
            <v>CASAPALCA</v>
          </cell>
          <cell r="F598" t="str">
            <v>M2</v>
          </cell>
          <cell r="G598" t="str">
            <v>SUT</v>
          </cell>
          <cell r="H598" t="str">
            <v>Tipo Automtica</v>
          </cell>
          <cell r="I598" t="str">
            <v>https://www.senamhi.gob.pe/include_mapas/_dat_esta_tipo.php?estaciones=472D73C2</v>
          </cell>
        </row>
        <row r="599">
          <cell r="A599" t="str">
            <v>472D8346</v>
          </cell>
          <cell r="B599">
            <v>-7.7675000000000001</v>
          </cell>
          <cell r="C599">
            <v>-78.477286111111098</v>
          </cell>
          <cell r="D599">
            <v>1501</v>
          </cell>
          <cell r="E599" t="str">
            <v>CALLANCAS</v>
          </cell>
          <cell r="F599" t="str">
            <v>M</v>
          </cell>
          <cell r="G599" t="str">
            <v>SUT</v>
          </cell>
          <cell r="H599" t="str">
            <v>Tipo Automtica</v>
          </cell>
          <cell r="I599" t="str">
            <v>https://www.senamhi.gob.pe/include_mapas/_dat_esta_tipo.php?estaciones=472D8346</v>
          </cell>
        </row>
        <row r="600">
          <cell r="A600" t="str">
            <v>472D9030</v>
          </cell>
          <cell r="B600">
            <v>-11.4044333333333</v>
          </cell>
          <cell r="C600">
            <v>-76.325083333333296</v>
          </cell>
          <cell r="D600">
            <v>4447</v>
          </cell>
          <cell r="E600" t="str">
            <v>MARCAPOMACOCHA</v>
          </cell>
          <cell r="F600" t="str">
            <v>M</v>
          </cell>
          <cell r="G600" t="str">
            <v>SUT</v>
          </cell>
          <cell r="H600" t="str">
            <v>Tipo Automtica</v>
          </cell>
          <cell r="I600" t="str">
            <v>https://www.senamhi.gob.pe/include_mapas/_dat_esta_tipo.php?estaciones=472D9030</v>
          </cell>
        </row>
        <row r="601">
          <cell r="A601" t="str">
            <v>472DD33A</v>
          </cell>
          <cell r="B601">
            <v>-15.82625</v>
          </cell>
          <cell r="C601">
            <v>-70.012083333333294</v>
          </cell>
          <cell r="D601">
            <v>3812</v>
          </cell>
          <cell r="E601" t="str">
            <v>PUNO</v>
          </cell>
          <cell r="F601" t="str">
            <v>M</v>
          </cell>
          <cell r="G601" t="str">
            <v>SUT</v>
          </cell>
          <cell r="H601" t="str">
            <v>Tipo Automtica</v>
          </cell>
          <cell r="I601" t="str">
            <v>https://www.senamhi.gob.pe/include_mapas/_dat_esta_tipo.php?estaciones=472DD33A</v>
          </cell>
        </row>
        <row r="602">
          <cell r="A602" t="str">
            <v>472DE6A0</v>
          </cell>
          <cell r="B602">
            <v>-15.4852777777777</v>
          </cell>
          <cell r="C602">
            <v>-70.675777777777697</v>
          </cell>
          <cell r="D602">
            <v>4400</v>
          </cell>
          <cell r="E602" t="str">
            <v>PAMPAHUTA</v>
          </cell>
          <cell r="F602" t="str">
            <v>M</v>
          </cell>
          <cell r="G602" t="str">
            <v>SUT</v>
          </cell>
          <cell r="H602" t="str">
            <v>Tipo Automtica</v>
          </cell>
          <cell r="I602" t="str">
            <v>https://www.senamhi.gob.pe/include_mapas/_dat_esta_tipo.php?estaciones=472DE6A0</v>
          </cell>
        </row>
        <row r="603">
          <cell r="A603" t="str">
            <v>472DF5D6</v>
          </cell>
          <cell r="B603">
            <v>-11.9266666666666</v>
          </cell>
          <cell r="C603">
            <v>-75.061666666666596</v>
          </cell>
          <cell r="D603">
            <v>4684</v>
          </cell>
          <cell r="E603" t="str">
            <v>HUAYTAPALLANA</v>
          </cell>
          <cell r="F603" t="str">
            <v>M</v>
          </cell>
          <cell r="G603" t="str">
            <v>SUT</v>
          </cell>
          <cell r="H603" t="str">
            <v>Tipo Automtica</v>
          </cell>
          <cell r="I603" t="str">
            <v>https://www.senamhi.gob.pe/include_mapas/_dat_esta_tipo.php?estaciones=472DF5D6</v>
          </cell>
        </row>
        <row r="604">
          <cell r="A604" t="str">
            <v>472E37C6</v>
          </cell>
          <cell r="B604">
            <v>-15.235866666666601</v>
          </cell>
          <cell r="C604">
            <v>-70.593149999999994</v>
          </cell>
          <cell r="D604">
            <v>4073</v>
          </cell>
          <cell r="E604" t="str">
            <v>PALCA</v>
          </cell>
          <cell r="F604" t="str">
            <v>M</v>
          </cell>
          <cell r="G604" t="str">
            <v>SUT</v>
          </cell>
          <cell r="H604" t="str">
            <v>Tipo Automtica</v>
          </cell>
          <cell r="I604" t="str">
            <v>https://www.senamhi.gob.pe/include_mapas/_dat_esta_tipo.php?estaciones=472E37C6</v>
          </cell>
        </row>
        <row r="605">
          <cell r="A605" t="str">
            <v>472E4156</v>
          </cell>
          <cell r="B605">
            <v>-15.6833333333333</v>
          </cell>
          <cell r="C605">
            <v>-70.0833333333333</v>
          </cell>
          <cell r="D605">
            <v>3827</v>
          </cell>
          <cell r="E605" t="str">
            <v>ILLPA</v>
          </cell>
          <cell r="F605" t="str">
            <v>M</v>
          </cell>
          <cell r="G605" t="str">
            <v>SUT</v>
          </cell>
          <cell r="H605" t="str">
            <v>Tipo Automtica</v>
          </cell>
          <cell r="I605" t="str">
            <v>https://www.senamhi.gob.pe/include_mapas/_dat_esta_tipo.php?estaciones=472E4156</v>
          </cell>
        </row>
        <row r="606">
          <cell r="A606" t="str">
            <v>472E5220</v>
          </cell>
          <cell r="B606">
            <v>-7.5491888888888798</v>
          </cell>
          <cell r="C606">
            <v>-78.810513888888806</v>
          </cell>
          <cell r="D606">
            <v>647</v>
          </cell>
          <cell r="E606" t="str">
            <v>PUENTE PALMIRA</v>
          </cell>
          <cell r="F606" t="str">
            <v>M</v>
          </cell>
          <cell r="G606" t="str">
            <v>SUT</v>
          </cell>
          <cell r="H606" t="str">
            <v>Tipo Automtica</v>
          </cell>
          <cell r="I606" t="str">
            <v>https://www.senamhi.gob.pe/include_mapas/_dat_esta_tipo.php?estaciones=472E5220</v>
          </cell>
        </row>
        <row r="607">
          <cell r="A607" t="str">
            <v>472E74CC</v>
          </cell>
          <cell r="B607">
            <v>-7.7963638888888802</v>
          </cell>
          <cell r="C607">
            <v>-78.380122222222198</v>
          </cell>
          <cell r="D607">
            <v>1812</v>
          </cell>
          <cell r="E607" t="str">
            <v>PUENTE COINA</v>
          </cell>
          <cell r="F607" t="str">
            <v>M</v>
          </cell>
          <cell r="G607" t="str">
            <v>SUT</v>
          </cell>
          <cell r="H607" t="str">
            <v>Tipo Automtica</v>
          </cell>
          <cell r="I607" t="str">
            <v>https://www.senamhi.gob.pe/include_mapas/_dat_esta_tipo.php?estaciones=472E74CC</v>
          </cell>
        </row>
        <row r="608">
          <cell r="A608" t="str">
            <v>472EA2A4</v>
          </cell>
          <cell r="B608">
            <v>-7.4798694444444402</v>
          </cell>
          <cell r="C608">
            <v>-78.823669444444405</v>
          </cell>
          <cell r="D608">
            <v>1251</v>
          </cell>
          <cell r="E608" t="str">
            <v>CASCAS</v>
          </cell>
          <cell r="F608" t="str">
            <v>M</v>
          </cell>
          <cell r="G608" t="str">
            <v>SUT</v>
          </cell>
          <cell r="H608" t="str">
            <v>Tipo Automtica</v>
          </cell>
          <cell r="I608" t="str">
            <v>https://www.senamhi.gob.pe/include_mapas/_dat_esta_tipo.php?estaciones=472EA2A4</v>
          </cell>
        </row>
        <row r="609">
          <cell r="A609" t="str">
            <v>472EB1D2</v>
          </cell>
          <cell r="B609">
            <v>-7.8564222222222204</v>
          </cell>
          <cell r="C609">
            <v>-78.311844444444404</v>
          </cell>
          <cell r="D609">
            <v>2904</v>
          </cell>
          <cell r="E609" t="str">
            <v>CAPACHIQUE</v>
          </cell>
          <cell r="F609" t="str">
            <v>M</v>
          </cell>
          <cell r="G609" t="str">
            <v>SUT</v>
          </cell>
          <cell r="H609" t="str">
            <v>Tipo Automtica</v>
          </cell>
          <cell r="I609" t="str">
            <v>https://www.senamhi.gob.pe/include_mapas/_dat_esta_tipo.php?estaciones=472EB1D2</v>
          </cell>
        </row>
        <row r="610">
          <cell r="A610" t="str">
            <v>472EC742</v>
          </cell>
          <cell r="B610">
            <v>-11.8469555555555</v>
          </cell>
          <cell r="C610">
            <v>-76.563586111111107</v>
          </cell>
          <cell r="D610">
            <v>3513</v>
          </cell>
          <cell r="E610" t="str">
            <v>SAN MATEO DE OTAO</v>
          </cell>
          <cell r="F610" t="str">
            <v>M</v>
          </cell>
          <cell r="G610" t="str">
            <v>SUT</v>
          </cell>
          <cell r="H610" t="str">
            <v>Tipo Automtica</v>
          </cell>
          <cell r="I610" t="str">
            <v>https://www.senamhi.gob.pe/include_mapas/_dat_esta_tipo.php?estaciones=472EC742</v>
          </cell>
        </row>
        <row r="611">
          <cell r="A611" t="str">
            <v>472FD6CE</v>
          </cell>
          <cell r="B611">
            <v>-4.6428777777777697</v>
          </cell>
          <cell r="C611">
            <v>-80.547174999999996</v>
          </cell>
          <cell r="D611">
            <v>133</v>
          </cell>
          <cell r="E611" t="str">
            <v>LANCONES</v>
          </cell>
          <cell r="F611" t="str">
            <v>M</v>
          </cell>
          <cell r="G611" t="str">
            <v>SUT</v>
          </cell>
          <cell r="H611" t="str">
            <v>Tipo Automtica</v>
          </cell>
          <cell r="I611" t="str">
            <v>https://www.senamhi.gob.pe/include_mapas/_dat_esta_tipo.php?estaciones=472FD6CE</v>
          </cell>
        </row>
        <row r="612">
          <cell r="A612" t="str">
            <v>472FE354</v>
          </cell>
          <cell r="B612">
            <v>-5.2468055555555502</v>
          </cell>
          <cell r="C612">
            <v>-79.453991666666596</v>
          </cell>
          <cell r="D612">
            <v>1954</v>
          </cell>
          <cell r="E612" t="str">
            <v>HUANCABAMBA</v>
          </cell>
          <cell r="F612" t="str">
            <v>M</v>
          </cell>
          <cell r="G612" t="str">
            <v>SUT</v>
          </cell>
          <cell r="H612" t="str">
            <v>Tipo Automtica</v>
          </cell>
          <cell r="I612" t="str">
            <v>https://www.senamhi.gob.pe/include_mapas/_dat_esta_tipo.php?estaciones=472FE354</v>
          </cell>
        </row>
        <row r="613">
          <cell r="A613" t="str">
            <v>47E0415A</v>
          </cell>
          <cell r="B613">
            <v>-5.1128055555555498</v>
          </cell>
          <cell r="C613">
            <v>-80.172961111111107</v>
          </cell>
          <cell r="D613">
            <v>91</v>
          </cell>
          <cell r="E613" t="str">
            <v>PUENTE Ã‘ACARA</v>
          </cell>
          <cell r="F613" t="str">
            <v>M</v>
          </cell>
          <cell r="G613" t="str">
            <v>SUT</v>
          </cell>
          <cell r="H613" t="str">
            <v>Tipo Automtica</v>
          </cell>
          <cell r="I613" t="str">
            <v>https://www.senamhi.gob.pe/include_mapas/_dat_esta_tipo.php?estaciones=47E0415A</v>
          </cell>
        </row>
        <row r="614">
          <cell r="A614" t="str">
            <v>47E0522C</v>
          </cell>
          <cell r="B614">
            <v>-4.9384805555555502</v>
          </cell>
          <cell r="C614">
            <v>-80.347030555555506</v>
          </cell>
          <cell r="D614">
            <v>60</v>
          </cell>
          <cell r="E614" t="str">
            <v>TAMBO GRANDE</v>
          </cell>
          <cell r="F614" t="str">
            <v>M</v>
          </cell>
          <cell r="G614" t="str">
            <v>SUT</v>
          </cell>
          <cell r="H614" t="str">
            <v>Tipo Automtica</v>
          </cell>
          <cell r="I614" t="str">
            <v>https://www.senamhi.gob.pe/include_mapas/_dat_esta_tipo.php?estaciones=47E0522C</v>
          </cell>
        </row>
        <row r="615">
          <cell r="A615" t="str">
            <v>47E09732</v>
          </cell>
          <cell r="B615">
            <v>-4.4895555555555502</v>
          </cell>
          <cell r="C615">
            <v>-80.390144444444402</v>
          </cell>
          <cell r="D615">
            <v>116</v>
          </cell>
          <cell r="E615" t="str">
            <v>LA ARDILLA</v>
          </cell>
          <cell r="F615" t="str">
            <v>M</v>
          </cell>
          <cell r="G615" t="str">
            <v>SUT</v>
          </cell>
          <cell r="H615" t="str">
            <v>Tipo Automtica</v>
          </cell>
          <cell r="I615" t="str">
            <v>https://www.senamhi.gob.pe/include_mapas/_dat_esta_tipo.php?estaciones=47E09732</v>
          </cell>
        </row>
        <row r="616">
          <cell r="A616" t="str">
            <v>47E281B0</v>
          </cell>
          <cell r="B616">
            <v>-4.7476666666666603</v>
          </cell>
          <cell r="C616">
            <v>-79.613174999999998</v>
          </cell>
          <cell r="D616">
            <v>1970</v>
          </cell>
          <cell r="E616" t="str">
            <v>HUALCUY</v>
          </cell>
          <cell r="F616" t="str">
            <v>M</v>
          </cell>
          <cell r="G616" t="str">
            <v>SUT</v>
          </cell>
          <cell r="H616" t="str">
            <v>Tipo Automtica</v>
          </cell>
          <cell r="I616" t="str">
            <v>https://www.senamhi.gob.pe/include_mapas/_dat_esta_tipo.php?estaciones=47E281B0</v>
          </cell>
        </row>
        <row r="617">
          <cell r="A617" t="str">
            <v>47E2F720</v>
          </cell>
          <cell r="B617">
            <v>-6.6548888888888804</v>
          </cell>
          <cell r="C617">
            <v>-79.427919444444399</v>
          </cell>
          <cell r="D617">
            <v>181</v>
          </cell>
          <cell r="E617" t="str">
            <v>TINAJONES</v>
          </cell>
          <cell r="F617" t="str">
            <v>M</v>
          </cell>
          <cell r="G617" t="str">
            <v>SUT</v>
          </cell>
          <cell r="H617" t="str">
            <v>Tipo Automtica</v>
          </cell>
          <cell r="I617" t="str">
            <v>https://www.senamhi.gob.pe/include_mapas/_dat_esta_tipo.php?estaciones=47E2F720</v>
          </cell>
        </row>
        <row r="618">
          <cell r="A618" t="str">
            <v>47E3055E</v>
          </cell>
          <cell r="B618">
            <v>-6.5748916666666597</v>
          </cell>
          <cell r="C618">
            <v>-78.867211111111104</v>
          </cell>
          <cell r="D618">
            <v>1645</v>
          </cell>
          <cell r="E618" t="str">
            <v>CHANCAY BAÃ‘OS</v>
          </cell>
          <cell r="F618" t="str">
            <v>M</v>
          </cell>
          <cell r="G618" t="str">
            <v>SUT</v>
          </cell>
          <cell r="H618" t="str">
            <v>Tipo Automtica</v>
          </cell>
          <cell r="I618" t="str">
            <v>https://www.senamhi.gob.pe/include_mapas/_dat_esta_tipo.php?estaciones=47E3055E</v>
          </cell>
        </row>
        <row r="619">
          <cell r="A619" t="str">
            <v>47E31628</v>
          </cell>
          <cell r="B619">
            <v>-11.348747222222199</v>
          </cell>
          <cell r="C619">
            <v>-76.807994444444404</v>
          </cell>
          <cell r="D619">
            <v>2367</v>
          </cell>
          <cell r="E619" t="str">
            <v>PALLAC EMA</v>
          </cell>
          <cell r="F619" t="str">
            <v>M</v>
          </cell>
          <cell r="G619" t="str">
            <v>SUT</v>
          </cell>
          <cell r="H619" t="str">
            <v>Tipo Automtica</v>
          </cell>
          <cell r="I619" t="str">
            <v>https://www.senamhi.gob.pe/include_mapas/_dat_esta_tipo.php?estaciones=47E31628</v>
          </cell>
        </row>
        <row r="620">
          <cell r="A620" t="str">
            <v>47E323B2</v>
          </cell>
          <cell r="B620">
            <v>-11.1900527777777</v>
          </cell>
          <cell r="C620">
            <v>-76.779375000000002</v>
          </cell>
          <cell r="D620">
            <v>2646</v>
          </cell>
          <cell r="E620" t="str">
            <v>CARAC</v>
          </cell>
          <cell r="F620" t="str">
            <v>M</v>
          </cell>
          <cell r="G620" t="str">
            <v>SUT</v>
          </cell>
          <cell r="H620" t="str">
            <v>Tipo Automtica</v>
          </cell>
          <cell r="I620" t="str">
            <v>https://www.senamhi.gob.pe/include_mapas/_dat_esta_tipo.php?estaciones=47E323B2</v>
          </cell>
        </row>
        <row r="621">
          <cell r="A621" t="str">
            <v>47E330C4</v>
          </cell>
          <cell r="B621">
            <v>-11.198272222222201</v>
          </cell>
          <cell r="C621">
            <v>-76.634863888888901</v>
          </cell>
          <cell r="D621">
            <v>3583</v>
          </cell>
          <cell r="E621" t="str">
            <v>SANTA CRUZ</v>
          </cell>
          <cell r="F621" t="str">
            <v>M</v>
          </cell>
          <cell r="G621" t="str">
            <v>SUT</v>
          </cell>
          <cell r="H621" t="str">
            <v>Tipo Automtica</v>
          </cell>
          <cell r="I621" t="str">
            <v>https://www.senamhi.gob.pe/include_mapas/_dat_esta_tipo.php?estaciones=47E330C4</v>
          </cell>
        </row>
        <row r="622">
          <cell r="A622" t="str">
            <v>47E34654</v>
          </cell>
          <cell r="B622">
            <v>-11.2328388888888</v>
          </cell>
          <cell r="C622">
            <v>-76.655138888888899</v>
          </cell>
          <cell r="D622">
            <v>3342</v>
          </cell>
          <cell r="E622" t="str">
            <v>PIRCA</v>
          </cell>
          <cell r="F622" t="str">
            <v>M</v>
          </cell>
          <cell r="G622" t="str">
            <v>SUT</v>
          </cell>
          <cell r="H622" t="str">
            <v>Tipo Automtica</v>
          </cell>
          <cell r="I622" t="str">
            <v>https://www.senamhi.gob.pe/include_mapas/_dat_esta_tipo.php?estaciones=47E34654</v>
          </cell>
        </row>
        <row r="623">
          <cell r="A623" t="str">
            <v>47E845FC</v>
          </cell>
          <cell r="B623">
            <v>-9.1836083333333303</v>
          </cell>
          <cell r="C623">
            <v>-76.3502805555555</v>
          </cell>
          <cell r="D623">
            <v>1109</v>
          </cell>
          <cell r="E623" t="str">
            <v>CACHICOTO</v>
          </cell>
          <cell r="F623" t="str">
            <v>M</v>
          </cell>
          <cell r="G623" t="str">
            <v>SUT</v>
          </cell>
          <cell r="H623" t="str">
            <v>Tipo Automtica</v>
          </cell>
          <cell r="I623" t="str">
            <v>https://www.senamhi.gob.pe/include_mapas/_dat_esta_tipo.php?estaciones=47E845FC</v>
          </cell>
        </row>
        <row r="624">
          <cell r="A624" t="str">
            <v>47E8568A</v>
          </cell>
          <cell r="B624">
            <v>-8.4983999999999895</v>
          </cell>
          <cell r="C624">
            <v>-75.559699999999907</v>
          </cell>
          <cell r="D624">
            <v>230</v>
          </cell>
          <cell r="E624" t="str">
            <v>SANTA ANA</v>
          </cell>
          <cell r="F624" t="str">
            <v>M</v>
          </cell>
          <cell r="G624" t="str">
            <v>SUT</v>
          </cell>
          <cell r="H624" t="str">
            <v>Tipo Automtica</v>
          </cell>
          <cell r="I624" t="str">
            <v>https://www.senamhi.gob.pe/include_mapas/_dat_esta_tipo.php?estaciones=47E8568A</v>
          </cell>
        </row>
        <row r="625">
          <cell r="A625" t="str">
            <v>47E86310</v>
          </cell>
          <cell r="B625">
            <v>-7.8982499999999902</v>
          </cell>
          <cell r="C625">
            <v>-74.498861111111097</v>
          </cell>
          <cell r="D625">
            <v>165</v>
          </cell>
          <cell r="E625" t="str">
            <v>CALLERIA</v>
          </cell>
          <cell r="F625" t="str">
            <v>M</v>
          </cell>
          <cell r="G625" t="str">
            <v>SUT</v>
          </cell>
          <cell r="H625" t="str">
            <v>Tipo Automtica</v>
          </cell>
          <cell r="I625" t="str">
            <v>https://www.senamhi.gob.pe/include_mapas/_dat_esta_tipo.php?estaciones=47E86310</v>
          </cell>
        </row>
        <row r="626">
          <cell r="A626" t="str">
            <v>47E87066</v>
          </cell>
          <cell r="B626">
            <v>-9.7502777777777698</v>
          </cell>
          <cell r="C626">
            <v>-70.750277777777697</v>
          </cell>
          <cell r="D626">
            <v>275</v>
          </cell>
          <cell r="E626" t="str">
            <v>PUERTO ESPERANZA</v>
          </cell>
          <cell r="F626" t="str">
            <v>M</v>
          </cell>
          <cell r="G626" t="str">
            <v>SUT</v>
          </cell>
          <cell r="H626" t="str">
            <v>Tipo Automtica</v>
          </cell>
          <cell r="I626" t="str">
            <v>https://www.senamhi.gob.pe/include_mapas/_dat_esta_tipo.php?estaciones=47E87066</v>
          </cell>
        </row>
        <row r="627">
          <cell r="A627" t="str">
            <v>47E89394</v>
          </cell>
          <cell r="B627">
            <v>-9.8524250000000002</v>
          </cell>
          <cell r="C627">
            <v>-77.406072222222207</v>
          </cell>
          <cell r="D627">
            <v>3723</v>
          </cell>
          <cell r="E627" t="str">
            <v>PACHACOTO</v>
          </cell>
          <cell r="F627" t="str">
            <v>M</v>
          </cell>
          <cell r="G627" t="str">
            <v>SUT</v>
          </cell>
          <cell r="H627" t="str">
            <v>Tipo Automtica</v>
          </cell>
          <cell r="I627" t="str">
            <v>https://www.senamhi.gob.pe/include_mapas/_dat_esta_tipo.php?estaciones=47E89394</v>
          </cell>
        </row>
        <row r="628">
          <cell r="A628" t="str">
            <v>47E8A60E</v>
          </cell>
          <cell r="B628">
            <v>-15.2133111111111</v>
          </cell>
          <cell r="C628">
            <v>-71.38955</v>
          </cell>
          <cell r="D628">
            <v>4240</v>
          </cell>
          <cell r="E628" t="str">
            <v>COTACOTA</v>
          </cell>
          <cell r="F628" t="str">
            <v>M</v>
          </cell>
          <cell r="G628" t="str">
            <v>SUT</v>
          </cell>
          <cell r="H628" t="str">
            <v>Tipo Automtica</v>
          </cell>
          <cell r="I628" t="str">
            <v>https://www.senamhi.gob.pe/include_mapas/_dat_esta_tipo.php?estaciones=47E8A60E</v>
          </cell>
        </row>
        <row r="629">
          <cell r="A629" t="str">
            <v>47E8C3E8</v>
          </cell>
          <cell r="B629">
            <v>-11.408669444444399</v>
          </cell>
          <cell r="C629">
            <v>-76.331180555555505</v>
          </cell>
          <cell r="D629">
            <v>4482.6000000000004</v>
          </cell>
          <cell r="E629" t="str">
            <v>MARCAPOMACOCHA - EDEGEL</v>
          </cell>
          <cell r="F629" t="str">
            <v>M</v>
          </cell>
          <cell r="G629" t="str">
            <v>SUT</v>
          </cell>
          <cell r="I629" t="str">
            <v>https://www.senamhi.gob.pe/include_mapas/_dat_esta_tipo.php?estaciones=47E8C3E8</v>
          </cell>
        </row>
        <row r="630">
          <cell r="A630" t="str">
            <v>47E94706</v>
          </cell>
          <cell r="B630">
            <v>-6.4536416666666598</v>
          </cell>
          <cell r="C630">
            <v>-78.963186111111099</v>
          </cell>
          <cell r="D630">
            <v>2263</v>
          </cell>
          <cell r="E630" t="str">
            <v>HUAMBOS</v>
          </cell>
          <cell r="F630" t="str">
            <v>M</v>
          </cell>
          <cell r="G630" t="str">
            <v>SUT</v>
          </cell>
          <cell r="H630" t="str">
            <v>Tipo Automtica</v>
          </cell>
          <cell r="I630" t="str">
            <v>https://www.senamhi.gob.pe/include_mapas/_dat_esta_tipo.php?estaciones=47E94706</v>
          </cell>
        </row>
        <row r="631">
          <cell r="A631" t="str">
            <v>47E9E7FE</v>
          </cell>
          <cell r="B631">
            <v>-11.342000000000001</v>
          </cell>
          <cell r="C631">
            <v>-76.382944444444405</v>
          </cell>
          <cell r="D631">
            <v>4550</v>
          </cell>
          <cell r="E631" t="str">
            <v>PATAHUAY SAPICANCHA</v>
          </cell>
          <cell r="F631" t="str">
            <v>M</v>
          </cell>
          <cell r="G631" t="str">
            <v>SUT</v>
          </cell>
          <cell r="H631" t="str">
            <v>Tipo Automtica</v>
          </cell>
          <cell r="I631" t="str">
            <v>https://www.senamhi.gob.pe/include_mapas/_dat_esta_tipo.php?estaciones=47E9E7FE</v>
          </cell>
        </row>
        <row r="632">
          <cell r="A632" t="str">
            <v>4AD000C8</v>
          </cell>
          <cell r="B632">
            <v>-10.4050277777777</v>
          </cell>
          <cell r="C632">
            <v>-77.397916666666603</v>
          </cell>
          <cell r="D632">
            <v>2814</v>
          </cell>
          <cell r="E632" t="str">
            <v>OCROS</v>
          </cell>
          <cell r="F632" t="str">
            <v>M2</v>
          </cell>
          <cell r="G632" t="str">
            <v>SUT</v>
          </cell>
          <cell r="H632" t="str">
            <v>Tipo Automtica</v>
          </cell>
          <cell r="I632" t="str">
            <v>https://www.senamhi.gob.pe/include_mapas/_dat_esta_tipo.php?estaciones=4AD000C8</v>
          </cell>
        </row>
        <row r="633">
          <cell r="A633" t="str">
            <v>4AD013BE</v>
          </cell>
          <cell r="B633">
            <v>-9.1624944444444392</v>
          </cell>
          <cell r="C633">
            <v>-77.365769444444396</v>
          </cell>
          <cell r="D633">
            <v>3372</v>
          </cell>
          <cell r="E633" t="str">
            <v>CHACAS</v>
          </cell>
          <cell r="F633" t="str">
            <v>M2</v>
          </cell>
          <cell r="G633" t="str">
            <v>SUT</v>
          </cell>
          <cell r="H633" t="str">
            <v>Tipo Automtica</v>
          </cell>
          <cell r="I633" t="str">
            <v>https://www.senamhi.gob.pe/include_mapas/_dat_esta_tipo.php?estaciones=4AD013BE</v>
          </cell>
        </row>
        <row r="634">
          <cell r="A634" t="str">
            <v>4AD02624</v>
          </cell>
          <cell r="B634">
            <v>-10.144313888888799</v>
          </cell>
          <cell r="C634">
            <v>-77.156791666666606</v>
          </cell>
          <cell r="D634">
            <v>3382</v>
          </cell>
          <cell r="E634" t="str">
            <v>CHIQUIAN</v>
          </cell>
          <cell r="F634" t="str">
            <v>M2</v>
          </cell>
          <cell r="G634" t="str">
            <v>SUT</v>
          </cell>
          <cell r="H634" t="str">
            <v>Tipo Automtica</v>
          </cell>
          <cell r="I634" t="str">
            <v>https://www.senamhi.gob.pe/include_mapas/_dat_esta_tipo.php?estaciones=4AD02624</v>
          </cell>
        </row>
        <row r="635">
          <cell r="A635" t="str">
            <v>4AD03552</v>
          </cell>
          <cell r="B635">
            <v>-9.4798194444444395</v>
          </cell>
          <cell r="C635">
            <v>-78.301374999999993</v>
          </cell>
          <cell r="D635">
            <v>45</v>
          </cell>
          <cell r="E635" t="str">
            <v>CASMA</v>
          </cell>
          <cell r="F635" t="str">
            <v>M2</v>
          </cell>
          <cell r="G635" t="str">
            <v>SUT</v>
          </cell>
          <cell r="H635" t="str">
            <v>Tipo Automtica</v>
          </cell>
          <cell r="I635" t="str">
            <v>https://www.senamhi.gob.pe/include_mapas/_dat_esta_tipo.php?estaciones=4AD03552</v>
          </cell>
        </row>
        <row r="636">
          <cell r="A636" t="str">
            <v>4AD043C2</v>
          </cell>
          <cell r="B636">
            <v>-9.2314222222222195</v>
          </cell>
          <cell r="C636">
            <v>-77.6242666666666</v>
          </cell>
          <cell r="D636">
            <v>3036</v>
          </cell>
          <cell r="E636" t="str">
            <v>SHILLA</v>
          </cell>
          <cell r="F636" t="str">
            <v>M2</v>
          </cell>
          <cell r="G636" t="str">
            <v>SUT</v>
          </cell>
          <cell r="H636" t="str">
            <v>Tipo Automtica</v>
          </cell>
          <cell r="I636" t="str">
            <v>https://www.senamhi.gob.pe/include_mapas/_dat_esta_tipo.php?estaciones=4AD043C2</v>
          </cell>
        </row>
        <row r="637">
          <cell r="A637" t="str">
            <v>4AD050B4</v>
          </cell>
          <cell r="B637">
            <v>-8.5094166666666595</v>
          </cell>
          <cell r="C637">
            <v>-77.910186111111102</v>
          </cell>
          <cell r="D637">
            <v>3541</v>
          </cell>
          <cell r="E637" t="str">
            <v>CORONGO</v>
          </cell>
          <cell r="F637" t="str">
            <v>M2</v>
          </cell>
          <cell r="G637" t="str">
            <v>SUT</v>
          </cell>
          <cell r="H637" t="str">
            <v>Tipo Automtica</v>
          </cell>
          <cell r="I637" t="str">
            <v>https://www.senamhi.gob.pe/include_mapas/_dat_esta_tipo.php?estaciones=4AD050B4</v>
          </cell>
        </row>
        <row r="638">
          <cell r="A638" t="str">
            <v>4AD0652E</v>
          </cell>
          <cell r="B638">
            <v>-8.9803888888888892</v>
          </cell>
          <cell r="C638">
            <v>-77.184749999999994</v>
          </cell>
          <cell r="D638">
            <v>2386</v>
          </cell>
          <cell r="E638" t="str">
            <v>SAN NICOLAS</v>
          </cell>
          <cell r="F638" t="str">
            <v>M2</v>
          </cell>
          <cell r="G638" t="str">
            <v>SUT</v>
          </cell>
          <cell r="H638" t="str">
            <v>Tipo Automtica</v>
          </cell>
          <cell r="I638" t="str">
            <v>https://www.senamhi.gob.pe/include_mapas/_dat_esta_tipo.php?estaciones=4AD0652E</v>
          </cell>
        </row>
        <row r="639">
          <cell r="A639" t="str">
            <v>4AD086DC</v>
          </cell>
          <cell r="B639">
            <v>-9.3154249999999994</v>
          </cell>
          <cell r="C639">
            <v>-77.202338888888804</v>
          </cell>
          <cell r="D639">
            <v>3476</v>
          </cell>
          <cell r="E639" t="str">
            <v>PURHUAY</v>
          </cell>
          <cell r="F639" t="str">
            <v>M2</v>
          </cell>
          <cell r="G639" t="str">
            <v>SUT</v>
          </cell>
          <cell r="H639" t="str">
            <v>Tipo Automtica</v>
          </cell>
          <cell r="I639" t="str">
            <v>https://www.senamhi.gob.pe/include_mapas/_dat_esta_tipo.php?estaciones=4AD086DC</v>
          </cell>
        </row>
        <row r="640">
          <cell r="A640" t="str">
            <v>4AD095AA</v>
          </cell>
          <cell r="B640">
            <v>-9.5168055555555497</v>
          </cell>
          <cell r="C640">
            <v>-77.525241666666602</v>
          </cell>
          <cell r="D640">
            <v>3078</v>
          </cell>
          <cell r="E640" t="str">
            <v>SHANCAYAN</v>
          </cell>
          <cell r="F640" t="str">
            <v>M2</v>
          </cell>
          <cell r="G640" t="str">
            <v>SUT</v>
          </cell>
          <cell r="H640" t="str">
            <v>Tipo Automtica</v>
          </cell>
          <cell r="I640" t="str">
            <v>https://www.senamhi.gob.pe/include_mapas/_dat_esta_tipo.php?estaciones=4AD095AA</v>
          </cell>
        </row>
        <row r="641">
          <cell r="A641" t="str">
            <v>4AD0A030</v>
          </cell>
          <cell r="B641">
            <v>-10.083600000000001</v>
          </cell>
          <cell r="C641">
            <v>-78.166533333333305</v>
          </cell>
          <cell r="D641">
            <v>20</v>
          </cell>
          <cell r="E641" t="str">
            <v>HUARMEY</v>
          </cell>
          <cell r="F641" t="str">
            <v>M2</v>
          </cell>
          <cell r="G641" t="str">
            <v>SUT</v>
          </cell>
          <cell r="H641" t="str">
            <v>Tipo Automtica</v>
          </cell>
          <cell r="I641" t="str">
            <v>https://www.senamhi.gob.pe/include_mapas/_dat_esta_tipo.php?estaciones=4AD0A030</v>
          </cell>
        </row>
        <row r="642">
          <cell r="A642" t="str">
            <v>4AD0B346</v>
          </cell>
          <cell r="B642">
            <v>-8.8200194444444406</v>
          </cell>
          <cell r="C642">
            <v>-77.460519444444401</v>
          </cell>
          <cell r="D642">
            <v>3024</v>
          </cell>
          <cell r="E642" t="str">
            <v>POMABAMBA</v>
          </cell>
          <cell r="F642" t="str">
            <v>M2</v>
          </cell>
          <cell r="G642" t="str">
            <v>SUT</v>
          </cell>
          <cell r="H642" t="str">
            <v>Tipo Automtica</v>
          </cell>
          <cell r="I642" t="str">
            <v>https://www.senamhi.gob.pe/include_mapas/_dat_esta_tipo.php?estaciones=4AD0B346</v>
          </cell>
        </row>
        <row r="643">
          <cell r="A643" t="str">
            <v>4AD0C5D6</v>
          </cell>
          <cell r="B643">
            <v>-9.8991222222222195</v>
          </cell>
          <cell r="C643">
            <v>-77.179372222222199</v>
          </cell>
          <cell r="D643">
            <v>4938</v>
          </cell>
          <cell r="E643" t="str">
            <v>PASTO RURI</v>
          </cell>
          <cell r="F643" t="str">
            <v>M2</v>
          </cell>
          <cell r="G643" t="str">
            <v>SUT</v>
          </cell>
          <cell r="H643" t="str">
            <v>Tipo Automtica</v>
          </cell>
          <cell r="I643" t="str">
            <v>https://www.senamhi.gob.pe/include_mapas/_dat_esta_tipo.php?estaciones=4AD0C5D6</v>
          </cell>
        </row>
        <row r="644">
          <cell r="A644" t="str">
            <v>4AD0D6A0</v>
          </cell>
          <cell r="B644">
            <v>-9.1735749999999996</v>
          </cell>
          <cell r="C644">
            <v>-78.359805555555496</v>
          </cell>
          <cell r="D644">
            <v>140</v>
          </cell>
          <cell r="E644" t="str">
            <v>NEPEÃA</v>
          </cell>
          <cell r="F644" t="str">
            <v>M2</v>
          </cell>
          <cell r="G644" t="str">
            <v>SUT</v>
          </cell>
          <cell r="H644" t="str">
            <v>Tipo Automtica</v>
          </cell>
          <cell r="I644" t="str">
            <v>https://www.senamhi.gob.pe/include_mapas/_dat_esta_tipo.php?estaciones=4AD0D6A0</v>
          </cell>
        </row>
        <row r="645">
          <cell r="A645" t="str">
            <v>4AD0E33A</v>
          </cell>
          <cell r="B645">
            <v>-9.1735749999999996</v>
          </cell>
          <cell r="C645">
            <v>-77.712333333333305</v>
          </cell>
          <cell r="D645">
            <v>2526</v>
          </cell>
          <cell r="E645" t="str">
            <v>TINGUA</v>
          </cell>
          <cell r="F645" t="str">
            <v>M2</v>
          </cell>
          <cell r="G645" t="str">
            <v>SUT</v>
          </cell>
          <cell r="H645" t="str">
            <v>Tipo Automtica</v>
          </cell>
          <cell r="I645" t="str">
            <v>https://www.senamhi.gob.pe/include_mapas/_dat_esta_tipo.php?estaciones=4AD0E33A</v>
          </cell>
        </row>
        <row r="646">
          <cell r="A646" t="str">
            <v>4AD0F04C</v>
          </cell>
          <cell r="B646">
            <v>-9.4768249999999998</v>
          </cell>
          <cell r="C646">
            <v>-77.4464277777777</v>
          </cell>
          <cell r="D646">
            <v>3873</v>
          </cell>
          <cell r="E646" t="str">
            <v>QUILLCAYHUANCA</v>
          </cell>
          <cell r="F646" t="str">
            <v>M2</v>
          </cell>
          <cell r="G646" t="str">
            <v>SUT</v>
          </cell>
          <cell r="H646" t="str">
            <v>Tipo Automtica</v>
          </cell>
          <cell r="I646" t="str">
            <v>https://www.senamhi.gob.pe/include_mapas/_dat_esta_tipo.php?estaciones=4AD0F04C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27"/>
  <sheetViews>
    <sheetView workbookViewId="0">
      <selection activeCell="E8" sqref="E8"/>
    </sheetView>
  </sheetViews>
  <sheetFormatPr baseColWidth="10" defaultRowHeight="15"/>
  <cols>
    <col min="5" max="5" width="89.28515625" customWidth="1"/>
    <col min="9" max="9" width="14.140625" customWidth="1"/>
    <col min="10" max="10" width="1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H1" t="s">
        <v>115</v>
      </c>
      <c r="I1" t="s">
        <v>116</v>
      </c>
      <c r="J1" t="s">
        <v>117</v>
      </c>
    </row>
    <row r="2" spans="1:10">
      <c r="A2">
        <v>152</v>
      </c>
      <c r="B2" s="1">
        <v>43110</v>
      </c>
      <c r="C2">
        <v>85.5</v>
      </c>
      <c r="D2">
        <v>63.29</v>
      </c>
      <c r="E2" t="str">
        <f>+VLOOKUP(A2,'[1]senamhi-17-18'!$A:$I,9,FALSE)</f>
        <v>https://www.senamhi.gob.pe/include_mapas/_dat_esta_tipo.php?estaciones=000152</v>
      </c>
      <c r="G2" s="1">
        <v>43101</v>
      </c>
      <c r="H2">
        <f>+COUNTIF(B:B,G2)</f>
        <v>5</v>
      </c>
      <c r="I2">
        <f>+H2-J2</f>
        <v>5</v>
      </c>
      <c r="J2">
        <f>+COUNTIFS(B:B,G2,E:E,"F")</f>
        <v>0</v>
      </c>
    </row>
    <row r="3" spans="1:10">
      <c r="A3">
        <v>153</v>
      </c>
      <c r="B3" s="1">
        <v>43105</v>
      </c>
      <c r="C3">
        <v>64</v>
      </c>
      <c r="D3">
        <v>59.22</v>
      </c>
      <c r="E3" t="str">
        <f>+VLOOKUP(A3,'[1]senamhi-17-18'!$A:$I,9,FALSE)</f>
        <v>https://www.senamhi.gob.pe/include_mapas/_dat_esta_tipo.php?estaciones=000153</v>
      </c>
      <c r="G3" s="1">
        <f>+G2+1</f>
        <v>43102</v>
      </c>
      <c r="H3">
        <f t="shared" ref="H3:H32" si="0">+COUNTIF(B:B,G3)</f>
        <v>0</v>
      </c>
      <c r="I3">
        <f t="shared" ref="I3:I66" si="1">+H3-J3</f>
        <v>0</v>
      </c>
      <c r="J3">
        <f t="shared" ref="J3:J32" si="2">+COUNTIFS(B:B,G3,E:E,"F")</f>
        <v>0</v>
      </c>
    </row>
    <row r="4" spans="1:10">
      <c r="A4">
        <v>219</v>
      </c>
      <c r="B4" s="1">
        <v>43103</v>
      </c>
      <c r="C4">
        <v>56</v>
      </c>
      <c r="D4">
        <v>37.81</v>
      </c>
      <c r="E4" t="str">
        <f>+VLOOKUP(A4,'[1]senamhi-17-18'!$A:$I,9,FALSE)</f>
        <v>https://www.senamhi.gob.pe/include_mapas/_dat_esta_tipo.php?estaciones=000219</v>
      </c>
      <c r="G4" s="1">
        <f>+G3+1</f>
        <v>43103</v>
      </c>
      <c r="H4">
        <f t="shared" si="0"/>
        <v>2</v>
      </c>
      <c r="I4">
        <f t="shared" si="1"/>
        <v>2</v>
      </c>
      <c r="J4">
        <f>+COUNTIFS(B:B,G4,E:E,"F")</f>
        <v>0</v>
      </c>
    </row>
    <row r="5" spans="1:10">
      <c r="A5">
        <v>229</v>
      </c>
      <c r="B5" s="1">
        <v>43110</v>
      </c>
      <c r="C5">
        <v>54.1</v>
      </c>
      <c r="D5">
        <v>48.13</v>
      </c>
      <c r="E5" t="str">
        <f>+VLOOKUP(A5,'[1]senamhi-17-18'!$A:$I,9,FALSE)</f>
        <v>https://www.senamhi.gob.pe/include_mapas/_dat_esta_tipo.php?estaciones=000229</v>
      </c>
      <c r="G5" s="1">
        <f t="shared" ref="G5:G68" si="3">+G4+1</f>
        <v>43104</v>
      </c>
      <c r="H5">
        <f t="shared" si="0"/>
        <v>11</v>
      </c>
      <c r="I5">
        <f t="shared" si="1"/>
        <v>11</v>
      </c>
      <c r="J5">
        <f t="shared" si="2"/>
        <v>0</v>
      </c>
    </row>
    <row r="6" spans="1:10">
      <c r="A6">
        <v>242</v>
      </c>
      <c r="B6" s="1">
        <v>43106</v>
      </c>
      <c r="C6">
        <v>33.4</v>
      </c>
      <c r="D6">
        <v>29.35</v>
      </c>
      <c r="E6" t="str">
        <f>+VLOOKUP(A6,'[1]senamhi-17-18'!$A:$I,9,FALSE)</f>
        <v>https://www.senamhi.gob.pe/include_mapas/_dat_esta_tipo.php?estaciones=000242</v>
      </c>
      <c r="G6" s="1">
        <f t="shared" si="3"/>
        <v>43105</v>
      </c>
      <c r="H6">
        <f t="shared" si="0"/>
        <v>5</v>
      </c>
      <c r="I6">
        <f t="shared" si="1"/>
        <v>5</v>
      </c>
      <c r="J6">
        <f t="shared" si="2"/>
        <v>0</v>
      </c>
    </row>
    <row r="7" spans="1:10">
      <c r="A7">
        <v>262</v>
      </c>
      <c r="B7" s="1">
        <v>43117</v>
      </c>
      <c r="C7">
        <v>4.5</v>
      </c>
      <c r="D7">
        <v>4.0999999999999996</v>
      </c>
      <c r="E7" t="str">
        <f>+VLOOKUP(A7,'[1]senamhi-17-18'!$A:$I,9,FALSE)</f>
        <v>https://www.senamhi.gob.pe/include_mapas/_dat_esta_tipo.php?estaciones=000262</v>
      </c>
      <c r="G7" s="1">
        <f t="shared" si="3"/>
        <v>43106</v>
      </c>
      <c r="H7">
        <f t="shared" si="0"/>
        <v>16</v>
      </c>
      <c r="I7">
        <f t="shared" si="1"/>
        <v>16</v>
      </c>
      <c r="J7">
        <f t="shared" si="2"/>
        <v>0</v>
      </c>
    </row>
    <row r="8" spans="1:10">
      <c r="A8">
        <v>262</v>
      </c>
      <c r="B8" s="1">
        <v>43119</v>
      </c>
      <c r="C8">
        <v>5.6</v>
      </c>
      <c r="D8">
        <v>4.0999999999999996</v>
      </c>
      <c r="E8" t="str">
        <f>+VLOOKUP(A8,'[1]senamhi-17-18'!$A:$I,9,FALSE)</f>
        <v>https://www.senamhi.gob.pe/include_mapas/_dat_esta_tipo.php?estaciones=000262</v>
      </c>
      <c r="G8" s="1">
        <f t="shared" si="3"/>
        <v>43107</v>
      </c>
      <c r="H8">
        <f t="shared" si="0"/>
        <v>11</v>
      </c>
      <c r="I8">
        <f t="shared" si="1"/>
        <v>11</v>
      </c>
      <c r="J8">
        <f t="shared" si="2"/>
        <v>0</v>
      </c>
    </row>
    <row r="9" spans="1:10">
      <c r="A9">
        <v>280</v>
      </c>
      <c r="B9" s="1">
        <v>43112</v>
      </c>
      <c r="C9">
        <v>167.2</v>
      </c>
      <c r="D9">
        <v>59.99</v>
      </c>
      <c r="E9" t="str">
        <f>+VLOOKUP(A9,'[1]senamhi-17-18'!$A:$I,9,FALSE)</f>
        <v>https://www.senamhi.gob.pe/include_mapas/_dat_esta_tipo.php?estaciones=000280</v>
      </c>
      <c r="G9" s="1">
        <f t="shared" si="3"/>
        <v>43108</v>
      </c>
      <c r="H9">
        <f t="shared" si="0"/>
        <v>16</v>
      </c>
      <c r="I9">
        <f t="shared" si="1"/>
        <v>16</v>
      </c>
      <c r="J9">
        <f t="shared" si="2"/>
        <v>0</v>
      </c>
    </row>
    <row r="10" spans="1:10">
      <c r="A10">
        <v>302</v>
      </c>
      <c r="B10" s="1">
        <v>43118</v>
      </c>
      <c r="C10">
        <v>10.4</v>
      </c>
      <c r="D10">
        <v>8.58</v>
      </c>
      <c r="E10" t="str">
        <f>+VLOOKUP(A10,'[1]senamhi-17-18'!$A:$I,9,FALSE)</f>
        <v>https://www.senamhi.gob.pe/include_mapas/_dat_esta_tipo.php?estaciones=000302</v>
      </c>
      <c r="G10" s="1">
        <f t="shared" si="3"/>
        <v>43109</v>
      </c>
      <c r="H10">
        <f t="shared" si="0"/>
        <v>19</v>
      </c>
      <c r="I10">
        <f t="shared" si="1"/>
        <v>19</v>
      </c>
      <c r="J10">
        <f t="shared" si="2"/>
        <v>0</v>
      </c>
    </row>
    <row r="11" spans="1:10">
      <c r="A11">
        <v>305</v>
      </c>
      <c r="B11" s="1">
        <v>43117</v>
      </c>
      <c r="C11">
        <v>20.6</v>
      </c>
      <c r="D11">
        <v>18.23</v>
      </c>
      <c r="E11" t="str">
        <f>+VLOOKUP(A11,'[1]senamhi-17-18'!$A:$I,9,FALSE)</f>
        <v>https://www.senamhi.gob.pe/include_mapas/_dat_esta_tipo.php?estaciones=000305</v>
      </c>
      <c r="G11" s="1">
        <f t="shared" si="3"/>
        <v>43110</v>
      </c>
      <c r="H11">
        <f t="shared" si="0"/>
        <v>28</v>
      </c>
      <c r="I11">
        <f t="shared" si="1"/>
        <v>28</v>
      </c>
      <c r="J11">
        <f t="shared" si="2"/>
        <v>0</v>
      </c>
    </row>
    <row r="12" spans="1:10">
      <c r="A12">
        <v>305</v>
      </c>
      <c r="B12" s="1">
        <v>43118</v>
      </c>
      <c r="C12">
        <v>27.8</v>
      </c>
      <c r="D12">
        <v>18.23</v>
      </c>
      <c r="E12" t="str">
        <f>+VLOOKUP(A12,'[1]senamhi-17-18'!$A:$I,9,FALSE)</f>
        <v>https://www.senamhi.gob.pe/include_mapas/_dat_esta_tipo.php?estaciones=000305</v>
      </c>
      <c r="G12" s="1">
        <f t="shared" si="3"/>
        <v>43111</v>
      </c>
      <c r="H12">
        <f t="shared" si="0"/>
        <v>22</v>
      </c>
      <c r="I12">
        <f t="shared" si="1"/>
        <v>22</v>
      </c>
      <c r="J12">
        <f t="shared" si="2"/>
        <v>0</v>
      </c>
    </row>
    <row r="13" spans="1:10">
      <c r="A13">
        <v>305</v>
      </c>
      <c r="B13" s="1">
        <v>43119</v>
      </c>
      <c r="C13">
        <v>19.8</v>
      </c>
      <c r="D13">
        <v>18.23</v>
      </c>
      <c r="E13" t="str">
        <f>+VLOOKUP(A13,'[1]senamhi-17-18'!$A:$I,9,FALSE)</f>
        <v>https://www.senamhi.gob.pe/include_mapas/_dat_esta_tipo.php?estaciones=000305</v>
      </c>
      <c r="G13" s="1">
        <f t="shared" si="3"/>
        <v>43112</v>
      </c>
      <c r="H13">
        <f t="shared" si="0"/>
        <v>24</v>
      </c>
      <c r="I13">
        <f t="shared" si="1"/>
        <v>24</v>
      </c>
      <c r="J13">
        <f t="shared" si="2"/>
        <v>0</v>
      </c>
    </row>
    <row r="14" spans="1:10">
      <c r="A14">
        <v>306</v>
      </c>
      <c r="B14" s="1">
        <v>43106</v>
      </c>
      <c r="C14">
        <v>5.2</v>
      </c>
      <c r="D14">
        <v>2.2400000000000002</v>
      </c>
      <c r="E14" t="str">
        <f>+VLOOKUP(A14,'[1]senamhi-17-18'!$A:$I,9,FALSE)</f>
        <v>https://www.senamhi.gob.pe/include_mapas/_dat_esta_tipo.php?estaciones=000306</v>
      </c>
      <c r="G14" s="1">
        <f t="shared" si="3"/>
        <v>43113</v>
      </c>
      <c r="H14">
        <f t="shared" si="0"/>
        <v>7</v>
      </c>
      <c r="I14">
        <f t="shared" si="1"/>
        <v>7</v>
      </c>
      <c r="J14">
        <f t="shared" si="2"/>
        <v>0</v>
      </c>
    </row>
    <row r="15" spans="1:10">
      <c r="A15">
        <v>306</v>
      </c>
      <c r="B15" s="1">
        <v>43118</v>
      </c>
      <c r="C15">
        <v>3.5</v>
      </c>
      <c r="D15">
        <v>2.2400000000000002</v>
      </c>
      <c r="E15" t="str">
        <f>+VLOOKUP(A15,'[1]senamhi-17-18'!$A:$I,9,FALSE)</f>
        <v>https://www.senamhi.gob.pe/include_mapas/_dat_esta_tipo.php?estaciones=000306</v>
      </c>
      <c r="G15" s="1">
        <f t="shared" si="3"/>
        <v>43114</v>
      </c>
      <c r="H15">
        <f t="shared" si="0"/>
        <v>6</v>
      </c>
      <c r="I15">
        <f t="shared" si="1"/>
        <v>6</v>
      </c>
      <c r="J15">
        <f t="shared" si="2"/>
        <v>0</v>
      </c>
    </row>
    <row r="16" spans="1:10">
      <c r="A16">
        <v>306</v>
      </c>
      <c r="B16" s="1">
        <v>43119</v>
      </c>
      <c r="C16">
        <v>3</v>
      </c>
      <c r="D16">
        <v>2.2400000000000002</v>
      </c>
      <c r="E16" t="str">
        <f>+VLOOKUP(A16,'[1]senamhi-17-18'!$A:$I,9,FALSE)</f>
        <v>https://www.senamhi.gob.pe/include_mapas/_dat_esta_tipo.php?estaciones=000306</v>
      </c>
      <c r="G16" s="1">
        <f t="shared" si="3"/>
        <v>43115</v>
      </c>
      <c r="H16">
        <f t="shared" si="0"/>
        <v>9</v>
      </c>
      <c r="I16">
        <f t="shared" si="1"/>
        <v>9</v>
      </c>
      <c r="J16">
        <f t="shared" si="2"/>
        <v>0</v>
      </c>
    </row>
    <row r="17" spans="1:10">
      <c r="A17">
        <v>307</v>
      </c>
      <c r="B17" s="1">
        <v>43110</v>
      </c>
      <c r="C17">
        <v>23.4</v>
      </c>
      <c r="D17">
        <v>18.84</v>
      </c>
      <c r="E17" t="str">
        <f>+VLOOKUP(A17,'[1]senamhi-17-18'!$A:$I,9,FALSE)</f>
        <v>https://www.senamhi.gob.pe/include_mapas/_dat_esta_tipo.php?estaciones=000307</v>
      </c>
      <c r="G17" s="1">
        <f t="shared" si="3"/>
        <v>43116</v>
      </c>
      <c r="H17">
        <f t="shared" si="0"/>
        <v>17</v>
      </c>
      <c r="I17">
        <f t="shared" si="1"/>
        <v>17</v>
      </c>
      <c r="J17">
        <f t="shared" si="2"/>
        <v>0</v>
      </c>
    </row>
    <row r="18" spans="1:10">
      <c r="A18">
        <v>310</v>
      </c>
      <c r="B18" s="1">
        <v>43109</v>
      </c>
      <c r="C18">
        <v>47</v>
      </c>
      <c r="D18">
        <v>35.369999999999997</v>
      </c>
      <c r="E18" t="str">
        <f>+VLOOKUP(A18,'[1]senamhi-17-18'!$A:$I,9,FALSE)</f>
        <v>https://www.senamhi.gob.pe/include_mapas/_dat_esta_tipo.php?estaciones=000310</v>
      </c>
      <c r="G18" s="1">
        <f t="shared" si="3"/>
        <v>43117</v>
      </c>
      <c r="H18">
        <f t="shared" si="0"/>
        <v>37</v>
      </c>
      <c r="I18">
        <f t="shared" si="1"/>
        <v>37</v>
      </c>
      <c r="J18">
        <f t="shared" si="2"/>
        <v>0</v>
      </c>
    </row>
    <row r="19" spans="1:10">
      <c r="A19">
        <v>320</v>
      </c>
      <c r="B19" s="1">
        <v>43106</v>
      </c>
      <c r="C19">
        <v>3.2</v>
      </c>
      <c r="D19">
        <v>2.75</v>
      </c>
      <c r="E19" t="str">
        <f>+VLOOKUP(A19,'[1]senamhi-17-18'!$A:$I,9,FALSE)</f>
        <v>https://www.senamhi.gob.pe/include_mapas/_dat_esta_tipo.php?estaciones=000320</v>
      </c>
      <c r="G19" s="1">
        <f t="shared" si="3"/>
        <v>43118</v>
      </c>
      <c r="H19">
        <f t="shared" si="0"/>
        <v>40</v>
      </c>
      <c r="I19">
        <f t="shared" si="1"/>
        <v>40</v>
      </c>
      <c r="J19">
        <f t="shared" si="2"/>
        <v>0</v>
      </c>
    </row>
    <row r="20" spans="1:10">
      <c r="A20">
        <v>320</v>
      </c>
      <c r="B20" s="1">
        <v>43118</v>
      </c>
      <c r="C20">
        <v>3.7</v>
      </c>
      <c r="D20">
        <v>2.75</v>
      </c>
      <c r="E20" t="str">
        <f>+VLOOKUP(A20,'[1]senamhi-17-18'!$A:$I,9,FALSE)</f>
        <v>https://www.senamhi.gob.pe/include_mapas/_dat_esta_tipo.php?estaciones=000320</v>
      </c>
      <c r="G20" s="1">
        <f t="shared" si="3"/>
        <v>43119</v>
      </c>
      <c r="H20">
        <f t="shared" si="0"/>
        <v>12</v>
      </c>
      <c r="I20">
        <f t="shared" si="1"/>
        <v>12</v>
      </c>
      <c r="J20">
        <f t="shared" si="2"/>
        <v>0</v>
      </c>
    </row>
    <row r="21" spans="1:10">
      <c r="A21">
        <v>320</v>
      </c>
      <c r="B21" s="1">
        <v>43119</v>
      </c>
      <c r="C21">
        <v>2.8</v>
      </c>
      <c r="D21">
        <v>2.75</v>
      </c>
      <c r="E21" t="str">
        <f>+VLOOKUP(A21,'[1]senamhi-17-18'!$A:$I,9,FALSE)</f>
        <v>https://www.senamhi.gob.pe/include_mapas/_dat_esta_tipo.php?estaciones=000320</v>
      </c>
      <c r="G21" s="1">
        <f t="shared" si="3"/>
        <v>43120</v>
      </c>
      <c r="H21">
        <f t="shared" si="0"/>
        <v>22</v>
      </c>
      <c r="I21">
        <f t="shared" si="1"/>
        <v>22</v>
      </c>
      <c r="J21">
        <f t="shared" si="2"/>
        <v>0</v>
      </c>
    </row>
    <row r="22" spans="1:10">
      <c r="A22">
        <v>321</v>
      </c>
      <c r="B22" s="1">
        <v>43127</v>
      </c>
      <c r="C22">
        <v>36.6</v>
      </c>
      <c r="D22">
        <v>26.41</v>
      </c>
      <c r="E22" t="str">
        <f>+VLOOKUP(A22,'[1]senamhi-17-18'!$A:$I,9,FALSE)</f>
        <v>https://www.senamhi.gob.pe/include_mapas/_dat_esta_tipo.php?estaciones=000321</v>
      </c>
      <c r="G22" s="1">
        <f t="shared" si="3"/>
        <v>43121</v>
      </c>
      <c r="H22">
        <f t="shared" si="0"/>
        <v>13</v>
      </c>
      <c r="I22">
        <f t="shared" si="1"/>
        <v>13</v>
      </c>
      <c r="J22">
        <f t="shared" si="2"/>
        <v>0</v>
      </c>
    </row>
    <row r="23" spans="1:10">
      <c r="A23">
        <v>322</v>
      </c>
      <c r="B23" s="1">
        <v>43108</v>
      </c>
      <c r="C23">
        <v>40.200000000000003</v>
      </c>
      <c r="D23">
        <v>30.35</v>
      </c>
      <c r="E23" t="str">
        <f>+VLOOKUP(A23,'[1]senamhi-17-18'!$A:$I,9,FALSE)</f>
        <v>https://www.senamhi.gob.pe/include_mapas/_dat_esta_tipo.php?estaciones=000322</v>
      </c>
      <c r="G23" s="1">
        <f t="shared" si="3"/>
        <v>43122</v>
      </c>
      <c r="H23">
        <f t="shared" si="0"/>
        <v>51</v>
      </c>
      <c r="I23">
        <f t="shared" si="1"/>
        <v>51</v>
      </c>
      <c r="J23">
        <f t="shared" si="2"/>
        <v>0</v>
      </c>
    </row>
    <row r="24" spans="1:10">
      <c r="A24">
        <v>322</v>
      </c>
      <c r="B24" s="1">
        <v>43109</v>
      </c>
      <c r="C24">
        <v>70.8</v>
      </c>
      <c r="D24">
        <v>30.35</v>
      </c>
      <c r="E24" t="str">
        <f>+VLOOKUP(A24,'[1]senamhi-17-18'!$A:$I,9,FALSE)</f>
        <v>https://www.senamhi.gob.pe/include_mapas/_dat_esta_tipo.php?estaciones=000322</v>
      </c>
      <c r="G24" s="1">
        <f t="shared" si="3"/>
        <v>43123</v>
      </c>
      <c r="H24">
        <f t="shared" si="0"/>
        <v>16</v>
      </c>
      <c r="I24">
        <f t="shared" si="1"/>
        <v>16</v>
      </c>
      <c r="J24">
        <f t="shared" si="2"/>
        <v>0</v>
      </c>
    </row>
    <row r="25" spans="1:10">
      <c r="A25">
        <v>322</v>
      </c>
      <c r="B25" s="1">
        <v>43115</v>
      </c>
      <c r="C25">
        <v>38.6</v>
      </c>
      <c r="D25">
        <v>30.35</v>
      </c>
      <c r="E25" t="str">
        <f>+VLOOKUP(A25,'[1]senamhi-17-18'!$A:$I,9,FALSE)</f>
        <v>https://www.senamhi.gob.pe/include_mapas/_dat_esta_tipo.php?estaciones=000322</v>
      </c>
      <c r="G25" s="1">
        <f t="shared" si="3"/>
        <v>43124</v>
      </c>
      <c r="H25">
        <f t="shared" si="0"/>
        <v>9</v>
      </c>
      <c r="I25">
        <f t="shared" si="1"/>
        <v>9</v>
      </c>
      <c r="J25">
        <f t="shared" si="2"/>
        <v>0</v>
      </c>
    </row>
    <row r="26" spans="1:10">
      <c r="A26">
        <v>333</v>
      </c>
      <c r="B26" s="1">
        <v>43110</v>
      </c>
      <c r="C26">
        <v>1.7</v>
      </c>
      <c r="D26">
        <v>1.21</v>
      </c>
      <c r="E26" t="str">
        <f>+VLOOKUP(A26,'[1]senamhi-17-18'!$A:$I,9,FALSE)</f>
        <v>https://www.senamhi.gob.pe/include_mapas/_dat_esta_tipo.php?estaciones=000333</v>
      </c>
      <c r="G26" s="1">
        <f t="shared" si="3"/>
        <v>43125</v>
      </c>
      <c r="H26">
        <f t="shared" si="0"/>
        <v>7</v>
      </c>
      <c r="I26">
        <f t="shared" si="1"/>
        <v>7</v>
      </c>
      <c r="J26">
        <f t="shared" si="2"/>
        <v>0</v>
      </c>
    </row>
    <row r="27" spans="1:10">
      <c r="A27">
        <v>341</v>
      </c>
      <c r="B27" s="1">
        <v>43110</v>
      </c>
      <c r="C27">
        <v>22</v>
      </c>
      <c r="D27">
        <v>17.46</v>
      </c>
      <c r="E27" t="str">
        <f>+VLOOKUP(A27,'[1]senamhi-17-18'!$A:$I,9,FALSE)</f>
        <v>https://www.senamhi.gob.pe/include_mapas/_dat_esta_tipo.php?estaciones=000341</v>
      </c>
      <c r="G27" s="1">
        <f t="shared" si="3"/>
        <v>43126</v>
      </c>
      <c r="H27">
        <f t="shared" si="0"/>
        <v>3</v>
      </c>
      <c r="I27">
        <f t="shared" si="1"/>
        <v>3</v>
      </c>
      <c r="J27">
        <f t="shared" si="2"/>
        <v>0</v>
      </c>
    </row>
    <row r="28" spans="1:10">
      <c r="A28">
        <v>343</v>
      </c>
      <c r="B28" s="1">
        <v>43106</v>
      </c>
      <c r="C28">
        <v>27.8</v>
      </c>
      <c r="D28">
        <v>24.6</v>
      </c>
      <c r="E28" t="str">
        <f>+VLOOKUP(A28,'[1]senamhi-17-18'!$A:$I,9,FALSE)</f>
        <v>https://www.senamhi.gob.pe/include_mapas/_dat_esta_tipo.php?estaciones=000343</v>
      </c>
      <c r="G28" s="1">
        <f t="shared" si="3"/>
        <v>43127</v>
      </c>
      <c r="H28">
        <f t="shared" si="0"/>
        <v>4</v>
      </c>
      <c r="I28">
        <f t="shared" si="1"/>
        <v>4</v>
      </c>
      <c r="J28">
        <f t="shared" si="2"/>
        <v>0</v>
      </c>
    </row>
    <row r="29" spans="1:10">
      <c r="A29">
        <v>349</v>
      </c>
      <c r="B29" s="1">
        <v>43110</v>
      </c>
      <c r="C29">
        <v>50.7</v>
      </c>
      <c r="D29">
        <v>38.11</v>
      </c>
      <c r="E29" t="str">
        <f>+VLOOKUP(A29,'[1]senamhi-17-18'!$A:$I,9,FALSE)</f>
        <v>https://www.senamhi.gob.pe/include_mapas/_dat_esta_tipo.php?estaciones=000349</v>
      </c>
      <c r="G29" s="1">
        <f t="shared" si="3"/>
        <v>43128</v>
      </c>
      <c r="H29">
        <f t="shared" si="0"/>
        <v>2</v>
      </c>
      <c r="I29">
        <f t="shared" si="1"/>
        <v>2</v>
      </c>
      <c r="J29">
        <f t="shared" si="2"/>
        <v>0</v>
      </c>
    </row>
    <row r="30" spans="1:10">
      <c r="A30">
        <v>353</v>
      </c>
      <c r="B30" s="1">
        <v>43106</v>
      </c>
      <c r="C30">
        <v>24.5</v>
      </c>
      <c r="D30">
        <v>19.920000000000002</v>
      </c>
      <c r="E30" t="str">
        <f>+VLOOKUP(A30,'[1]senamhi-17-18'!$A:$I,9,FALSE)</f>
        <v>https://www.senamhi.gob.pe/include_mapas/_dat_esta_tipo.php?estaciones=000353</v>
      </c>
      <c r="G30" s="1">
        <f t="shared" si="3"/>
        <v>43129</v>
      </c>
      <c r="H30">
        <f t="shared" si="0"/>
        <v>5</v>
      </c>
      <c r="I30">
        <f t="shared" si="1"/>
        <v>5</v>
      </c>
      <c r="J30">
        <f t="shared" si="2"/>
        <v>0</v>
      </c>
    </row>
    <row r="31" spans="1:10">
      <c r="A31">
        <v>353</v>
      </c>
      <c r="B31" s="1">
        <v>43107</v>
      </c>
      <c r="C31">
        <v>26.4</v>
      </c>
      <c r="D31">
        <v>19.920000000000002</v>
      </c>
      <c r="E31" t="str">
        <f>+VLOOKUP(A31,'[1]senamhi-17-18'!$A:$I,9,FALSE)</f>
        <v>https://www.senamhi.gob.pe/include_mapas/_dat_esta_tipo.php?estaciones=000353</v>
      </c>
      <c r="G31" s="1">
        <f t="shared" si="3"/>
        <v>43130</v>
      </c>
      <c r="H31">
        <f t="shared" si="0"/>
        <v>2</v>
      </c>
      <c r="I31">
        <f t="shared" si="1"/>
        <v>2</v>
      </c>
      <c r="J31">
        <f t="shared" si="2"/>
        <v>0</v>
      </c>
    </row>
    <row r="32" spans="1:10">
      <c r="A32">
        <v>359</v>
      </c>
      <c r="B32" s="1">
        <v>43109</v>
      </c>
      <c r="C32">
        <v>30.5</v>
      </c>
      <c r="D32">
        <v>29.71</v>
      </c>
      <c r="E32" t="str">
        <f>+VLOOKUP(A32,'[1]senamhi-17-18'!$A:$I,9,FALSE)</f>
        <v>https://www.senamhi.gob.pe/include_mapas/_dat_esta_tipo.php?estaciones=000359</v>
      </c>
      <c r="G32" s="1">
        <f t="shared" si="3"/>
        <v>43131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>
      <c r="A33">
        <v>359</v>
      </c>
      <c r="B33" s="1">
        <v>43111</v>
      </c>
      <c r="C33">
        <v>65</v>
      </c>
      <c r="D33">
        <v>29.71</v>
      </c>
      <c r="E33" t="str">
        <f>+VLOOKUP(A33,'[1]senamhi-17-18'!$A:$I,9,FALSE)</f>
        <v>https://www.senamhi.gob.pe/include_mapas/_dat_esta_tipo.php?estaciones=000359</v>
      </c>
      <c r="G33" s="1">
        <f t="shared" si="3"/>
        <v>43132</v>
      </c>
      <c r="H33">
        <f t="shared" ref="H33:H91" si="4">+COUNTIF(B:B,G33)</f>
        <v>3</v>
      </c>
      <c r="I33">
        <f t="shared" si="1"/>
        <v>3</v>
      </c>
      <c r="J33">
        <f t="shared" ref="J33:J91" si="5">+COUNTIFS(B:B,G33,E:E,"F")</f>
        <v>0</v>
      </c>
    </row>
    <row r="34" spans="1:10">
      <c r="A34">
        <v>370</v>
      </c>
      <c r="B34" s="1">
        <v>43113</v>
      </c>
      <c r="C34">
        <v>29.4</v>
      </c>
      <c r="D34">
        <v>22.39</v>
      </c>
      <c r="E34" t="str">
        <f>+VLOOKUP(A34,'[1]senamhi-17-18'!$A:$I,9,FALSE)</f>
        <v>https://www.senamhi.gob.pe/include_mapas/_dat_esta_tipo.php?estaciones=000370</v>
      </c>
      <c r="G34" s="1">
        <f t="shared" si="3"/>
        <v>43133</v>
      </c>
      <c r="H34">
        <f t="shared" si="4"/>
        <v>9</v>
      </c>
      <c r="I34">
        <f t="shared" si="1"/>
        <v>9</v>
      </c>
      <c r="J34">
        <f t="shared" si="5"/>
        <v>0</v>
      </c>
    </row>
    <row r="35" spans="1:10">
      <c r="A35">
        <v>371</v>
      </c>
      <c r="B35" s="1">
        <v>43107</v>
      </c>
      <c r="C35">
        <v>31.6</v>
      </c>
      <c r="D35">
        <v>31.56</v>
      </c>
      <c r="E35" t="str">
        <f>+VLOOKUP(A35,'[1]senamhi-17-18'!$A:$I,9,FALSE)</f>
        <v>https://www.senamhi.gob.pe/include_mapas/_dat_esta_tipo.php?estaciones=000371</v>
      </c>
      <c r="G35" s="1">
        <f t="shared" si="3"/>
        <v>43134</v>
      </c>
      <c r="H35">
        <f t="shared" si="4"/>
        <v>3</v>
      </c>
      <c r="I35">
        <f t="shared" si="1"/>
        <v>3</v>
      </c>
      <c r="J35">
        <f t="shared" si="5"/>
        <v>0</v>
      </c>
    </row>
    <row r="36" spans="1:10">
      <c r="A36">
        <v>373</v>
      </c>
      <c r="B36" s="1">
        <v>43106</v>
      </c>
      <c r="C36">
        <v>40.5</v>
      </c>
      <c r="D36">
        <v>33.69</v>
      </c>
      <c r="E36" t="str">
        <f>+VLOOKUP(A36,'[1]senamhi-17-18'!$A:$I,9,FALSE)</f>
        <v>https://www.senamhi.gob.pe/include_mapas/_dat_esta_tipo.php?estaciones=000373</v>
      </c>
      <c r="G36" s="1">
        <f t="shared" si="3"/>
        <v>43135</v>
      </c>
      <c r="H36">
        <f t="shared" si="4"/>
        <v>7</v>
      </c>
      <c r="I36">
        <f t="shared" si="1"/>
        <v>7</v>
      </c>
      <c r="J36">
        <f t="shared" si="5"/>
        <v>0</v>
      </c>
    </row>
    <row r="37" spans="1:10">
      <c r="A37">
        <v>387</v>
      </c>
      <c r="B37" s="1">
        <v>43111</v>
      </c>
      <c r="C37">
        <v>43.4</v>
      </c>
      <c r="D37">
        <v>25.93</v>
      </c>
      <c r="E37" t="str">
        <f>+VLOOKUP(A37,'[1]senamhi-17-18'!$A:$I,9,FALSE)</f>
        <v>https://www.senamhi.gob.pe/include_mapas/_dat_esta_tipo.php?estaciones=000387</v>
      </c>
      <c r="G37" s="1">
        <f t="shared" si="3"/>
        <v>43136</v>
      </c>
      <c r="H37">
        <f t="shared" si="4"/>
        <v>10</v>
      </c>
      <c r="I37">
        <f t="shared" si="1"/>
        <v>10</v>
      </c>
      <c r="J37">
        <f t="shared" si="5"/>
        <v>0</v>
      </c>
    </row>
    <row r="38" spans="1:10">
      <c r="A38">
        <v>395</v>
      </c>
      <c r="B38" s="1">
        <v>43107</v>
      </c>
      <c r="C38">
        <v>24.7</v>
      </c>
      <c r="D38">
        <v>22.64</v>
      </c>
      <c r="E38" t="str">
        <f>+VLOOKUP(A38,'[1]senamhi-17-18'!$A:$I,9,FALSE)</f>
        <v>https://www.senamhi.gob.pe/include_mapas/_dat_esta_tipo.php?estaciones=000395</v>
      </c>
      <c r="G38" s="1">
        <f t="shared" si="3"/>
        <v>43137</v>
      </c>
      <c r="H38">
        <f t="shared" si="4"/>
        <v>15</v>
      </c>
      <c r="I38">
        <f t="shared" si="1"/>
        <v>15</v>
      </c>
      <c r="J38">
        <f t="shared" si="5"/>
        <v>0</v>
      </c>
    </row>
    <row r="39" spans="1:10">
      <c r="A39">
        <v>426</v>
      </c>
      <c r="B39" s="1">
        <v>43118</v>
      </c>
      <c r="C39">
        <v>23.7</v>
      </c>
      <c r="D39">
        <v>21.29</v>
      </c>
      <c r="E39" t="str">
        <f>+VLOOKUP(A39,'[1]senamhi-17-18'!$A:$I,9,FALSE)</f>
        <v>https://www.senamhi.gob.pe/include_mapas/_dat_esta_tipo.php?estaciones=000426</v>
      </c>
      <c r="G39" s="1">
        <f t="shared" si="3"/>
        <v>43138</v>
      </c>
      <c r="H39">
        <f t="shared" si="4"/>
        <v>3</v>
      </c>
      <c r="I39">
        <f t="shared" si="1"/>
        <v>3</v>
      </c>
      <c r="J39">
        <f t="shared" si="5"/>
        <v>0</v>
      </c>
    </row>
    <row r="40" spans="1:10">
      <c r="A40">
        <v>440</v>
      </c>
      <c r="B40" s="1">
        <v>43108</v>
      </c>
      <c r="C40">
        <v>14.4</v>
      </c>
      <c r="D40">
        <v>10.38</v>
      </c>
      <c r="E40" t="str">
        <f>+VLOOKUP(A40,'[1]senamhi-17-18'!$A:$I,9,FALSE)</f>
        <v>https://www.senamhi.gob.pe/include_mapas/_dat_esta_tipo.php?estaciones=000440</v>
      </c>
      <c r="G40" s="1">
        <f t="shared" si="3"/>
        <v>43139</v>
      </c>
      <c r="H40">
        <f t="shared" si="4"/>
        <v>5</v>
      </c>
      <c r="I40">
        <f t="shared" si="1"/>
        <v>5</v>
      </c>
      <c r="J40">
        <f t="shared" si="5"/>
        <v>0</v>
      </c>
    </row>
    <row r="41" spans="1:10">
      <c r="A41">
        <v>440</v>
      </c>
      <c r="B41" s="1">
        <v>43118</v>
      </c>
      <c r="C41">
        <v>12.4</v>
      </c>
      <c r="D41">
        <v>10.38</v>
      </c>
      <c r="E41" t="str">
        <f>+VLOOKUP(A41,'[1]senamhi-17-18'!$A:$I,9,FALSE)</f>
        <v>https://www.senamhi.gob.pe/include_mapas/_dat_esta_tipo.php?estaciones=000440</v>
      </c>
      <c r="G41" s="1">
        <f t="shared" si="3"/>
        <v>43140</v>
      </c>
      <c r="H41">
        <f t="shared" si="4"/>
        <v>10</v>
      </c>
      <c r="I41">
        <f t="shared" si="1"/>
        <v>10</v>
      </c>
      <c r="J41">
        <f t="shared" si="5"/>
        <v>0</v>
      </c>
    </row>
    <row r="42" spans="1:10">
      <c r="A42">
        <v>440</v>
      </c>
      <c r="B42" s="1">
        <v>43122</v>
      </c>
      <c r="C42">
        <v>11.7</v>
      </c>
      <c r="D42">
        <v>10.38</v>
      </c>
      <c r="E42" t="str">
        <f>+VLOOKUP(A42,'[1]senamhi-17-18'!$A:$I,9,FALSE)</f>
        <v>https://www.senamhi.gob.pe/include_mapas/_dat_esta_tipo.php?estaciones=000440</v>
      </c>
      <c r="G42" s="1">
        <f t="shared" si="3"/>
        <v>43141</v>
      </c>
      <c r="H42">
        <f t="shared" si="4"/>
        <v>7</v>
      </c>
      <c r="I42">
        <f t="shared" si="1"/>
        <v>7</v>
      </c>
      <c r="J42">
        <f t="shared" si="5"/>
        <v>0</v>
      </c>
    </row>
    <row r="43" spans="1:10">
      <c r="A43">
        <v>441</v>
      </c>
      <c r="B43" s="1">
        <v>43122</v>
      </c>
      <c r="C43">
        <v>29</v>
      </c>
      <c r="D43">
        <v>22.91</v>
      </c>
      <c r="E43" t="str">
        <f>+VLOOKUP(A43,'[1]senamhi-17-18'!$A:$I,9,FALSE)</f>
        <v>https://www.senamhi.gob.pe/include_mapas/_dat_esta_tipo.php?estaciones=000441</v>
      </c>
      <c r="G43" s="1">
        <f t="shared" si="3"/>
        <v>43142</v>
      </c>
      <c r="H43">
        <f t="shared" si="4"/>
        <v>18</v>
      </c>
      <c r="I43">
        <f t="shared" si="1"/>
        <v>18</v>
      </c>
      <c r="J43">
        <f t="shared" si="5"/>
        <v>0</v>
      </c>
    </row>
    <row r="44" spans="1:10">
      <c r="A44">
        <v>444</v>
      </c>
      <c r="B44" s="1">
        <v>43106</v>
      </c>
      <c r="C44">
        <v>11.8</v>
      </c>
      <c r="D44">
        <v>10.02</v>
      </c>
      <c r="E44" t="str">
        <f>+VLOOKUP(A44,'[1]senamhi-17-18'!$A:$I,9,FALSE)</f>
        <v>https://www.senamhi.gob.pe/include_mapas/_dat_esta_tipo.php?estaciones=000444</v>
      </c>
      <c r="G44" s="1">
        <f t="shared" si="3"/>
        <v>43143</v>
      </c>
      <c r="H44">
        <f t="shared" si="4"/>
        <v>3</v>
      </c>
      <c r="I44">
        <f t="shared" si="1"/>
        <v>3</v>
      </c>
      <c r="J44">
        <f t="shared" si="5"/>
        <v>0</v>
      </c>
    </row>
    <row r="45" spans="1:10">
      <c r="A45">
        <v>444</v>
      </c>
      <c r="B45" s="1">
        <v>43110</v>
      </c>
      <c r="C45">
        <v>13.6</v>
      </c>
      <c r="D45">
        <v>10.02</v>
      </c>
      <c r="E45" t="str">
        <f>+VLOOKUP(A45,'[1]senamhi-17-18'!$A:$I,9,FALSE)</f>
        <v>https://www.senamhi.gob.pe/include_mapas/_dat_esta_tipo.php?estaciones=000444</v>
      </c>
      <c r="G45" s="1">
        <f t="shared" si="3"/>
        <v>43144</v>
      </c>
      <c r="H45">
        <f t="shared" si="4"/>
        <v>6</v>
      </c>
      <c r="I45">
        <f t="shared" si="1"/>
        <v>6</v>
      </c>
      <c r="J45">
        <f t="shared" si="5"/>
        <v>0</v>
      </c>
    </row>
    <row r="46" spans="1:10">
      <c r="A46">
        <v>444</v>
      </c>
      <c r="B46" s="1">
        <v>43112</v>
      </c>
      <c r="C46">
        <v>19.899999999999999</v>
      </c>
      <c r="D46">
        <v>10.02</v>
      </c>
      <c r="E46" t="str">
        <f>+VLOOKUP(A46,'[1]senamhi-17-18'!$A:$I,9,FALSE)</f>
        <v>https://www.senamhi.gob.pe/include_mapas/_dat_esta_tipo.php?estaciones=000444</v>
      </c>
      <c r="G46" s="1">
        <f t="shared" si="3"/>
        <v>43145</v>
      </c>
      <c r="H46">
        <f t="shared" si="4"/>
        <v>16</v>
      </c>
      <c r="I46">
        <f t="shared" si="1"/>
        <v>16</v>
      </c>
      <c r="J46">
        <f t="shared" si="5"/>
        <v>0</v>
      </c>
    </row>
    <row r="47" spans="1:10">
      <c r="A47">
        <v>444</v>
      </c>
      <c r="B47" s="1">
        <v>43113</v>
      </c>
      <c r="C47">
        <v>11.4</v>
      </c>
      <c r="D47">
        <v>10.02</v>
      </c>
      <c r="E47" t="str">
        <f>+VLOOKUP(A47,'[1]senamhi-17-18'!$A:$I,9,FALSE)</f>
        <v>https://www.senamhi.gob.pe/include_mapas/_dat_esta_tipo.php?estaciones=000444</v>
      </c>
      <c r="G47" s="1">
        <f t="shared" si="3"/>
        <v>43146</v>
      </c>
      <c r="H47">
        <f t="shared" si="4"/>
        <v>28</v>
      </c>
      <c r="I47">
        <f t="shared" si="1"/>
        <v>28</v>
      </c>
      <c r="J47">
        <f t="shared" si="5"/>
        <v>0</v>
      </c>
    </row>
    <row r="48" spans="1:10">
      <c r="A48">
        <v>444</v>
      </c>
      <c r="B48" s="1">
        <v>43117</v>
      </c>
      <c r="C48">
        <v>15.1</v>
      </c>
      <c r="D48">
        <v>10.02</v>
      </c>
      <c r="E48" t="str">
        <f>+VLOOKUP(A48,'[1]senamhi-17-18'!$A:$I,9,FALSE)</f>
        <v>https://www.senamhi.gob.pe/include_mapas/_dat_esta_tipo.php?estaciones=000444</v>
      </c>
      <c r="G48" s="1">
        <f t="shared" si="3"/>
        <v>43147</v>
      </c>
      <c r="H48">
        <f t="shared" si="4"/>
        <v>42</v>
      </c>
      <c r="I48">
        <f t="shared" si="1"/>
        <v>42</v>
      </c>
      <c r="J48">
        <f t="shared" si="5"/>
        <v>0</v>
      </c>
    </row>
    <row r="49" spans="1:10">
      <c r="A49">
        <v>444</v>
      </c>
      <c r="B49" s="1">
        <v>43122</v>
      </c>
      <c r="C49">
        <v>14.6</v>
      </c>
      <c r="D49">
        <v>10.02</v>
      </c>
      <c r="E49" t="str">
        <f>+VLOOKUP(A49,'[1]senamhi-17-18'!$A:$I,9,FALSE)</f>
        <v>https://www.senamhi.gob.pe/include_mapas/_dat_esta_tipo.php?estaciones=000444</v>
      </c>
      <c r="G49" s="1">
        <f t="shared" si="3"/>
        <v>43148</v>
      </c>
      <c r="H49">
        <f t="shared" si="4"/>
        <v>7</v>
      </c>
      <c r="I49">
        <f t="shared" si="1"/>
        <v>7</v>
      </c>
      <c r="J49">
        <f t="shared" si="5"/>
        <v>0</v>
      </c>
    </row>
    <row r="50" spans="1:10">
      <c r="A50">
        <v>445</v>
      </c>
      <c r="B50" s="1">
        <v>43118</v>
      </c>
      <c r="C50">
        <v>21.2</v>
      </c>
      <c r="D50">
        <v>17.93</v>
      </c>
      <c r="E50" t="str">
        <f>+VLOOKUP(A50,'[1]senamhi-17-18'!$A:$I,9,FALSE)</f>
        <v>https://www.senamhi.gob.pe/include_mapas/_dat_esta_tipo.php?estaciones=000445</v>
      </c>
      <c r="G50" s="1">
        <f t="shared" si="3"/>
        <v>43149</v>
      </c>
      <c r="H50">
        <f t="shared" si="4"/>
        <v>17</v>
      </c>
      <c r="I50">
        <f t="shared" si="1"/>
        <v>17</v>
      </c>
      <c r="J50">
        <f t="shared" si="5"/>
        <v>0</v>
      </c>
    </row>
    <row r="51" spans="1:10">
      <c r="A51">
        <v>453</v>
      </c>
      <c r="B51" s="1">
        <v>43104</v>
      </c>
      <c r="C51">
        <v>70.400000000000006</v>
      </c>
      <c r="D51">
        <v>59.79</v>
      </c>
      <c r="E51" t="str">
        <f>+VLOOKUP(A51,'[1]senamhi-17-18'!$A:$I,9,FALSE)</f>
        <v>https://www.senamhi.gob.pe/include_mapas/_dat_esta_tipo.php?estaciones=000453</v>
      </c>
      <c r="G51" s="1">
        <f t="shared" si="3"/>
        <v>43150</v>
      </c>
      <c r="H51">
        <f t="shared" si="4"/>
        <v>12</v>
      </c>
      <c r="I51">
        <f t="shared" si="1"/>
        <v>12</v>
      </c>
      <c r="J51">
        <f t="shared" si="5"/>
        <v>0</v>
      </c>
    </row>
    <row r="52" spans="1:10">
      <c r="A52">
        <v>455</v>
      </c>
      <c r="B52" s="1">
        <v>43105</v>
      </c>
      <c r="C52">
        <v>22.6</v>
      </c>
      <c r="D52">
        <v>16.59</v>
      </c>
      <c r="E52" t="str">
        <f>+VLOOKUP(A52,'[1]senamhi-17-18'!$A:$I,9,FALSE)</f>
        <v>https://www.senamhi.gob.pe/include_mapas/_dat_esta_tipo.php?estaciones=000455</v>
      </c>
      <c r="G52" s="1">
        <f t="shared" si="3"/>
        <v>43151</v>
      </c>
      <c r="H52">
        <f t="shared" si="4"/>
        <v>12</v>
      </c>
      <c r="I52">
        <f t="shared" si="1"/>
        <v>12</v>
      </c>
      <c r="J52">
        <f t="shared" si="5"/>
        <v>0</v>
      </c>
    </row>
    <row r="53" spans="1:10">
      <c r="A53">
        <v>455</v>
      </c>
      <c r="B53" s="1">
        <v>43108</v>
      </c>
      <c r="C53">
        <v>28.2</v>
      </c>
      <c r="D53">
        <v>16.59</v>
      </c>
      <c r="E53" t="str">
        <f>+VLOOKUP(A53,'[1]senamhi-17-18'!$A:$I,9,FALSE)</f>
        <v>https://www.senamhi.gob.pe/include_mapas/_dat_esta_tipo.php?estaciones=000455</v>
      </c>
      <c r="G53" s="1">
        <f t="shared" si="3"/>
        <v>43152</v>
      </c>
      <c r="H53">
        <f t="shared" si="4"/>
        <v>8</v>
      </c>
      <c r="I53">
        <f t="shared" si="1"/>
        <v>8</v>
      </c>
      <c r="J53">
        <f t="shared" si="5"/>
        <v>0</v>
      </c>
    </row>
    <row r="54" spans="1:10">
      <c r="A54">
        <v>455</v>
      </c>
      <c r="B54" s="1">
        <v>43115</v>
      </c>
      <c r="C54">
        <v>31</v>
      </c>
      <c r="D54">
        <v>16.59</v>
      </c>
      <c r="E54" t="str">
        <f>+VLOOKUP(A54,'[1]senamhi-17-18'!$A:$I,9,FALSE)</f>
        <v>https://www.senamhi.gob.pe/include_mapas/_dat_esta_tipo.php?estaciones=000455</v>
      </c>
      <c r="G54" s="1">
        <f t="shared" si="3"/>
        <v>43153</v>
      </c>
      <c r="H54">
        <f t="shared" si="4"/>
        <v>8</v>
      </c>
      <c r="I54">
        <f t="shared" si="1"/>
        <v>8</v>
      </c>
      <c r="J54">
        <f t="shared" si="5"/>
        <v>0</v>
      </c>
    </row>
    <row r="55" spans="1:10">
      <c r="A55">
        <v>455</v>
      </c>
      <c r="B55" s="1">
        <v>43118</v>
      </c>
      <c r="C55">
        <v>23.4</v>
      </c>
      <c r="D55">
        <v>16.59</v>
      </c>
      <c r="E55" t="str">
        <f>+VLOOKUP(A55,'[1]senamhi-17-18'!$A:$I,9,FALSE)</f>
        <v>https://www.senamhi.gob.pe/include_mapas/_dat_esta_tipo.php?estaciones=000455</v>
      </c>
      <c r="G55" s="1">
        <f t="shared" si="3"/>
        <v>43154</v>
      </c>
      <c r="H55">
        <f t="shared" si="4"/>
        <v>4</v>
      </c>
      <c r="I55">
        <f t="shared" si="1"/>
        <v>4</v>
      </c>
      <c r="J55">
        <f t="shared" si="5"/>
        <v>0</v>
      </c>
    </row>
    <row r="56" spans="1:10">
      <c r="A56">
        <v>455</v>
      </c>
      <c r="B56" s="1">
        <v>43120</v>
      </c>
      <c r="C56">
        <v>22.2</v>
      </c>
      <c r="D56">
        <v>16.59</v>
      </c>
      <c r="E56" t="str">
        <f>+VLOOKUP(A56,'[1]senamhi-17-18'!$A:$I,9,FALSE)</f>
        <v>https://www.senamhi.gob.pe/include_mapas/_dat_esta_tipo.php?estaciones=000455</v>
      </c>
      <c r="G56" s="1">
        <f t="shared" si="3"/>
        <v>43155</v>
      </c>
      <c r="H56">
        <f t="shared" si="4"/>
        <v>3</v>
      </c>
      <c r="I56">
        <f t="shared" si="1"/>
        <v>3</v>
      </c>
      <c r="J56">
        <f t="shared" si="5"/>
        <v>0</v>
      </c>
    </row>
    <row r="57" spans="1:10">
      <c r="A57">
        <v>458</v>
      </c>
      <c r="B57" s="1">
        <v>43108</v>
      </c>
      <c r="C57">
        <v>107.6</v>
      </c>
      <c r="D57">
        <v>71.5</v>
      </c>
      <c r="E57" t="str">
        <f>+VLOOKUP(A57,'[1]senamhi-17-18'!$A:$I,9,FALSE)</f>
        <v>https://www.senamhi.gob.pe/include_mapas/_dat_esta_tipo.php?estaciones=000458</v>
      </c>
      <c r="G57" s="1">
        <f t="shared" si="3"/>
        <v>43156</v>
      </c>
      <c r="H57">
        <f t="shared" si="4"/>
        <v>9</v>
      </c>
      <c r="I57">
        <f t="shared" si="1"/>
        <v>9</v>
      </c>
      <c r="J57">
        <f t="shared" si="5"/>
        <v>0</v>
      </c>
    </row>
    <row r="58" spans="1:10">
      <c r="A58">
        <v>459</v>
      </c>
      <c r="B58" s="1">
        <v>43108</v>
      </c>
      <c r="C58">
        <v>135.9</v>
      </c>
      <c r="D58">
        <v>80.62</v>
      </c>
      <c r="E58" t="str">
        <f>+VLOOKUP(A58,'[1]senamhi-17-18'!$A:$I,9,FALSE)</f>
        <v>https://www.senamhi.gob.pe/include_mapas/_dat_esta_tipo.php?estaciones=000459</v>
      </c>
      <c r="G58" s="1">
        <f t="shared" si="3"/>
        <v>43157</v>
      </c>
      <c r="H58">
        <f t="shared" si="4"/>
        <v>6</v>
      </c>
      <c r="I58">
        <f t="shared" si="1"/>
        <v>6</v>
      </c>
      <c r="J58">
        <f t="shared" si="5"/>
        <v>0</v>
      </c>
    </row>
    <row r="59" spans="1:10">
      <c r="A59">
        <v>475</v>
      </c>
      <c r="B59" s="1">
        <v>43118</v>
      </c>
      <c r="C59">
        <v>22.7</v>
      </c>
      <c r="D59">
        <v>21.21</v>
      </c>
      <c r="E59" t="str">
        <f>+VLOOKUP(A59,'[1]senamhi-17-18'!$A:$I,9,FALSE)</f>
        <v>https://www.senamhi.gob.pe/include_mapas/_dat_esta_tipo.php?estaciones=000475</v>
      </c>
      <c r="G59" s="1">
        <f t="shared" si="3"/>
        <v>43158</v>
      </c>
      <c r="H59">
        <f t="shared" si="4"/>
        <v>3</v>
      </c>
      <c r="I59">
        <f t="shared" si="1"/>
        <v>3</v>
      </c>
      <c r="J59">
        <f t="shared" si="5"/>
        <v>0</v>
      </c>
    </row>
    <row r="60" spans="1:10">
      <c r="A60">
        <v>475</v>
      </c>
      <c r="B60" s="1">
        <v>43122</v>
      </c>
      <c r="C60">
        <v>21.7</v>
      </c>
      <c r="D60">
        <v>21.21</v>
      </c>
      <c r="E60" t="str">
        <f>+VLOOKUP(A60,'[1]senamhi-17-18'!$A:$I,9,FALSE)</f>
        <v>https://www.senamhi.gob.pe/include_mapas/_dat_esta_tipo.php?estaciones=000475</v>
      </c>
      <c r="G60" s="1">
        <f t="shared" si="3"/>
        <v>43159</v>
      </c>
      <c r="H60">
        <f t="shared" si="4"/>
        <v>5</v>
      </c>
      <c r="I60">
        <f t="shared" si="1"/>
        <v>5</v>
      </c>
      <c r="J60">
        <f t="shared" si="5"/>
        <v>0</v>
      </c>
    </row>
    <row r="61" spans="1:10">
      <c r="A61">
        <v>477</v>
      </c>
      <c r="B61" s="1">
        <v>43117</v>
      </c>
      <c r="C61">
        <v>26.6</v>
      </c>
      <c r="D61">
        <v>18.440000000000001</v>
      </c>
      <c r="E61" t="str">
        <f>+VLOOKUP(A61,'[1]senamhi-17-18'!$A:$I,9,FALSE)</f>
        <v>https://www.senamhi.gob.pe/include_mapas/_dat_esta_tipo.php?estaciones=000477</v>
      </c>
      <c r="G61" s="1">
        <f t="shared" si="3"/>
        <v>43160</v>
      </c>
      <c r="H61">
        <f t="shared" si="4"/>
        <v>16</v>
      </c>
      <c r="I61">
        <f t="shared" si="1"/>
        <v>16</v>
      </c>
      <c r="J61">
        <f t="shared" si="5"/>
        <v>0</v>
      </c>
    </row>
    <row r="62" spans="1:10">
      <c r="A62">
        <v>477</v>
      </c>
      <c r="B62" s="1">
        <v>43118</v>
      </c>
      <c r="C62">
        <v>24</v>
      </c>
      <c r="D62">
        <v>18.440000000000001</v>
      </c>
      <c r="E62" t="str">
        <f>+VLOOKUP(A62,'[1]senamhi-17-18'!$A:$I,9,FALSE)</f>
        <v>https://www.senamhi.gob.pe/include_mapas/_dat_esta_tipo.php?estaciones=000477</v>
      </c>
      <c r="G62" s="1">
        <f t="shared" si="3"/>
        <v>43161</v>
      </c>
      <c r="H62">
        <f t="shared" si="4"/>
        <v>8</v>
      </c>
      <c r="I62">
        <f t="shared" si="1"/>
        <v>8</v>
      </c>
      <c r="J62">
        <f t="shared" si="5"/>
        <v>0</v>
      </c>
    </row>
    <row r="63" spans="1:10">
      <c r="A63">
        <v>480</v>
      </c>
      <c r="B63" s="1">
        <v>43108</v>
      </c>
      <c r="C63">
        <v>75.3</v>
      </c>
      <c r="D63">
        <v>46.33</v>
      </c>
      <c r="E63" t="str">
        <f>+VLOOKUP(A63,'[1]senamhi-17-18'!$A:$I,9,FALSE)</f>
        <v>https://www.senamhi.gob.pe/include_mapas/_dat_esta_tipo.php?estaciones=000480</v>
      </c>
      <c r="G63" s="1">
        <f t="shared" si="3"/>
        <v>43162</v>
      </c>
      <c r="H63">
        <f t="shared" si="4"/>
        <v>13</v>
      </c>
      <c r="I63">
        <f t="shared" si="1"/>
        <v>13</v>
      </c>
      <c r="J63">
        <f t="shared" si="5"/>
        <v>0</v>
      </c>
    </row>
    <row r="64" spans="1:10">
      <c r="A64">
        <v>503</v>
      </c>
      <c r="B64" s="1">
        <v>43108</v>
      </c>
      <c r="C64">
        <v>21</v>
      </c>
      <c r="D64">
        <v>17.66</v>
      </c>
      <c r="E64" t="str">
        <f>+VLOOKUP(A64,'[1]senamhi-17-18'!$A:$I,9,FALSE)</f>
        <v>https://www.senamhi.gob.pe/include_mapas/_dat_esta_tipo.php?estaciones=000503</v>
      </c>
      <c r="G64" s="1">
        <f t="shared" si="3"/>
        <v>43163</v>
      </c>
      <c r="H64">
        <f t="shared" si="4"/>
        <v>6</v>
      </c>
      <c r="I64">
        <f t="shared" si="1"/>
        <v>6</v>
      </c>
      <c r="J64">
        <f t="shared" si="5"/>
        <v>0</v>
      </c>
    </row>
    <row r="65" spans="1:10">
      <c r="A65">
        <v>508</v>
      </c>
      <c r="B65" s="1">
        <v>43122</v>
      </c>
      <c r="C65">
        <v>23.5</v>
      </c>
      <c r="D65">
        <v>20.68</v>
      </c>
      <c r="E65" t="str">
        <f>+VLOOKUP(A65,'[1]senamhi-17-18'!$A:$I,9,FALSE)</f>
        <v>https://www.senamhi.gob.pe/include_mapas/_dat_esta_tipo.php?estaciones=000508</v>
      </c>
      <c r="G65" s="1">
        <f t="shared" si="3"/>
        <v>43164</v>
      </c>
      <c r="H65">
        <f t="shared" si="4"/>
        <v>8</v>
      </c>
      <c r="I65">
        <f t="shared" si="1"/>
        <v>8</v>
      </c>
      <c r="J65">
        <f t="shared" si="5"/>
        <v>0</v>
      </c>
    </row>
    <row r="66" spans="1:10">
      <c r="A66">
        <v>534</v>
      </c>
      <c r="B66" s="1">
        <v>43110</v>
      </c>
      <c r="C66">
        <v>0.6</v>
      </c>
      <c r="D66">
        <v>0.28000000000000003</v>
      </c>
      <c r="E66" t="str">
        <f>+VLOOKUP(A66,'[1]senamhi-17-18'!$A:$I,9,FALSE)</f>
        <v>https://www.senamhi.gob.pe/include_mapas/_dat_esta_tipo.php?estaciones=000534</v>
      </c>
      <c r="G66" s="1">
        <f t="shared" si="3"/>
        <v>43165</v>
      </c>
      <c r="H66">
        <f t="shared" si="4"/>
        <v>10</v>
      </c>
      <c r="I66">
        <f t="shared" si="1"/>
        <v>10</v>
      </c>
      <c r="J66">
        <f t="shared" si="5"/>
        <v>0</v>
      </c>
    </row>
    <row r="67" spans="1:10">
      <c r="A67">
        <v>534</v>
      </c>
      <c r="B67" s="1">
        <v>43119</v>
      </c>
      <c r="C67">
        <v>0.5</v>
      </c>
      <c r="D67">
        <v>0.28000000000000003</v>
      </c>
      <c r="E67" t="str">
        <f>+VLOOKUP(A67,'[1]senamhi-17-18'!$A:$I,9,FALSE)</f>
        <v>https://www.senamhi.gob.pe/include_mapas/_dat_esta_tipo.php?estaciones=000534</v>
      </c>
      <c r="G67" s="1">
        <f t="shared" si="3"/>
        <v>43166</v>
      </c>
      <c r="H67">
        <f t="shared" si="4"/>
        <v>21</v>
      </c>
      <c r="I67">
        <f t="shared" ref="I67:I91" si="6">+H67-J67</f>
        <v>21</v>
      </c>
      <c r="J67">
        <f t="shared" si="5"/>
        <v>0</v>
      </c>
    </row>
    <row r="68" spans="1:10">
      <c r="A68">
        <v>534</v>
      </c>
      <c r="B68" s="1">
        <v>43122</v>
      </c>
      <c r="C68">
        <v>3.4</v>
      </c>
      <c r="D68">
        <v>0.28000000000000003</v>
      </c>
      <c r="E68" t="str">
        <f>+VLOOKUP(A68,'[1]senamhi-17-18'!$A:$I,9,FALSE)</f>
        <v>https://www.senamhi.gob.pe/include_mapas/_dat_esta_tipo.php?estaciones=000534</v>
      </c>
      <c r="G68" s="1">
        <f t="shared" si="3"/>
        <v>43167</v>
      </c>
      <c r="H68">
        <f t="shared" si="4"/>
        <v>7</v>
      </c>
      <c r="I68">
        <f t="shared" si="6"/>
        <v>7</v>
      </c>
      <c r="J68">
        <f t="shared" si="5"/>
        <v>0</v>
      </c>
    </row>
    <row r="69" spans="1:10">
      <c r="A69">
        <v>538</v>
      </c>
      <c r="B69" s="1">
        <v>43123</v>
      </c>
      <c r="C69">
        <v>18.399999999999999</v>
      </c>
      <c r="D69">
        <v>15.49</v>
      </c>
      <c r="E69" t="str">
        <f>+VLOOKUP(A69,'[1]senamhi-17-18'!$A:$I,9,FALSE)</f>
        <v>https://www.senamhi.gob.pe/include_mapas/_dat_esta_tipo.php?estaciones=000538</v>
      </c>
      <c r="G69" s="1">
        <f t="shared" ref="G69:G91" si="7">+G68+1</f>
        <v>43168</v>
      </c>
      <c r="H69">
        <f t="shared" si="4"/>
        <v>7</v>
      </c>
      <c r="I69">
        <f t="shared" si="6"/>
        <v>7</v>
      </c>
      <c r="J69">
        <f t="shared" si="5"/>
        <v>0</v>
      </c>
    </row>
    <row r="70" spans="1:10">
      <c r="A70">
        <v>538</v>
      </c>
      <c r="B70" s="1">
        <v>43126</v>
      </c>
      <c r="C70">
        <v>26</v>
      </c>
      <c r="D70">
        <v>15.49</v>
      </c>
      <c r="E70" t="str">
        <f>+VLOOKUP(A70,'[1]senamhi-17-18'!$A:$I,9,FALSE)</f>
        <v>https://www.senamhi.gob.pe/include_mapas/_dat_esta_tipo.php?estaciones=000538</v>
      </c>
      <c r="G70" s="1">
        <f t="shared" si="7"/>
        <v>43169</v>
      </c>
      <c r="H70">
        <f t="shared" si="4"/>
        <v>3</v>
      </c>
      <c r="I70">
        <f t="shared" si="6"/>
        <v>3</v>
      </c>
      <c r="J70">
        <f t="shared" si="5"/>
        <v>0</v>
      </c>
    </row>
    <row r="71" spans="1:10">
      <c r="A71">
        <v>539</v>
      </c>
      <c r="B71" s="1">
        <v>43122</v>
      </c>
      <c r="C71">
        <v>5.9</v>
      </c>
      <c r="D71">
        <v>2.38</v>
      </c>
      <c r="E71" t="str">
        <f>+VLOOKUP(A71,'[1]senamhi-17-18'!$A:$I,9,FALSE)</f>
        <v>https://www.senamhi.gob.pe/include_mapas/_dat_esta_tipo.php?estaciones=000539</v>
      </c>
      <c r="G71" s="1">
        <f t="shared" si="7"/>
        <v>43170</v>
      </c>
      <c r="H71">
        <f t="shared" si="4"/>
        <v>5</v>
      </c>
      <c r="I71">
        <f t="shared" si="6"/>
        <v>5</v>
      </c>
      <c r="J71">
        <f t="shared" si="5"/>
        <v>0</v>
      </c>
    </row>
    <row r="72" spans="1:10">
      <c r="A72">
        <v>540</v>
      </c>
      <c r="B72" s="1">
        <v>43122</v>
      </c>
      <c r="C72">
        <v>24.1</v>
      </c>
      <c r="D72">
        <v>18.86</v>
      </c>
      <c r="E72" t="str">
        <f>+VLOOKUP(A72,'[1]senamhi-17-18'!$A:$I,9,FALSE)</f>
        <v>https://www.senamhi.gob.pe/include_mapas/_dat_esta_tipo.php?estaciones=000540</v>
      </c>
      <c r="G72" s="1">
        <f t="shared" si="7"/>
        <v>43171</v>
      </c>
      <c r="H72">
        <f t="shared" si="4"/>
        <v>17</v>
      </c>
      <c r="I72">
        <f t="shared" si="6"/>
        <v>17</v>
      </c>
      <c r="J72">
        <f t="shared" si="5"/>
        <v>0</v>
      </c>
    </row>
    <row r="73" spans="1:10">
      <c r="A73">
        <v>541</v>
      </c>
      <c r="B73" s="1">
        <v>43122</v>
      </c>
      <c r="C73">
        <v>21.9</v>
      </c>
      <c r="D73">
        <v>17.260000000000002</v>
      </c>
      <c r="E73" t="str">
        <f>+VLOOKUP(A73,'[1]senamhi-17-18'!$A:$I,9,FALSE)</f>
        <v>https://www.senamhi.gob.pe/include_mapas/_dat_esta_tipo.php?estaciones=000541</v>
      </c>
      <c r="G73" s="1">
        <f t="shared" si="7"/>
        <v>43172</v>
      </c>
      <c r="H73">
        <f t="shared" si="4"/>
        <v>12</v>
      </c>
      <c r="I73">
        <f t="shared" si="6"/>
        <v>12</v>
      </c>
      <c r="J73">
        <f t="shared" si="5"/>
        <v>0</v>
      </c>
    </row>
    <row r="74" spans="1:10">
      <c r="A74">
        <v>543</v>
      </c>
      <c r="B74" s="1">
        <v>43122</v>
      </c>
      <c r="C74">
        <v>2.4</v>
      </c>
      <c r="D74">
        <v>2.34</v>
      </c>
      <c r="E74" t="str">
        <f>+VLOOKUP(A74,'[1]senamhi-17-18'!$A:$I,9,FALSE)</f>
        <v>https://www.senamhi.gob.pe/include_mapas/_dat_esta_tipo.php?estaciones=000543</v>
      </c>
      <c r="G74" s="1">
        <f t="shared" si="7"/>
        <v>43173</v>
      </c>
      <c r="H74">
        <f t="shared" si="4"/>
        <v>7</v>
      </c>
      <c r="I74">
        <f t="shared" si="6"/>
        <v>7</v>
      </c>
      <c r="J74">
        <f t="shared" si="5"/>
        <v>0</v>
      </c>
    </row>
    <row r="75" spans="1:10">
      <c r="A75">
        <v>547</v>
      </c>
      <c r="B75" s="1">
        <v>43117</v>
      </c>
      <c r="C75">
        <v>12.3</v>
      </c>
      <c r="D75">
        <v>11.8</v>
      </c>
      <c r="E75" t="str">
        <f>+VLOOKUP(A75,'[1]senamhi-17-18'!$A:$I,9,FALSE)</f>
        <v>https://www.senamhi.gob.pe/include_mapas/_dat_esta_tipo.php?estaciones=000547</v>
      </c>
      <c r="G75" s="1">
        <f t="shared" si="7"/>
        <v>43174</v>
      </c>
      <c r="H75">
        <f t="shared" si="4"/>
        <v>10</v>
      </c>
      <c r="I75">
        <f t="shared" si="6"/>
        <v>10</v>
      </c>
      <c r="J75">
        <f t="shared" si="5"/>
        <v>0</v>
      </c>
    </row>
    <row r="76" spans="1:10">
      <c r="A76">
        <v>547</v>
      </c>
      <c r="B76" s="1">
        <v>43122</v>
      </c>
      <c r="C76">
        <v>16.600000000000001</v>
      </c>
      <c r="D76">
        <v>11.8</v>
      </c>
      <c r="E76" t="str">
        <f>+VLOOKUP(A76,'[1]senamhi-17-18'!$A:$I,9,FALSE)</f>
        <v>https://www.senamhi.gob.pe/include_mapas/_dat_esta_tipo.php?estaciones=000547</v>
      </c>
      <c r="G76" s="1">
        <f t="shared" si="7"/>
        <v>43175</v>
      </c>
      <c r="H76">
        <f t="shared" si="4"/>
        <v>17</v>
      </c>
      <c r="I76">
        <f t="shared" si="6"/>
        <v>17</v>
      </c>
      <c r="J76">
        <f t="shared" si="5"/>
        <v>0</v>
      </c>
    </row>
    <row r="77" spans="1:10">
      <c r="A77">
        <v>547</v>
      </c>
      <c r="B77" s="1">
        <v>43126</v>
      </c>
      <c r="C77">
        <v>19.399999999999999</v>
      </c>
      <c r="D77">
        <v>11.8</v>
      </c>
      <c r="E77" t="str">
        <f>+VLOOKUP(A77,'[1]senamhi-17-18'!$A:$I,9,FALSE)</f>
        <v>https://www.senamhi.gob.pe/include_mapas/_dat_esta_tipo.php?estaciones=000547</v>
      </c>
      <c r="G77" s="1">
        <f t="shared" si="7"/>
        <v>43176</v>
      </c>
      <c r="H77">
        <f t="shared" si="4"/>
        <v>11</v>
      </c>
      <c r="I77">
        <f t="shared" si="6"/>
        <v>11</v>
      </c>
      <c r="J77">
        <f t="shared" si="5"/>
        <v>0</v>
      </c>
    </row>
    <row r="78" spans="1:10">
      <c r="A78">
        <v>548</v>
      </c>
      <c r="B78" s="1">
        <v>43110</v>
      </c>
      <c r="C78">
        <v>13.1</v>
      </c>
      <c r="D78">
        <v>11.84</v>
      </c>
      <c r="E78" t="str">
        <f>+VLOOKUP(A78,'[1]senamhi-17-18'!$A:$I,9,FALSE)</f>
        <v>https://www.senamhi.gob.pe/include_mapas/_dat_esta_tipo.php?estaciones=000548</v>
      </c>
      <c r="G78" s="1">
        <f t="shared" si="7"/>
        <v>43177</v>
      </c>
      <c r="H78">
        <f t="shared" si="4"/>
        <v>14</v>
      </c>
      <c r="I78">
        <f t="shared" si="6"/>
        <v>14</v>
      </c>
      <c r="J78">
        <f t="shared" si="5"/>
        <v>0</v>
      </c>
    </row>
    <row r="79" spans="1:10">
      <c r="A79">
        <v>548</v>
      </c>
      <c r="B79" s="1">
        <v>43122</v>
      </c>
      <c r="C79">
        <v>13.5</v>
      </c>
      <c r="D79">
        <v>11.84</v>
      </c>
      <c r="E79" t="str">
        <f>+VLOOKUP(A79,'[1]senamhi-17-18'!$A:$I,9,FALSE)</f>
        <v>https://www.senamhi.gob.pe/include_mapas/_dat_esta_tipo.php?estaciones=000548</v>
      </c>
      <c r="G79" s="1">
        <f t="shared" si="7"/>
        <v>43178</v>
      </c>
      <c r="H79">
        <f t="shared" si="4"/>
        <v>8</v>
      </c>
      <c r="I79">
        <f t="shared" si="6"/>
        <v>8</v>
      </c>
      <c r="J79">
        <f t="shared" si="5"/>
        <v>0</v>
      </c>
    </row>
    <row r="80" spans="1:10">
      <c r="A80">
        <v>552</v>
      </c>
      <c r="B80" s="1">
        <v>43105</v>
      </c>
      <c r="C80">
        <v>20.6</v>
      </c>
      <c r="D80">
        <v>18.04</v>
      </c>
      <c r="E80" t="str">
        <f>+VLOOKUP(A80,'[1]senamhi-17-18'!$A:$I,9,FALSE)</f>
        <v>https://www.senamhi.gob.pe/include_mapas/_dat_esta_tipo.php?estaciones=000552</v>
      </c>
      <c r="G80" s="1">
        <f t="shared" si="7"/>
        <v>43179</v>
      </c>
      <c r="H80">
        <f t="shared" si="4"/>
        <v>6</v>
      </c>
      <c r="I80">
        <f t="shared" si="6"/>
        <v>6</v>
      </c>
      <c r="J80">
        <f t="shared" si="5"/>
        <v>0</v>
      </c>
    </row>
    <row r="81" spans="1:10">
      <c r="A81">
        <v>554</v>
      </c>
      <c r="B81" s="1">
        <v>43108</v>
      </c>
      <c r="C81">
        <v>20.8</v>
      </c>
      <c r="D81">
        <v>14.11</v>
      </c>
      <c r="E81" t="str">
        <f>+VLOOKUP(A81,'[1]senamhi-17-18'!$A:$I,9,FALSE)</f>
        <v>https://www.senamhi.gob.pe/include_mapas/_dat_esta_tipo.php?estaciones=000554</v>
      </c>
      <c r="G81" s="1">
        <f t="shared" si="7"/>
        <v>43180</v>
      </c>
      <c r="H81">
        <f t="shared" si="4"/>
        <v>12</v>
      </c>
      <c r="I81">
        <f t="shared" si="6"/>
        <v>12</v>
      </c>
      <c r="J81">
        <f t="shared" si="5"/>
        <v>0</v>
      </c>
    </row>
    <row r="82" spans="1:10">
      <c r="A82">
        <v>555</v>
      </c>
      <c r="B82" s="1">
        <v>43108</v>
      </c>
      <c r="C82">
        <v>22.8</v>
      </c>
      <c r="D82">
        <v>17.84</v>
      </c>
      <c r="E82" t="str">
        <f>+VLOOKUP(A82,'[1]senamhi-17-18'!$A:$I,9,FALSE)</f>
        <v>https://www.senamhi.gob.pe/include_mapas/_dat_esta_tipo.php?estaciones=000555</v>
      </c>
      <c r="G82" s="1">
        <f t="shared" si="7"/>
        <v>43181</v>
      </c>
      <c r="H82">
        <f t="shared" si="4"/>
        <v>11</v>
      </c>
      <c r="I82">
        <f t="shared" si="6"/>
        <v>11</v>
      </c>
      <c r="J82">
        <f t="shared" si="5"/>
        <v>0</v>
      </c>
    </row>
    <row r="83" spans="1:10">
      <c r="A83">
        <v>571</v>
      </c>
      <c r="B83" s="1">
        <v>43107</v>
      </c>
      <c r="C83">
        <v>60.5</v>
      </c>
      <c r="D83">
        <v>58.47</v>
      </c>
      <c r="E83" t="str">
        <f>+VLOOKUP(A83,'[1]senamhi-17-18'!$A:$I,9,FALSE)</f>
        <v>https://www.senamhi.gob.pe/include_mapas/_dat_esta_tipo.php?estaciones=000571</v>
      </c>
      <c r="G83" s="1">
        <f t="shared" si="7"/>
        <v>43182</v>
      </c>
      <c r="H83">
        <f t="shared" si="4"/>
        <v>27</v>
      </c>
      <c r="I83">
        <f t="shared" si="6"/>
        <v>27</v>
      </c>
      <c r="J83">
        <f t="shared" si="5"/>
        <v>0</v>
      </c>
    </row>
    <row r="84" spans="1:10">
      <c r="A84">
        <v>590</v>
      </c>
      <c r="B84" s="1">
        <v>43115</v>
      </c>
      <c r="C84">
        <v>61.6</v>
      </c>
      <c r="D84">
        <v>42.84</v>
      </c>
      <c r="E84" t="str">
        <f>+VLOOKUP(A84,'[1]senamhi-17-18'!$A:$I,9,FALSE)</f>
        <v>https://www.senamhi.gob.pe/include_mapas/_dat_esta_tipo.php?estaciones=000590</v>
      </c>
      <c r="G84" s="1">
        <f t="shared" si="7"/>
        <v>43183</v>
      </c>
      <c r="H84">
        <f t="shared" si="4"/>
        <v>10</v>
      </c>
      <c r="I84">
        <f t="shared" si="6"/>
        <v>10</v>
      </c>
      <c r="J84">
        <f t="shared" si="5"/>
        <v>0</v>
      </c>
    </row>
    <row r="85" spans="1:10">
      <c r="A85">
        <v>590</v>
      </c>
      <c r="B85" s="1">
        <v>43118</v>
      </c>
      <c r="C85">
        <v>46</v>
      </c>
      <c r="D85">
        <v>42.84</v>
      </c>
      <c r="E85" t="str">
        <f>+VLOOKUP(A85,'[1]senamhi-17-18'!$A:$I,9,FALSE)</f>
        <v>https://www.senamhi.gob.pe/include_mapas/_dat_esta_tipo.php?estaciones=000590</v>
      </c>
      <c r="G85" s="1">
        <f t="shared" si="7"/>
        <v>43184</v>
      </c>
      <c r="H85">
        <f t="shared" si="4"/>
        <v>7</v>
      </c>
      <c r="I85">
        <f t="shared" si="6"/>
        <v>7</v>
      </c>
      <c r="J85">
        <f t="shared" si="5"/>
        <v>0</v>
      </c>
    </row>
    <row r="86" spans="1:10">
      <c r="A86">
        <v>594</v>
      </c>
      <c r="B86" s="1">
        <v>43117</v>
      </c>
      <c r="C86">
        <v>16.899999999999999</v>
      </c>
      <c r="D86">
        <v>15.42</v>
      </c>
      <c r="E86" t="str">
        <f>+VLOOKUP(A86,'[1]senamhi-17-18'!$A:$I,9,FALSE)</f>
        <v>https://www.senamhi.gob.pe/include_mapas/_dat_esta_tipo.php?estaciones=000594</v>
      </c>
      <c r="G86" s="1">
        <f t="shared" si="7"/>
        <v>43185</v>
      </c>
      <c r="H86">
        <f t="shared" si="4"/>
        <v>11</v>
      </c>
      <c r="I86">
        <f t="shared" si="6"/>
        <v>11</v>
      </c>
      <c r="J86">
        <f t="shared" si="5"/>
        <v>0</v>
      </c>
    </row>
    <row r="87" spans="1:10">
      <c r="A87">
        <v>594</v>
      </c>
      <c r="B87" s="1">
        <v>43118</v>
      </c>
      <c r="C87">
        <v>32</v>
      </c>
      <c r="D87">
        <v>15.42</v>
      </c>
      <c r="E87" t="str">
        <f>+VLOOKUP(A87,'[1]senamhi-17-18'!$A:$I,9,FALSE)</f>
        <v>https://www.senamhi.gob.pe/include_mapas/_dat_esta_tipo.php?estaciones=000594</v>
      </c>
      <c r="G87" s="1">
        <f t="shared" si="7"/>
        <v>43186</v>
      </c>
      <c r="H87">
        <f t="shared" si="4"/>
        <v>15</v>
      </c>
      <c r="I87">
        <f t="shared" si="6"/>
        <v>15</v>
      </c>
      <c r="J87">
        <f t="shared" si="5"/>
        <v>0</v>
      </c>
    </row>
    <row r="88" spans="1:10">
      <c r="A88">
        <v>608</v>
      </c>
      <c r="B88" s="1">
        <v>43117</v>
      </c>
      <c r="C88">
        <v>23.1</v>
      </c>
      <c r="D88">
        <v>19.04</v>
      </c>
      <c r="E88" t="str">
        <f>+VLOOKUP(A88,'[1]senamhi-17-18'!$A:$I,9,FALSE)</f>
        <v>https://www.senamhi.gob.pe/include_mapas/_dat_esta_tipo.php?estaciones=000608</v>
      </c>
      <c r="G88" s="1">
        <f t="shared" si="7"/>
        <v>43187</v>
      </c>
      <c r="H88">
        <f t="shared" si="4"/>
        <v>5</v>
      </c>
      <c r="I88">
        <f t="shared" si="6"/>
        <v>5</v>
      </c>
      <c r="J88">
        <f t="shared" si="5"/>
        <v>0</v>
      </c>
    </row>
    <row r="89" spans="1:10">
      <c r="A89">
        <v>608</v>
      </c>
      <c r="B89" s="1">
        <v>43118</v>
      </c>
      <c r="C89">
        <v>20.3</v>
      </c>
      <c r="D89">
        <v>19.04</v>
      </c>
      <c r="E89" t="str">
        <f>+VLOOKUP(A89,'[1]senamhi-17-18'!$A:$I,9,FALSE)</f>
        <v>https://www.senamhi.gob.pe/include_mapas/_dat_esta_tipo.php?estaciones=000608</v>
      </c>
      <c r="G89" s="1">
        <f t="shared" si="7"/>
        <v>43188</v>
      </c>
      <c r="H89">
        <f t="shared" si="4"/>
        <v>11</v>
      </c>
      <c r="I89">
        <f t="shared" si="6"/>
        <v>11</v>
      </c>
      <c r="J89">
        <f t="shared" si="5"/>
        <v>0</v>
      </c>
    </row>
    <row r="90" spans="1:10">
      <c r="A90">
        <v>625</v>
      </c>
      <c r="B90" s="1">
        <v>43106</v>
      </c>
      <c r="C90">
        <v>14.8</v>
      </c>
      <c r="D90">
        <v>10.01</v>
      </c>
      <c r="E90" t="str">
        <f>+VLOOKUP(A90,'[1]senamhi-17-18'!$A:$I,9,FALSE)</f>
        <v>https://www.senamhi.gob.pe/include_mapas/_dat_esta_tipo.php?estaciones=000625</v>
      </c>
      <c r="G90" s="1">
        <f t="shared" si="7"/>
        <v>43189</v>
      </c>
      <c r="H90">
        <f t="shared" si="4"/>
        <v>6</v>
      </c>
      <c r="I90">
        <f t="shared" si="6"/>
        <v>6</v>
      </c>
      <c r="J90">
        <f t="shared" si="5"/>
        <v>0</v>
      </c>
    </row>
    <row r="91" spans="1:10">
      <c r="A91">
        <v>625</v>
      </c>
      <c r="B91" s="1">
        <v>43108</v>
      </c>
      <c r="C91">
        <v>14</v>
      </c>
      <c r="D91">
        <v>10.01</v>
      </c>
      <c r="E91" t="str">
        <f>+VLOOKUP(A91,'[1]senamhi-17-18'!$A:$I,9,FALSE)</f>
        <v>https://www.senamhi.gob.pe/include_mapas/_dat_esta_tipo.php?estaciones=000625</v>
      </c>
      <c r="G91" s="1">
        <f t="shared" si="7"/>
        <v>43190</v>
      </c>
      <c r="H91">
        <f t="shared" si="4"/>
        <v>5</v>
      </c>
      <c r="I91">
        <f t="shared" si="6"/>
        <v>5</v>
      </c>
      <c r="J91">
        <f t="shared" si="5"/>
        <v>0</v>
      </c>
    </row>
    <row r="92" spans="1:10">
      <c r="A92">
        <v>625</v>
      </c>
      <c r="B92" s="1">
        <v>43115</v>
      </c>
      <c r="C92">
        <v>10.4</v>
      </c>
      <c r="D92">
        <v>10.01</v>
      </c>
      <c r="E92" t="str">
        <f>+VLOOKUP(A92,'[1]senamhi-17-18'!$A:$I,9,FALSE)</f>
        <v>https://www.senamhi.gob.pe/include_mapas/_dat_esta_tipo.php?estaciones=000625</v>
      </c>
      <c r="G92" s="1"/>
    </row>
    <row r="93" spans="1:10">
      <c r="A93">
        <v>625</v>
      </c>
      <c r="B93" s="1">
        <v>43120</v>
      </c>
      <c r="C93">
        <v>11.8</v>
      </c>
      <c r="D93">
        <v>10.01</v>
      </c>
      <c r="E93" t="str">
        <f>+VLOOKUP(A93,'[1]senamhi-17-18'!$A:$I,9,FALSE)</f>
        <v>https://www.senamhi.gob.pe/include_mapas/_dat_esta_tipo.php?estaciones=000625</v>
      </c>
      <c r="G93" s="1"/>
    </row>
    <row r="94" spans="1:10">
      <c r="A94">
        <v>625</v>
      </c>
      <c r="B94" s="1">
        <v>43122</v>
      </c>
      <c r="C94">
        <v>24.8</v>
      </c>
      <c r="D94">
        <v>10.01</v>
      </c>
      <c r="E94" t="str">
        <f>+VLOOKUP(A94,'[1]senamhi-17-18'!$A:$I,9,FALSE)</f>
        <v>https://www.senamhi.gob.pe/include_mapas/_dat_esta_tipo.php?estaciones=000625</v>
      </c>
      <c r="G94" s="1"/>
    </row>
    <row r="95" spans="1:10">
      <c r="A95">
        <v>635</v>
      </c>
      <c r="B95" s="1">
        <v>43117</v>
      </c>
      <c r="C95">
        <v>31</v>
      </c>
      <c r="D95">
        <v>22.64</v>
      </c>
      <c r="E95" t="str">
        <f>+VLOOKUP(A95,'[1]senamhi-17-18'!$A:$I,9,FALSE)</f>
        <v>https://www.senamhi.gob.pe/include_mapas/_dat_esta_tipo.php?estaciones=000635</v>
      </c>
      <c r="G95" s="1"/>
    </row>
    <row r="96" spans="1:10">
      <c r="A96">
        <v>635</v>
      </c>
      <c r="B96" s="1">
        <v>43118</v>
      </c>
      <c r="C96">
        <v>38.700000000000003</v>
      </c>
      <c r="D96">
        <v>22.64</v>
      </c>
      <c r="E96" t="str">
        <f>+VLOOKUP(A96,'[1]senamhi-17-18'!$A:$I,9,FALSE)</f>
        <v>https://www.senamhi.gob.pe/include_mapas/_dat_esta_tipo.php?estaciones=000635</v>
      </c>
      <c r="G96" s="1"/>
    </row>
    <row r="97" spans="1:7">
      <c r="A97">
        <v>642</v>
      </c>
      <c r="B97" s="1">
        <v>43107</v>
      </c>
      <c r="C97">
        <v>23.4</v>
      </c>
      <c r="D97">
        <v>15.84</v>
      </c>
      <c r="E97" t="str">
        <f>+VLOOKUP(A97,'[1]senamhi-17-18'!$A:$I,9,FALSE)</f>
        <v>https://www.senamhi.gob.pe/include_mapas/_dat_esta_tipo.php?estaciones=000642</v>
      </c>
      <c r="G97" s="1"/>
    </row>
    <row r="98" spans="1:7">
      <c r="A98">
        <v>642</v>
      </c>
      <c r="B98" s="1">
        <v>43108</v>
      </c>
      <c r="C98">
        <v>22.4</v>
      </c>
      <c r="D98">
        <v>15.84</v>
      </c>
      <c r="E98" t="str">
        <f>+VLOOKUP(A98,'[1]senamhi-17-18'!$A:$I,9,FALSE)</f>
        <v>https://www.senamhi.gob.pe/include_mapas/_dat_esta_tipo.php?estaciones=000642</v>
      </c>
      <c r="G98" s="1"/>
    </row>
    <row r="99" spans="1:7">
      <c r="A99">
        <v>642</v>
      </c>
      <c r="B99" s="1">
        <v>43111</v>
      </c>
      <c r="C99">
        <v>18.399999999999999</v>
      </c>
      <c r="D99">
        <v>15.84</v>
      </c>
      <c r="E99" t="str">
        <f>+VLOOKUP(A99,'[1]senamhi-17-18'!$A:$I,9,FALSE)</f>
        <v>https://www.senamhi.gob.pe/include_mapas/_dat_esta_tipo.php?estaciones=000642</v>
      </c>
      <c r="G99" s="1"/>
    </row>
    <row r="100" spans="1:7">
      <c r="A100">
        <v>642</v>
      </c>
      <c r="B100" s="1">
        <v>43118</v>
      </c>
      <c r="C100">
        <v>20.2</v>
      </c>
      <c r="D100">
        <v>15.84</v>
      </c>
      <c r="E100" t="str">
        <f>+VLOOKUP(A100,'[1]senamhi-17-18'!$A:$I,9,FALSE)</f>
        <v>https://www.senamhi.gob.pe/include_mapas/_dat_esta_tipo.php?estaciones=000642</v>
      </c>
      <c r="G100" s="1"/>
    </row>
    <row r="101" spans="1:7">
      <c r="A101">
        <v>642</v>
      </c>
      <c r="B101" s="1">
        <v>43122</v>
      </c>
      <c r="C101">
        <v>20.399999999999999</v>
      </c>
      <c r="D101">
        <v>15.84</v>
      </c>
      <c r="E101" t="str">
        <f>+VLOOKUP(A101,'[1]senamhi-17-18'!$A:$I,9,FALSE)</f>
        <v>https://www.senamhi.gob.pe/include_mapas/_dat_esta_tipo.php?estaciones=000642</v>
      </c>
      <c r="G101" s="1"/>
    </row>
    <row r="102" spans="1:7">
      <c r="A102">
        <v>648</v>
      </c>
      <c r="B102" s="1">
        <v>43101</v>
      </c>
      <c r="C102">
        <v>10.62</v>
      </c>
      <c r="D102">
        <v>9.7899999999999991</v>
      </c>
      <c r="E102" t="str">
        <f>+VLOOKUP(A102,'[1]senamhi-17-18'!$A:$I,9,FALSE)</f>
        <v>https://www.senamhi.gob.pe/include_mapas/_dat_esta_tipo.php?estaciones=000648</v>
      </c>
      <c r="G102" s="1"/>
    </row>
    <row r="103" spans="1:7">
      <c r="A103">
        <v>648</v>
      </c>
      <c r="B103" s="1">
        <v>43107</v>
      </c>
      <c r="C103">
        <v>11.31</v>
      </c>
      <c r="D103">
        <v>9.7899999999999991</v>
      </c>
      <c r="E103" t="str">
        <f>+VLOOKUP(A103,'[1]senamhi-17-18'!$A:$I,9,FALSE)</f>
        <v>https://www.senamhi.gob.pe/include_mapas/_dat_esta_tipo.php?estaciones=000648</v>
      </c>
      <c r="G103" s="1"/>
    </row>
    <row r="104" spans="1:7">
      <c r="A104">
        <v>648</v>
      </c>
      <c r="B104" s="1">
        <v>43111</v>
      </c>
      <c r="C104">
        <v>10.08</v>
      </c>
      <c r="D104">
        <v>9.7899999999999991</v>
      </c>
      <c r="E104" t="str">
        <f>+VLOOKUP(A104,'[1]senamhi-17-18'!$A:$I,9,FALSE)</f>
        <v>https://www.senamhi.gob.pe/include_mapas/_dat_esta_tipo.php?estaciones=000648</v>
      </c>
      <c r="G104" s="1"/>
    </row>
    <row r="105" spans="1:7">
      <c r="A105">
        <v>648</v>
      </c>
      <c r="B105" s="1">
        <v>43117</v>
      </c>
      <c r="C105">
        <v>17.600000000000001</v>
      </c>
      <c r="D105">
        <v>9.7899999999999991</v>
      </c>
      <c r="E105" t="str">
        <f>+VLOOKUP(A105,'[1]senamhi-17-18'!$A:$I,9,FALSE)</f>
        <v>https://www.senamhi.gob.pe/include_mapas/_dat_esta_tipo.php?estaciones=000648</v>
      </c>
      <c r="G105" s="1"/>
    </row>
    <row r="106" spans="1:7">
      <c r="A106">
        <v>648</v>
      </c>
      <c r="B106" s="1">
        <v>43118</v>
      </c>
      <c r="C106">
        <v>10.9</v>
      </c>
      <c r="D106">
        <v>9.7899999999999991</v>
      </c>
      <c r="E106" t="str">
        <f>+VLOOKUP(A106,'[1]senamhi-17-18'!$A:$I,9,FALSE)</f>
        <v>https://www.senamhi.gob.pe/include_mapas/_dat_esta_tipo.php?estaciones=000648</v>
      </c>
      <c r="G106" s="1"/>
    </row>
    <row r="107" spans="1:7">
      <c r="A107">
        <v>648</v>
      </c>
      <c r="B107" s="1">
        <v>43120</v>
      </c>
      <c r="C107">
        <v>11.9</v>
      </c>
      <c r="D107">
        <v>9.7899999999999991</v>
      </c>
      <c r="E107" t="str">
        <f>+VLOOKUP(A107,'[1]senamhi-17-18'!$A:$I,9,FALSE)</f>
        <v>https://www.senamhi.gob.pe/include_mapas/_dat_esta_tipo.php?estaciones=000648</v>
      </c>
      <c r="G107" s="1"/>
    </row>
    <row r="108" spans="1:7">
      <c r="A108">
        <v>648</v>
      </c>
      <c r="B108" s="1">
        <v>43122</v>
      </c>
      <c r="C108">
        <v>21.9</v>
      </c>
      <c r="D108">
        <v>9.7899999999999991</v>
      </c>
      <c r="E108" t="str">
        <f>+VLOOKUP(A108,'[1]senamhi-17-18'!$A:$I,9,FALSE)</f>
        <v>https://www.senamhi.gob.pe/include_mapas/_dat_esta_tipo.php?estaciones=000648</v>
      </c>
      <c r="G108" s="1"/>
    </row>
    <row r="109" spans="1:7">
      <c r="A109">
        <v>648</v>
      </c>
      <c r="B109" s="1">
        <v>43127</v>
      </c>
      <c r="C109">
        <v>12.78</v>
      </c>
      <c r="D109">
        <v>9.7899999999999991</v>
      </c>
      <c r="E109" t="str">
        <f>+VLOOKUP(A109,'[1]senamhi-17-18'!$A:$I,9,FALSE)</f>
        <v>https://www.senamhi.gob.pe/include_mapas/_dat_esta_tipo.php?estaciones=000648</v>
      </c>
      <c r="G109" s="1"/>
    </row>
    <row r="110" spans="1:7">
      <c r="A110">
        <v>660</v>
      </c>
      <c r="B110" s="1">
        <v>43120</v>
      </c>
      <c r="C110">
        <v>20.5</v>
      </c>
      <c r="D110">
        <v>19.68</v>
      </c>
      <c r="E110" t="str">
        <f>+VLOOKUP(A110,'[1]senamhi-17-18'!$A:$I,9,FALSE)</f>
        <v>https://www.senamhi.gob.pe/include_mapas/_dat_esta_tipo.php?estaciones=000660</v>
      </c>
      <c r="G110" s="1"/>
    </row>
    <row r="111" spans="1:7">
      <c r="A111">
        <v>660</v>
      </c>
      <c r="B111" s="1">
        <v>43122</v>
      </c>
      <c r="C111">
        <v>22.8</v>
      </c>
      <c r="D111">
        <v>19.68</v>
      </c>
      <c r="E111" t="str">
        <f>+VLOOKUP(A111,'[1]senamhi-17-18'!$A:$I,9,FALSE)</f>
        <v>https://www.senamhi.gob.pe/include_mapas/_dat_esta_tipo.php?estaciones=000660</v>
      </c>
      <c r="G111" s="1"/>
    </row>
    <row r="112" spans="1:7">
      <c r="A112">
        <v>663</v>
      </c>
      <c r="B112" s="1">
        <v>43120</v>
      </c>
      <c r="C112">
        <v>22.3</v>
      </c>
      <c r="D112">
        <v>18.52</v>
      </c>
      <c r="E112" t="str">
        <f>+VLOOKUP(A112,'[1]senamhi-17-18'!$A:$I,9,FALSE)</f>
        <v>https://www.senamhi.gob.pe/include_mapas/_dat_esta_tipo.php?estaciones=000663</v>
      </c>
      <c r="G112" s="1"/>
    </row>
    <row r="113" spans="1:7">
      <c r="A113">
        <v>663</v>
      </c>
      <c r="B113" s="1">
        <v>43122</v>
      </c>
      <c r="C113">
        <v>19.899999999999999</v>
      </c>
      <c r="D113">
        <v>18.52</v>
      </c>
      <c r="E113" t="str">
        <f>+VLOOKUP(A113,'[1]senamhi-17-18'!$A:$I,9,FALSE)</f>
        <v>https://www.senamhi.gob.pe/include_mapas/_dat_esta_tipo.php?estaciones=000663</v>
      </c>
      <c r="G113" s="1"/>
    </row>
    <row r="114" spans="1:7">
      <c r="A114">
        <v>689</v>
      </c>
      <c r="B114" s="1">
        <v>43120</v>
      </c>
      <c r="C114">
        <v>38.4</v>
      </c>
      <c r="D114">
        <v>24.95</v>
      </c>
      <c r="E114" t="str">
        <f>+VLOOKUP(A114,'[1]senamhi-17-18'!$A:$I,9,FALSE)</f>
        <v>https://www.senamhi.gob.pe/include_mapas/_dat_esta_tipo.php?estaciones=000689</v>
      </c>
      <c r="G114" s="1"/>
    </row>
    <row r="115" spans="1:7">
      <c r="A115">
        <v>693</v>
      </c>
      <c r="B115" s="1">
        <v>43129</v>
      </c>
      <c r="C115">
        <v>104.1</v>
      </c>
      <c r="D115">
        <v>93.09</v>
      </c>
      <c r="E115" t="str">
        <f>+VLOOKUP(A115,'[1]senamhi-17-18'!$A:$I,9,FALSE)</f>
        <v>https://www.senamhi.gob.pe/include_mapas/_dat_esta_tipo.php?estaciones=000693</v>
      </c>
      <c r="G115" s="1"/>
    </row>
    <row r="116" spans="1:7">
      <c r="A116">
        <v>708</v>
      </c>
      <c r="B116" s="1">
        <v>43121</v>
      </c>
      <c r="C116">
        <v>36.299999999999997</v>
      </c>
      <c r="D116">
        <v>25.9</v>
      </c>
      <c r="E116" t="str">
        <f>+VLOOKUP(A116,'[1]senamhi-17-18'!$A:$I,9,FALSE)</f>
        <v>https://www.senamhi.gob.pe/include_mapas/_dat_esta_tipo.php?estaciones=000708</v>
      </c>
      <c r="G116" s="1"/>
    </row>
    <row r="117" spans="1:7">
      <c r="A117">
        <v>736</v>
      </c>
      <c r="B117" s="1">
        <v>43101</v>
      </c>
      <c r="C117">
        <v>28</v>
      </c>
      <c r="D117">
        <v>16.829999999999998</v>
      </c>
      <c r="E117" t="str">
        <f>+VLOOKUP(A117,'[1]senamhi-17-18'!$A:$I,9,FALSE)</f>
        <v>https://www.senamhi.gob.pe/include_mapas/_dat_esta_tipo.php?estaciones=000736</v>
      </c>
      <c r="G117" s="1"/>
    </row>
    <row r="118" spans="1:7">
      <c r="A118">
        <v>736</v>
      </c>
      <c r="B118" s="1">
        <v>43109</v>
      </c>
      <c r="C118">
        <v>19</v>
      </c>
      <c r="D118">
        <v>16.829999999999998</v>
      </c>
      <c r="E118" t="str">
        <f>+VLOOKUP(A118,'[1]senamhi-17-18'!$A:$I,9,FALSE)</f>
        <v>https://www.senamhi.gob.pe/include_mapas/_dat_esta_tipo.php?estaciones=000736</v>
      </c>
      <c r="G118" s="1"/>
    </row>
    <row r="119" spans="1:7">
      <c r="A119">
        <v>736</v>
      </c>
      <c r="B119" s="1">
        <v>43112</v>
      </c>
      <c r="C119">
        <v>21.8</v>
      </c>
      <c r="D119">
        <v>16.829999999999998</v>
      </c>
      <c r="E119" t="str">
        <f>+VLOOKUP(A119,'[1]senamhi-17-18'!$A:$I,9,FALSE)</f>
        <v>https://www.senamhi.gob.pe/include_mapas/_dat_esta_tipo.php?estaciones=000736</v>
      </c>
      <c r="G119" s="1"/>
    </row>
    <row r="120" spans="1:7">
      <c r="A120">
        <v>736</v>
      </c>
      <c r="B120" s="1">
        <v>43121</v>
      </c>
      <c r="C120">
        <v>19.2</v>
      </c>
      <c r="D120">
        <v>16.829999999999998</v>
      </c>
      <c r="E120" t="str">
        <f>+VLOOKUP(A120,'[1]senamhi-17-18'!$A:$I,9,FALSE)</f>
        <v>https://www.senamhi.gob.pe/include_mapas/_dat_esta_tipo.php?estaciones=000736</v>
      </c>
      <c r="G120" s="1"/>
    </row>
    <row r="121" spans="1:7">
      <c r="A121">
        <v>741</v>
      </c>
      <c r="B121" s="1">
        <v>43123</v>
      </c>
      <c r="C121">
        <v>4.9000000000000004</v>
      </c>
      <c r="D121">
        <v>3.05</v>
      </c>
      <c r="E121" t="str">
        <f>+VLOOKUP(A121,'[1]senamhi-17-18'!$A:$I,9,FALSE)</f>
        <v>https://www.senamhi.gob.pe/include_mapas/_dat_esta_tipo.php?estaciones=000741</v>
      </c>
      <c r="G121" s="1"/>
    </row>
    <row r="122" spans="1:7">
      <c r="A122">
        <v>741</v>
      </c>
      <c r="B122" s="1">
        <v>43124</v>
      </c>
      <c r="C122">
        <v>3.8</v>
      </c>
      <c r="D122">
        <v>3.05</v>
      </c>
      <c r="E122" t="str">
        <f>+VLOOKUP(A122,'[1]senamhi-17-18'!$A:$I,9,FALSE)</f>
        <v>https://www.senamhi.gob.pe/include_mapas/_dat_esta_tipo.php?estaciones=000741</v>
      </c>
      <c r="G122" s="1"/>
    </row>
    <row r="123" spans="1:7">
      <c r="A123">
        <v>743</v>
      </c>
      <c r="B123" s="1">
        <v>43121</v>
      </c>
      <c r="C123">
        <v>20.8</v>
      </c>
      <c r="D123">
        <v>20.309999999999999</v>
      </c>
      <c r="E123" t="str">
        <f>+VLOOKUP(A123,'[1]senamhi-17-18'!$A:$I,9,FALSE)</f>
        <v>https://www.senamhi.gob.pe/include_mapas/_dat_esta_tipo.php?estaciones=000743</v>
      </c>
      <c r="G123" s="1"/>
    </row>
    <row r="124" spans="1:7">
      <c r="A124">
        <v>743</v>
      </c>
      <c r="B124" s="1">
        <v>43122</v>
      </c>
      <c r="C124">
        <v>26.5</v>
      </c>
      <c r="D124">
        <v>20.309999999999999</v>
      </c>
      <c r="E124" t="str">
        <f>+VLOOKUP(A124,'[1]senamhi-17-18'!$A:$I,9,FALSE)</f>
        <v>https://www.senamhi.gob.pe/include_mapas/_dat_esta_tipo.php?estaciones=000743</v>
      </c>
      <c r="G124" s="1"/>
    </row>
    <row r="125" spans="1:7">
      <c r="A125">
        <v>745</v>
      </c>
      <c r="B125" s="1">
        <v>43123</v>
      </c>
      <c r="C125">
        <v>39.4</v>
      </c>
      <c r="D125">
        <v>19.920000000000002</v>
      </c>
      <c r="E125" t="str">
        <f>+VLOOKUP(A125,'[1]senamhi-17-18'!$A:$I,9,FALSE)</f>
        <v>https://www.senamhi.gob.pe/include_mapas/_dat_esta_tipo.php?estaciones=000745</v>
      </c>
    </row>
    <row r="126" spans="1:7">
      <c r="A126">
        <v>751</v>
      </c>
      <c r="B126" s="1">
        <v>43123</v>
      </c>
      <c r="C126">
        <v>21.5</v>
      </c>
      <c r="D126">
        <v>15.53</v>
      </c>
      <c r="E126" t="str">
        <f>+VLOOKUP(A126,'[1]senamhi-17-18'!$A:$I,9,FALSE)</f>
        <v>https://www.senamhi.gob.pe/include_mapas/_dat_esta_tipo.php?estaciones=000751</v>
      </c>
    </row>
    <row r="127" spans="1:7">
      <c r="A127">
        <v>751</v>
      </c>
      <c r="B127" s="1">
        <v>43125</v>
      </c>
      <c r="C127">
        <v>16.8</v>
      </c>
      <c r="D127">
        <v>15.53</v>
      </c>
      <c r="E127" t="str">
        <f>+VLOOKUP(A127,'[1]senamhi-17-18'!$A:$I,9,FALSE)</f>
        <v>https://www.senamhi.gob.pe/include_mapas/_dat_esta_tipo.php?estaciones=000751</v>
      </c>
    </row>
    <row r="128" spans="1:7">
      <c r="A128">
        <v>752</v>
      </c>
      <c r="B128" s="1">
        <v>43112</v>
      </c>
      <c r="C128">
        <v>33.4</v>
      </c>
      <c r="D128">
        <v>26.3</v>
      </c>
      <c r="E128" t="str">
        <f>+VLOOKUP(A128,'[1]senamhi-17-18'!$A:$I,9,FALSE)</f>
        <v>https://www.senamhi.gob.pe/include_mapas/_dat_esta_tipo.php?estaciones=000752</v>
      </c>
    </row>
    <row r="129" spans="1:5">
      <c r="A129">
        <v>753</v>
      </c>
      <c r="B129" s="1">
        <v>43124</v>
      </c>
      <c r="C129">
        <v>29</v>
      </c>
      <c r="D129">
        <v>23.85</v>
      </c>
      <c r="E129" t="str">
        <f>+VLOOKUP(A129,'[1]senamhi-17-18'!$A:$I,9,FALSE)</f>
        <v>https://www.senamhi.gob.pe/include_mapas/_dat_esta_tipo.php?estaciones=000753</v>
      </c>
    </row>
    <row r="130" spans="1:5">
      <c r="A130">
        <v>755</v>
      </c>
      <c r="B130" s="1">
        <v>43112</v>
      </c>
      <c r="C130">
        <v>29.7</v>
      </c>
      <c r="D130">
        <v>28.71</v>
      </c>
      <c r="E130" t="str">
        <f>+VLOOKUP(A130,'[1]senamhi-17-18'!$A:$I,9,FALSE)</f>
        <v>https://www.senamhi.gob.pe/include_mapas/_dat_esta_tipo.php?estaciones=000755</v>
      </c>
    </row>
    <row r="131" spans="1:5">
      <c r="A131">
        <v>757</v>
      </c>
      <c r="B131" s="1">
        <v>43112</v>
      </c>
      <c r="C131">
        <v>24.7</v>
      </c>
      <c r="D131">
        <v>22.06</v>
      </c>
      <c r="E131" t="str">
        <f>+VLOOKUP(A131,'[1]senamhi-17-18'!$A:$I,9,FALSE)</f>
        <v>https://www.senamhi.gob.pe/include_mapas/_dat_esta_tipo.php?estaciones=000757</v>
      </c>
    </row>
    <row r="132" spans="1:5">
      <c r="A132">
        <v>758</v>
      </c>
      <c r="B132" s="1">
        <v>43112</v>
      </c>
      <c r="C132">
        <v>24.2</v>
      </c>
      <c r="D132">
        <v>15.5</v>
      </c>
      <c r="E132" t="str">
        <f>+VLOOKUP(A132,'[1]senamhi-17-18'!$A:$I,9,FALSE)</f>
        <v>https://www.senamhi.gob.pe/include_mapas/_dat_esta_tipo.php?estaciones=000758</v>
      </c>
    </row>
    <row r="133" spans="1:5">
      <c r="A133">
        <v>758</v>
      </c>
      <c r="B133" s="1">
        <v>43117</v>
      </c>
      <c r="C133">
        <v>17.600000000000001</v>
      </c>
      <c r="D133">
        <v>15.5</v>
      </c>
      <c r="E133" t="str">
        <f>+VLOOKUP(A133,'[1]senamhi-17-18'!$A:$I,9,FALSE)</f>
        <v>https://www.senamhi.gob.pe/include_mapas/_dat_esta_tipo.php?estaciones=000758</v>
      </c>
    </row>
    <row r="134" spans="1:5">
      <c r="A134">
        <v>758</v>
      </c>
      <c r="B134" s="1">
        <v>43118</v>
      </c>
      <c r="C134">
        <v>18.7</v>
      </c>
      <c r="D134">
        <v>15.5</v>
      </c>
      <c r="E134" t="str">
        <f>+VLOOKUP(A134,'[1]senamhi-17-18'!$A:$I,9,FALSE)</f>
        <v>https://www.senamhi.gob.pe/include_mapas/_dat_esta_tipo.php?estaciones=000758</v>
      </c>
    </row>
    <row r="135" spans="1:5">
      <c r="A135">
        <v>761</v>
      </c>
      <c r="B135" s="1">
        <v>43110</v>
      </c>
      <c r="C135">
        <v>31</v>
      </c>
      <c r="D135">
        <v>24.88</v>
      </c>
      <c r="E135" t="str">
        <f>+VLOOKUP(A135,'[1]senamhi-17-18'!$A:$I,9,FALSE)</f>
        <v>https://www.senamhi.gob.pe/include_mapas/_dat_esta_tipo.php?estaciones=000761</v>
      </c>
    </row>
    <row r="136" spans="1:5">
      <c r="A136">
        <v>761</v>
      </c>
      <c r="B136" s="1">
        <v>43121</v>
      </c>
      <c r="C136">
        <v>28.2</v>
      </c>
      <c r="D136">
        <v>24.88</v>
      </c>
      <c r="E136" t="str">
        <f>+VLOOKUP(A136,'[1]senamhi-17-18'!$A:$I,9,FALSE)</f>
        <v>https://www.senamhi.gob.pe/include_mapas/_dat_esta_tipo.php?estaciones=000761</v>
      </c>
    </row>
    <row r="137" spans="1:5">
      <c r="A137">
        <v>780</v>
      </c>
      <c r="B137" s="1">
        <v>43121</v>
      </c>
      <c r="C137">
        <v>30.2</v>
      </c>
      <c r="D137">
        <v>21.1</v>
      </c>
      <c r="E137" t="str">
        <f>+VLOOKUP(A137,'[1]senamhi-17-18'!$A:$I,9,FALSE)</f>
        <v>https://www.senamhi.gob.pe/include_mapas/_dat_esta_tipo.php?estaciones=000780</v>
      </c>
    </row>
    <row r="138" spans="1:5">
      <c r="A138">
        <v>782</v>
      </c>
      <c r="B138" s="1">
        <v>43121</v>
      </c>
      <c r="C138">
        <v>27.4</v>
      </c>
      <c r="D138">
        <v>25.31</v>
      </c>
      <c r="E138" t="str">
        <f>+VLOOKUP(A138,'[1]senamhi-17-18'!$A:$I,9,FALSE)</f>
        <v>https://www.senamhi.gob.pe/include_mapas/_dat_esta_tipo.php?estaciones=000782</v>
      </c>
    </row>
    <row r="139" spans="1:5">
      <c r="A139">
        <v>795</v>
      </c>
      <c r="B139" s="1">
        <v>43124</v>
      </c>
      <c r="C139">
        <v>24</v>
      </c>
      <c r="D139">
        <v>22.53</v>
      </c>
      <c r="E139" t="str">
        <f>+VLOOKUP(A139,'[1]senamhi-17-18'!$A:$I,9,FALSE)</f>
        <v>https://www.senamhi.gob.pe/include_mapas/_dat_esta_tipo.php?estaciones=000795</v>
      </c>
    </row>
    <row r="140" spans="1:5">
      <c r="A140">
        <v>799</v>
      </c>
      <c r="B140" s="1">
        <v>43122</v>
      </c>
      <c r="C140">
        <v>8.3000000000000007</v>
      </c>
      <c r="D140">
        <v>7.72</v>
      </c>
      <c r="E140" t="str">
        <f>+VLOOKUP(A140,'[1]senamhi-17-18'!$A:$I,9,FALSE)</f>
        <v>https://www.senamhi.gob.pe/include_mapas/_dat_esta_tipo.php?estaciones=000799</v>
      </c>
    </row>
    <row r="141" spans="1:5">
      <c r="A141">
        <v>808</v>
      </c>
      <c r="B141" s="1">
        <v>43104</v>
      </c>
      <c r="C141">
        <v>79.7</v>
      </c>
      <c r="D141">
        <v>35.82</v>
      </c>
      <c r="E141" t="str">
        <f>+VLOOKUP(A141,'[1]senamhi-17-18'!$A:$I,9,FALSE)</f>
        <v>https://www.senamhi.gob.pe/include_mapas/_dat_esta_tipo.php?estaciones=000808</v>
      </c>
    </row>
    <row r="142" spans="1:5">
      <c r="A142">
        <v>808</v>
      </c>
      <c r="B142" s="1">
        <v>43129</v>
      </c>
      <c r="C142">
        <v>45.3</v>
      </c>
      <c r="D142">
        <v>35.82</v>
      </c>
      <c r="E142" t="str">
        <f>+VLOOKUP(A142,'[1]senamhi-17-18'!$A:$I,9,FALSE)</f>
        <v>https://www.senamhi.gob.pe/include_mapas/_dat_esta_tipo.php?estaciones=000808</v>
      </c>
    </row>
    <row r="143" spans="1:5">
      <c r="A143">
        <v>808</v>
      </c>
      <c r="B143" s="1">
        <v>43130</v>
      </c>
      <c r="C143">
        <v>68.7</v>
      </c>
      <c r="D143">
        <v>35.82</v>
      </c>
      <c r="E143" t="str">
        <f>+VLOOKUP(A143,'[1]senamhi-17-18'!$A:$I,9,FALSE)</f>
        <v>https://www.senamhi.gob.pe/include_mapas/_dat_esta_tipo.php?estaciones=000808</v>
      </c>
    </row>
    <row r="144" spans="1:5">
      <c r="A144">
        <v>811</v>
      </c>
      <c r="B144" s="1">
        <v>43120</v>
      </c>
      <c r="C144">
        <v>33</v>
      </c>
      <c r="D144">
        <v>32.630000000000003</v>
      </c>
      <c r="E144" t="str">
        <f>+VLOOKUP(A144,'[1]senamhi-17-18'!$A:$I,9,FALSE)</f>
        <v>https://www.senamhi.gob.pe/include_mapas/_dat_esta_tipo.php?estaciones=000811</v>
      </c>
    </row>
    <row r="145" spans="1:5">
      <c r="A145">
        <v>820</v>
      </c>
      <c r="B145" s="1">
        <v>43120</v>
      </c>
      <c r="C145">
        <v>28.4</v>
      </c>
      <c r="D145">
        <v>15.33</v>
      </c>
      <c r="E145" t="str">
        <f>+VLOOKUP(A145,'[1]senamhi-17-18'!$A:$I,9,FALSE)</f>
        <v>https://www.senamhi.gob.pe/include_mapas/_dat_esta_tipo.php?estaciones=000820</v>
      </c>
    </row>
    <row r="146" spans="1:5">
      <c r="A146">
        <v>820</v>
      </c>
      <c r="B146" s="1">
        <v>43123</v>
      </c>
      <c r="C146">
        <v>18</v>
      </c>
      <c r="D146">
        <v>15.33</v>
      </c>
      <c r="E146" t="str">
        <f>+VLOOKUP(A146,'[1]senamhi-17-18'!$A:$I,9,FALSE)</f>
        <v>https://www.senamhi.gob.pe/include_mapas/_dat_esta_tipo.php?estaciones=000820</v>
      </c>
    </row>
    <row r="147" spans="1:5">
      <c r="A147">
        <v>822</v>
      </c>
      <c r="B147" s="1">
        <v>43108</v>
      </c>
      <c r="C147">
        <v>47.6</v>
      </c>
      <c r="D147">
        <v>31.97</v>
      </c>
      <c r="E147" t="str">
        <f>+VLOOKUP(A147,'[1]senamhi-17-18'!$A:$I,9,FALSE)</f>
        <v>https://www.senamhi.gob.pe/include_mapas/_dat_esta_tipo.php?estaciones=000822</v>
      </c>
    </row>
    <row r="148" spans="1:5">
      <c r="A148">
        <v>844</v>
      </c>
      <c r="B148" s="1">
        <v>43104</v>
      </c>
      <c r="C148">
        <v>30.7</v>
      </c>
      <c r="D148">
        <v>17.98</v>
      </c>
      <c r="E148" t="str">
        <f>+VLOOKUP(A148,'[1]senamhi-17-18'!$A:$I,9,FALSE)</f>
        <v>https://www.senamhi.gob.pe/include_mapas/_dat_esta_tipo.php?estaciones=000844</v>
      </c>
    </row>
    <row r="149" spans="1:5">
      <c r="A149">
        <v>861</v>
      </c>
      <c r="B149" s="1">
        <v>43110</v>
      </c>
      <c r="C149">
        <v>18.399999999999999</v>
      </c>
      <c r="D149">
        <v>18.02</v>
      </c>
      <c r="E149" t="str">
        <f>+VLOOKUP(A149,'[1]senamhi-17-18'!$A:$I,9,FALSE)</f>
        <v>https://www.senamhi.gob.pe/include_mapas/_dat_esta_tipo.php?estaciones=000861</v>
      </c>
    </row>
    <row r="150" spans="1:5">
      <c r="A150">
        <v>878</v>
      </c>
      <c r="B150" s="1">
        <v>43119</v>
      </c>
      <c r="C150">
        <v>23.6</v>
      </c>
      <c r="D150">
        <v>23.49</v>
      </c>
      <c r="E150" t="str">
        <f>+VLOOKUP(A150,'[1]senamhi-17-18'!$A:$I,9,FALSE)</f>
        <v>https://www.senamhi.gob.pe/include_mapas/_dat_esta_tipo.php?estaciones=000878</v>
      </c>
    </row>
    <row r="151" spans="1:5">
      <c r="A151">
        <v>880</v>
      </c>
      <c r="B151" s="1">
        <v>43117</v>
      </c>
      <c r="C151">
        <v>40.700000000000003</v>
      </c>
      <c r="D151">
        <v>33.46</v>
      </c>
      <c r="E151" t="str">
        <f>+VLOOKUP(A151,'[1]senamhi-17-18'!$A:$I,9,FALSE)</f>
        <v>https://www.senamhi.gob.pe/include_mapas/_dat_esta_tipo.php?estaciones=000880</v>
      </c>
    </row>
    <row r="152" spans="1:5">
      <c r="A152">
        <v>2129</v>
      </c>
      <c r="B152" s="1">
        <v>43106</v>
      </c>
      <c r="C152">
        <v>40.6</v>
      </c>
      <c r="D152">
        <v>22.5</v>
      </c>
      <c r="E152" t="str">
        <f>+VLOOKUP(A152,'[1]senamhi-17-18'!$A:$I,9,FALSE)</f>
        <v>https://www.senamhi.gob.pe/include_mapas/_dat_esta_tipo.php?estaciones=002129</v>
      </c>
    </row>
    <row r="153" spans="1:5">
      <c r="A153">
        <v>2129</v>
      </c>
      <c r="B153" s="1">
        <v>43107</v>
      </c>
      <c r="C153">
        <v>31</v>
      </c>
      <c r="D153">
        <v>22.5</v>
      </c>
      <c r="E153" t="str">
        <f>+VLOOKUP(A153,'[1]senamhi-17-18'!$A:$I,9,FALSE)</f>
        <v>https://www.senamhi.gob.pe/include_mapas/_dat_esta_tipo.php?estaciones=002129</v>
      </c>
    </row>
    <row r="154" spans="1:5">
      <c r="A154">
        <v>3304</v>
      </c>
      <c r="B154" s="1">
        <v>43104</v>
      </c>
      <c r="C154">
        <v>85.2</v>
      </c>
      <c r="D154">
        <v>59.55</v>
      </c>
      <c r="E154" t="str">
        <f>+VLOOKUP(A154,'[1]senamhi-17-18'!$A:$I,9,FALSE)</f>
        <v>https://www.senamhi.gob.pe/include_mapas/_dat_esta_tipo.php?estaciones=003304</v>
      </c>
    </row>
    <row r="155" spans="1:5">
      <c r="A155">
        <v>4450</v>
      </c>
      <c r="B155" s="1">
        <v>43104</v>
      </c>
      <c r="C155">
        <v>25.6</v>
      </c>
      <c r="D155">
        <v>25.32</v>
      </c>
      <c r="E155" t="str">
        <f>+VLOOKUP(A155,'[1]senamhi-17-18'!$A:$I,9,FALSE)</f>
        <v>https://www.senamhi.gob.pe/include_mapas/_dat_esta_tipo.php?estaciones=004450</v>
      </c>
    </row>
    <row r="156" spans="1:5">
      <c r="A156">
        <v>6205</v>
      </c>
      <c r="B156" s="1">
        <v>43120</v>
      </c>
      <c r="C156">
        <v>22.2</v>
      </c>
      <c r="D156">
        <v>21.65</v>
      </c>
      <c r="E156" t="str">
        <f>+VLOOKUP(A156,'[1]senamhi-17-18'!$A:$I,9,FALSE)</f>
        <v>https://www.senamhi.gob.pe/include_mapas/_dat_esta_tipo.php?estaciones=006205</v>
      </c>
    </row>
    <row r="157" spans="1:5">
      <c r="A157">
        <v>6205</v>
      </c>
      <c r="B157" s="1">
        <v>43122</v>
      </c>
      <c r="C157">
        <v>26.6</v>
      </c>
      <c r="D157">
        <v>21.65</v>
      </c>
      <c r="E157" t="str">
        <f>+VLOOKUP(A157,'[1]senamhi-17-18'!$A:$I,9,FALSE)</f>
        <v>https://www.senamhi.gob.pe/include_mapas/_dat_esta_tipo.php?estaciones=006205</v>
      </c>
    </row>
    <row r="158" spans="1:5">
      <c r="A158">
        <v>6670</v>
      </c>
      <c r="B158" s="1">
        <v>43120</v>
      </c>
      <c r="C158">
        <v>50.7</v>
      </c>
      <c r="D158">
        <v>30.23</v>
      </c>
      <c r="E158" t="str">
        <f>+VLOOKUP(A158,'[1]senamhi-17-18'!$A:$I,9,FALSE)</f>
        <v>https://www.senamhi.gob.pe/include_mapas/_dat_esta_tipo.php?estaciones=006670</v>
      </c>
    </row>
    <row r="159" spans="1:5">
      <c r="A159">
        <v>7308</v>
      </c>
      <c r="B159" s="1">
        <v>43122</v>
      </c>
      <c r="C159">
        <v>37</v>
      </c>
      <c r="D159">
        <v>13.05</v>
      </c>
      <c r="E159" t="str">
        <f>+VLOOKUP(A159,'[1]senamhi-17-18'!$A:$I,9,FALSE)</f>
        <v>https://www.senamhi.gob.pe/include_mapas/_dat_esta_tipo.php?estaciones=007308</v>
      </c>
    </row>
    <row r="160" spans="1:5">
      <c r="A160">
        <v>7308</v>
      </c>
      <c r="B160" s="1">
        <v>43123</v>
      </c>
      <c r="C160">
        <v>24.1</v>
      </c>
      <c r="D160">
        <v>13.05</v>
      </c>
      <c r="E160" t="str">
        <f>+VLOOKUP(A160,'[1]senamhi-17-18'!$A:$I,9,FALSE)</f>
        <v>https://www.senamhi.gob.pe/include_mapas/_dat_esta_tipo.php?estaciones=007308</v>
      </c>
    </row>
    <row r="161" spans="1:5">
      <c r="A161">
        <v>8203</v>
      </c>
      <c r="B161" s="1">
        <v>43124</v>
      </c>
      <c r="C161">
        <v>19.100000000000001</v>
      </c>
      <c r="D161">
        <v>16.920000000000002</v>
      </c>
      <c r="E161" t="str">
        <f>+VLOOKUP(A161,'[1]senamhi-17-18'!$A:$I,9,FALSE)</f>
        <v>https://www.senamhi.gob.pe/include_mapas/_dat_esta_tipo.php?estaciones=008203</v>
      </c>
    </row>
    <row r="162" spans="1:5">
      <c r="A162">
        <v>105121</v>
      </c>
      <c r="B162" s="1">
        <v>43111</v>
      </c>
      <c r="C162">
        <v>3</v>
      </c>
      <c r="D162">
        <v>1.1000000000000001</v>
      </c>
      <c r="E162" t="str">
        <f>+VLOOKUP(A162,'[1]senamhi-17-18'!$A:$I,9,FALSE)</f>
        <v>https://www.senamhi.gob.pe/include_mapas/_dat_esta_tipo.php?estaciones=105121</v>
      </c>
    </row>
    <row r="163" spans="1:5">
      <c r="A163">
        <v>105121</v>
      </c>
      <c r="B163" s="1">
        <v>43112</v>
      </c>
      <c r="C163">
        <v>2</v>
      </c>
      <c r="D163">
        <v>1.1000000000000001</v>
      </c>
      <c r="E163" t="str">
        <f>+VLOOKUP(A163,'[1]senamhi-17-18'!$A:$I,9,FALSE)</f>
        <v>https://www.senamhi.gob.pe/include_mapas/_dat_esta_tipo.php?estaciones=105121</v>
      </c>
    </row>
    <row r="164" spans="1:5">
      <c r="A164">
        <v>105122</v>
      </c>
      <c r="B164" s="1">
        <v>43118</v>
      </c>
      <c r="C164">
        <v>1.8</v>
      </c>
      <c r="D164">
        <v>1.49</v>
      </c>
      <c r="E164" t="str">
        <f>+VLOOKUP(A164,'[1]senamhi-17-18'!$A:$I,9,FALSE)</f>
        <v>https://www.senamhi.gob.pe/include_mapas/_dat_esta_tipo.php?estaciones=105122</v>
      </c>
    </row>
    <row r="165" spans="1:5">
      <c r="A165">
        <v>107130</v>
      </c>
      <c r="B165" s="1">
        <v>43106</v>
      </c>
      <c r="C165">
        <v>21.6</v>
      </c>
      <c r="D165">
        <v>17.72</v>
      </c>
      <c r="E165" t="str">
        <f>+VLOOKUP(A165,'[1]senamhi-17-18'!$A:$I,9,FALSE)</f>
        <v>https://www.senamhi.gob.pe/include_mapas/_dat_esta_tipo.php?estaciones=107130</v>
      </c>
    </row>
    <row r="166" spans="1:5">
      <c r="A166">
        <v>107130</v>
      </c>
      <c r="B166" s="1">
        <v>43116</v>
      </c>
      <c r="C166">
        <v>33.799999999999997</v>
      </c>
      <c r="D166">
        <v>17.72</v>
      </c>
      <c r="E166" t="str">
        <f>+VLOOKUP(A166,'[1]senamhi-17-18'!$A:$I,9,FALSE)</f>
        <v>https://www.senamhi.gob.pe/include_mapas/_dat_esta_tipo.php?estaciones=107130</v>
      </c>
    </row>
    <row r="167" spans="1:5">
      <c r="A167">
        <v>107130</v>
      </c>
      <c r="B167" s="1">
        <v>43118</v>
      </c>
      <c r="C167">
        <v>24</v>
      </c>
      <c r="D167">
        <v>17.72</v>
      </c>
      <c r="E167" t="str">
        <f>+VLOOKUP(A167,'[1]senamhi-17-18'!$A:$I,9,FALSE)</f>
        <v>https://www.senamhi.gob.pe/include_mapas/_dat_esta_tipo.php?estaciones=107130</v>
      </c>
    </row>
    <row r="168" spans="1:5">
      <c r="A168">
        <v>107131</v>
      </c>
      <c r="B168" s="1">
        <v>43106</v>
      </c>
      <c r="C168">
        <v>18.899999999999999</v>
      </c>
      <c r="D168">
        <v>12.6</v>
      </c>
      <c r="E168" t="str">
        <f>+VLOOKUP(A168,'[1]senamhi-17-18'!$A:$I,9,FALSE)</f>
        <v>https://www.senamhi.gob.pe/include_mapas/_dat_esta_tipo.php?estaciones=107131</v>
      </c>
    </row>
    <row r="169" spans="1:5">
      <c r="A169">
        <v>107131</v>
      </c>
      <c r="B169" s="1">
        <v>43109</v>
      </c>
      <c r="C169">
        <v>15.3</v>
      </c>
      <c r="D169">
        <v>12.6</v>
      </c>
      <c r="E169" t="str">
        <f>+VLOOKUP(A169,'[1]senamhi-17-18'!$A:$I,9,FALSE)</f>
        <v>https://www.senamhi.gob.pe/include_mapas/_dat_esta_tipo.php?estaciones=107131</v>
      </c>
    </row>
    <row r="170" spans="1:5">
      <c r="A170">
        <v>107131</v>
      </c>
      <c r="B170" s="1">
        <v>43110</v>
      </c>
      <c r="C170">
        <v>28.5</v>
      </c>
      <c r="D170">
        <v>12.6</v>
      </c>
      <c r="E170" t="str">
        <f>+VLOOKUP(A170,'[1]senamhi-17-18'!$A:$I,9,FALSE)</f>
        <v>https://www.senamhi.gob.pe/include_mapas/_dat_esta_tipo.php?estaciones=107131</v>
      </c>
    </row>
    <row r="171" spans="1:5">
      <c r="A171">
        <v>107131</v>
      </c>
      <c r="B171" s="1">
        <v>43112</v>
      </c>
      <c r="C171">
        <v>34.9</v>
      </c>
      <c r="D171">
        <v>12.6</v>
      </c>
      <c r="E171" t="str">
        <f>+VLOOKUP(A171,'[1]senamhi-17-18'!$A:$I,9,FALSE)</f>
        <v>https://www.senamhi.gob.pe/include_mapas/_dat_esta_tipo.php?estaciones=107131</v>
      </c>
    </row>
    <row r="172" spans="1:5">
      <c r="A172">
        <v>107131</v>
      </c>
      <c r="B172" s="1">
        <v>43116</v>
      </c>
      <c r="C172">
        <v>27</v>
      </c>
      <c r="D172">
        <v>12.6</v>
      </c>
      <c r="E172" t="str">
        <f>+VLOOKUP(A172,'[1]senamhi-17-18'!$A:$I,9,FALSE)</f>
        <v>https://www.senamhi.gob.pe/include_mapas/_dat_esta_tipo.php?estaciones=107131</v>
      </c>
    </row>
    <row r="173" spans="1:5">
      <c r="A173">
        <v>107131</v>
      </c>
      <c r="B173" s="1">
        <v>43117</v>
      </c>
      <c r="C173">
        <v>24.2</v>
      </c>
      <c r="D173">
        <v>12.6</v>
      </c>
      <c r="E173" t="str">
        <f>+VLOOKUP(A173,'[1]senamhi-17-18'!$A:$I,9,FALSE)</f>
        <v>https://www.senamhi.gob.pe/include_mapas/_dat_esta_tipo.php?estaciones=107131</v>
      </c>
    </row>
    <row r="174" spans="1:5">
      <c r="A174">
        <v>107131</v>
      </c>
      <c r="B174" s="1">
        <v>43118</v>
      </c>
      <c r="C174">
        <v>20.6</v>
      </c>
      <c r="D174">
        <v>12.6</v>
      </c>
      <c r="E174" t="str">
        <f>+VLOOKUP(A174,'[1]senamhi-17-18'!$A:$I,9,FALSE)</f>
        <v>https://www.senamhi.gob.pe/include_mapas/_dat_esta_tipo.php?estaciones=107131</v>
      </c>
    </row>
    <row r="175" spans="1:5">
      <c r="A175">
        <v>109091</v>
      </c>
      <c r="B175" s="1">
        <v>43106</v>
      </c>
      <c r="C175">
        <v>68.5</v>
      </c>
      <c r="D175">
        <v>10.96</v>
      </c>
      <c r="E175" t="str">
        <f>+VLOOKUP(A175,'[1]senamhi-17-18'!$A:$I,9,FALSE)</f>
        <v>https://www.senamhi.gob.pe/include_mapas/_dat_esta_tipo.php?estaciones=109091</v>
      </c>
    </row>
    <row r="176" spans="1:5">
      <c r="A176">
        <v>109091</v>
      </c>
      <c r="B176" s="1">
        <v>43107</v>
      </c>
      <c r="C176">
        <v>108.9</v>
      </c>
      <c r="D176">
        <v>10.96</v>
      </c>
      <c r="E176" t="str">
        <f>+VLOOKUP(A176,'[1]senamhi-17-18'!$A:$I,9,FALSE)</f>
        <v>https://www.senamhi.gob.pe/include_mapas/_dat_esta_tipo.php?estaciones=109091</v>
      </c>
    </row>
    <row r="177" spans="1:5">
      <c r="A177">
        <v>109091</v>
      </c>
      <c r="B177" s="1">
        <v>43109</v>
      </c>
      <c r="C177">
        <v>16.3</v>
      </c>
      <c r="D177">
        <v>10.96</v>
      </c>
      <c r="E177" t="str">
        <f>+VLOOKUP(A177,'[1]senamhi-17-18'!$A:$I,9,FALSE)</f>
        <v>https://www.senamhi.gob.pe/include_mapas/_dat_esta_tipo.php?estaciones=109091</v>
      </c>
    </row>
    <row r="178" spans="1:5">
      <c r="A178">
        <v>109091</v>
      </c>
      <c r="B178" s="1">
        <v>43110</v>
      </c>
      <c r="C178">
        <v>25.6</v>
      </c>
      <c r="D178">
        <v>10.96</v>
      </c>
      <c r="E178" t="str">
        <f>+VLOOKUP(A178,'[1]senamhi-17-18'!$A:$I,9,FALSE)</f>
        <v>https://www.senamhi.gob.pe/include_mapas/_dat_esta_tipo.php?estaciones=109091</v>
      </c>
    </row>
    <row r="179" spans="1:5">
      <c r="A179">
        <v>109091</v>
      </c>
      <c r="B179" s="1">
        <v>43111</v>
      </c>
      <c r="C179">
        <v>21.6</v>
      </c>
      <c r="D179">
        <v>10.96</v>
      </c>
      <c r="E179" t="str">
        <f>+VLOOKUP(A179,'[1]senamhi-17-18'!$A:$I,9,FALSE)</f>
        <v>https://www.senamhi.gob.pe/include_mapas/_dat_esta_tipo.php?estaciones=109091</v>
      </c>
    </row>
    <row r="180" spans="1:5">
      <c r="A180">
        <v>109091</v>
      </c>
      <c r="B180" s="1">
        <v>43112</v>
      </c>
      <c r="C180">
        <v>48</v>
      </c>
      <c r="D180">
        <v>10.96</v>
      </c>
      <c r="E180" t="str">
        <f>+VLOOKUP(A180,'[1]senamhi-17-18'!$A:$I,9,FALSE)</f>
        <v>https://www.senamhi.gob.pe/include_mapas/_dat_esta_tipo.php?estaciones=109091</v>
      </c>
    </row>
    <row r="181" spans="1:5">
      <c r="A181">
        <v>109091</v>
      </c>
      <c r="B181" s="1">
        <v>43113</v>
      </c>
      <c r="C181">
        <v>111.5</v>
      </c>
      <c r="D181">
        <v>10.96</v>
      </c>
      <c r="E181" t="str">
        <f>+VLOOKUP(A181,'[1]senamhi-17-18'!$A:$I,9,FALSE)</f>
        <v>https://www.senamhi.gob.pe/include_mapas/_dat_esta_tipo.php?estaciones=109091</v>
      </c>
    </row>
    <row r="182" spans="1:5">
      <c r="A182">
        <v>109091</v>
      </c>
      <c r="B182" s="1">
        <v>43114</v>
      </c>
      <c r="C182">
        <v>117.6</v>
      </c>
      <c r="D182">
        <v>10.96</v>
      </c>
      <c r="E182" t="str">
        <f>+VLOOKUP(A182,'[1]senamhi-17-18'!$A:$I,9,FALSE)</f>
        <v>https://www.senamhi.gob.pe/include_mapas/_dat_esta_tipo.php?estaciones=109091</v>
      </c>
    </row>
    <row r="183" spans="1:5">
      <c r="A183">
        <v>109091</v>
      </c>
      <c r="B183" s="1">
        <v>43115</v>
      </c>
      <c r="C183">
        <v>22.4</v>
      </c>
      <c r="D183">
        <v>10.96</v>
      </c>
      <c r="E183" t="str">
        <f>+VLOOKUP(A183,'[1]senamhi-17-18'!$A:$I,9,FALSE)</f>
        <v>https://www.senamhi.gob.pe/include_mapas/_dat_esta_tipo.php?estaciones=109091</v>
      </c>
    </row>
    <row r="184" spans="1:5">
      <c r="A184">
        <v>109091</v>
      </c>
      <c r="B184" s="1">
        <v>43116</v>
      </c>
      <c r="C184">
        <v>57.6</v>
      </c>
      <c r="D184">
        <v>10.96</v>
      </c>
      <c r="E184" t="str">
        <f>+VLOOKUP(A184,'[1]senamhi-17-18'!$A:$I,9,FALSE)</f>
        <v>https://www.senamhi.gob.pe/include_mapas/_dat_esta_tipo.php?estaciones=109091</v>
      </c>
    </row>
    <row r="185" spans="1:5">
      <c r="A185">
        <v>109091</v>
      </c>
      <c r="B185" s="1">
        <v>43117</v>
      </c>
      <c r="C185">
        <v>76.5</v>
      </c>
      <c r="D185">
        <v>10.96</v>
      </c>
      <c r="E185" t="str">
        <f>+VLOOKUP(A185,'[1]senamhi-17-18'!$A:$I,9,FALSE)</f>
        <v>https://www.senamhi.gob.pe/include_mapas/_dat_esta_tipo.php?estaciones=109091</v>
      </c>
    </row>
    <row r="186" spans="1:5">
      <c r="A186">
        <v>109091</v>
      </c>
      <c r="B186" s="1">
        <v>43118</v>
      </c>
      <c r="C186">
        <v>43.3</v>
      </c>
      <c r="D186">
        <v>10.96</v>
      </c>
      <c r="E186" t="str">
        <f>+VLOOKUP(A186,'[1]senamhi-17-18'!$A:$I,9,FALSE)</f>
        <v>https://www.senamhi.gob.pe/include_mapas/_dat_esta_tipo.php?estaciones=109091</v>
      </c>
    </row>
    <row r="187" spans="1:5">
      <c r="A187">
        <v>109091</v>
      </c>
      <c r="B187" s="1">
        <v>43119</v>
      </c>
      <c r="C187">
        <v>15.9</v>
      </c>
      <c r="D187">
        <v>10.96</v>
      </c>
      <c r="E187" t="str">
        <f>+VLOOKUP(A187,'[1]senamhi-17-18'!$A:$I,9,FALSE)</f>
        <v>https://www.senamhi.gob.pe/include_mapas/_dat_esta_tipo.php?estaciones=109091</v>
      </c>
    </row>
    <row r="188" spans="1:5">
      <c r="A188">
        <v>109091</v>
      </c>
      <c r="B188" s="1">
        <v>43122</v>
      </c>
      <c r="C188">
        <v>45.5</v>
      </c>
      <c r="D188">
        <v>10.96</v>
      </c>
      <c r="E188" t="str">
        <f>+VLOOKUP(A188,'[1]senamhi-17-18'!$A:$I,9,FALSE)</f>
        <v>https://www.senamhi.gob.pe/include_mapas/_dat_esta_tipo.php?estaciones=109091</v>
      </c>
    </row>
    <row r="189" spans="1:5">
      <c r="A189">
        <v>109094</v>
      </c>
      <c r="B189" s="1">
        <v>43125</v>
      </c>
      <c r="C189">
        <v>50.1</v>
      </c>
      <c r="D189">
        <v>25.04</v>
      </c>
      <c r="E189" t="str">
        <f>+VLOOKUP(A189,'[1]senamhi-17-18'!$A:$I,9,FALSE)</f>
        <v>https://www.senamhi.gob.pe/include_mapas/_dat_esta_tipo.php?estaciones=109094</v>
      </c>
    </row>
    <row r="190" spans="1:5">
      <c r="A190">
        <v>109095</v>
      </c>
      <c r="B190" s="1">
        <v>43122</v>
      </c>
      <c r="C190">
        <v>26.6</v>
      </c>
      <c r="D190">
        <v>24.08</v>
      </c>
      <c r="E190" t="str">
        <f>+VLOOKUP(A190,'[1]senamhi-17-18'!$A:$I,9,FALSE)</f>
        <v>https://www.senamhi.gob.pe/include_mapas/_dat_esta_tipo.php?estaciones=109095</v>
      </c>
    </row>
    <row r="191" spans="1:5">
      <c r="A191">
        <v>111175</v>
      </c>
      <c r="B191" s="1">
        <v>43122</v>
      </c>
      <c r="C191">
        <v>18.2</v>
      </c>
      <c r="D191">
        <v>13.6</v>
      </c>
      <c r="E191" t="str">
        <f>+VLOOKUP(A191,'[1]senamhi-17-18'!$A:$I,9,FALSE)</f>
        <v>https://www.senamhi.gob.pe/include_mapas/_dat_esta_tipo.php?estaciones=111175</v>
      </c>
    </row>
    <row r="192" spans="1:5">
      <c r="A192">
        <v>111290</v>
      </c>
      <c r="B192" s="1">
        <v>43122</v>
      </c>
      <c r="C192">
        <v>2.5</v>
      </c>
      <c r="D192">
        <v>2.34</v>
      </c>
      <c r="E192" t="str">
        <f>+VLOOKUP(A192,'[1]senamhi-17-18'!$A:$I,9,FALSE)</f>
        <v>https://www.senamhi.gob.pe/include_mapas/_dat_esta_tipo.php?estaciones=111290</v>
      </c>
    </row>
    <row r="193" spans="1:5">
      <c r="A193">
        <v>111583</v>
      </c>
      <c r="B193" s="1">
        <v>43123</v>
      </c>
      <c r="C193">
        <v>16.399999999999999</v>
      </c>
      <c r="D193">
        <v>11.69</v>
      </c>
      <c r="E193" t="str">
        <f>+VLOOKUP(A193,'[1]senamhi-17-18'!$A:$I,9,FALSE)</f>
        <v>https://www.senamhi.gob.pe/include_mapas/_dat_esta_tipo.php?estaciones=111583</v>
      </c>
    </row>
    <row r="194" spans="1:5">
      <c r="A194">
        <v>112181</v>
      </c>
      <c r="B194" s="1">
        <v>43110</v>
      </c>
      <c r="C194">
        <v>1462.8</v>
      </c>
      <c r="D194">
        <v>0.54</v>
      </c>
      <c r="E194" t="str">
        <f>+VLOOKUP(A194,'[1]senamhi-17-18'!$A:$I,9,FALSE)</f>
        <v>https://www.senamhi.gob.pe/include_mapas/_dat_esta_tipo.php?estaciones=112181</v>
      </c>
    </row>
    <row r="195" spans="1:5">
      <c r="A195">
        <v>114122</v>
      </c>
      <c r="B195" s="1">
        <v>43117</v>
      </c>
      <c r="C195">
        <v>28</v>
      </c>
      <c r="D195">
        <v>24.1</v>
      </c>
      <c r="E195" t="str">
        <f>+VLOOKUP(A195,'[1]senamhi-17-18'!$A:$I,9,FALSE)</f>
        <v>https://www.senamhi.gob.pe/include_mapas/_dat_esta_tipo.php?estaciones=114122</v>
      </c>
    </row>
    <row r="196" spans="1:5">
      <c r="A196">
        <v>114123</v>
      </c>
      <c r="B196" s="1">
        <v>43112</v>
      </c>
      <c r="C196">
        <v>30.6</v>
      </c>
      <c r="D196">
        <v>17.96</v>
      </c>
      <c r="E196" t="str">
        <f>+VLOOKUP(A196,'[1]senamhi-17-18'!$A:$I,9,FALSE)</f>
        <v>https://www.senamhi.gob.pe/include_mapas/_dat_esta_tipo.php?estaciones=114123</v>
      </c>
    </row>
    <row r="197" spans="1:5">
      <c r="A197">
        <v>114127</v>
      </c>
      <c r="B197" s="1">
        <v>43111</v>
      </c>
      <c r="C197">
        <v>24.5</v>
      </c>
      <c r="D197">
        <v>20.99</v>
      </c>
      <c r="E197" t="str">
        <f>+VLOOKUP(A197,'[1]senamhi-17-18'!$A:$I,9,FALSE)</f>
        <v>https://www.senamhi.gob.pe/include_mapas/_dat_esta_tipo.php?estaciones=114127</v>
      </c>
    </row>
    <row r="198" spans="1:5">
      <c r="A198">
        <v>114127</v>
      </c>
      <c r="B198" s="1">
        <v>43123</v>
      </c>
      <c r="C198">
        <v>26</v>
      </c>
      <c r="D198">
        <v>20.99</v>
      </c>
      <c r="E198" t="str">
        <f>+VLOOKUP(A198,'[1]senamhi-17-18'!$A:$I,9,FALSE)</f>
        <v>https://www.senamhi.gob.pe/include_mapas/_dat_esta_tipo.php?estaciones=114127</v>
      </c>
    </row>
    <row r="199" spans="1:5">
      <c r="A199">
        <v>114128</v>
      </c>
      <c r="B199" s="1">
        <v>43128</v>
      </c>
      <c r="C199">
        <v>39</v>
      </c>
      <c r="D199">
        <v>31.09</v>
      </c>
      <c r="E199" t="str">
        <f>+VLOOKUP(A199,'[1]senamhi-17-18'!$A:$I,9,FALSE)</f>
        <v>https://www.senamhi.gob.pe/include_mapas/_dat_esta_tipo.php?estaciones=114128</v>
      </c>
    </row>
    <row r="200" spans="1:5">
      <c r="A200">
        <v>114128</v>
      </c>
      <c r="B200" s="1">
        <v>43129</v>
      </c>
      <c r="C200">
        <v>228.8</v>
      </c>
      <c r="D200">
        <v>31.09</v>
      </c>
      <c r="E200" t="str">
        <f>+VLOOKUP(A200,'[1]senamhi-17-18'!$A:$I,9,FALSE)</f>
        <v>https://www.senamhi.gob.pe/include_mapas/_dat_esta_tipo.php?estaciones=114128</v>
      </c>
    </row>
    <row r="201" spans="1:5">
      <c r="A201">
        <v>114131</v>
      </c>
      <c r="B201" s="1">
        <v>43118</v>
      </c>
      <c r="C201">
        <v>26</v>
      </c>
      <c r="D201">
        <v>24.9</v>
      </c>
      <c r="E201" t="str">
        <f>+VLOOKUP(A201,'[1]senamhi-17-18'!$A:$I,9,FALSE)</f>
        <v>https://www.senamhi.gob.pe/include_mapas/_dat_esta_tipo.php?estaciones=114131</v>
      </c>
    </row>
    <row r="202" spans="1:5">
      <c r="A202">
        <v>150205</v>
      </c>
      <c r="B202" s="1">
        <v>43114</v>
      </c>
      <c r="C202">
        <v>49</v>
      </c>
      <c r="D202">
        <v>47.42</v>
      </c>
      <c r="E202" t="str">
        <f>+VLOOKUP(A202,'[1]senamhi-17-18'!$A:$I,9,FALSE)</f>
        <v>https://www.senamhi.gob.pe/include_mapas/_dat_esta_tipo.php?estaciones=150205</v>
      </c>
    </row>
    <row r="203" spans="1:5">
      <c r="A203">
        <v>150209</v>
      </c>
      <c r="B203" s="1">
        <v>43116</v>
      </c>
      <c r="C203">
        <v>111.2</v>
      </c>
      <c r="D203">
        <v>51.58</v>
      </c>
      <c r="E203" t="str">
        <f>+VLOOKUP(A203,'[1]senamhi-17-18'!$A:$I,9,FALSE)</f>
        <v>https://www.senamhi.gob.pe/include_mapas/_dat_esta_tipo.php?estaciones=150209</v>
      </c>
    </row>
    <row r="204" spans="1:5">
      <c r="A204">
        <v>150900</v>
      </c>
      <c r="B204" s="1">
        <v>43110</v>
      </c>
      <c r="C204">
        <v>8.6999999999999993</v>
      </c>
      <c r="D204">
        <v>5.96</v>
      </c>
      <c r="E204" t="str">
        <f>+VLOOKUP(A204,'[1]senamhi-17-18'!$A:$I,9,FALSE)</f>
        <v>https://www.senamhi.gob.pe/include_mapas/_dat_esta_tipo.php?estaciones=150900</v>
      </c>
    </row>
    <row r="205" spans="1:5">
      <c r="A205">
        <v>150903</v>
      </c>
      <c r="B205" s="1">
        <v>43110</v>
      </c>
      <c r="C205">
        <v>20.8</v>
      </c>
      <c r="D205">
        <v>11.81</v>
      </c>
      <c r="E205" t="str">
        <f>+VLOOKUP(A205,'[1]senamhi-17-18'!$A:$I,9,FALSE)</f>
        <v>https://www.senamhi.gob.pe/include_mapas/_dat_esta_tipo.php?estaciones=150903</v>
      </c>
    </row>
    <row r="206" spans="1:5">
      <c r="A206">
        <v>150903</v>
      </c>
      <c r="B206" s="1">
        <v>43112</v>
      </c>
      <c r="C206">
        <v>22</v>
      </c>
      <c r="D206">
        <v>11.81</v>
      </c>
      <c r="E206" t="str">
        <f>+VLOOKUP(A206,'[1]senamhi-17-18'!$A:$I,9,FALSE)</f>
        <v>https://www.senamhi.gob.pe/include_mapas/_dat_esta_tipo.php?estaciones=150903</v>
      </c>
    </row>
    <row r="207" spans="1:5">
      <c r="A207">
        <v>150903</v>
      </c>
      <c r="B207" s="1">
        <v>43116</v>
      </c>
      <c r="C207">
        <v>14.1</v>
      </c>
      <c r="D207">
        <v>11.81</v>
      </c>
      <c r="E207" t="str">
        <f>+VLOOKUP(A207,'[1]senamhi-17-18'!$A:$I,9,FALSE)</f>
        <v>https://www.senamhi.gob.pe/include_mapas/_dat_esta_tipo.php?estaciones=150903</v>
      </c>
    </row>
    <row r="208" spans="1:5">
      <c r="A208">
        <v>150903</v>
      </c>
      <c r="B208" s="1">
        <v>43122</v>
      </c>
      <c r="C208">
        <v>14</v>
      </c>
      <c r="D208">
        <v>11.81</v>
      </c>
      <c r="E208" t="str">
        <f>+VLOOKUP(A208,'[1]senamhi-17-18'!$A:$I,9,FALSE)</f>
        <v>https://www.senamhi.gob.pe/include_mapas/_dat_esta_tipo.php?estaciones=150903</v>
      </c>
    </row>
    <row r="209" spans="1:5">
      <c r="A209">
        <v>151204</v>
      </c>
      <c r="B209" s="1">
        <v>43112</v>
      </c>
      <c r="C209">
        <v>21</v>
      </c>
      <c r="D209">
        <v>13.54</v>
      </c>
      <c r="E209" t="str">
        <f>+VLOOKUP(A209,'[1]senamhi-17-18'!$A:$I,9,FALSE)</f>
        <v>https://www.senamhi.gob.pe/include_mapas/_dat_esta_tipo.php?estaciones=151204</v>
      </c>
    </row>
    <row r="210" spans="1:5">
      <c r="A210">
        <v>151207</v>
      </c>
      <c r="B210" s="1">
        <v>43117</v>
      </c>
      <c r="C210">
        <v>18.600000000000001</v>
      </c>
      <c r="D210">
        <v>18.23</v>
      </c>
      <c r="E210" t="str">
        <f>+VLOOKUP(A210,'[1]senamhi-17-18'!$A:$I,9,FALSE)</f>
        <v>https://www.senamhi.gob.pe/include_mapas/_dat_esta_tipo.php?estaciones=151207</v>
      </c>
    </row>
    <row r="211" spans="1:5">
      <c r="A211">
        <v>151208</v>
      </c>
      <c r="B211" s="1">
        <v>43109</v>
      </c>
      <c r="C211">
        <v>9.1</v>
      </c>
      <c r="D211">
        <v>7.33</v>
      </c>
      <c r="E211" t="str">
        <f>+VLOOKUP(A211,'[1]senamhi-17-18'!$A:$I,9,FALSE)</f>
        <v>https://www.senamhi.gob.pe/include_mapas/_dat_esta_tipo.php?estaciones=151208</v>
      </c>
    </row>
    <row r="212" spans="1:5">
      <c r="A212">
        <v>151209</v>
      </c>
      <c r="B212" s="1">
        <v>43120</v>
      </c>
      <c r="C212">
        <v>4.5</v>
      </c>
      <c r="D212">
        <v>4.16</v>
      </c>
      <c r="E212" t="str">
        <f>+VLOOKUP(A212,'[1]senamhi-17-18'!$A:$I,9,FALSE)</f>
        <v>https://www.senamhi.gob.pe/include_mapas/_dat_esta_tipo.php?estaciones=151209</v>
      </c>
    </row>
    <row r="213" spans="1:5">
      <c r="A213">
        <v>151210</v>
      </c>
      <c r="B213" s="1">
        <v>43122</v>
      </c>
      <c r="C213">
        <v>25</v>
      </c>
      <c r="D213">
        <v>15.81</v>
      </c>
      <c r="E213" t="str">
        <f>+VLOOKUP(A213,'[1]senamhi-17-18'!$A:$I,9,FALSE)</f>
        <v>https://www.senamhi.gob.pe/include_mapas/_dat_esta_tipo.php?estaciones=151210</v>
      </c>
    </row>
    <row r="214" spans="1:5">
      <c r="A214">
        <v>151212</v>
      </c>
      <c r="B214" s="1">
        <v>43109</v>
      </c>
      <c r="C214">
        <v>9.1</v>
      </c>
      <c r="D214">
        <v>8.83</v>
      </c>
      <c r="E214" t="str">
        <f>+VLOOKUP(A214,'[1]senamhi-17-18'!$A:$I,9,FALSE)</f>
        <v>https://www.senamhi.gob.pe/include_mapas/_dat_esta_tipo.php?estaciones=151212</v>
      </c>
    </row>
    <row r="215" spans="1:5">
      <c r="A215">
        <v>151213</v>
      </c>
      <c r="B215" s="1">
        <v>43123</v>
      </c>
      <c r="C215">
        <v>17.600000000000001</v>
      </c>
      <c r="D215">
        <v>16.38</v>
      </c>
      <c r="E215" t="str">
        <f>+VLOOKUP(A215,'[1]senamhi-17-18'!$A:$I,9,FALSE)</f>
        <v>https://www.senamhi.gob.pe/include_mapas/_dat_esta_tipo.php?estaciones=151213</v>
      </c>
    </row>
    <row r="216" spans="1:5">
      <c r="A216">
        <v>151214</v>
      </c>
      <c r="B216" s="1">
        <v>43117</v>
      </c>
      <c r="C216">
        <v>9.6999999999999993</v>
      </c>
      <c r="D216">
        <v>7.22</v>
      </c>
      <c r="E216" t="str">
        <f>+VLOOKUP(A216,'[1]senamhi-17-18'!$A:$I,9,FALSE)</f>
        <v>https://www.senamhi.gob.pe/include_mapas/_dat_esta_tipo.php?estaciones=151214</v>
      </c>
    </row>
    <row r="217" spans="1:5">
      <c r="A217">
        <v>151214</v>
      </c>
      <c r="B217" s="1">
        <v>43118</v>
      </c>
      <c r="C217">
        <v>11.3</v>
      </c>
      <c r="D217">
        <v>7.22</v>
      </c>
      <c r="E217" t="str">
        <f>+VLOOKUP(A217,'[1]senamhi-17-18'!$A:$I,9,FALSE)</f>
        <v>https://www.senamhi.gob.pe/include_mapas/_dat_esta_tipo.php?estaciones=151214</v>
      </c>
    </row>
    <row r="218" spans="1:5">
      <c r="A218">
        <v>151500</v>
      </c>
      <c r="B218" s="1">
        <v>43123</v>
      </c>
      <c r="C218">
        <v>80</v>
      </c>
      <c r="D218">
        <v>76.16</v>
      </c>
      <c r="E218" t="str">
        <f>+VLOOKUP(A218,'[1]senamhi-17-18'!$A:$I,9,FALSE)</f>
        <v>https://www.senamhi.gob.pe/include_mapas/_dat_esta_tipo.php?estaciones=151500</v>
      </c>
    </row>
    <row r="219" spans="1:5">
      <c r="A219">
        <v>151503</v>
      </c>
      <c r="B219" s="1">
        <v>43118</v>
      </c>
      <c r="C219">
        <v>23.4</v>
      </c>
      <c r="D219">
        <v>19.91</v>
      </c>
      <c r="E219" t="str">
        <f>+VLOOKUP(A219,'[1]senamhi-17-18'!$A:$I,9,FALSE)</f>
        <v>https://www.senamhi.gob.pe/include_mapas/_dat_esta_tipo.php?estaciones=151503</v>
      </c>
    </row>
    <row r="220" spans="1:5">
      <c r="A220">
        <v>152204</v>
      </c>
      <c r="B220" s="1">
        <v>43110</v>
      </c>
      <c r="C220">
        <v>32.6</v>
      </c>
      <c r="D220">
        <v>20.43</v>
      </c>
      <c r="E220" t="str">
        <f>+VLOOKUP(A220,'[1]senamhi-17-18'!$A:$I,9,FALSE)</f>
        <v>https://www.senamhi.gob.pe/include_mapas/_dat_esta_tipo.php?estaciones=152204</v>
      </c>
    </row>
    <row r="221" spans="1:5">
      <c r="A221">
        <v>152409</v>
      </c>
      <c r="B221" s="1">
        <v>43110</v>
      </c>
      <c r="C221">
        <v>62.7</v>
      </c>
      <c r="D221">
        <v>58.07</v>
      </c>
      <c r="E221" t="str">
        <f>+VLOOKUP(A221,'[1]senamhi-17-18'!$A:$I,9,FALSE)</f>
        <v>https://www.senamhi.gob.pe/include_mapas/_dat_esta_tipo.php?estaciones=152409</v>
      </c>
    </row>
    <row r="222" spans="1:5">
      <c r="A222">
        <v>152409</v>
      </c>
      <c r="B222" s="1">
        <v>43111</v>
      </c>
      <c r="C222">
        <v>84.2</v>
      </c>
      <c r="D222">
        <v>58.07</v>
      </c>
      <c r="E222" t="str">
        <f>+VLOOKUP(A222,'[1]senamhi-17-18'!$A:$I,9,FALSE)</f>
        <v>https://www.senamhi.gob.pe/include_mapas/_dat_esta_tipo.php?estaciones=152409</v>
      </c>
    </row>
    <row r="223" spans="1:5">
      <c r="A223">
        <v>152409</v>
      </c>
      <c r="B223" s="1">
        <v>43115</v>
      </c>
      <c r="C223">
        <v>101</v>
      </c>
      <c r="D223">
        <v>58.07</v>
      </c>
      <c r="E223" t="str">
        <f>+VLOOKUP(A223,'[1]senamhi-17-18'!$A:$I,9,FALSE)</f>
        <v>https://www.senamhi.gob.pe/include_mapas/_dat_esta_tipo.php?estaciones=152409</v>
      </c>
    </row>
    <row r="224" spans="1:5">
      <c r="A224">
        <v>153102</v>
      </c>
      <c r="B224" s="1">
        <v>43110</v>
      </c>
      <c r="C224">
        <v>27.1</v>
      </c>
      <c r="D224">
        <v>19.98</v>
      </c>
      <c r="E224" t="str">
        <f>+VLOOKUP(A224,'[1]senamhi-17-18'!$A:$I,9,FALSE)</f>
        <v>https://www.senamhi.gob.pe/include_mapas/_dat_esta_tipo.php?estaciones=153102</v>
      </c>
    </row>
    <row r="225" spans="1:5">
      <c r="A225">
        <v>153108</v>
      </c>
      <c r="B225" s="1">
        <v>43107</v>
      </c>
      <c r="C225">
        <v>22.3</v>
      </c>
      <c r="D225">
        <v>18.57</v>
      </c>
      <c r="E225" t="str">
        <f>+VLOOKUP(A225,'[1]senamhi-17-18'!$A:$I,9,FALSE)</f>
        <v>https://www.senamhi.gob.pe/include_mapas/_dat_esta_tipo.php?estaciones=153108</v>
      </c>
    </row>
    <row r="226" spans="1:5">
      <c r="A226">
        <v>153110</v>
      </c>
      <c r="B226" s="1">
        <v>43117</v>
      </c>
      <c r="C226">
        <v>25.6</v>
      </c>
      <c r="D226">
        <v>24.66</v>
      </c>
      <c r="E226" t="str">
        <f>+VLOOKUP(A226,'[1]senamhi-17-18'!$A:$I,9,FALSE)</f>
        <v>https://www.senamhi.gob.pe/include_mapas/_dat_esta_tipo.php?estaciones=153110</v>
      </c>
    </row>
    <row r="227" spans="1:5">
      <c r="A227">
        <v>153110</v>
      </c>
      <c r="B227" s="1">
        <v>43118</v>
      </c>
      <c r="C227">
        <v>33.9</v>
      </c>
      <c r="D227">
        <v>24.66</v>
      </c>
      <c r="E227" t="str">
        <f>+VLOOKUP(A227,'[1]senamhi-17-18'!$A:$I,9,FALSE)</f>
        <v>https://www.senamhi.gob.pe/include_mapas/_dat_esta_tipo.php?estaciones=153110</v>
      </c>
    </row>
    <row r="228" spans="1:5">
      <c r="A228">
        <v>153307</v>
      </c>
      <c r="B228" s="1">
        <v>43111</v>
      </c>
      <c r="C228">
        <v>80.400000000000006</v>
      </c>
      <c r="D228">
        <v>49.66</v>
      </c>
      <c r="E228" t="str">
        <f>+VLOOKUP(A228,'[1]senamhi-17-18'!$A:$I,9,FALSE)</f>
        <v>https://www.senamhi.gob.pe/include_mapas/_dat_esta_tipo.php?estaciones=153307</v>
      </c>
    </row>
    <row r="229" spans="1:5">
      <c r="A229">
        <v>153307</v>
      </c>
      <c r="B229" s="1">
        <v>43122</v>
      </c>
      <c r="C229">
        <v>55.2</v>
      </c>
      <c r="D229">
        <v>49.66</v>
      </c>
      <c r="E229" t="str">
        <f>+VLOOKUP(A229,'[1]senamhi-17-18'!$A:$I,9,FALSE)</f>
        <v>https://www.senamhi.gob.pe/include_mapas/_dat_esta_tipo.php?estaciones=153307</v>
      </c>
    </row>
    <row r="230" spans="1:5">
      <c r="A230">
        <v>153311</v>
      </c>
      <c r="B230" s="1">
        <v>43109</v>
      </c>
      <c r="C230">
        <v>33.6</v>
      </c>
      <c r="D230">
        <v>27.98</v>
      </c>
      <c r="E230" t="str">
        <f>+VLOOKUP(A230,'[1]senamhi-17-18'!$A:$I,9,FALSE)</f>
        <v>https://www.senamhi.gob.pe/include_mapas/_dat_esta_tipo.php?estaciones=153311</v>
      </c>
    </row>
    <row r="231" spans="1:5">
      <c r="A231">
        <v>153313</v>
      </c>
      <c r="B231" s="1">
        <v>43104</v>
      </c>
      <c r="C231">
        <v>36.9</v>
      </c>
      <c r="D231">
        <v>28.12</v>
      </c>
      <c r="E231" t="str">
        <f>+VLOOKUP(A231,'[1]senamhi-17-18'!$A:$I,9,FALSE)</f>
        <v>https://www.senamhi.gob.pe/include_mapas/_dat_esta_tipo.php?estaciones=153313</v>
      </c>
    </row>
    <row r="232" spans="1:5">
      <c r="A232">
        <v>153313</v>
      </c>
      <c r="B232" s="1">
        <v>43111</v>
      </c>
      <c r="C232">
        <v>35.799999999999997</v>
      </c>
      <c r="D232">
        <v>28.12</v>
      </c>
      <c r="E232" t="str">
        <f>+VLOOKUP(A232,'[1]senamhi-17-18'!$A:$I,9,FALSE)</f>
        <v>https://www.senamhi.gob.pe/include_mapas/_dat_esta_tipo.php?estaciones=153313</v>
      </c>
    </row>
    <row r="233" spans="1:5">
      <c r="A233">
        <v>153314</v>
      </c>
      <c r="B233" s="1">
        <v>43109</v>
      </c>
      <c r="C233">
        <v>54</v>
      </c>
      <c r="D233">
        <v>48.43</v>
      </c>
      <c r="E233" t="str">
        <f>+VLOOKUP(A233,'[1]senamhi-17-18'!$A:$I,9,FALSE)</f>
        <v>https://www.senamhi.gob.pe/include_mapas/_dat_esta_tipo.php?estaciones=153314</v>
      </c>
    </row>
    <row r="234" spans="1:5">
      <c r="A234">
        <v>153320</v>
      </c>
      <c r="B234" s="1">
        <v>43104</v>
      </c>
      <c r="C234">
        <v>43.2</v>
      </c>
      <c r="D234">
        <v>33.61</v>
      </c>
      <c r="E234" t="str">
        <f>+VLOOKUP(A234,'[1]senamhi-17-18'!$A:$I,9,FALSE)</f>
        <v>https://www.senamhi.gob.pe/include_mapas/_dat_esta_tipo.php?estaciones=153320</v>
      </c>
    </row>
    <row r="235" spans="1:5">
      <c r="A235">
        <v>153320</v>
      </c>
      <c r="B235" s="1">
        <v>43108</v>
      </c>
      <c r="C235">
        <v>59.4</v>
      </c>
      <c r="D235">
        <v>33.61</v>
      </c>
      <c r="E235" t="str">
        <f>+VLOOKUP(A235,'[1]senamhi-17-18'!$A:$I,9,FALSE)</f>
        <v>https://www.senamhi.gob.pe/include_mapas/_dat_esta_tipo.php?estaciones=153320</v>
      </c>
    </row>
    <row r="236" spans="1:5">
      <c r="A236">
        <v>153326</v>
      </c>
      <c r="B236" s="1">
        <v>43111</v>
      </c>
      <c r="C236">
        <v>52.4</v>
      </c>
      <c r="D236">
        <v>39.39</v>
      </c>
      <c r="E236" t="str">
        <f>+VLOOKUP(A236,'[1]senamhi-17-18'!$A:$I,9,FALSE)</f>
        <v>https://www.senamhi.gob.pe/include_mapas/_dat_esta_tipo.php?estaciones=153326</v>
      </c>
    </row>
    <row r="237" spans="1:5">
      <c r="A237">
        <v>153328</v>
      </c>
      <c r="B237" s="1">
        <v>43109</v>
      </c>
      <c r="C237">
        <v>33.700000000000003</v>
      </c>
      <c r="D237">
        <v>30.35</v>
      </c>
      <c r="E237" t="str">
        <f>+VLOOKUP(A237,'[1]senamhi-17-18'!$A:$I,9,FALSE)</f>
        <v>https://www.senamhi.gob.pe/include_mapas/_dat_esta_tipo.php?estaciones=153328</v>
      </c>
    </row>
    <row r="238" spans="1:5">
      <c r="A238">
        <v>153331</v>
      </c>
      <c r="B238" s="1">
        <v>43110</v>
      </c>
      <c r="C238">
        <v>27.8</v>
      </c>
      <c r="D238">
        <v>23.73</v>
      </c>
      <c r="E238" t="str">
        <f>+VLOOKUP(A238,'[1]senamhi-17-18'!$A:$I,9,FALSE)</f>
        <v>https://www.senamhi.gob.pe/include_mapas/_dat_esta_tipo.php?estaciones=153331</v>
      </c>
    </row>
    <row r="239" spans="1:5">
      <c r="A239">
        <v>153350</v>
      </c>
      <c r="B239" s="1">
        <v>43104</v>
      </c>
      <c r="C239">
        <v>59.4</v>
      </c>
      <c r="D239">
        <v>39.369999999999997</v>
      </c>
      <c r="E239" t="str">
        <f>+VLOOKUP(A239,'[1]senamhi-17-18'!$A:$I,9,FALSE)</f>
        <v>https://www.senamhi.gob.pe/include_mapas/_dat_esta_tipo.php?estaciones=153350</v>
      </c>
    </row>
    <row r="240" spans="1:5">
      <c r="A240">
        <v>154103</v>
      </c>
      <c r="B240" s="1">
        <v>43116</v>
      </c>
      <c r="C240">
        <v>54.6</v>
      </c>
      <c r="D240">
        <v>49.5</v>
      </c>
      <c r="E240" t="str">
        <f>+VLOOKUP(A240,'[1]senamhi-17-18'!$A:$I,9,FALSE)</f>
        <v>https://www.senamhi.gob.pe/include_mapas/_dat_esta_tipo.php?estaciones=154103</v>
      </c>
    </row>
    <row r="241" spans="1:5">
      <c r="A241">
        <v>154107</v>
      </c>
      <c r="B241" s="1">
        <v>43106</v>
      </c>
      <c r="C241">
        <v>8.1</v>
      </c>
      <c r="D241">
        <v>6.11</v>
      </c>
      <c r="E241" t="str">
        <f>+VLOOKUP(A241,'[1]senamhi-17-18'!$A:$I,9,FALSE)</f>
        <v>https://www.senamhi.gob.pe/include_mapas/_dat_esta_tipo.php?estaciones=154107</v>
      </c>
    </row>
    <row r="242" spans="1:5">
      <c r="A242">
        <v>154107</v>
      </c>
      <c r="B242" s="1">
        <v>43113</v>
      </c>
      <c r="C242">
        <v>10.3</v>
      </c>
      <c r="D242">
        <v>6.11</v>
      </c>
      <c r="E242" t="str">
        <f>+VLOOKUP(A242,'[1]senamhi-17-18'!$A:$I,9,FALSE)</f>
        <v>https://www.senamhi.gob.pe/include_mapas/_dat_esta_tipo.php?estaciones=154107</v>
      </c>
    </row>
    <row r="243" spans="1:5">
      <c r="A243">
        <v>154107</v>
      </c>
      <c r="B243" s="1">
        <v>43114</v>
      </c>
      <c r="C243">
        <v>12.1</v>
      </c>
      <c r="D243">
        <v>6.11</v>
      </c>
      <c r="E243" t="str">
        <f>+VLOOKUP(A243,'[1]senamhi-17-18'!$A:$I,9,FALSE)</f>
        <v>https://www.senamhi.gob.pe/include_mapas/_dat_esta_tipo.php?estaciones=154107</v>
      </c>
    </row>
    <row r="244" spans="1:5">
      <c r="A244">
        <v>154107</v>
      </c>
      <c r="B244" s="1">
        <v>43129</v>
      </c>
      <c r="C244">
        <v>7.1</v>
      </c>
      <c r="D244">
        <v>6.11</v>
      </c>
      <c r="E244" t="str">
        <f>+VLOOKUP(A244,'[1]senamhi-17-18'!$A:$I,9,FALSE)</f>
        <v>https://www.senamhi.gob.pe/include_mapas/_dat_esta_tipo.php?estaciones=154107</v>
      </c>
    </row>
    <row r="245" spans="1:5">
      <c r="A245">
        <v>154108</v>
      </c>
      <c r="B245" s="1">
        <v>43104</v>
      </c>
      <c r="C245">
        <v>9.4</v>
      </c>
      <c r="D245">
        <v>7.76</v>
      </c>
      <c r="E245" t="str">
        <f>+VLOOKUP(A245,'[1]senamhi-17-18'!$A:$I,9,FALSE)</f>
        <v>https://www.senamhi.gob.pe/include_mapas/_dat_esta_tipo.php?estaciones=154108</v>
      </c>
    </row>
    <row r="246" spans="1:5">
      <c r="A246">
        <v>154108</v>
      </c>
      <c r="B246" s="1">
        <v>43109</v>
      </c>
      <c r="C246">
        <v>9.1999999999999993</v>
      </c>
      <c r="D246">
        <v>7.76</v>
      </c>
      <c r="E246" t="str">
        <f>+VLOOKUP(A246,'[1]senamhi-17-18'!$A:$I,9,FALSE)</f>
        <v>https://www.senamhi.gob.pe/include_mapas/_dat_esta_tipo.php?estaciones=154108</v>
      </c>
    </row>
    <row r="247" spans="1:5">
      <c r="A247">
        <v>154108</v>
      </c>
      <c r="B247" s="1">
        <v>43110</v>
      </c>
      <c r="C247">
        <v>10.6</v>
      </c>
      <c r="D247">
        <v>7.76</v>
      </c>
      <c r="E247" t="str">
        <f>+VLOOKUP(A247,'[1]senamhi-17-18'!$A:$I,9,FALSE)</f>
        <v>https://www.senamhi.gob.pe/include_mapas/_dat_esta_tipo.php?estaciones=154108</v>
      </c>
    </row>
    <row r="248" spans="1:5">
      <c r="A248">
        <v>154108</v>
      </c>
      <c r="B248" s="1">
        <v>43111</v>
      </c>
      <c r="C248">
        <v>12.8</v>
      </c>
      <c r="D248">
        <v>7.76</v>
      </c>
      <c r="E248" t="str">
        <f>+VLOOKUP(A248,'[1]senamhi-17-18'!$A:$I,9,FALSE)</f>
        <v>https://www.senamhi.gob.pe/include_mapas/_dat_esta_tipo.php?estaciones=154108</v>
      </c>
    </row>
    <row r="249" spans="1:5">
      <c r="A249">
        <v>154108</v>
      </c>
      <c r="B249" s="1">
        <v>43112</v>
      </c>
      <c r="C249">
        <v>12.4</v>
      </c>
      <c r="D249">
        <v>7.76</v>
      </c>
      <c r="E249" t="str">
        <f>+VLOOKUP(A249,'[1]senamhi-17-18'!$A:$I,9,FALSE)</f>
        <v>https://www.senamhi.gob.pe/include_mapas/_dat_esta_tipo.php?estaciones=154108</v>
      </c>
    </row>
    <row r="250" spans="1:5">
      <c r="A250">
        <v>154108</v>
      </c>
      <c r="B250" s="1">
        <v>43113</v>
      </c>
      <c r="C250">
        <v>10.4</v>
      </c>
      <c r="D250">
        <v>7.76</v>
      </c>
      <c r="E250" t="str">
        <f>+VLOOKUP(A250,'[1]senamhi-17-18'!$A:$I,9,FALSE)</f>
        <v>https://www.senamhi.gob.pe/include_mapas/_dat_esta_tipo.php?estaciones=154108</v>
      </c>
    </row>
    <row r="251" spans="1:5">
      <c r="A251">
        <v>154108</v>
      </c>
      <c r="B251" s="1">
        <v>43114</v>
      </c>
      <c r="C251">
        <v>16.600000000000001</v>
      </c>
      <c r="D251">
        <v>7.76</v>
      </c>
      <c r="E251" t="str">
        <f>+VLOOKUP(A251,'[1]senamhi-17-18'!$A:$I,9,FALSE)</f>
        <v>https://www.senamhi.gob.pe/include_mapas/_dat_esta_tipo.php?estaciones=154108</v>
      </c>
    </row>
    <row r="252" spans="1:5">
      <c r="A252">
        <v>154108</v>
      </c>
      <c r="B252" s="1">
        <v>43115</v>
      </c>
      <c r="C252">
        <v>14.4</v>
      </c>
      <c r="D252">
        <v>7.76</v>
      </c>
      <c r="E252" t="str">
        <f>+VLOOKUP(A252,'[1]senamhi-17-18'!$A:$I,9,FALSE)</f>
        <v>https://www.senamhi.gob.pe/include_mapas/_dat_esta_tipo.php?estaciones=154108</v>
      </c>
    </row>
    <row r="253" spans="1:5">
      <c r="A253">
        <v>154108</v>
      </c>
      <c r="B253" s="1">
        <v>43116</v>
      </c>
      <c r="C253">
        <v>10.4</v>
      </c>
      <c r="D253">
        <v>7.76</v>
      </c>
      <c r="E253" t="str">
        <f>+VLOOKUP(A253,'[1]senamhi-17-18'!$A:$I,9,FALSE)</f>
        <v>https://www.senamhi.gob.pe/include_mapas/_dat_esta_tipo.php?estaciones=154108</v>
      </c>
    </row>
    <row r="254" spans="1:5">
      <c r="A254">
        <v>154108</v>
      </c>
      <c r="B254" s="1">
        <v>43117</v>
      </c>
      <c r="C254">
        <v>12.6</v>
      </c>
      <c r="D254">
        <v>7.76</v>
      </c>
      <c r="E254" t="str">
        <f>+VLOOKUP(A254,'[1]senamhi-17-18'!$A:$I,9,FALSE)</f>
        <v>https://www.senamhi.gob.pe/include_mapas/_dat_esta_tipo.php?estaciones=154108</v>
      </c>
    </row>
    <row r="255" spans="1:5">
      <c r="A255">
        <v>154108</v>
      </c>
      <c r="B255" s="1">
        <v>43118</v>
      </c>
      <c r="C255">
        <v>19.600000000000001</v>
      </c>
      <c r="D255">
        <v>7.76</v>
      </c>
      <c r="E255" t="str">
        <f>+VLOOKUP(A255,'[1]senamhi-17-18'!$A:$I,9,FALSE)</f>
        <v>https://www.senamhi.gob.pe/include_mapas/_dat_esta_tipo.php?estaciones=154108</v>
      </c>
    </row>
    <row r="256" spans="1:5">
      <c r="A256">
        <v>154108</v>
      </c>
      <c r="B256" s="1">
        <v>43119</v>
      </c>
      <c r="C256">
        <v>9.6</v>
      </c>
      <c r="D256">
        <v>7.76</v>
      </c>
      <c r="E256" t="str">
        <f>+VLOOKUP(A256,'[1]senamhi-17-18'!$A:$I,9,FALSE)</f>
        <v>https://www.senamhi.gob.pe/include_mapas/_dat_esta_tipo.php?estaciones=154108</v>
      </c>
    </row>
    <row r="257" spans="1:5">
      <c r="A257">
        <v>154108</v>
      </c>
      <c r="B257" s="1">
        <v>43123</v>
      </c>
      <c r="C257">
        <v>12.6</v>
      </c>
      <c r="D257">
        <v>7.76</v>
      </c>
      <c r="E257" t="str">
        <f>+VLOOKUP(A257,'[1]senamhi-17-18'!$A:$I,9,FALSE)</f>
        <v>https://www.senamhi.gob.pe/include_mapas/_dat_esta_tipo.php?estaciones=154108</v>
      </c>
    </row>
    <row r="258" spans="1:5">
      <c r="A258">
        <v>154108</v>
      </c>
      <c r="B258" s="1">
        <v>43124</v>
      </c>
      <c r="C258">
        <v>25</v>
      </c>
      <c r="D258">
        <v>7.76</v>
      </c>
      <c r="E258" t="str">
        <f>+VLOOKUP(A258,'[1]senamhi-17-18'!$A:$I,9,FALSE)</f>
        <v>https://www.senamhi.gob.pe/include_mapas/_dat_esta_tipo.php?estaciones=154108</v>
      </c>
    </row>
    <row r="259" spans="1:5">
      <c r="A259">
        <v>154108</v>
      </c>
      <c r="B259" s="1">
        <v>43125</v>
      </c>
      <c r="C259">
        <v>13.6</v>
      </c>
      <c r="D259">
        <v>7.76</v>
      </c>
      <c r="E259" t="str">
        <f>+VLOOKUP(A259,'[1]senamhi-17-18'!$A:$I,9,FALSE)</f>
        <v>https://www.senamhi.gob.pe/include_mapas/_dat_esta_tipo.php?estaciones=154108</v>
      </c>
    </row>
    <row r="260" spans="1:5">
      <c r="A260">
        <v>154110</v>
      </c>
      <c r="B260" s="1">
        <v>43109</v>
      </c>
      <c r="C260">
        <v>7</v>
      </c>
      <c r="D260">
        <v>6.11</v>
      </c>
      <c r="E260" t="str">
        <f>+VLOOKUP(A260,'[1]senamhi-17-18'!$A:$I,9,FALSE)</f>
        <v>https://www.senamhi.gob.pe/include_mapas/_dat_esta_tipo.php?estaciones=154110</v>
      </c>
    </row>
    <row r="261" spans="1:5">
      <c r="A261">
        <v>154110</v>
      </c>
      <c r="B261" s="1">
        <v>43111</v>
      </c>
      <c r="C261">
        <v>6.8</v>
      </c>
      <c r="D261">
        <v>6.11</v>
      </c>
      <c r="E261" t="str">
        <f>+VLOOKUP(A261,'[1]senamhi-17-18'!$A:$I,9,FALSE)</f>
        <v>https://www.senamhi.gob.pe/include_mapas/_dat_esta_tipo.php?estaciones=154110</v>
      </c>
    </row>
    <row r="262" spans="1:5">
      <c r="A262">
        <v>154110</v>
      </c>
      <c r="B262" s="1">
        <v>43112</v>
      </c>
      <c r="C262">
        <v>8.6</v>
      </c>
      <c r="D262">
        <v>6.11</v>
      </c>
      <c r="E262" t="str">
        <f>+VLOOKUP(A262,'[1]senamhi-17-18'!$A:$I,9,FALSE)</f>
        <v>https://www.senamhi.gob.pe/include_mapas/_dat_esta_tipo.php?estaciones=154110</v>
      </c>
    </row>
    <row r="263" spans="1:5">
      <c r="A263">
        <v>154110</v>
      </c>
      <c r="B263" s="1">
        <v>43115</v>
      </c>
      <c r="C263">
        <v>7.9</v>
      </c>
      <c r="D263">
        <v>6.11</v>
      </c>
      <c r="E263" t="str">
        <f>+VLOOKUP(A263,'[1]senamhi-17-18'!$A:$I,9,FALSE)</f>
        <v>https://www.senamhi.gob.pe/include_mapas/_dat_esta_tipo.php?estaciones=154110</v>
      </c>
    </row>
    <row r="264" spans="1:5">
      <c r="A264">
        <v>154110</v>
      </c>
      <c r="B264" s="1">
        <v>43117</v>
      </c>
      <c r="C264">
        <v>13.2</v>
      </c>
      <c r="D264">
        <v>6.11</v>
      </c>
      <c r="E264" t="str">
        <f>+VLOOKUP(A264,'[1]senamhi-17-18'!$A:$I,9,FALSE)</f>
        <v>https://www.senamhi.gob.pe/include_mapas/_dat_esta_tipo.php?estaciones=154110</v>
      </c>
    </row>
    <row r="265" spans="1:5">
      <c r="A265">
        <v>154110</v>
      </c>
      <c r="B265" s="1">
        <v>43118</v>
      </c>
      <c r="C265">
        <v>26.6</v>
      </c>
      <c r="D265">
        <v>6.11</v>
      </c>
      <c r="E265" t="str">
        <f>+VLOOKUP(A265,'[1]senamhi-17-18'!$A:$I,9,FALSE)</f>
        <v>https://www.senamhi.gob.pe/include_mapas/_dat_esta_tipo.php?estaciones=154110</v>
      </c>
    </row>
    <row r="266" spans="1:5">
      <c r="A266">
        <v>154110</v>
      </c>
      <c r="B266" s="1">
        <v>43122</v>
      </c>
      <c r="C266">
        <v>10.6</v>
      </c>
      <c r="D266">
        <v>6.11</v>
      </c>
      <c r="E266" t="str">
        <f>+VLOOKUP(A266,'[1]senamhi-17-18'!$A:$I,9,FALSE)</f>
        <v>https://www.senamhi.gob.pe/include_mapas/_dat_esta_tipo.php?estaciones=154110</v>
      </c>
    </row>
    <row r="267" spans="1:5">
      <c r="A267">
        <v>154110</v>
      </c>
      <c r="B267" s="1">
        <v>43125</v>
      </c>
      <c r="C267">
        <v>10.5</v>
      </c>
      <c r="D267">
        <v>6.11</v>
      </c>
      <c r="E267" t="str">
        <f>+VLOOKUP(A267,'[1]senamhi-17-18'!$A:$I,9,FALSE)</f>
        <v>https://www.senamhi.gob.pe/include_mapas/_dat_esta_tipo.php?estaciones=154110</v>
      </c>
    </row>
    <row r="268" spans="1:5">
      <c r="A268">
        <v>155105</v>
      </c>
      <c r="B268" s="1">
        <v>43109</v>
      </c>
      <c r="C268">
        <v>10.3</v>
      </c>
      <c r="D268">
        <v>6.74</v>
      </c>
      <c r="E268" t="str">
        <f>+VLOOKUP(A268,'[1]senamhi-17-18'!$A:$I,9,FALSE)</f>
        <v>https://www.senamhi.gob.pe/include_mapas/_dat_esta_tipo.php?estaciones=155105</v>
      </c>
    </row>
    <row r="269" spans="1:5">
      <c r="A269">
        <v>155105</v>
      </c>
      <c r="B269" s="1">
        <v>43118</v>
      </c>
      <c r="C269">
        <v>7.4</v>
      </c>
      <c r="D269">
        <v>6.74</v>
      </c>
      <c r="E269" t="str">
        <f>+VLOOKUP(A269,'[1]senamhi-17-18'!$A:$I,9,FALSE)</f>
        <v>https://www.senamhi.gob.pe/include_mapas/_dat_esta_tipo.php?estaciones=155105</v>
      </c>
    </row>
    <row r="270" spans="1:5">
      <c r="A270">
        <v>155105</v>
      </c>
      <c r="B270" s="1">
        <v>43120</v>
      </c>
      <c r="C270">
        <v>11.4</v>
      </c>
      <c r="D270">
        <v>6.74</v>
      </c>
      <c r="E270" t="str">
        <f>+VLOOKUP(A270,'[1]senamhi-17-18'!$A:$I,9,FALSE)</f>
        <v>https://www.senamhi.gob.pe/include_mapas/_dat_esta_tipo.php?estaciones=155105</v>
      </c>
    </row>
    <row r="271" spans="1:5">
      <c r="A271">
        <v>155105</v>
      </c>
      <c r="B271" s="1">
        <v>43121</v>
      </c>
      <c r="C271">
        <v>10.5</v>
      </c>
      <c r="D271">
        <v>6.74</v>
      </c>
      <c r="E271" t="str">
        <f>+VLOOKUP(A271,'[1]senamhi-17-18'!$A:$I,9,FALSE)</f>
        <v>https://www.senamhi.gob.pe/include_mapas/_dat_esta_tipo.php?estaciones=155105</v>
      </c>
    </row>
    <row r="272" spans="1:5">
      <c r="A272">
        <v>155105</v>
      </c>
      <c r="B272" s="1">
        <v>43125</v>
      </c>
      <c r="C272">
        <v>8.5</v>
      </c>
      <c r="D272">
        <v>6.74</v>
      </c>
      <c r="E272" t="str">
        <f>+VLOOKUP(A272,'[1]senamhi-17-18'!$A:$I,9,FALSE)</f>
        <v>https://www.senamhi.gob.pe/include_mapas/_dat_esta_tipo.php?estaciones=155105</v>
      </c>
    </row>
    <row r="273" spans="1:5">
      <c r="A273">
        <v>155111</v>
      </c>
      <c r="B273" s="1">
        <v>43122</v>
      </c>
      <c r="C273">
        <v>29</v>
      </c>
      <c r="D273">
        <v>19.309999999999999</v>
      </c>
      <c r="E273" t="str">
        <f>+VLOOKUP(A273,'[1]senamhi-17-18'!$A:$I,9,FALSE)</f>
        <v>https://www.senamhi.gob.pe/include_mapas/_dat_esta_tipo.php?estaciones=155111</v>
      </c>
    </row>
    <row r="274" spans="1:5">
      <c r="A274">
        <v>155115</v>
      </c>
      <c r="B274" s="1">
        <v>43120</v>
      </c>
      <c r="C274">
        <v>19.5</v>
      </c>
      <c r="D274">
        <v>18.13</v>
      </c>
      <c r="E274" t="str">
        <f>+VLOOKUP(A274,'[1]senamhi-17-18'!$A:$I,9,FALSE)</f>
        <v>https://www.senamhi.gob.pe/include_mapas/_dat_esta_tipo.php?estaciones=155115</v>
      </c>
    </row>
    <row r="275" spans="1:5">
      <c r="A275">
        <v>155122</v>
      </c>
      <c r="B275" s="1">
        <v>43110</v>
      </c>
      <c r="C275">
        <v>5.6</v>
      </c>
      <c r="D275">
        <v>5.52</v>
      </c>
      <c r="E275" t="str">
        <f>+VLOOKUP(A275,'[1]senamhi-17-18'!$A:$I,9,FALSE)</f>
        <v>https://www.senamhi.gob.pe/include_mapas/_dat_esta_tipo.php?estaciones=155122</v>
      </c>
    </row>
    <row r="276" spans="1:5">
      <c r="A276">
        <v>155122</v>
      </c>
      <c r="B276" s="1">
        <v>43111</v>
      </c>
      <c r="C276">
        <v>5.8</v>
      </c>
      <c r="D276">
        <v>5.52</v>
      </c>
      <c r="E276" t="str">
        <f>+VLOOKUP(A276,'[1]senamhi-17-18'!$A:$I,9,FALSE)</f>
        <v>https://www.senamhi.gob.pe/include_mapas/_dat_esta_tipo.php?estaciones=155122</v>
      </c>
    </row>
    <row r="277" spans="1:5">
      <c r="A277">
        <v>155122</v>
      </c>
      <c r="B277" s="1">
        <v>43116</v>
      </c>
      <c r="C277">
        <v>5.6</v>
      </c>
      <c r="D277">
        <v>5.52</v>
      </c>
      <c r="E277" t="str">
        <f>+VLOOKUP(A277,'[1]senamhi-17-18'!$A:$I,9,FALSE)</f>
        <v>https://www.senamhi.gob.pe/include_mapas/_dat_esta_tipo.php?estaciones=155122</v>
      </c>
    </row>
    <row r="278" spans="1:5">
      <c r="A278">
        <v>155205</v>
      </c>
      <c r="B278" s="1">
        <v>43108</v>
      </c>
      <c r="C278">
        <v>10</v>
      </c>
      <c r="D278">
        <v>8.41</v>
      </c>
      <c r="E278" t="str">
        <f>+VLOOKUP(A278,'[1]senamhi-17-18'!$A:$I,9,FALSE)</f>
        <v>https://www.senamhi.gob.pe/include_mapas/_dat_esta_tipo.php?estaciones=155205</v>
      </c>
    </row>
    <row r="279" spans="1:5">
      <c r="A279">
        <v>155207</v>
      </c>
      <c r="B279" s="1">
        <v>43111</v>
      </c>
      <c r="C279">
        <v>9.1999999999999993</v>
      </c>
      <c r="D279">
        <v>6.75</v>
      </c>
      <c r="E279" t="str">
        <f>+VLOOKUP(A279,'[1]senamhi-17-18'!$A:$I,9,FALSE)</f>
        <v>https://www.senamhi.gob.pe/include_mapas/_dat_esta_tipo.php?estaciones=155207</v>
      </c>
    </row>
    <row r="280" spans="1:5">
      <c r="A280">
        <v>155207</v>
      </c>
      <c r="B280" s="1">
        <v>43112</v>
      </c>
      <c r="C280">
        <v>8.3000000000000007</v>
      </c>
      <c r="D280">
        <v>6.75</v>
      </c>
      <c r="E280" t="str">
        <f>+VLOOKUP(A280,'[1]senamhi-17-18'!$A:$I,9,FALSE)</f>
        <v>https://www.senamhi.gob.pe/include_mapas/_dat_esta_tipo.php?estaciones=155207</v>
      </c>
    </row>
    <row r="281" spans="1:5">
      <c r="A281">
        <v>155207</v>
      </c>
      <c r="B281" s="1">
        <v>43117</v>
      </c>
      <c r="C281">
        <v>8.9</v>
      </c>
      <c r="D281">
        <v>6.75</v>
      </c>
      <c r="E281" t="str">
        <f>+VLOOKUP(A281,'[1]senamhi-17-18'!$A:$I,9,FALSE)</f>
        <v>https://www.senamhi.gob.pe/include_mapas/_dat_esta_tipo.php?estaciones=155207</v>
      </c>
    </row>
    <row r="282" spans="1:5">
      <c r="A282">
        <v>155207</v>
      </c>
      <c r="B282" s="1">
        <v>43118</v>
      </c>
      <c r="C282">
        <v>8</v>
      </c>
      <c r="D282">
        <v>6.75</v>
      </c>
      <c r="E282" t="str">
        <f>+VLOOKUP(A282,'[1]senamhi-17-18'!$A:$I,9,FALSE)</f>
        <v>https://www.senamhi.gob.pe/include_mapas/_dat_esta_tipo.php?estaciones=155207</v>
      </c>
    </row>
    <row r="283" spans="1:5">
      <c r="A283">
        <v>155207</v>
      </c>
      <c r="B283" s="1">
        <v>43121</v>
      </c>
      <c r="C283">
        <v>7.6</v>
      </c>
      <c r="D283">
        <v>6.75</v>
      </c>
      <c r="E283" t="str">
        <f>+VLOOKUP(A283,'[1]senamhi-17-18'!$A:$I,9,FALSE)</f>
        <v>https://www.senamhi.gob.pe/include_mapas/_dat_esta_tipo.php?estaciones=155207</v>
      </c>
    </row>
    <row r="284" spans="1:5">
      <c r="A284">
        <v>155207</v>
      </c>
      <c r="B284" s="1">
        <v>43122</v>
      </c>
      <c r="C284">
        <v>12.5</v>
      </c>
      <c r="D284">
        <v>6.75</v>
      </c>
      <c r="E284" t="str">
        <f>+VLOOKUP(A284,'[1]senamhi-17-18'!$A:$I,9,FALSE)</f>
        <v>https://www.senamhi.gob.pe/include_mapas/_dat_esta_tipo.php?estaciones=155207</v>
      </c>
    </row>
    <row r="285" spans="1:5">
      <c r="A285">
        <v>155209</v>
      </c>
      <c r="B285" s="1">
        <v>43112</v>
      </c>
      <c r="C285">
        <v>19.100000000000001</v>
      </c>
      <c r="D285">
        <v>14.69</v>
      </c>
      <c r="E285" t="str">
        <f>+VLOOKUP(A285,'[1]senamhi-17-18'!$A:$I,9,FALSE)</f>
        <v>https://www.senamhi.gob.pe/include_mapas/_dat_esta_tipo.php?estaciones=155209</v>
      </c>
    </row>
    <row r="286" spans="1:5">
      <c r="A286">
        <v>155212</v>
      </c>
      <c r="B286" s="1">
        <v>43117</v>
      </c>
      <c r="C286">
        <v>17.2</v>
      </c>
      <c r="D286">
        <v>14.82</v>
      </c>
      <c r="E286" t="str">
        <f>+VLOOKUP(A286,'[1]senamhi-17-18'!$A:$I,9,FALSE)</f>
        <v>https://www.senamhi.gob.pe/include_mapas/_dat_esta_tipo.php?estaciones=155212</v>
      </c>
    </row>
    <row r="287" spans="1:5">
      <c r="A287">
        <v>155212</v>
      </c>
      <c r="B287" s="1">
        <v>43122</v>
      </c>
      <c r="C287">
        <v>24.8</v>
      </c>
      <c r="D287">
        <v>14.82</v>
      </c>
      <c r="E287" t="str">
        <f>+VLOOKUP(A287,'[1]senamhi-17-18'!$A:$I,9,FALSE)</f>
        <v>https://www.senamhi.gob.pe/include_mapas/_dat_esta_tipo.php?estaciones=155212</v>
      </c>
    </row>
    <row r="288" spans="1:5">
      <c r="A288">
        <v>155213</v>
      </c>
      <c r="B288" s="1">
        <v>43110</v>
      </c>
      <c r="C288">
        <v>5.0999999999999996</v>
      </c>
      <c r="D288">
        <v>4.16</v>
      </c>
      <c r="E288" t="str">
        <f>+VLOOKUP(A288,'[1]senamhi-17-18'!$A:$I,9,FALSE)</f>
        <v>https://www.senamhi.gob.pe/include_mapas/_dat_esta_tipo.php?estaciones=155213</v>
      </c>
    </row>
    <row r="289" spans="1:5">
      <c r="A289">
        <v>155214</v>
      </c>
      <c r="B289" s="1">
        <v>43122</v>
      </c>
      <c r="C289">
        <v>17.100000000000001</v>
      </c>
      <c r="D289">
        <v>14.18</v>
      </c>
      <c r="E289" t="str">
        <f>+VLOOKUP(A289,'[1]senamhi-17-18'!$A:$I,9,FALSE)</f>
        <v>https://www.senamhi.gob.pe/include_mapas/_dat_esta_tipo.php?estaciones=155214</v>
      </c>
    </row>
    <row r="290" spans="1:5">
      <c r="A290">
        <v>155223</v>
      </c>
      <c r="B290" s="1">
        <v>43122</v>
      </c>
      <c r="C290">
        <v>24.3</v>
      </c>
      <c r="D290">
        <v>16.38</v>
      </c>
      <c r="E290" t="str">
        <f>+VLOOKUP(A290,'[1]senamhi-17-18'!$A:$I,9,FALSE)</f>
        <v>https://www.senamhi.gob.pe/include_mapas/_dat_esta_tipo.php?estaciones=155223</v>
      </c>
    </row>
    <row r="291" spans="1:5">
      <c r="A291">
        <v>155224</v>
      </c>
      <c r="B291" s="1">
        <v>43113</v>
      </c>
      <c r="C291">
        <v>9</v>
      </c>
      <c r="D291">
        <v>6.09</v>
      </c>
      <c r="E291" t="str">
        <f>+VLOOKUP(A291,'[1]senamhi-17-18'!$A:$I,9,FALSE)</f>
        <v>https://www.senamhi.gob.pe/include_mapas/_dat_esta_tipo.php?estaciones=155224</v>
      </c>
    </row>
    <row r="292" spans="1:5">
      <c r="A292">
        <v>155224</v>
      </c>
      <c r="B292" s="1">
        <v>43115</v>
      </c>
      <c r="C292">
        <v>7.3</v>
      </c>
      <c r="D292">
        <v>6.09</v>
      </c>
      <c r="E292" t="str">
        <f>+VLOOKUP(A292,'[1]senamhi-17-18'!$A:$I,9,FALSE)</f>
        <v>https://www.senamhi.gob.pe/include_mapas/_dat_esta_tipo.php?estaciones=155224</v>
      </c>
    </row>
    <row r="293" spans="1:5">
      <c r="A293">
        <v>155224</v>
      </c>
      <c r="B293" s="1">
        <v>43117</v>
      </c>
      <c r="C293">
        <v>8</v>
      </c>
      <c r="D293">
        <v>6.09</v>
      </c>
      <c r="E293" t="str">
        <f>+VLOOKUP(A293,'[1]senamhi-17-18'!$A:$I,9,FALSE)</f>
        <v>https://www.senamhi.gob.pe/include_mapas/_dat_esta_tipo.php?estaciones=155224</v>
      </c>
    </row>
    <row r="294" spans="1:5">
      <c r="A294">
        <v>155225</v>
      </c>
      <c r="B294" s="1">
        <v>43122</v>
      </c>
      <c r="C294">
        <v>22.9</v>
      </c>
      <c r="D294">
        <v>19.100000000000001</v>
      </c>
      <c r="E294" t="str">
        <f>+VLOOKUP(A294,'[1]senamhi-17-18'!$A:$I,9,FALSE)</f>
        <v>https://www.senamhi.gob.pe/include_mapas/_dat_esta_tipo.php?estaciones=155225</v>
      </c>
    </row>
    <row r="295" spans="1:5">
      <c r="A295">
        <v>155229</v>
      </c>
      <c r="B295" s="1">
        <v>43108</v>
      </c>
      <c r="C295">
        <v>19.5</v>
      </c>
      <c r="D295">
        <v>19.11</v>
      </c>
      <c r="E295" t="str">
        <f>+VLOOKUP(A295,'[1]senamhi-17-18'!$A:$I,9,FALSE)</f>
        <v>https://www.senamhi.gob.pe/include_mapas/_dat_esta_tipo.php?estaciones=155229</v>
      </c>
    </row>
    <row r="296" spans="1:5">
      <c r="A296">
        <v>155231</v>
      </c>
      <c r="B296" s="1">
        <v>43117</v>
      </c>
      <c r="C296">
        <v>24.8</v>
      </c>
      <c r="D296">
        <v>24.65</v>
      </c>
      <c r="E296" t="str">
        <f>+VLOOKUP(A296,'[1]senamhi-17-18'!$A:$I,9,FALSE)</f>
        <v>https://www.senamhi.gob.pe/include_mapas/_dat_esta_tipo.php?estaciones=155231</v>
      </c>
    </row>
    <row r="297" spans="1:5">
      <c r="A297">
        <v>155446</v>
      </c>
      <c r="B297" s="1">
        <v>43120</v>
      </c>
      <c r="C297">
        <v>21</v>
      </c>
      <c r="D297">
        <v>18.39</v>
      </c>
      <c r="E297" t="str">
        <f>+VLOOKUP(A297,'[1]senamhi-17-18'!$A:$I,9,FALSE)</f>
        <v>https://www.senamhi.gob.pe/include_mapas/_dat_esta_tipo.php?estaciones=155446</v>
      </c>
    </row>
    <row r="298" spans="1:5">
      <c r="A298">
        <v>155518</v>
      </c>
      <c r="B298" s="1">
        <v>43120</v>
      </c>
      <c r="C298">
        <v>51.5</v>
      </c>
      <c r="D298">
        <v>32.79</v>
      </c>
      <c r="E298" t="str">
        <f>+VLOOKUP(A298,'[1]senamhi-17-18'!$A:$I,9,FALSE)</f>
        <v>https://www.senamhi.gob.pe/include_mapas/_dat_esta_tipo.php?estaciones=155518</v>
      </c>
    </row>
    <row r="299" spans="1:5">
      <c r="A299">
        <v>156102</v>
      </c>
      <c r="B299" s="1">
        <v>43109</v>
      </c>
      <c r="C299">
        <v>19.2</v>
      </c>
      <c r="D299">
        <v>16.41</v>
      </c>
      <c r="E299" t="str">
        <f>+VLOOKUP(A299,'[1]senamhi-17-18'!$A:$I,9,FALSE)</f>
        <v>https://www.senamhi.gob.pe/include_mapas/_dat_esta_tipo.php?estaciones=156102</v>
      </c>
    </row>
    <row r="300" spans="1:5">
      <c r="A300">
        <v>156103</v>
      </c>
      <c r="B300" s="1">
        <v>43110</v>
      </c>
      <c r="C300">
        <v>18.7</v>
      </c>
      <c r="D300">
        <v>15.57</v>
      </c>
      <c r="E300" t="str">
        <f>+VLOOKUP(A300,'[1]senamhi-17-18'!$A:$I,9,FALSE)</f>
        <v>https://www.senamhi.gob.pe/include_mapas/_dat_esta_tipo.php?estaciones=156103</v>
      </c>
    </row>
    <row r="301" spans="1:5">
      <c r="A301">
        <v>156103</v>
      </c>
      <c r="B301" s="1">
        <v>43117</v>
      </c>
      <c r="C301">
        <v>18</v>
      </c>
      <c r="D301">
        <v>15.57</v>
      </c>
      <c r="E301" t="str">
        <f>+VLOOKUP(A301,'[1]senamhi-17-18'!$A:$I,9,FALSE)</f>
        <v>https://www.senamhi.gob.pe/include_mapas/_dat_esta_tipo.php?estaciones=156103</v>
      </c>
    </row>
    <row r="302" spans="1:5">
      <c r="A302">
        <v>156104</v>
      </c>
      <c r="B302" s="1">
        <v>43121</v>
      </c>
      <c r="C302">
        <v>20</v>
      </c>
      <c r="D302">
        <v>14.63</v>
      </c>
      <c r="E302" t="str">
        <f>+VLOOKUP(A302,'[1]senamhi-17-18'!$A:$I,9,FALSE)</f>
        <v>https://www.senamhi.gob.pe/include_mapas/_dat_esta_tipo.php?estaciones=156104</v>
      </c>
    </row>
    <row r="303" spans="1:5">
      <c r="A303">
        <v>156104</v>
      </c>
      <c r="B303" s="1">
        <v>43122</v>
      </c>
      <c r="C303">
        <v>18.3</v>
      </c>
      <c r="D303">
        <v>14.63</v>
      </c>
      <c r="E303" t="str">
        <f>+VLOOKUP(A303,'[1]senamhi-17-18'!$A:$I,9,FALSE)</f>
        <v>https://www.senamhi.gob.pe/include_mapas/_dat_esta_tipo.php?estaciones=156104</v>
      </c>
    </row>
    <row r="304" spans="1:5">
      <c r="A304">
        <v>156109</v>
      </c>
      <c r="B304" s="1">
        <v>43117</v>
      </c>
      <c r="C304">
        <v>19.600000000000001</v>
      </c>
      <c r="D304">
        <v>17.329999999999998</v>
      </c>
      <c r="E304" t="str">
        <f>+VLOOKUP(A304,'[1]senamhi-17-18'!$A:$I,9,FALSE)</f>
        <v>https://www.senamhi.gob.pe/include_mapas/_dat_esta_tipo.php?estaciones=156109</v>
      </c>
    </row>
    <row r="305" spans="1:5">
      <c r="A305">
        <v>156109</v>
      </c>
      <c r="B305" s="1">
        <v>43122</v>
      </c>
      <c r="C305">
        <v>19.600000000000001</v>
      </c>
      <c r="D305">
        <v>17.329999999999998</v>
      </c>
      <c r="E305" t="str">
        <f>+VLOOKUP(A305,'[1]senamhi-17-18'!$A:$I,9,FALSE)</f>
        <v>https://www.senamhi.gob.pe/include_mapas/_dat_esta_tipo.php?estaciones=156109</v>
      </c>
    </row>
    <row r="306" spans="1:5">
      <c r="A306">
        <v>156110</v>
      </c>
      <c r="B306" s="1">
        <v>43122</v>
      </c>
      <c r="C306">
        <v>13.6</v>
      </c>
      <c r="D306">
        <v>10.42</v>
      </c>
      <c r="E306" t="str">
        <f>+VLOOKUP(A306,'[1]senamhi-17-18'!$A:$I,9,FALSE)</f>
        <v>https://www.senamhi.gob.pe/include_mapas/_dat_esta_tipo.php?estaciones=156110</v>
      </c>
    </row>
    <row r="307" spans="1:5">
      <c r="A307">
        <v>156111</v>
      </c>
      <c r="B307" s="1">
        <v>43122</v>
      </c>
      <c r="C307">
        <v>28.6</v>
      </c>
      <c r="D307">
        <v>20.77</v>
      </c>
      <c r="E307" t="str">
        <f>+VLOOKUP(A307,'[1]senamhi-17-18'!$A:$I,9,FALSE)</f>
        <v>https://www.senamhi.gob.pe/include_mapas/_dat_esta_tipo.php?estaciones=156111</v>
      </c>
    </row>
    <row r="308" spans="1:5">
      <c r="A308">
        <v>156113</v>
      </c>
      <c r="B308" s="1">
        <v>43118</v>
      </c>
      <c r="C308">
        <v>10.3</v>
      </c>
      <c r="D308">
        <v>5.73</v>
      </c>
      <c r="E308" t="str">
        <f>+VLOOKUP(A308,'[1]senamhi-17-18'!$A:$I,9,FALSE)</f>
        <v>https://www.senamhi.gob.pe/include_mapas/_dat_esta_tipo.php?estaciones=156113</v>
      </c>
    </row>
    <row r="309" spans="1:5">
      <c r="A309">
        <v>156114</v>
      </c>
      <c r="B309" s="1">
        <v>43123</v>
      </c>
      <c r="C309">
        <v>13.6</v>
      </c>
      <c r="D309">
        <v>10.130000000000001</v>
      </c>
      <c r="E309" t="str">
        <f>+VLOOKUP(A309,'[1]senamhi-17-18'!$A:$I,9,FALSE)</f>
        <v>https://www.senamhi.gob.pe/include_mapas/_dat_esta_tipo.php?estaciones=156114</v>
      </c>
    </row>
    <row r="310" spans="1:5">
      <c r="A310">
        <v>156121</v>
      </c>
      <c r="B310" s="1">
        <v>43117</v>
      </c>
      <c r="C310">
        <v>28.6</v>
      </c>
      <c r="D310">
        <v>18.29</v>
      </c>
      <c r="E310" t="str">
        <f>+VLOOKUP(A310,'[1]senamhi-17-18'!$A:$I,9,FALSE)</f>
        <v>https://www.senamhi.gob.pe/include_mapas/_dat_esta_tipo.php?estaciones=156121</v>
      </c>
    </row>
    <row r="311" spans="1:5">
      <c r="A311">
        <v>156126</v>
      </c>
      <c r="B311" s="1">
        <v>43106</v>
      </c>
      <c r="C311">
        <v>22.8</v>
      </c>
      <c r="D311">
        <v>19.2</v>
      </c>
      <c r="E311" t="str">
        <f>+VLOOKUP(A311,'[1]senamhi-17-18'!$A:$I,9,FALSE)</f>
        <v>https://www.senamhi.gob.pe/include_mapas/_dat_esta_tipo.php?estaciones=156126</v>
      </c>
    </row>
    <row r="312" spans="1:5">
      <c r="A312">
        <v>156217</v>
      </c>
      <c r="B312" s="1">
        <v>43108</v>
      </c>
      <c r="C312">
        <v>28.6</v>
      </c>
      <c r="D312">
        <v>28</v>
      </c>
      <c r="E312" t="str">
        <f>+VLOOKUP(A312,'[1]senamhi-17-18'!$A:$I,9,FALSE)</f>
        <v>https://www.senamhi.gob.pe/include_mapas/_dat_esta_tipo.php?estaciones=156217</v>
      </c>
    </row>
    <row r="313" spans="1:5">
      <c r="A313">
        <v>156306</v>
      </c>
      <c r="B313" s="1">
        <v>43120</v>
      </c>
      <c r="C313">
        <v>35.700000000000003</v>
      </c>
      <c r="D313">
        <v>25.23</v>
      </c>
      <c r="E313" t="str">
        <f>+VLOOKUP(A313,'[1]senamhi-17-18'!$A:$I,9,FALSE)</f>
        <v>https://www.senamhi.gob.pe/include_mapas/_dat_esta_tipo.php?estaciones=156306</v>
      </c>
    </row>
    <row r="314" spans="1:5">
      <c r="A314">
        <v>157101</v>
      </c>
      <c r="B314" s="1">
        <v>43114</v>
      </c>
      <c r="C314">
        <v>27.9</v>
      </c>
      <c r="D314">
        <v>22.92</v>
      </c>
      <c r="E314" t="str">
        <f>+VLOOKUP(A314,'[1]senamhi-17-18'!$A:$I,9,FALSE)</f>
        <v>https://www.senamhi.gob.pe/include_mapas/_dat_esta_tipo.php?estaciones=157101</v>
      </c>
    </row>
    <row r="315" spans="1:5">
      <c r="A315">
        <v>157200</v>
      </c>
      <c r="B315" s="1">
        <v>43117</v>
      </c>
      <c r="C315">
        <v>15.5</v>
      </c>
      <c r="D315">
        <v>12.63</v>
      </c>
      <c r="E315" t="str">
        <f>+VLOOKUP(A315,'[1]senamhi-17-18'!$A:$I,9,FALSE)</f>
        <v>https://www.senamhi.gob.pe/include_mapas/_dat_esta_tipo.php?estaciones=157200</v>
      </c>
    </row>
    <row r="316" spans="1:5">
      <c r="A316">
        <v>157200</v>
      </c>
      <c r="B316" s="1">
        <v>43123</v>
      </c>
      <c r="C316">
        <v>13.2</v>
      </c>
      <c r="D316">
        <v>12.63</v>
      </c>
      <c r="E316" t="str">
        <f>+VLOOKUP(A316,'[1]senamhi-17-18'!$A:$I,9,FALSE)</f>
        <v>https://www.senamhi.gob.pe/include_mapas/_dat_esta_tipo.php?estaciones=157200</v>
      </c>
    </row>
    <row r="317" spans="1:5">
      <c r="A317">
        <v>157206</v>
      </c>
      <c r="B317" s="1">
        <v>43111</v>
      </c>
      <c r="C317">
        <v>42.6</v>
      </c>
      <c r="D317">
        <v>25.81</v>
      </c>
      <c r="E317" t="str">
        <f>+VLOOKUP(A317,'[1]senamhi-17-18'!$A:$I,9,FALSE)</f>
        <v>https://www.senamhi.gob.pe/include_mapas/_dat_esta_tipo.php?estaciones=157206</v>
      </c>
    </row>
    <row r="318" spans="1:5">
      <c r="A318">
        <v>157223</v>
      </c>
      <c r="B318" s="1">
        <v>43109</v>
      </c>
      <c r="C318">
        <v>13.2</v>
      </c>
      <c r="D318">
        <v>12.97</v>
      </c>
      <c r="E318" t="str">
        <f>+VLOOKUP(A318,'[1]senamhi-17-18'!$A:$I,9,FALSE)</f>
        <v>https://www.senamhi.gob.pe/include_mapas/_dat_esta_tipo.php?estaciones=157223</v>
      </c>
    </row>
    <row r="319" spans="1:5">
      <c r="A319">
        <v>157310</v>
      </c>
      <c r="B319" s="1">
        <v>43124</v>
      </c>
      <c r="C319">
        <v>16.5</v>
      </c>
      <c r="D319">
        <v>13.13</v>
      </c>
      <c r="E319" t="str">
        <f>+VLOOKUP(A319,'[1]senamhi-17-18'!$A:$I,9,FALSE)</f>
        <v>https://www.senamhi.gob.pe/include_mapas/_dat_esta_tipo.php?estaciones=157310</v>
      </c>
    </row>
    <row r="320" spans="1:5">
      <c r="A320">
        <v>157312</v>
      </c>
      <c r="B320" s="1">
        <v>43118</v>
      </c>
      <c r="C320">
        <v>12.3</v>
      </c>
      <c r="D320">
        <v>10.3</v>
      </c>
      <c r="E320" t="str">
        <f>+VLOOKUP(A320,'[1]senamhi-17-18'!$A:$I,9,FALSE)</f>
        <v>https://www.senamhi.gob.pe/include_mapas/_dat_esta_tipo.php?estaciones=157312</v>
      </c>
    </row>
    <row r="321" spans="1:5">
      <c r="A321">
        <v>157312</v>
      </c>
      <c r="B321" s="1">
        <v>43122</v>
      </c>
      <c r="C321">
        <v>11.9</v>
      </c>
      <c r="D321">
        <v>10.3</v>
      </c>
      <c r="E321" t="str">
        <f>+VLOOKUP(A321,'[1]senamhi-17-18'!$A:$I,9,FALSE)</f>
        <v>https://www.senamhi.gob.pe/include_mapas/_dat_esta_tipo.php?estaciones=157312</v>
      </c>
    </row>
    <row r="322" spans="1:5">
      <c r="A322">
        <v>157312</v>
      </c>
      <c r="B322" s="1">
        <v>43124</v>
      </c>
      <c r="C322">
        <v>17.7</v>
      </c>
      <c r="D322">
        <v>10.3</v>
      </c>
      <c r="E322" t="str">
        <f>+VLOOKUP(A322,'[1]senamhi-17-18'!$A:$I,9,FALSE)</f>
        <v>https://www.senamhi.gob.pe/include_mapas/_dat_esta_tipo.php?estaciones=157312</v>
      </c>
    </row>
    <row r="323" spans="1:5">
      <c r="A323">
        <v>157314</v>
      </c>
      <c r="B323" s="1">
        <v>43122</v>
      </c>
      <c r="C323">
        <v>18.399999999999999</v>
      </c>
      <c r="D323">
        <v>16.989999999999998</v>
      </c>
      <c r="E323" t="str">
        <f>+VLOOKUP(A323,'[1]senamhi-17-18'!$A:$I,9,FALSE)</f>
        <v>https://www.senamhi.gob.pe/include_mapas/_dat_esta_tipo.php?estaciones=157314</v>
      </c>
    </row>
    <row r="324" spans="1:5">
      <c r="A324">
        <v>157418</v>
      </c>
      <c r="B324" s="1">
        <v>43118</v>
      </c>
      <c r="C324">
        <v>13.6</v>
      </c>
      <c r="D324">
        <v>12.86</v>
      </c>
      <c r="E324" t="str">
        <f>+VLOOKUP(A324,'[1]senamhi-17-18'!$A:$I,9,FALSE)</f>
        <v>https://www.senamhi.gob.pe/include_mapas/_dat_esta_tipo.php?estaciones=157418</v>
      </c>
    </row>
    <row r="325" spans="1:5">
      <c r="A325">
        <v>157418</v>
      </c>
      <c r="B325" s="1">
        <v>43120</v>
      </c>
      <c r="C325">
        <v>13.7</v>
      </c>
      <c r="D325">
        <v>12.86</v>
      </c>
      <c r="E325" t="str">
        <f>+VLOOKUP(A325,'[1]senamhi-17-18'!$A:$I,9,FALSE)</f>
        <v>https://www.senamhi.gob.pe/include_mapas/_dat_esta_tipo.php?estaciones=157418</v>
      </c>
    </row>
    <row r="326" spans="1:5">
      <c r="A326">
        <v>158209</v>
      </c>
      <c r="B326" s="1">
        <v>43117</v>
      </c>
      <c r="C326">
        <v>21.2</v>
      </c>
      <c r="D326">
        <v>20.45</v>
      </c>
      <c r="E326" t="str">
        <f>+VLOOKUP(A326,'[1]senamhi-17-18'!$A:$I,9,FALSE)</f>
        <v>https://www.senamhi.gob.pe/include_mapas/_dat_esta_tipo.php?estaciones=158209</v>
      </c>
    </row>
    <row r="327" spans="1:5">
      <c r="A327">
        <v>158302</v>
      </c>
      <c r="B327" s="1">
        <v>43122</v>
      </c>
      <c r="C327">
        <v>4.8</v>
      </c>
      <c r="D327">
        <v>3.79</v>
      </c>
      <c r="E327" t="str">
        <f>+VLOOKUP(A327,'[1]senamhi-17-18'!$A:$I,9,FALSE)</f>
        <v>https://www.senamhi.gob.pe/include_mapas/_dat_esta_tipo.php?estaciones=158302</v>
      </c>
    </row>
    <row r="328" spans="1:5">
      <c r="A328">
        <v>158302</v>
      </c>
      <c r="B328" s="1">
        <v>43124</v>
      </c>
      <c r="C328">
        <v>6.2</v>
      </c>
      <c r="D328">
        <v>3.79</v>
      </c>
      <c r="E328" t="str">
        <f>+VLOOKUP(A328,'[1]senamhi-17-18'!$A:$I,9,FALSE)</f>
        <v>https://www.senamhi.gob.pe/include_mapas/_dat_esta_tipo.php?estaciones=158302</v>
      </c>
    </row>
    <row r="329" spans="1:5">
      <c r="A329">
        <v>158328</v>
      </c>
      <c r="B329" s="1">
        <v>43116</v>
      </c>
      <c r="C329">
        <v>20.5</v>
      </c>
      <c r="D329">
        <v>16.72</v>
      </c>
      <c r="E329" t="str">
        <f>+VLOOKUP(A329,'[1]senamhi-17-18'!$A:$I,9,FALSE)</f>
        <v>https://www.senamhi.gob.pe/include_mapas/_dat_esta_tipo.php?estaciones=158328</v>
      </c>
    </row>
    <row r="330" spans="1:5">
      <c r="A330">
        <v>158331</v>
      </c>
      <c r="B330" s="1">
        <v>43111</v>
      </c>
      <c r="C330">
        <v>21.1</v>
      </c>
      <c r="D330">
        <v>17.64</v>
      </c>
      <c r="E330" t="str">
        <f>+VLOOKUP(A330,'[1]senamhi-17-18'!$A:$I,9,FALSE)</f>
        <v>https://www.senamhi.gob.pe/include_mapas/_dat_esta_tipo.php?estaciones=158331</v>
      </c>
    </row>
    <row r="331" spans="1:5">
      <c r="A331">
        <v>158332</v>
      </c>
      <c r="B331" s="1">
        <v>43111</v>
      </c>
      <c r="C331">
        <v>17.899999999999999</v>
      </c>
      <c r="D331">
        <v>17.350000000000001</v>
      </c>
      <c r="E331" t="str">
        <f>+VLOOKUP(A331,'[1]senamhi-17-18'!$A:$I,9,FALSE)</f>
        <v>https://www.senamhi.gob.pe/include_mapas/_dat_esta_tipo.php?estaciones=158332</v>
      </c>
    </row>
    <row r="332" spans="1:5">
      <c r="A332">
        <v>47262016</v>
      </c>
      <c r="B332" s="1">
        <v>43121</v>
      </c>
      <c r="C332">
        <v>25.1</v>
      </c>
      <c r="D332">
        <v>20.309999999999999</v>
      </c>
      <c r="E332" t="str">
        <f>+VLOOKUP(A332,'[1]senamhi-17-18'!$A:$I,9,FALSE)</f>
        <v>https://www.senamhi.gob.pe/include_mapas/_dat_esta_tipo.php?estaciones=47262016</v>
      </c>
    </row>
    <row r="333" spans="1:5">
      <c r="A333">
        <v>47263360</v>
      </c>
      <c r="B333" s="1">
        <v>43118</v>
      </c>
      <c r="C333">
        <v>28.4</v>
      </c>
      <c r="D333">
        <v>26.93</v>
      </c>
      <c r="E333" t="str">
        <f>+VLOOKUP(A333,'[1]senamhi-17-18'!$A:$I,9,FALSE)</f>
        <v>https://www.senamhi.gob.pe/include_mapas/_dat_esta_tipo.php?estaciones=47263360</v>
      </c>
    </row>
    <row r="334" spans="1:5">
      <c r="A334">
        <v>47288486</v>
      </c>
      <c r="B334" s="1">
        <v>43105</v>
      </c>
      <c r="C334">
        <v>11450</v>
      </c>
      <c r="D334">
        <v>40.47</v>
      </c>
      <c r="E334" t="str">
        <f>+VLOOKUP(A334,'[1]senamhi-17-18'!$A:$I,9,FALSE)</f>
        <v>https://www.senamhi.gob.pe/include_mapas/_dat_esta_tipo.php?estaciones=47288486</v>
      </c>
    </row>
    <row r="335" spans="1:5">
      <c r="A335">
        <v>47288486</v>
      </c>
      <c r="B335" s="1">
        <v>43113</v>
      </c>
      <c r="C335">
        <v>368.6</v>
      </c>
      <c r="D335">
        <v>40.47</v>
      </c>
      <c r="E335" t="str">
        <f>+VLOOKUP(A335,'[1]senamhi-17-18'!$A:$I,9,FALSE)</f>
        <v>https://www.senamhi.gob.pe/include_mapas/_dat_esta_tipo.php?estaciones=47288486</v>
      </c>
    </row>
    <row r="336" spans="1:5">
      <c r="A336">
        <v>47288486</v>
      </c>
      <c r="B336" s="1">
        <v>43119</v>
      </c>
      <c r="C336">
        <v>5157.6000000000004</v>
      </c>
      <c r="D336">
        <v>40.47</v>
      </c>
      <c r="E336" t="str">
        <f>+VLOOKUP(A336,'[1]senamhi-17-18'!$A:$I,9,FALSE)</f>
        <v>https://www.senamhi.gob.pe/include_mapas/_dat_esta_tipo.php?estaciones=47288486</v>
      </c>
    </row>
    <row r="337" spans="1:5">
      <c r="A337">
        <v>47288486</v>
      </c>
      <c r="B337" s="1">
        <v>43126</v>
      </c>
      <c r="C337">
        <v>16700.900000000001</v>
      </c>
      <c r="D337">
        <v>40.47</v>
      </c>
      <c r="E337" t="str">
        <f>+VLOOKUP(A337,'[1]senamhi-17-18'!$A:$I,9,FALSE)</f>
        <v>https://www.senamhi.gob.pe/include_mapas/_dat_esta_tipo.php?estaciones=47288486</v>
      </c>
    </row>
    <row r="338" spans="1:5">
      <c r="A338">
        <v>47288486</v>
      </c>
      <c r="B338" s="1">
        <v>43130</v>
      </c>
      <c r="C338">
        <v>11178.9</v>
      </c>
      <c r="D338">
        <v>40.47</v>
      </c>
      <c r="E338" t="str">
        <f>+VLOOKUP(A338,'[1]senamhi-17-18'!$A:$I,9,FALSE)</f>
        <v>https://www.senamhi.gob.pe/include_mapas/_dat_esta_tipo.php?estaciones=47288486</v>
      </c>
    </row>
    <row r="339" spans="1:5">
      <c r="A339" t="s">
        <v>17</v>
      </c>
      <c r="B339" s="1">
        <v>43111</v>
      </c>
      <c r="C339">
        <v>23.6</v>
      </c>
      <c r="D339">
        <v>18.329999999999998</v>
      </c>
      <c r="E339" t="str">
        <f>+VLOOKUP(A339,'[1]senamhi-17-18'!$A:$I,9,FALSE)</f>
        <v>https://www.senamhi.gob.pe/include_mapas/_dat_esta_tipo.php?estaciones=4722B04E</v>
      </c>
    </row>
    <row r="340" spans="1:5">
      <c r="A340" t="s">
        <v>17</v>
      </c>
      <c r="B340" s="1">
        <v>43120</v>
      </c>
      <c r="C340">
        <v>34.200000000000003</v>
      </c>
      <c r="D340">
        <v>18.329999999999998</v>
      </c>
      <c r="E340" t="str">
        <f>+VLOOKUP(A340,'[1]senamhi-17-18'!$A:$I,9,FALSE)</f>
        <v>https://www.senamhi.gob.pe/include_mapas/_dat_esta_tipo.php?estaciones=4722B04E</v>
      </c>
    </row>
    <row r="341" spans="1:5">
      <c r="A341" t="s">
        <v>26</v>
      </c>
      <c r="B341" s="1">
        <v>43109</v>
      </c>
      <c r="C341">
        <v>47.4</v>
      </c>
      <c r="D341">
        <v>35.369999999999997</v>
      </c>
      <c r="E341" t="str">
        <f>+VLOOKUP(A341,'[1]senamhi-17-18'!$A:$I,9,FALSE)</f>
        <v>https://www.senamhi.gob.pe/include_mapas/_dat_esta_tipo.php?estaciones=4723013A</v>
      </c>
    </row>
    <row r="342" spans="1:5">
      <c r="A342" t="s">
        <v>27</v>
      </c>
      <c r="B342" s="1">
        <v>43122</v>
      </c>
      <c r="C342">
        <v>23.2</v>
      </c>
      <c r="D342">
        <v>17.329999999999998</v>
      </c>
      <c r="E342" t="str">
        <f>+VLOOKUP(A342,'[1]senamhi-17-18'!$A:$I,9,FALSE)</f>
        <v>https://www.senamhi.gob.pe/include_mapas/_dat_esta_tipo.php?estaciones=472364DC</v>
      </c>
    </row>
    <row r="343" spans="1:5">
      <c r="A343" t="s">
        <v>9</v>
      </c>
      <c r="B343" s="1">
        <v>43111</v>
      </c>
      <c r="C343">
        <v>22.2</v>
      </c>
      <c r="D343">
        <v>15.5</v>
      </c>
      <c r="E343" t="str">
        <f>+VLOOKUP(A343,'[1]senamhi-17-18'!$A:$I,9,FALSE)</f>
        <v>https://www.senamhi.gob.pe/include_mapas/_dat_esta_tipo.php?estaciones=4723D752</v>
      </c>
    </row>
    <row r="344" spans="1:5">
      <c r="A344" t="s">
        <v>9</v>
      </c>
      <c r="B344" s="1">
        <v>43116</v>
      </c>
      <c r="C344">
        <v>18.2</v>
      </c>
      <c r="D344">
        <v>15.5</v>
      </c>
      <c r="E344" t="str">
        <f>+VLOOKUP(A344,'[1]senamhi-17-18'!$A:$I,9,FALSE)</f>
        <v>https://www.senamhi.gob.pe/include_mapas/_dat_esta_tipo.php?estaciones=4723D752</v>
      </c>
    </row>
    <row r="345" spans="1:5">
      <c r="A345" t="s">
        <v>9</v>
      </c>
      <c r="B345" s="1">
        <v>43118</v>
      </c>
      <c r="C345">
        <v>23</v>
      </c>
      <c r="D345">
        <v>15.5</v>
      </c>
      <c r="E345" t="str">
        <f>+VLOOKUP(A345,'[1]senamhi-17-18'!$A:$I,9,FALSE)</f>
        <v>https://www.senamhi.gob.pe/include_mapas/_dat_esta_tipo.php?estaciones=4723D752</v>
      </c>
    </row>
    <row r="346" spans="1:5">
      <c r="A346" t="s">
        <v>28</v>
      </c>
      <c r="B346" s="1">
        <v>43103</v>
      </c>
      <c r="C346">
        <v>55.8</v>
      </c>
      <c r="D346">
        <v>37.81</v>
      </c>
      <c r="E346" t="str">
        <f>+VLOOKUP(A346,'[1]senamhi-17-18'!$A:$I,9,FALSE)</f>
        <v>https://www.senamhi.gob.pe/include_mapas/_dat_esta_tipo.php?estaciones=4724851A</v>
      </c>
    </row>
    <row r="347" spans="1:5">
      <c r="A347" t="s">
        <v>18</v>
      </c>
      <c r="B347" s="1">
        <v>43101</v>
      </c>
      <c r="C347">
        <v>30.1</v>
      </c>
      <c r="D347">
        <v>29.35</v>
      </c>
      <c r="E347" t="str">
        <f>+VLOOKUP(A347,'[1]senamhi-17-18'!$A:$I,9,FALSE)</f>
        <v>https://www.senamhi.gob.pe/include_mapas/_dat_esta_tipo.php?estaciones=4726706A</v>
      </c>
    </row>
    <row r="348" spans="1:5">
      <c r="A348" t="s">
        <v>18</v>
      </c>
      <c r="B348" s="1">
        <v>43106</v>
      </c>
      <c r="C348">
        <v>40.5</v>
      </c>
      <c r="D348">
        <v>29.35</v>
      </c>
      <c r="E348" t="str">
        <f>+VLOOKUP(A348,'[1]senamhi-17-18'!$A:$I,9,FALSE)</f>
        <v>https://www.senamhi.gob.pe/include_mapas/_dat_esta_tipo.php?estaciones=4726706A</v>
      </c>
    </row>
    <row r="349" spans="1:5">
      <c r="A349" t="s">
        <v>29</v>
      </c>
      <c r="B349" s="1">
        <v>43118</v>
      </c>
      <c r="C349">
        <v>1018.3</v>
      </c>
      <c r="D349">
        <v>4.0999999999999996</v>
      </c>
      <c r="E349" t="str">
        <f>+VLOOKUP(A349,'[1]senamhi-17-18'!$A:$I,9,FALSE)</f>
        <v>https://www.senamhi.gob.pe/include_mapas/_dat_esta_tipo.php?estaciones=4726F67E</v>
      </c>
    </row>
    <row r="350" spans="1:5">
      <c r="A350" t="s">
        <v>30</v>
      </c>
      <c r="B350" s="1">
        <v>43101</v>
      </c>
      <c r="C350">
        <v>18.100000000000001</v>
      </c>
      <c r="D350">
        <v>18.07</v>
      </c>
      <c r="E350" t="str">
        <f>+VLOOKUP(A350,'[1]senamhi-17-18'!$A:$I,9,FALSE)</f>
        <v>https://www.senamhi.gob.pe/include_mapas/_dat_esta_tipo.php?estaciones=472722EC</v>
      </c>
    </row>
    <row r="351" spans="1:5">
      <c r="A351" t="s">
        <v>31</v>
      </c>
      <c r="B351" s="1">
        <v>43112</v>
      </c>
      <c r="C351">
        <v>26.2</v>
      </c>
      <c r="D351">
        <v>20.149999999999999</v>
      </c>
      <c r="E351" t="str">
        <f>+VLOOKUP(A351,'[1]senamhi-17-18'!$A:$I,9,FALSE)</f>
        <v>https://www.senamhi.gob.pe/include_mapas/_dat_esta_tipo.php?estaciones=4727C11E</v>
      </c>
    </row>
    <row r="352" spans="1:5">
      <c r="A352" t="s">
        <v>32</v>
      </c>
      <c r="B352" s="1">
        <v>43121</v>
      </c>
      <c r="C352">
        <v>305.5</v>
      </c>
      <c r="D352">
        <v>59.65</v>
      </c>
      <c r="E352" t="str">
        <f>+VLOOKUP(A352,'[1]senamhi-17-18'!$A:$I,9,FALSE)</f>
        <v>https://www.senamhi.gob.pe/include_mapas/_dat_esta_tipo.php?estaciones=4727D268</v>
      </c>
    </row>
    <row r="353" spans="1:5">
      <c r="A353" t="s">
        <v>5</v>
      </c>
      <c r="B353" s="1">
        <v>43105</v>
      </c>
      <c r="C353">
        <v>80.400000000000006</v>
      </c>
      <c r="D353">
        <v>48.41</v>
      </c>
      <c r="E353" t="str">
        <f>+VLOOKUP(A353,'[1]senamhi-17-18'!$A:$I,9,FALSE)</f>
        <v>https://www.senamhi.gob.pe/include_mapas/_dat_esta_tipo.php?estaciones=4727F484</v>
      </c>
    </row>
    <row r="354" spans="1:5">
      <c r="A354" t="s">
        <v>5</v>
      </c>
      <c r="B354" s="1">
        <v>43107</v>
      </c>
      <c r="C354">
        <v>57.9</v>
      </c>
      <c r="D354">
        <v>48.41</v>
      </c>
      <c r="E354" t="str">
        <f>+VLOOKUP(A354,'[1]senamhi-17-18'!$A:$I,9,FALSE)</f>
        <v>https://www.senamhi.gob.pe/include_mapas/_dat_esta_tipo.php?estaciones=4727F484</v>
      </c>
    </row>
    <row r="355" spans="1:5">
      <c r="A355" t="s">
        <v>5</v>
      </c>
      <c r="B355" s="1">
        <v>43110</v>
      </c>
      <c r="C355">
        <v>65.400000000000006</v>
      </c>
      <c r="D355">
        <v>48.41</v>
      </c>
      <c r="E355" t="str">
        <f>+VLOOKUP(A355,'[1]senamhi-17-18'!$A:$I,9,FALSE)</f>
        <v>https://www.senamhi.gob.pe/include_mapas/_dat_esta_tipo.php?estaciones=4727F484</v>
      </c>
    </row>
    <row r="356" spans="1:5">
      <c r="A356" t="s">
        <v>5</v>
      </c>
      <c r="B356" s="1">
        <v>43111</v>
      </c>
      <c r="C356">
        <v>54.6</v>
      </c>
      <c r="D356">
        <v>48.41</v>
      </c>
      <c r="E356" t="str">
        <f>+VLOOKUP(A356,'[1]senamhi-17-18'!$A:$I,9,FALSE)</f>
        <v>https://www.senamhi.gob.pe/include_mapas/_dat_esta_tipo.php?estaciones=4727F484</v>
      </c>
    </row>
    <row r="357" spans="1:5">
      <c r="A357" t="s">
        <v>5</v>
      </c>
      <c r="B357" s="1">
        <v>43116</v>
      </c>
      <c r="C357">
        <v>76.2</v>
      </c>
      <c r="D357">
        <v>48.41</v>
      </c>
      <c r="E357" t="str">
        <f>+VLOOKUP(A357,'[1]senamhi-17-18'!$A:$I,9,FALSE)</f>
        <v>https://www.senamhi.gob.pe/include_mapas/_dat_esta_tipo.php?estaciones=4727F484</v>
      </c>
    </row>
    <row r="358" spans="1:5">
      <c r="A358" t="s">
        <v>5</v>
      </c>
      <c r="B358" s="1">
        <v>43117</v>
      </c>
      <c r="C358">
        <v>88.8</v>
      </c>
      <c r="D358">
        <v>48.41</v>
      </c>
      <c r="E358" t="str">
        <f>+VLOOKUP(A358,'[1]senamhi-17-18'!$A:$I,9,FALSE)</f>
        <v>https://www.senamhi.gob.pe/include_mapas/_dat_esta_tipo.php?estaciones=4727F484</v>
      </c>
    </row>
    <row r="359" spans="1:5">
      <c r="A359" t="s">
        <v>5</v>
      </c>
      <c r="B359" s="1">
        <v>43118</v>
      </c>
      <c r="C359">
        <v>50.7</v>
      </c>
      <c r="D359">
        <v>48.41</v>
      </c>
      <c r="E359" t="str">
        <f>+VLOOKUP(A359,'[1]senamhi-17-18'!$A:$I,9,FALSE)</f>
        <v>https://www.senamhi.gob.pe/include_mapas/_dat_esta_tipo.php?estaciones=4727F484</v>
      </c>
    </row>
    <row r="360" spans="1:5">
      <c r="A360" t="s">
        <v>19</v>
      </c>
      <c r="B360" s="1">
        <v>43104</v>
      </c>
      <c r="C360">
        <v>1155.5</v>
      </c>
      <c r="D360">
        <v>38.86</v>
      </c>
      <c r="E360" t="str">
        <f>+VLOOKUP(A360,'[1]senamhi-17-18'!$A:$I,9,FALSE)</f>
        <v>https://www.senamhi.gob.pe/include_mapas/_dat_esta_tipo.php?estaciones=472852EE</v>
      </c>
    </row>
    <row r="361" spans="1:5">
      <c r="A361" t="s">
        <v>19</v>
      </c>
      <c r="B361" s="1">
        <v>43123</v>
      </c>
      <c r="C361">
        <v>1953.1</v>
      </c>
      <c r="D361">
        <v>38.86</v>
      </c>
      <c r="E361" t="str">
        <f>+VLOOKUP(A361,'[1]senamhi-17-18'!$A:$I,9,FALSE)</f>
        <v>https://www.senamhi.gob.pe/include_mapas/_dat_esta_tipo.php?estaciones=472852EE</v>
      </c>
    </row>
    <row r="362" spans="1:5">
      <c r="A362" t="s">
        <v>33</v>
      </c>
      <c r="B362" s="1">
        <v>43127</v>
      </c>
      <c r="C362">
        <v>730.9</v>
      </c>
      <c r="D362">
        <v>54.64</v>
      </c>
      <c r="E362" t="str">
        <f>+VLOOKUP(A362,'[1]senamhi-17-18'!$A:$I,9,FALSE)</f>
        <v>https://www.senamhi.gob.pe/include_mapas/_dat_esta_tipo.php?estaciones=4729658E</v>
      </c>
    </row>
    <row r="363" spans="1:5">
      <c r="A363" t="s">
        <v>34</v>
      </c>
      <c r="B363" s="1">
        <v>43112</v>
      </c>
      <c r="C363">
        <v>25.8</v>
      </c>
      <c r="D363">
        <v>20.149999999999999</v>
      </c>
      <c r="E363" t="str">
        <f>+VLOOKUP(A363,'[1]senamhi-17-18'!$A:$I,9,FALSE)</f>
        <v>https://www.senamhi.gob.pe/include_mapas/_dat_esta_tipo.php?estaciones=4729867C</v>
      </c>
    </row>
    <row r="364" spans="1:5">
      <c r="A364" t="s">
        <v>20</v>
      </c>
      <c r="B364" s="1">
        <v>43112</v>
      </c>
      <c r="C364">
        <v>36.6</v>
      </c>
      <c r="D364">
        <v>20.149999999999999</v>
      </c>
      <c r="E364" t="str">
        <f>+VLOOKUP(A364,'[1]senamhi-17-18'!$A:$I,9,FALSE)</f>
        <v>https://www.senamhi.gob.pe/include_mapas/_dat_esta_tipo.php?estaciones=4729950A</v>
      </c>
    </row>
    <row r="365" spans="1:5">
      <c r="A365" t="s">
        <v>20</v>
      </c>
      <c r="B365" s="1">
        <v>43118</v>
      </c>
      <c r="C365">
        <v>26.2</v>
      </c>
      <c r="D365">
        <v>20.149999999999999</v>
      </c>
      <c r="E365" t="str">
        <f>+VLOOKUP(A365,'[1]senamhi-17-18'!$A:$I,9,FALSE)</f>
        <v>https://www.senamhi.gob.pe/include_mapas/_dat_esta_tipo.php?estaciones=4729950A</v>
      </c>
    </row>
    <row r="366" spans="1:5">
      <c r="A366" t="s">
        <v>10</v>
      </c>
      <c r="B366" s="1">
        <v>43112</v>
      </c>
      <c r="C366">
        <v>25.8</v>
      </c>
      <c r="D366">
        <v>20.97</v>
      </c>
      <c r="E366" t="str">
        <f>+VLOOKUP(A366,'[1]senamhi-17-18'!$A:$I,9,FALSE)</f>
        <v>https://www.senamhi.gob.pe/include_mapas/_dat_esta_tipo.php?estaciones=4729A090</v>
      </c>
    </row>
    <row r="367" spans="1:5">
      <c r="A367" t="s">
        <v>10</v>
      </c>
      <c r="B367" s="1">
        <v>43121</v>
      </c>
      <c r="C367">
        <v>25</v>
      </c>
      <c r="D367">
        <v>20.97</v>
      </c>
      <c r="E367" t="str">
        <f>+VLOOKUP(A367,'[1]senamhi-17-18'!$A:$I,9,FALSE)</f>
        <v>https://www.senamhi.gob.pe/include_mapas/_dat_esta_tipo.php?estaciones=4729A090</v>
      </c>
    </row>
    <row r="368" spans="1:5">
      <c r="A368" t="s">
        <v>10</v>
      </c>
      <c r="B368" s="1">
        <v>43129</v>
      </c>
      <c r="C368">
        <v>305.5</v>
      </c>
      <c r="D368">
        <v>20.97</v>
      </c>
      <c r="E368" t="str">
        <f>+VLOOKUP(A368,'[1]senamhi-17-18'!$A:$I,9,FALSE)</f>
        <v>https://www.senamhi.gob.pe/include_mapas/_dat_esta_tipo.php?estaciones=4729A090</v>
      </c>
    </row>
    <row r="369" spans="1:5">
      <c r="A369" t="s">
        <v>7</v>
      </c>
      <c r="B369" s="1">
        <v>43109</v>
      </c>
      <c r="C369">
        <v>324.8</v>
      </c>
      <c r="D369">
        <v>30.11</v>
      </c>
      <c r="E369" t="str">
        <f>+VLOOKUP(A369,'[1]senamhi-17-18'!$A:$I,9,FALSE)</f>
        <v>https://www.senamhi.gob.pe/include_mapas/_dat_esta_tipo.php?estaciones=4729D600</v>
      </c>
    </row>
    <row r="370" spans="1:5">
      <c r="A370" t="s">
        <v>7</v>
      </c>
      <c r="B370" s="1">
        <v>43116</v>
      </c>
      <c r="C370">
        <v>2357.1999999999998</v>
      </c>
      <c r="D370">
        <v>30.11</v>
      </c>
      <c r="E370" t="str">
        <f>+VLOOKUP(A370,'[1]senamhi-17-18'!$A:$I,9,FALSE)</f>
        <v>https://www.senamhi.gob.pe/include_mapas/_dat_esta_tipo.php?estaciones=4729D600</v>
      </c>
    </row>
    <row r="371" spans="1:5">
      <c r="A371" t="s">
        <v>7</v>
      </c>
      <c r="B371" s="1">
        <v>43121</v>
      </c>
      <c r="C371">
        <v>1124.9000000000001</v>
      </c>
      <c r="D371">
        <v>30.11</v>
      </c>
      <c r="E371" t="str">
        <f>+VLOOKUP(A371,'[1]senamhi-17-18'!$A:$I,9,FALSE)</f>
        <v>https://www.senamhi.gob.pe/include_mapas/_dat_esta_tipo.php?estaciones=4729D600</v>
      </c>
    </row>
    <row r="372" spans="1:5">
      <c r="A372" t="s">
        <v>7</v>
      </c>
      <c r="B372" s="1">
        <v>43123</v>
      </c>
      <c r="C372">
        <v>2357.9</v>
      </c>
      <c r="D372">
        <v>30.11</v>
      </c>
      <c r="E372" t="str">
        <f>+VLOOKUP(A372,'[1]senamhi-17-18'!$A:$I,9,FALSE)</f>
        <v>https://www.senamhi.gob.pe/include_mapas/_dat_esta_tipo.php?estaciones=4729D600</v>
      </c>
    </row>
    <row r="373" spans="1:5">
      <c r="A373" t="s">
        <v>7</v>
      </c>
      <c r="B373" s="1">
        <v>43124</v>
      </c>
      <c r="C373">
        <v>2354</v>
      </c>
      <c r="D373">
        <v>30.11</v>
      </c>
      <c r="E373" t="str">
        <f>+VLOOKUP(A373,'[1]senamhi-17-18'!$A:$I,9,FALSE)</f>
        <v>https://www.senamhi.gob.pe/include_mapas/_dat_esta_tipo.php?estaciones=4729D600</v>
      </c>
    </row>
    <row r="374" spans="1:5">
      <c r="A374" t="s">
        <v>21</v>
      </c>
      <c r="B374" s="1">
        <v>43104</v>
      </c>
      <c r="C374">
        <v>1534.3</v>
      </c>
      <c r="D374">
        <v>2.04</v>
      </c>
      <c r="E374" t="str">
        <f>+VLOOKUP(A374,'[1]senamhi-17-18'!$A:$I,9,FALSE)</f>
        <v>https://www.senamhi.gob.pe/include_mapas/_dat_esta_tipo.php?estaciones=4729E39A</v>
      </c>
    </row>
    <row r="375" spans="1:5">
      <c r="A375" t="s">
        <v>21</v>
      </c>
      <c r="B375" s="1">
        <v>43114</v>
      </c>
      <c r="C375">
        <v>1943.9</v>
      </c>
      <c r="D375">
        <v>2.04</v>
      </c>
      <c r="E375" t="str">
        <f>+VLOOKUP(A375,'[1]senamhi-17-18'!$A:$I,9,FALSE)</f>
        <v>https://www.senamhi.gob.pe/include_mapas/_dat_esta_tipo.php?estaciones=4729E39A</v>
      </c>
    </row>
    <row r="376" spans="1:5">
      <c r="A376" t="s">
        <v>11</v>
      </c>
      <c r="B376" s="1">
        <v>43107</v>
      </c>
      <c r="C376">
        <v>44.4</v>
      </c>
      <c r="D376">
        <v>27.36</v>
      </c>
      <c r="E376" t="str">
        <f>+VLOOKUP(A376,'[1]senamhi-17-18'!$A:$I,9,FALSE)</f>
        <v>https://www.senamhi.gob.pe/include_mapas/_dat_esta_tipo.php?estaciones=472A1410</v>
      </c>
    </row>
    <row r="377" spans="1:5">
      <c r="A377" t="s">
        <v>11</v>
      </c>
      <c r="B377" s="1">
        <v>43117</v>
      </c>
      <c r="C377">
        <v>1944</v>
      </c>
      <c r="D377">
        <v>27.36</v>
      </c>
      <c r="E377" t="str">
        <f>+VLOOKUP(A377,'[1]senamhi-17-18'!$A:$I,9,FALSE)</f>
        <v>https://www.senamhi.gob.pe/include_mapas/_dat_esta_tipo.php?estaciones=472A1410</v>
      </c>
    </row>
    <row r="378" spans="1:5">
      <c r="A378" t="s">
        <v>11</v>
      </c>
      <c r="B378" s="1">
        <v>43120</v>
      </c>
      <c r="C378">
        <v>32.799999999999997</v>
      </c>
      <c r="D378">
        <v>27.36</v>
      </c>
      <c r="E378" t="str">
        <f>+VLOOKUP(A378,'[1]senamhi-17-18'!$A:$I,9,FALSE)</f>
        <v>https://www.senamhi.gob.pe/include_mapas/_dat_esta_tipo.php?estaciones=472A1410</v>
      </c>
    </row>
    <row r="379" spans="1:5">
      <c r="A379" t="s">
        <v>35</v>
      </c>
      <c r="B379" s="1">
        <v>43110</v>
      </c>
      <c r="C379">
        <v>0.6</v>
      </c>
      <c r="D379">
        <v>0.56000000000000005</v>
      </c>
      <c r="E379" t="str">
        <f>+VLOOKUP(A379,'[1]senamhi-17-18'!$A:$I,9,FALSE)</f>
        <v>https://www.senamhi.gob.pe/include_mapas/_dat_esta_tipo.php?estaciones=472AC278</v>
      </c>
    </row>
    <row r="380" spans="1:5">
      <c r="A380" t="s">
        <v>36</v>
      </c>
      <c r="B380" s="1">
        <v>43111</v>
      </c>
      <c r="C380">
        <v>26.2</v>
      </c>
      <c r="D380">
        <v>21.33</v>
      </c>
      <c r="E380" t="str">
        <f>+VLOOKUP(A380,'[1]senamhi-17-18'!$A:$I,9,FALSE)</f>
        <v>https://www.senamhi.gob.pe/include_mapas/_dat_esta_tipo.php?estaciones=472B059C</v>
      </c>
    </row>
    <row r="381" spans="1:5">
      <c r="A381" t="s">
        <v>6</v>
      </c>
      <c r="B381" s="1">
        <v>43101</v>
      </c>
      <c r="C381">
        <v>15.6</v>
      </c>
      <c r="D381">
        <v>13.49</v>
      </c>
      <c r="E381" t="str">
        <f>+VLOOKUP(A381,'[1]senamhi-17-18'!$A:$I,9,FALSE)</f>
        <v>https://www.senamhi.gob.pe/include_mapas/_dat_esta_tipo.php?estaciones=472B16EA</v>
      </c>
    </row>
    <row r="382" spans="1:5">
      <c r="A382" t="s">
        <v>6</v>
      </c>
      <c r="B382" s="1">
        <v>43110</v>
      </c>
      <c r="C382">
        <v>28</v>
      </c>
      <c r="D382">
        <v>13.49</v>
      </c>
      <c r="E382" t="str">
        <f>+VLOOKUP(A382,'[1]senamhi-17-18'!$A:$I,9,FALSE)</f>
        <v>https://www.senamhi.gob.pe/include_mapas/_dat_esta_tipo.php?estaciones=472B16EA</v>
      </c>
    </row>
    <row r="383" spans="1:5">
      <c r="A383" t="s">
        <v>6</v>
      </c>
      <c r="B383" s="1">
        <v>43116</v>
      </c>
      <c r="C383">
        <v>29.2</v>
      </c>
      <c r="D383">
        <v>13.49</v>
      </c>
      <c r="E383" t="str">
        <f>+VLOOKUP(A383,'[1]senamhi-17-18'!$A:$I,9,FALSE)</f>
        <v>https://www.senamhi.gob.pe/include_mapas/_dat_esta_tipo.php?estaciones=472B16EA</v>
      </c>
    </row>
    <row r="384" spans="1:5">
      <c r="A384" t="s">
        <v>6</v>
      </c>
      <c r="B384" s="1">
        <v>43117</v>
      </c>
      <c r="C384">
        <v>30.8</v>
      </c>
      <c r="D384">
        <v>13.49</v>
      </c>
      <c r="E384" t="str">
        <f>+VLOOKUP(A384,'[1]senamhi-17-18'!$A:$I,9,FALSE)</f>
        <v>https://www.senamhi.gob.pe/include_mapas/_dat_esta_tipo.php?estaciones=472B16EA</v>
      </c>
    </row>
    <row r="385" spans="1:5">
      <c r="A385" t="s">
        <v>6</v>
      </c>
      <c r="B385" s="1">
        <v>43120</v>
      </c>
      <c r="C385">
        <v>16</v>
      </c>
      <c r="D385">
        <v>13.49</v>
      </c>
      <c r="E385" t="str">
        <f>+VLOOKUP(A385,'[1]senamhi-17-18'!$A:$I,9,FALSE)</f>
        <v>https://www.senamhi.gob.pe/include_mapas/_dat_esta_tipo.php?estaciones=472B16EA</v>
      </c>
    </row>
    <row r="386" spans="1:5">
      <c r="A386" t="s">
        <v>6</v>
      </c>
      <c r="B386" s="1">
        <v>43122</v>
      </c>
      <c r="C386">
        <v>14</v>
      </c>
      <c r="D386">
        <v>13.49</v>
      </c>
      <c r="E386" t="str">
        <f>+VLOOKUP(A386,'[1]senamhi-17-18'!$A:$I,9,FALSE)</f>
        <v>https://www.senamhi.gob.pe/include_mapas/_dat_esta_tipo.php?estaciones=472B16EA</v>
      </c>
    </row>
    <row r="387" spans="1:5">
      <c r="A387" t="s">
        <v>22</v>
      </c>
      <c r="B387" s="1">
        <v>43112</v>
      </c>
      <c r="C387">
        <v>24.4</v>
      </c>
      <c r="D387">
        <v>24.25</v>
      </c>
      <c r="E387" t="str">
        <f>+VLOOKUP(A387,'[1]senamhi-17-18'!$A:$I,9,FALSE)</f>
        <v>https://www.senamhi.gob.pe/include_mapas/_dat_esta_tipo.php?estaciones=472C92CA</v>
      </c>
    </row>
    <row r="388" spans="1:5">
      <c r="A388" t="s">
        <v>22</v>
      </c>
      <c r="B388" s="1">
        <v>43119</v>
      </c>
      <c r="C388">
        <v>24.6</v>
      </c>
      <c r="D388">
        <v>24.25</v>
      </c>
      <c r="E388" t="str">
        <f>+VLOOKUP(A388,'[1]senamhi-17-18'!$A:$I,9,FALSE)</f>
        <v>https://www.senamhi.gob.pe/include_mapas/_dat_esta_tipo.php?estaciones=472C92CA</v>
      </c>
    </row>
    <row r="389" spans="1:5">
      <c r="A389" t="s">
        <v>12</v>
      </c>
      <c r="B389" s="1">
        <v>43117</v>
      </c>
      <c r="C389">
        <v>11.4</v>
      </c>
      <c r="D389">
        <v>6.09</v>
      </c>
      <c r="E389" t="str">
        <f>+VLOOKUP(A389,'[1]senamhi-17-18'!$A:$I,9,FALSE)</f>
        <v>https://www.senamhi.gob.pe/include_mapas/_dat_esta_tipo.php?estaciones=472CA750</v>
      </c>
    </row>
    <row r="390" spans="1:5">
      <c r="A390" t="s">
        <v>12</v>
      </c>
      <c r="B390" s="1">
        <v>43119</v>
      </c>
      <c r="C390">
        <v>6.3</v>
      </c>
      <c r="D390">
        <v>6.09</v>
      </c>
      <c r="E390" t="str">
        <f>+VLOOKUP(A390,'[1]senamhi-17-18'!$A:$I,9,FALSE)</f>
        <v>https://www.senamhi.gob.pe/include_mapas/_dat_esta_tipo.php?estaciones=472CA750</v>
      </c>
    </row>
    <row r="391" spans="1:5">
      <c r="A391" t="s">
        <v>12</v>
      </c>
      <c r="B391" s="1">
        <v>43122</v>
      </c>
      <c r="C391">
        <v>11.9</v>
      </c>
      <c r="D391">
        <v>6.09</v>
      </c>
      <c r="E391" t="str">
        <f>+VLOOKUP(A391,'[1]senamhi-17-18'!$A:$I,9,FALSE)</f>
        <v>https://www.senamhi.gob.pe/include_mapas/_dat_esta_tipo.php?estaciones=472CA750</v>
      </c>
    </row>
    <row r="392" spans="1:5">
      <c r="A392" t="s">
        <v>37</v>
      </c>
      <c r="B392" s="1">
        <v>43117</v>
      </c>
      <c r="C392">
        <v>26.1</v>
      </c>
      <c r="D392">
        <v>22.54</v>
      </c>
      <c r="E392" t="str">
        <f>+VLOOKUP(A392,'[1]senamhi-17-18'!$A:$I,9,FALSE)</f>
        <v>https://www.senamhi.gob.pe/include_mapas/_dat_esta_tipo.php?estaciones=472CC2B6</v>
      </c>
    </row>
    <row r="393" spans="1:5">
      <c r="A393" t="s">
        <v>13</v>
      </c>
      <c r="B393" s="1">
        <v>43110</v>
      </c>
      <c r="C393">
        <v>4.7</v>
      </c>
      <c r="D393">
        <v>0.71</v>
      </c>
      <c r="E393" t="str">
        <f>+VLOOKUP(A393,'[1]senamhi-17-18'!$A:$I,9,FALSE)</f>
        <v>https://www.senamhi.gob.pe/include_mapas/_dat_esta_tipo.php?estaciones=472D30C8</v>
      </c>
    </row>
    <row r="394" spans="1:5">
      <c r="A394" t="s">
        <v>13</v>
      </c>
      <c r="B394" s="1">
        <v>43118</v>
      </c>
      <c r="C394">
        <v>4.2</v>
      </c>
      <c r="D394">
        <v>0.71</v>
      </c>
      <c r="E394" t="str">
        <f>+VLOOKUP(A394,'[1]senamhi-17-18'!$A:$I,9,FALSE)</f>
        <v>https://www.senamhi.gob.pe/include_mapas/_dat_esta_tipo.php?estaciones=472D30C8</v>
      </c>
    </row>
    <row r="395" spans="1:5">
      <c r="A395" t="s">
        <v>13</v>
      </c>
      <c r="B395" s="1">
        <v>43119</v>
      </c>
      <c r="C395">
        <v>1.9</v>
      </c>
      <c r="D395">
        <v>0.71</v>
      </c>
      <c r="E395" t="str">
        <f>+VLOOKUP(A395,'[1]senamhi-17-18'!$A:$I,9,FALSE)</f>
        <v>https://www.senamhi.gob.pe/include_mapas/_dat_esta_tipo.php?estaciones=472D30C8</v>
      </c>
    </row>
    <row r="396" spans="1:5">
      <c r="A396" t="s">
        <v>38</v>
      </c>
      <c r="B396" s="1">
        <v>43117</v>
      </c>
      <c r="C396">
        <v>28.7</v>
      </c>
      <c r="D396">
        <v>27.22</v>
      </c>
      <c r="E396" t="str">
        <f>+VLOOKUP(A396,'[1]senamhi-17-18'!$A:$I,9,FALSE)</f>
        <v>https://www.senamhi.gob.pe/include_mapas/_dat_esta_tipo.php?estaciones=472D4658</v>
      </c>
    </row>
    <row r="397" spans="1:5">
      <c r="A397" t="s">
        <v>8</v>
      </c>
      <c r="B397" s="1">
        <v>43116</v>
      </c>
      <c r="C397">
        <v>30.4</v>
      </c>
      <c r="D397">
        <v>27.48</v>
      </c>
      <c r="E397" t="str">
        <f>+VLOOKUP(A397,'[1]senamhi-17-18'!$A:$I,9,FALSE)</f>
        <v>https://www.senamhi.gob.pe/include_mapas/_dat_esta_tipo.php?estaciones=472D60B4</v>
      </c>
    </row>
    <row r="398" spans="1:5">
      <c r="A398" t="s">
        <v>8</v>
      </c>
      <c r="B398" s="1">
        <v>43117</v>
      </c>
      <c r="C398">
        <v>42.5</v>
      </c>
      <c r="D398">
        <v>27.48</v>
      </c>
      <c r="E398" t="str">
        <f>+VLOOKUP(A398,'[1]senamhi-17-18'!$A:$I,9,FALSE)</f>
        <v>https://www.senamhi.gob.pe/include_mapas/_dat_esta_tipo.php?estaciones=472D60B4</v>
      </c>
    </row>
    <row r="399" spans="1:5">
      <c r="A399" t="s">
        <v>8</v>
      </c>
      <c r="B399" s="1">
        <v>43118</v>
      </c>
      <c r="C399">
        <v>29.6</v>
      </c>
      <c r="D399">
        <v>27.48</v>
      </c>
      <c r="E399" t="str">
        <f>+VLOOKUP(A399,'[1]senamhi-17-18'!$A:$I,9,FALSE)</f>
        <v>https://www.senamhi.gob.pe/include_mapas/_dat_esta_tipo.php?estaciones=472D60B4</v>
      </c>
    </row>
    <row r="400" spans="1:5">
      <c r="A400" t="s">
        <v>8</v>
      </c>
      <c r="B400" s="1">
        <v>43122</v>
      </c>
      <c r="C400">
        <v>38.200000000000003</v>
      </c>
      <c r="D400">
        <v>27.48</v>
      </c>
      <c r="E400" t="str">
        <f>+VLOOKUP(A400,'[1]senamhi-17-18'!$A:$I,9,FALSE)</f>
        <v>https://www.senamhi.gob.pe/include_mapas/_dat_esta_tipo.php?estaciones=472D60B4</v>
      </c>
    </row>
    <row r="401" spans="1:5">
      <c r="A401" t="s">
        <v>8</v>
      </c>
      <c r="B401" s="1">
        <v>43125</v>
      </c>
      <c r="C401">
        <v>38.1</v>
      </c>
      <c r="D401">
        <v>27.48</v>
      </c>
      <c r="E401" t="str">
        <f>+VLOOKUP(A401,'[1]senamhi-17-18'!$A:$I,9,FALSE)</f>
        <v>https://www.senamhi.gob.pe/include_mapas/_dat_esta_tipo.php?estaciones=472D60B4</v>
      </c>
    </row>
    <row r="402" spans="1:5">
      <c r="A402" t="s">
        <v>39</v>
      </c>
      <c r="B402" s="1">
        <v>43122</v>
      </c>
      <c r="C402">
        <v>25.9</v>
      </c>
      <c r="D402">
        <v>18.39</v>
      </c>
      <c r="E402" t="str">
        <f>+VLOOKUP(A402,'[1]senamhi-17-18'!$A:$I,9,FALSE)</f>
        <v>https://www.senamhi.gob.pe/include_mapas/_dat_esta_tipo.php?estaciones=472D73C2</v>
      </c>
    </row>
    <row r="403" spans="1:5">
      <c r="A403" t="s">
        <v>23</v>
      </c>
      <c r="B403" s="1">
        <v>43112</v>
      </c>
      <c r="C403">
        <v>17.100000000000001</v>
      </c>
      <c r="D403">
        <v>15.76</v>
      </c>
      <c r="E403" t="str">
        <f>+VLOOKUP(A403,'[1]senamhi-17-18'!$A:$I,9,FALSE)</f>
        <v>https://www.senamhi.gob.pe/include_mapas/_dat_esta_tipo.php?estaciones=472D8346</v>
      </c>
    </row>
    <row r="404" spans="1:5">
      <c r="A404" t="s">
        <v>23</v>
      </c>
      <c r="B404" s="1">
        <v>43116</v>
      </c>
      <c r="C404">
        <v>21.1</v>
      </c>
      <c r="D404">
        <v>15.76</v>
      </c>
      <c r="E404" t="str">
        <f>+VLOOKUP(A404,'[1]senamhi-17-18'!$A:$I,9,FALSE)</f>
        <v>https://www.senamhi.gob.pe/include_mapas/_dat_esta_tipo.php?estaciones=472D8346</v>
      </c>
    </row>
    <row r="405" spans="1:5">
      <c r="A405" t="s">
        <v>24</v>
      </c>
      <c r="B405" s="1">
        <v>43116</v>
      </c>
      <c r="C405">
        <v>25.3</v>
      </c>
      <c r="D405">
        <v>23.48</v>
      </c>
      <c r="E405" t="str">
        <f>+VLOOKUP(A405,'[1]senamhi-17-18'!$A:$I,9,FALSE)</f>
        <v>https://www.senamhi.gob.pe/include_mapas/_dat_esta_tipo.php?estaciones=472D9030</v>
      </c>
    </row>
    <row r="406" spans="1:5">
      <c r="A406" t="s">
        <v>24</v>
      </c>
      <c r="B406" s="1">
        <v>43127</v>
      </c>
      <c r="C406">
        <v>26.1</v>
      </c>
      <c r="D406">
        <v>23.48</v>
      </c>
      <c r="E406" t="str">
        <f>+VLOOKUP(A406,'[1]senamhi-17-18'!$A:$I,9,FALSE)</f>
        <v>https://www.senamhi.gob.pe/include_mapas/_dat_esta_tipo.php?estaciones=472D9030</v>
      </c>
    </row>
    <row r="407" spans="1:5">
      <c r="A407" t="s">
        <v>40</v>
      </c>
      <c r="B407" s="1">
        <v>43120</v>
      </c>
      <c r="C407">
        <v>51.6</v>
      </c>
      <c r="D407">
        <v>25.9</v>
      </c>
      <c r="E407" t="str">
        <f>+VLOOKUP(A407,'[1]senamhi-17-18'!$A:$I,9,FALSE)</f>
        <v>https://www.senamhi.gob.pe/include_mapas/_dat_esta_tipo.php?estaciones=472DD33A</v>
      </c>
    </row>
    <row r="408" spans="1:5">
      <c r="A408" t="s">
        <v>41</v>
      </c>
      <c r="B408" s="1">
        <v>43117</v>
      </c>
      <c r="C408">
        <v>27.89</v>
      </c>
      <c r="D408">
        <v>19.45</v>
      </c>
      <c r="E408" t="str">
        <f>+VLOOKUP(A408,'[1]senamhi-17-18'!$A:$I,9,FALSE)</f>
        <v>https://www.senamhi.gob.pe/include_mapas/_dat_esta_tipo.php?estaciones=472DF5D6</v>
      </c>
    </row>
    <row r="409" spans="1:5">
      <c r="A409" t="s">
        <v>42</v>
      </c>
      <c r="B409" s="1">
        <v>43109</v>
      </c>
      <c r="C409">
        <v>29.2</v>
      </c>
      <c r="D409">
        <v>22.8</v>
      </c>
      <c r="E409" t="str">
        <f>+VLOOKUP(A409,'[1]senamhi-17-18'!$A:$I,9,FALSE)</f>
        <v>https://www.senamhi.gob.pe/include_mapas/_dat_esta_tipo.php?estaciones=472E37C6</v>
      </c>
    </row>
    <row r="410" spans="1:5">
      <c r="A410" s="2" t="s">
        <v>14</v>
      </c>
      <c r="B410" s="1">
        <v>43112</v>
      </c>
      <c r="C410">
        <v>26.9</v>
      </c>
      <c r="D410">
        <v>14.67</v>
      </c>
      <c r="E410" t="str">
        <f>+VLOOKUP(A410,'[1]senamhi-17-18'!$A:$I,9,FALSE)</f>
        <v>https://www.senamhi.gob.pe/include_mapas/_dat_esta_tipo.php?estaciones=472E4156</v>
      </c>
    </row>
    <row r="411" spans="1:5">
      <c r="A411" s="2" t="s">
        <v>14</v>
      </c>
      <c r="B411" s="1">
        <v>43120</v>
      </c>
      <c r="C411">
        <v>39.5</v>
      </c>
      <c r="D411">
        <v>14.67</v>
      </c>
      <c r="E411" t="str">
        <f>+VLOOKUP(A411,'[1]senamhi-17-18'!$A:$I,9,FALSE)</f>
        <v>https://www.senamhi.gob.pe/include_mapas/_dat_esta_tipo.php?estaciones=472E4156</v>
      </c>
    </row>
    <row r="412" spans="1:5">
      <c r="A412" s="2" t="s">
        <v>14</v>
      </c>
      <c r="B412" s="1">
        <v>43123</v>
      </c>
      <c r="C412">
        <v>14.7</v>
      </c>
      <c r="D412">
        <v>14.67</v>
      </c>
      <c r="E412" t="str">
        <f>+VLOOKUP(A412,'[1]senamhi-17-18'!$A:$I,9,FALSE)</f>
        <v>https://www.senamhi.gob.pe/include_mapas/_dat_esta_tipo.php?estaciones=472E4156</v>
      </c>
    </row>
    <row r="413" spans="1:5">
      <c r="A413" t="s">
        <v>15</v>
      </c>
      <c r="B413" s="1">
        <v>43116</v>
      </c>
      <c r="C413">
        <v>18.100000000000001</v>
      </c>
      <c r="D413">
        <v>15.17</v>
      </c>
      <c r="E413" t="str">
        <f>+VLOOKUP(A413,'[1]senamhi-17-18'!$A:$I,9,FALSE)</f>
        <v>https://www.senamhi.gob.pe/include_mapas/_dat_esta_tipo.php?estaciones=472E74CC</v>
      </c>
    </row>
    <row r="414" spans="1:5">
      <c r="A414" t="s">
        <v>15</v>
      </c>
      <c r="B414" s="1">
        <v>43118</v>
      </c>
      <c r="C414">
        <v>18.899999999999999</v>
      </c>
      <c r="D414">
        <v>15.17</v>
      </c>
      <c r="E414" t="str">
        <f>+VLOOKUP(A414,'[1]senamhi-17-18'!$A:$I,9,FALSE)</f>
        <v>https://www.senamhi.gob.pe/include_mapas/_dat_esta_tipo.php?estaciones=472E74CC</v>
      </c>
    </row>
    <row r="415" spans="1:5">
      <c r="A415" t="s">
        <v>15</v>
      </c>
      <c r="B415" s="1">
        <v>43122</v>
      </c>
      <c r="C415">
        <v>25.4</v>
      </c>
      <c r="D415">
        <v>15.17</v>
      </c>
      <c r="E415" t="str">
        <f>+VLOOKUP(A415,'[1]senamhi-17-18'!$A:$I,9,FALSE)</f>
        <v>https://www.senamhi.gob.pe/include_mapas/_dat_esta_tipo.php?estaciones=472E74CC</v>
      </c>
    </row>
    <row r="416" spans="1:5">
      <c r="A416" s="2" t="s">
        <v>43</v>
      </c>
      <c r="B416" s="1">
        <v>43122</v>
      </c>
      <c r="C416">
        <v>24.8</v>
      </c>
      <c r="D416">
        <v>24.08</v>
      </c>
      <c r="E416" t="str">
        <f>+VLOOKUP(A416,'[1]senamhi-17-18'!$A:$I,9,FALSE)</f>
        <v>https://www.senamhi.gob.pe/include_mapas/_dat_esta_tipo.php?estaciones=47E89394</v>
      </c>
    </row>
    <row r="417" spans="1:5">
      <c r="A417" t="s">
        <v>25</v>
      </c>
      <c r="B417" s="1">
        <v>43117</v>
      </c>
      <c r="C417">
        <v>22</v>
      </c>
      <c r="D417">
        <v>20.57</v>
      </c>
      <c r="E417" t="str">
        <f>+VLOOKUP(A417,'[1]senamhi-17-18'!$A:$I,9,FALSE)</f>
        <v>https://www.senamhi.gob.pe/include_mapas/_dat_esta_tipo.php?estaciones=47E9E7FE</v>
      </c>
    </row>
    <row r="418" spans="1:5">
      <c r="A418" t="s">
        <v>25</v>
      </c>
      <c r="B418" s="1">
        <v>43125</v>
      </c>
      <c r="C418">
        <v>571</v>
      </c>
      <c r="D418">
        <v>20.57</v>
      </c>
      <c r="E418" t="str">
        <f>+VLOOKUP(A418,'[1]senamhi-17-18'!$A:$I,9,FALSE)</f>
        <v>https://www.senamhi.gob.pe/include_mapas/_dat_esta_tipo.php?estaciones=47E9E7FE</v>
      </c>
    </row>
    <row r="419" spans="1:5">
      <c r="A419" t="s">
        <v>16</v>
      </c>
      <c r="B419" s="1">
        <v>43106</v>
      </c>
      <c r="C419">
        <v>21.7</v>
      </c>
      <c r="D419">
        <v>19.600000000000001</v>
      </c>
      <c r="E419" t="str">
        <f>+VLOOKUP(A419,'[1]senamhi-17-18'!$A:$I,9,FALSE)</f>
        <v>https://www.senamhi.gob.pe/include_mapas/_dat_esta_tipo.php?estaciones=4AD043C2</v>
      </c>
    </row>
    <row r="420" spans="1:5">
      <c r="A420" t="s">
        <v>16</v>
      </c>
      <c r="B420" s="1">
        <v>43122</v>
      </c>
      <c r="C420">
        <v>20.100000000000001</v>
      </c>
      <c r="D420">
        <v>19.600000000000001</v>
      </c>
      <c r="E420" t="str">
        <f>+VLOOKUP(A420,'[1]senamhi-17-18'!$A:$I,9,FALSE)</f>
        <v>https://www.senamhi.gob.pe/include_mapas/_dat_esta_tipo.php?estaciones=4AD043C2</v>
      </c>
    </row>
    <row r="421" spans="1:5">
      <c r="A421" t="s">
        <v>16</v>
      </c>
      <c r="B421" s="1">
        <v>43128</v>
      </c>
      <c r="C421">
        <v>2531.6</v>
      </c>
      <c r="D421">
        <v>19.600000000000001</v>
      </c>
      <c r="E421" t="str">
        <f>+VLOOKUP(A421,'[1]senamhi-17-18'!$A:$I,9,FALSE)</f>
        <v>https://www.senamhi.gob.pe/include_mapas/_dat_esta_tipo.php?estaciones=4AD043C2</v>
      </c>
    </row>
    <row r="422" spans="1:5">
      <c r="A422" t="s">
        <v>44</v>
      </c>
      <c r="B422" s="1">
        <v>43122</v>
      </c>
      <c r="C422">
        <v>18.7</v>
      </c>
      <c r="D422">
        <v>16.71</v>
      </c>
      <c r="E422" t="str">
        <f>+VLOOKUP(A422,'[1]senamhi-17-18'!$A:$I,9,FALSE)</f>
        <v>https://www.senamhi.gob.pe/include_mapas/_dat_esta_tipo.php?estaciones=4AD0C5D6</v>
      </c>
    </row>
    <row r="423" spans="1:5">
      <c r="A423">
        <v>477</v>
      </c>
      <c r="B423" s="1">
        <v>43132</v>
      </c>
      <c r="C423">
        <v>28</v>
      </c>
      <c r="D423">
        <v>21.33</v>
      </c>
      <c r="E423" t="str">
        <f>+VLOOKUP(A423,'[1]senamhi-17-18'!$A:$I,9,FALSE)</f>
        <v>https://www.senamhi.gob.pe/include_mapas/_dat_esta_tipo.php?estaciones=000477</v>
      </c>
    </row>
    <row r="424" spans="1:5">
      <c r="A424">
        <v>109091</v>
      </c>
      <c r="B424" s="1">
        <v>43132</v>
      </c>
      <c r="C424">
        <v>14.6</v>
      </c>
      <c r="D424">
        <v>7.38</v>
      </c>
      <c r="E424" t="str">
        <f>+VLOOKUP(A424,'[1]senamhi-17-18'!$A:$I,9,FALSE)</f>
        <v>https://www.senamhi.gob.pe/include_mapas/_dat_esta_tipo.php?estaciones=109091</v>
      </c>
    </row>
    <row r="425" spans="1:5">
      <c r="A425" t="s">
        <v>44</v>
      </c>
      <c r="B425" s="1">
        <v>43132</v>
      </c>
      <c r="C425">
        <v>5462</v>
      </c>
      <c r="D425">
        <v>22.74</v>
      </c>
      <c r="E425" t="str">
        <f>+VLOOKUP(A425,'[1]senamhi-17-18'!$A:$I,9,FALSE)</f>
        <v>https://www.senamhi.gob.pe/include_mapas/_dat_esta_tipo.php?estaciones=4AD0C5D6</v>
      </c>
    </row>
    <row r="426" spans="1:5">
      <c r="A426">
        <v>648</v>
      </c>
      <c r="B426" s="1">
        <v>43133</v>
      </c>
      <c r="C426">
        <v>13.8</v>
      </c>
      <c r="D426">
        <v>13.37</v>
      </c>
      <c r="E426" t="str">
        <f>+VLOOKUP(A426,'[1]senamhi-17-18'!$A:$I,9,FALSE)</f>
        <v>https://www.senamhi.gob.pe/include_mapas/_dat_esta_tipo.php?estaciones=000648</v>
      </c>
    </row>
    <row r="427" spans="1:5">
      <c r="A427">
        <v>821</v>
      </c>
      <c r="B427" s="1">
        <v>43133</v>
      </c>
      <c r="C427">
        <v>26</v>
      </c>
      <c r="D427">
        <v>24.51</v>
      </c>
      <c r="E427" t="str">
        <f>+VLOOKUP(A427,'[1]senamhi-17-18'!$A:$I,9,FALSE)</f>
        <v>https://www.senamhi.gob.pe/include_mapas/_dat_esta_tipo.php?estaciones=000821</v>
      </c>
    </row>
    <row r="428" spans="1:5">
      <c r="A428">
        <v>826</v>
      </c>
      <c r="B428" s="1">
        <v>43133</v>
      </c>
      <c r="C428">
        <v>26.9</v>
      </c>
      <c r="D428">
        <v>19.670000000000002</v>
      </c>
      <c r="E428" t="str">
        <f>+VLOOKUP(A428,'[1]senamhi-17-18'!$A:$I,9,FALSE)</f>
        <v>https://www.senamhi.gob.pe/include_mapas/_dat_esta_tipo.php?estaciones=000826</v>
      </c>
    </row>
    <row r="429" spans="1:5">
      <c r="A429">
        <v>109091</v>
      </c>
      <c r="B429" s="1">
        <v>43133</v>
      </c>
      <c r="C429">
        <v>25.2</v>
      </c>
      <c r="D429">
        <v>7.38</v>
      </c>
      <c r="E429" t="str">
        <f>+VLOOKUP(A429,'[1]senamhi-17-18'!$A:$I,9,FALSE)</f>
        <v>https://www.senamhi.gob.pe/include_mapas/_dat_esta_tipo.php?estaciones=109091</v>
      </c>
    </row>
    <row r="430" spans="1:5">
      <c r="A430">
        <v>155212</v>
      </c>
      <c r="B430" s="1">
        <v>43133</v>
      </c>
      <c r="C430">
        <v>18.5</v>
      </c>
      <c r="D430">
        <v>18.309999999999999</v>
      </c>
      <c r="E430" t="str">
        <f>+VLOOKUP(A430,'[1]senamhi-17-18'!$A:$I,9,FALSE)</f>
        <v>https://www.senamhi.gob.pe/include_mapas/_dat_esta_tipo.php?estaciones=155212</v>
      </c>
    </row>
    <row r="431" spans="1:5">
      <c r="A431" t="s">
        <v>30</v>
      </c>
      <c r="B431" s="1">
        <v>43133</v>
      </c>
      <c r="C431">
        <v>2282.3000000000002</v>
      </c>
      <c r="D431">
        <v>27.99</v>
      </c>
      <c r="E431" t="str">
        <f>+VLOOKUP(A431,'[1]senamhi-17-18'!$A:$I,9,FALSE)</f>
        <v>https://www.senamhi.gob.pe/include_mapas/_dat_esta_tipo.php?estaciones=472722EC</v>
      </c>
    </row>
    <row r="432" spans="1:5">
      <c r="A432" t="s">
        <v>32</v>
      </c>
      <c r="B432" s="1">
        <v>43133</v>
      </c>
      <c r="C432">
        <v>308.5</v>
      </c>
      <c r="D432">
        <v>52.67</v>
      </c>
      <c r="E432" t="str">
        <f>+VLOOKUP(A432,'[1]senamhi-17-18'!$A:$I,9,FALSE)</f>
        <v>https://www.senamhi.gob.pe/include_mapas/_dat_esta_tipo.php?estaciones=4727D268</v>
      </c>
    </row>
    <row r="433" spans="1:5">
      <c r="A433" t="s">
        <v>7</v>
      </c>
      <c r="B433" s="1">
        <v>43133</v>
      </c>
      <c r="C433">
        <v>1534.8</v>
      </c>
      <c r="D433">
        <v>33.450000000000003</v>
      </c>
      <c r="E433" t="str">
        <f>+VLOOKUP(A433,'[1]senamhi-17-18'!$A:$I,9,FALSE)</f>
        <v>https://www.senamhi.gob.pe/include_mapas/_dat_esta_tipo.php?estaciones=4729D600</v>
      </c>
    </row>
    <row r="434" spans="1:5">
      <c r="A434" t="s">
        <v>104</v>
      </c>
      <c r="B434" s="1">
        <v>43133</v>
      </c>
      <c r="C434">
        <v>1288.2</v>
      </c>
      <c r="D434">
        <v>14.91</v>
      </c>
      <c r="E434" t="str">
        <f>+VLOOKUP(A434,'[1]senamhi-17-18'!$A:$I,9,FALSE)</f>
        <v>https://www.senamhi.gob.pe/include_mapas/_dat_esta_tipo.php?estaciones=4AD02624</v>
      </c>
    </row>
    <row r="435" spans="1:5">
      <c r="A435">
        <v>625</v>
      </c>
      <c r="B435" s="1">
        <v>43134</v>
      </c>
      <c r="C435">
        <v>15.7</v>
      </c>
      <c r="D435">
        <v>12.03</v>
      </c>
      <c r="E435" t="str">
        <f>+VLOOKUP(A435,'[1]senamhi-17-18'!$A:$I,9,FALSE)</f>
        <v>https://www.senamhi.gob.pe/include_mapas/_dat_esta_tipo.php?estaciones=000625</v>
      </c>
    </row>
    <row r="436" spans="1:5">
      <c r="A436">
        <v>808</v>
      </c>
      <c r="B436" s="1">
        <v>43134</v>
      </c>
      <c r="C436">
        <v>52.4</v>
      </c>
      <c r="D436">
        <v>40.11</v>
      </c>
      <c r="E436" t="str">
        <f>+VLOOKUP(A436,'[1]senamhi-17-18'!$A:$I,9,FALSE)</f>
        <v>https://www.senamhi.gob.pe/include_mapas/_dat_esta_tipo.php?estaciones=000808</v>
      </c>
    </row>
    <row r="437" spans="1:5">
      <c r="A437">
        <v>878</v>
      </c>
      <c r="B437" s="1">
        <v>43134</v>
      </c>
      <c r="C437">
        <v>38.6</v>
      </c>
      <c r="D437">
        <v>24.06</v>
      </c>
      <c r="E437" t="str">
        <f>+VLOOKUP(A437,'[1]senamhi-17-18'!$A:$I,9,FALSE)</f>
        <v>https://www.senamhi.gob.pe/include_mapas/_dat_esta_tipo.php?estaciones=000878</v>
      </c>
    </row>
    <row r="438" spans="1:5">
      <c r="A438">
        <v>480</v>
      </c>
      <c r="B438" s="1">
        <v>43135</v>
      </c>
      <c r="C438">
        <v>50.7</v>
      </c>
      <c r="D438">
        <v>43.91</v>
      </c>
      <c r="E438" t="str">
        <f>+VLOOKUP(A438,'[1]senamhi-17-18'!$A:$I,9,FALSE)</f>
        <v>https://www.senamhi.gob.pe/include_mapas/_dat_esta_tipo.php?estaciones=000480</v>
      </c>
    </row>
    <row r="439" spans="1:5">
      <c r="A439">
        <v>861</v>
      </c>
      <c r="B439" s="1">
        <v>43135</v>
      </c>
      <c r="C439">
        <v>28</v>
      </c>
      <c r="D439">
        <v>23.31</v>
      </c>
      <c r="E439" t="str">
        <f>+VLOOKUP(A439,'[1]senamhi-17-18'!$A:$I,9,FALSE)</f>
        <v>https://www.senamhi.gob.pe/include_mapas/_dat_esta_tipo.php?estaciones=000861</v>
      </c>
    </row>
    <row r="440" spans="1:5">
      <c r="A440">
        <v>105130</v>
      </c>
      <c r="B440" s="1">
        <v>43135</v>
      </c>
      <c r="C440">
        <v>32.799999999999997</v>
      </c>
      <c r="D440">
        <v>23.43</v>
      </c>
      <c r="E440" t="str">
        <f>+VLOOKUP(A440,'[1]senamhi-17-18'!$A:$I,9,FALSE)</f>
        <v>https://www.senamhi.gob.pe/include_mapas/_dat_esta_tipo.php?estaciones=105130</v>
      </c>
    </row>
    <row r="441" spans="1:5">
      <c r="A441">
        <v>114128</v>
      </c>
      <c r="B441" s="1">
        <v>43135</v>
      </c>
      <c r="C441">
        <v>75.2</v>
      </c>
      <c r="D441">
        <v>21.61</v>
      </c>
      <c r="E441" t="str">
        <f>+VLOOKUP(A441,'[1]senamhi-17-18'!$A:$I,9,FALSE)</f>
        <v>https://www.senamhi.gob.pe/include_mapas/_dat_esta_tipo.php?estaciones=114128</v>
      </c>
    </row>
    <row r="442" spans="1:5">
      <c r="A442">
        <v>153350</v>
      </c>
      <c r="B442" s="1">
        <v>43135</v>
      </c>
      <c r="C442">
        <v>43.4</v>
      </c>
      <c r="D442">
        <v>35.369999999999997</v>
      </c>
      <c r="E442" t="str">
        <f>+VLOOKUP(A442,'[1]senamhi-17-18'!$A:$I,9,FALSE)</f>
        <v>https://www.senamhi.gob.pe/include_mapas/_dat_esta_tipo.php?estaciones=153350</v>
      </c>
    </row>
    <row r="443" spans="1:5">
      <c r="A443">
        <v>158326</v>
      </c>
      <c r="B443" s="1">
        <v>43135</v>
      </c>
      <c r="C443">
        <v>25.4</v>
      </c>
      <c r="D443">
        <v>15.16</v>
      </c>
      <c r="E443" t="str">
        <f>+VLOOKUP(A443,'[1]senamhi-17-18'!$A:$I,9,FALSE)</f>
        <v>https://www.senamhi.gob.pe/include_mapas/_dat_esta_tipo.php?estaciones=158326</v>
      </c>
    </row>
    <row r="444" spans="1:5">
      <c r="A444" s="2" t="s">
        <v>98</v>
      </c>
      <c r="B444" s="1">
        <v>43135</v>
      </c>
      <c r="C444">
        <v>50.9</v>
      </c>
      <c r="D444">
        <v>39.01</v>
      </c>
      <c r="E444" t="str">
        <f>+VLOOKUP(A444,'[1]senamhi-17-18'!$A:$I,9,FALSE)</f>
        <v>https://www.senamhi.gob.pe/include_mapas/_dat_esta_tipo.php?estaciones=47E87066</v>
      </c>
    </row>
    <row r="445" spans="1:5">
      <c r="A445">
        <v>6200</v>
      </c>
      <c r="B445" s="1">
        <v>43136</v>
      </c>
      <c r="C445">
        <v>35</v>
      </c>
      <c r="D445">
        <v>32.19</v>
      </c>
      <c r="E445" t="str">
        <f>+VLOOKUP(A445,'[1]senamhi-17-18'!$A:$I,9,FALSE)</f>
        <v>https://www.senamhi.gob.pe/include_mapas/_dat_esta_tipo.php?estaciones=006200</v>
      </c>
    </row>
    <row r="446" spans="1:5">
      <c r="A446">
        <v>114128</v>
      </c>
      <c r="B446" s="1">
        <v>43136</v>
      </c>
      <c r="C446">
        <v>51.2</v>
      </c>
      <c r="D446">
        <v>21.61</v>
      </c>
      <c r="E446" t="str">
        <f>+VLOOKUP(A446,'[1]senamhi-17-18'!$A:$I,9,FALSE)</f>
        <v>https://www.senamhi.gob.pe/include_mapas/_dat_esta_tipo.php?estaciones=114128</v>
      </c>
    </row>
    <row r="447" spans="1:5">
      <c r="A447">
        <v>150209</v>
      </c>
      <c r="B447" s="1">
        <v>43136</v>
      </c>
      <c r="C447">
        <v>70.599999999999994</v>
      </c>
      <c r="D447">
        <v>36.9</v>
      </c>
      <c r="E447" t="str">
        <f>+VLOOKUP(A447,'[1]senamhi-17-18'!$A:$I,9,FALSE)</f>
        <v>https://www.senamhi.gob.pe/include_mapas/_dat_esta_tipo.php?estaciones=150209</v>
      </c>
    </row>
    <row r="448" spans="1:5">
      <c r="A448">
        <v>153313</v>
      </c>
      <c r="B448" s="1">
        <v>43136</v>
      </c>
      <c r="C448">
        <v>47.5</v>
      </c>
      <c r="D448">
        <v>44.91</v>
      </c>
      <c r="E448" t="str">
        <f>+VLOOKUP(A448,'[1]senamhi-17-18'!$A:$I,9,FALSE)</f>
        <v>https://www.senamhi.gob.pe/include_mapas/_dat_esta_tipo.php?estaciones=153313</v>
      </c>
    </row>
    <row r="449" spans="1:5">
      <c r="A449">
        <v>153320</v>
      </c>
      <c r="B449" s="1">
        <v>43136</v>
      </c>
      <c r="C449">
        <v>78.7</v>
      </c>
      <c r="D449">
        <v>56.95</v>
      </c>
      <c r="E449" t="str">
        <f>+VLOOKUP(A449,'[1]senamhi-17-18'!$A:$I,9,FALSE)</f>
        <v>https://www.senamhi.gob.pe/include_mapas/_dat_esta_tipo.php?estaciones=153320</v>
      </c>
    </row>
    <row r="450" spans="1:5">
      <c r="A450" t="s">
        <v>28</v>
      </c>
      <c r="B450" s="1">
        <v>43136</v>
      </c>
      <c r="C450">
        <v>49.8</v>
      </c>
      <c r="D450">
        <v>16.37</v>
      </c>
      <c r="E450" t="str">
        <f>+VLOOKUP(A450,'[1]senamhi-17-18'!$A:$I,9,FALSE)</f>
        <v>https://www.senamhi.gob.pe/include_mapas/_dat_esta_tipo.php?estaciones=4724851A</v>
      </c>
    </row>
    <row r="451" spans="1:5">
      <c r="A451" t="s">
        <v>59</v>
      </c>
      <c r="B451" s="1">
        <v>43136</v>
      </c>
      <c r="C451">
        <v>97.5</v>
      </c>
      <c r="D451">
        <v>77.37</v>
      </c>
      <c r="E451" t="str">
        <f>+VLOOKUP(A451,'[1]senamhi-17-18'!$A:$I,9,FALSE)</f>
        <v>https://www.senamhi.gob.pe/include_mapas/_dat_esta_tipo.php?estaciones=4727A4F8</v>
      </c>
    </row>
    <row r="452" spans="1:5">
      <c r="A452" t="s">
        <v>68</v>
      </c>
      <c r="B452" s="1">
        <v>43136</v>
      </c>
      <c r="C452">
        <v>455.1</v>
      </c>
      <c r="D452">
        <v>29.72</v>
      </c>
      <c r="E452" t="str">
        <f>+VLOOKUP(A452,'[1]senamhi-17-18'!$A:$I,9,FALSE)</f>
        <v>https://www.senamhi.gob.pe/include_mapas/_dat_esta_tipo.php?estaciones=472BE66E</v>
      </c>
    </row>
    <row r="453" spans="1:5">
      <c r="A453" s="2" t="s">
        <v>95</v>
      </c>
      <c r="B453" s="1">
        <v>43136</v>
      </c>
      <c r="C453">
        <v>82.7</v>
      </c>
      <c r="D453">
        <v>71.91</v>
      </c>
      <c r="E453" t="str">
        <f>+VLOOKUP(A453,'[1]senamhi-17-18'!$A:$I,9,FALSE)</f>
        <v>https://www.senamhi.gob.pe/include_mapas/_dat_esta_tipo.php?estaciones=47E845FC</v>
      </c>
    </row>
    <row r="454" spans="1:5">
      <c r="A454" t="s">
        <v>104</v>
      </c>
      <c r="B454" s="1">
        <v>43136</v>
      </c>
      <c r="C454">
        <v>2160.4</v>
      </c>
      <c r="D454">
        <v>14.91</v>
      </c>
      <c r="E454" t="str">
        <f>+VLOOKUP(A454,'[1]senamhi-17-18'!$A:$I,9,FALSE)</f>
        <v>https://www.senamhi.gob.pe/include_mapas/_dat_esta_tipo.php?estaciones=4AD02624</v>
      </c>
    </row>
    <row r="455" spans="1:5">
      <c r="A455">
        <v>211</v>
      </c>
      <c r="B455" s="1">
        <v>43137</v>
      </c>
      <c r="C455">
        <v>113</v>
      </c>
      <c r="D455">
        <v>44.22</v>
      </c>
      <c r="E455" t="str">
        <f>+VLOOKUP(A455,'[1]senamhi-17-18'!$A:$I,9,FALSE)</f>
        <v>https://www.senamhi.gob.pe/include_mapas/_dat_esta_tipo.php?estaciones=000211</v>
      </c>
    </row>
    <row r="456" spans="1:5">
      <c r="A456">
        <v>219</v>
      </c>
      <c r="B456" s="1">
        <v>43137</v>
      </c>
      <c r="C456">
        <v>57.2</v>
      </c>
      <c r="D456">
        <v>16.37</v>
      </c>
      <c r="E456" t="str">
        <f>+VLOOKUP(A456,'[1]senamhi-17-18'!$A:$I,9,FALSE)</f>
        <v>https://www.senamhi.gob.pe/include_mapas/_dat_esta_tipo.php?estaciones=000219</v>
      </c>
    </row>
    <row r="457" spans="1:5">
      <c r="A457">
        <v>322</v>
      </c>
      <c r="B457" s="1">
        <v>43137</v>
      </c>
      <c r="C457">
        <v>59.8</v>
      </c>
      <c r="D457">
        <v>31.65</v>
      </c>
      <c r="E457" t="str">
        <f>+VLOOKUP(A457,'[1]senamhi-17-18'!$A:$I,9,FALSE)</f>
        <v>https://www.senamhi.gob.pe/include_mapas/_dat_esta_tipo.php?estaciones=000322</v>
      </c>
    </row>
    <row r="458" spans="1:5">
      <c r="A458">
        <v>349</v>
      </c>
      <c r="B458" s="1">
        <v>43137</v>
      </c>
      <c r="C458">
        <v>18.600000000000001</v>
      </c>
      <c r="D458">
        <v>15.68</v>
      </c>
      <c r="E458" t="str">
        <f>+VLOOKUP(A458,'[1]senamhi-17-18'!$A:$I,9,FALSE)</f>
        <v>https://www.senamhi.gob.pe/include_mapas/_dat_esta_tipo.php?estaciones=000349</v>
      </c>
    </row>
    <row r="459" spans="1:5">
      <c r="A459">
        <v>362</v>
      </c>
      <c r="B459" s="1">
        <v>43137</v>
      </c>
      <c r="C459">
        <v>27.1</v>
      </c>
      <c r="D459">
        <v>24.7</v>
      </c>
      <c r="E459" t="str">
        <f>+VLOOKUP(A459,'[1]senamhi-17-18'!$A:$I,9,FALSE)</f>
        <v>https://www.senamhi.gob.pe/include_mapas/_dat_esta_tipo.php?estaciones=000362</v>
      </c>
    </row>
    <row r="460" spans="1:5">
      <c r="A460">
        <v>478</v>
      </c>
      <c r="B460" s="1">
        <v>43137</v>
      </c>
      <c r="C460">
        <v>84.7</v>
      </c>
      <c r="D460">
        <v>77.37</v>
      </c>
      <c r="E460" t="str">
        <f>+VLOOKUP(A460,'[1]senamhi-17-18'!$A:$I,9,FALSE)</f>
        <v>https://www.senamhi.gob.pe/include_mapas/_dat_esta_tipo.php?estaciones=000478</v>
      </c>
    </row>
    <row r="461" spans="1:5">
      <c r="A461">
        <v>795</v>
      </c>
      <c r="B461" s="1">
        <v>43137</v>
      </c>
      <c r="C461">
        <v>23.6</v>
      </c>
      <c r="D461">
        <v>23.53</v>
      </c>
      <c r="E461" t="str">
        <f>+VLOOKUP(A461,'[1]senamhi-17-18'!$A:$I,9,FALSE)</f>
        <v>https://www.senamhi.gob.pe/include_mapas/_dat_esta_tipo.php?estaciones=000795</v>
      </c>
    </row>
    <row r="462" spans="1:5">
      <c r="A462">
        <v>153226</v>
      </c>
      <c r="B462" s="1">
        <v>43137</v>
      </c>
      <c r="C462">
        <v>130.80000000000001</v>
      </c>
      <c r="D462">
        <v>42.7</v>
      </c>
      <c r="E462" t="str">
        <f>+VLOOKUP(A462,'[1]senamhi-17-18'!$A:$I,9,FALSE)</f>
        <v>https://www.senamhi.gob.pe/include_mapas/_dat_esta_tipo.php?estaciones=153226</v>
      </c>
    </row>
    <row r="463" spans="1:5">
      <c r="A463">
        <v>153307</v>
      </c>
      <c r="B463" s="1">
        <v>43137</v>
      </c>
      <c r="C463">
        <v>53.2</v>
      </c>
      <c r="D463">
        <v>47.26</v>
      </c>
      <c r="E463" t="str">
        <f>+VLOOKUP(A463,'[1]senamhi-17-18'!$A:$I,9,FALSE)</f>
        <v>https://www.senamhi.gob.pe/include_mapas/_dat_esta_tipo.php?estaciones=153307</v>
      </c>
    </row>
    <row r="464" spans="1:5">
      <c r="A464">
        <v>153313</v>
      </c>
      <c r="B464" s="1">
        <v>43137</v>
      </c>
      <c r="C464">
        <v>60.5</v>
      </c>
      <c r="D464">
        <v>44.91</v>
      </c>
      <c r="E464" t="str">
        <f>+VLOOKUP(A464,'[1]senamhi-17-18'!$A:$I,9,FALSE)</f>
        <v>https://www.senamhi.gob.pe/include_mapas/_dat_esta_tipo.php?estaciones=153313</v>
      </c>
    </row>
    <row r="465" spans="1:5">
      <c r="A465">
        <v>153314</v>
      </c>
      <c r="B465" s="1">
        <v>43137</v>
      </c>
      <c r="C465">
        <v>73.900000000000006</v>
      </c>
      <c r="D465">
        <v>67.58</v>
      </c>
      <c r="E465" t="str">
        <f>+VLOOKUP(A465,'[1]senamhi-17-18'!$A:$I,9,FALSE)</f>
        <v>https://www.senamhi.gob.pe/include_mapas/_dat_esta_tipo.php?estaciones=153314</v>
      </c>
    </row>
    <row r="466" spans="1:5">
      <c r="A466">
        <v>153328</v>
      </c>
      <c r="B466" s="1">
        <v>43137</v>
      </c>
      <c r="C466">
        <v>38.6</v>
      </c>
      <c r="D466">
        <v>31.65</v>
      </c>
      <c r="E466" t="str">
        <f>+VLOOKUP(A466,'[1]senamhi-17-18'!$A:$I,9,FALSE)</f>
        <v>https://www.senamhi.gob.pe/include_mapas/_dat_esta_tipo.php?estaciones=153328</v>
      </c>
    </row>
    <row r="467" spans="1:5">
      <c r="A467">
        <v>153350</v>
      </c>
      <c r="B467" s="1">
        <v>43137</v>
      </c>
      <c r="C467">
        <v>60.9</v>
      </c>
      <c r="D467">
        <v>35.369999999999997</v>
      </c>
      <c r="E467" t="str">
        <f>+VLOOKUP(A467,'[1]senamhi-17-18'!$A:$I,9,FALSE)</f>
        <v>https://www.senamhi.gob.pe/include_mapas/_dat_esta_tipo.php?estaciones=153350</v>
      </c>
    </row>
    <row r="468" spans="1:5">
      <c r="A468" t="s">
        <v>5</v>
      </c>
      <c r="B468" s="1">
        <v>43137</v>
      </c>
      <c r="C468">
        <v>57.6</v>
      </c>
      <c r="D468">
        <v>48.82</v>
      </c>
      <c r="E468" t="str">
        <f>+VLOOKUP(A468,'[1]senamhi-17-18'!$A:$I,9,FALSE)</f>
        <v>https://www.senamhi.gob.pe/include_mapas/_dat_esta_tipo.php?estaciones=4727F484</v>
      </c>
    </row>
    <row r="469" spans="1:5">
      <c r="A469" t="s">
        <v>21</v>
      </c>
      <c r="B469" s="1">
        <v>43137</v>
      </c>
      <c r="C469">
        <v>305.5</v>
      </c>
      <c r="D469">
        <v>1.76</v>
      </c>
      <c r="E469" t="str">
        <f>+VLOOKUP(A469,'[1]senamhi-17-18'!$A:$I,9,FALSE)</f>
        <v>https://www.senamhi.gob.pe/include_mapas/_dat_esta_tipo.php?estaciones=4729E39A</v>
      </c>
    </row>
    <row r="470" spans="1:5">
      <c r="A470">
        <v>349</v>
      </c>
      <c r="B470" s="1">
        <v>43138</v>
      </c>
      <c r="C470">
        <v>48.8</v>
      </c>
      <c r="D470">
        <v>15.68</v>
      </c>
      <c r="E470" t="str">
        <f>+VLOOKUP(A470,'[1]senamhi-17-18'!$A:$I,9,FALSE)</f>
        <v>https://www.senamhi.gob.pe/include_mapas/_dat_esta_tipo.php?estaciones=000349</v>
      </c>
    </row>
    <row r="471" spans="1:5">
      <c r="A471">
        <v>153108</v>
      </c>
      <c r="B471" s="1">
        <v>43138</v>
      </c>
      <c r="C471">
        <v>25.8</v>
      </c>
      <c r="D471">
        <v>22.86</v>
      </c>
      <c r="E471" t="str">
        <f>+VLOOKUP(A471,'[1]senamhi-17-18'!$A:$I,9,FALSE)</f>
        <v>https://www.senamhi.gob.pe/include_mapas/_dat_esta_tipo.php?estaciones=153108</v>
      </c>
    </row>
    <row r="472" spans="1:5">
      <c r="A472">
        <v>153226</v>
      </c>
      <c r="B472" s="1">
        <v>43138</v>
      </c>
      <c r="C472">
        <v>48.6</v>
      </c>
      <c r="D472">
        <v>42.7</v>
      </c>
      <c r="E472" t="str">
        <f>+VLOOKUP(A472,'[1]senamhi-17-18'!$A:$I,9,FALSE)</f>
        <v>https://www.senamhi.gob.pe/include_mapas/_dat_esta_tipo.php?estaciones=153226</v>
      </c>
    </row>
    <row r="473" spans="1:5">
      <c r="A473">
        <v>690</v>
      </c>
      <c r="B473" s="1">
        <v>43139</v>
      </c>
      <c r="C473">
        <v>38.700000000000003</v>
      </c>
      <c r="D473">
        <v>23.37</v>
      </c>
      <c r="E473" t="str">
        <f>+VLOOKUP(A473,'[1]senamhi-17-18'!$A:$I,9,FALSE)</f>
        <v>https://www.senamhi.gob.pe/include_mapas/_dat_esta_tipo.php?estaciones=000690</v>
      </c>
    </row>
    <row r="474" spans="1:5">
      <c r="A474">
        <v>785</v>
      </c>
      <c r="B474" s="1">
        <v>43139</v>
      </c>
      <c r="C474">
        <v>32.4</v>
      </c>
      <c r="D474">
        <v>20.29</v>
      </c>
      <c r="E474" t="str">
        <f>+VLOOKUP(A474,'[1]senamhi-17-18'!$A:$I,9,FALSE)</f>
        <v>https://www.senamhi.gob.pe/include_mapas/_dat_esta_tipo.php?estaciones=000785</v>
      </c>
    </row>
    <row r="475" spans="1:5">
      <c r="A475">
        <v>154108</v>
      </c>
      <c r="B475" s="1">
        <v>43139</v>
      </c>
      <c r="C475">
        <v>10.6</v>
      </c>
      <c r="D475">
        <v>10.06</v>
      </c>
      <c r="E475" t="str">
        <f>+VLOOKUP(A475,'[1]senamhi-17-18'!$A:$I,9,FALSE)</f>
        <v>https://www.senamhi.gob.pe/include_mapas/_dat_esta_tipo.php?estaciones=154108</v>
      </c>
    </row>
    <row r="476" spans="1:5">
      <c r="A476">
        <v>157414</v>
      </c>
      <c r="B476" s="1">
        <v>43139</v>
      </c>
      <c r="C476">
        <v>29.1</v>
      </c>
      <c r="D476">
        <v>24.38</v>
      </c>
      <c r="E476" t="str">
        <f>+VLOOKUP(A476,'[1]senamhi-17-18'!$A:$I,9,FALSE)</f>
        <v>https://www.senamhi.gob.pe/include_mapas/_dat_esta_tipo.php?estaciones=157414</v>
      </c>
    </row>
    <row r="477" spans="1:5">
      <c r="A477" t="s">
        <v>20</v>
      </c>
      <c r="B477" s="1">
        <v>43139</v>
      </c>
      <c r="C477">
        <v>29.8</v>
      </c>
      <c r="D477">
        <v>20.82</v>
      </c>
      <c r="E477" t="str">
        <f>+VLOOKUP(A477,'[1]senamhi-17-18'!$A:$I,9,FALSE)</f>
        <v>https://www.senamhi.gob.pe/include_mapas/_dat_esta_tipo.php?estaciones=4729950A</v>
      </c>
    </row>
    <row r="478" spans="1:5">
      <c r="A478">
        <v>261</v>
      </c>
      <c r="B478" s="1">
        <v>43140</v>
      </c>
      <c r="C478">
        <v>34.5</v>
      </c>
      <c r="D478">
        <v>27.05</v>
      </c>
      <c r="E478" t="str">
        <f>+VLOOKUP(A478,'[1]senamhi-17-18'!$A:$I,9,FALSE)</f>
        <v>https://www.senamhi.gob.pe/include_mapas/_dat_esta_tipo.php?estaciones=000261</v>
      </c>
    </row>
    <row r="479" spans="1:5">
      <c r="A479">
        <v>571</v>
      </c>
      <c r="B479" s="1">
        <v>43140</v>
      </c>
      <c r="C479">
        <v>69.900000000000006</v>
      </c>
      <c r="D479">
        <v>61.44</v>
      </c>
      <c r="E479" t="str">
        <f>+VLOOKUP(A479,'[1]senamhi-17-18'!$A:$I,9,FALSE)</f>
        <v>https://www.senamhi.gob.pe/include_mapas/_dat_esta_tipo.php?estaciones=000571</v>
      </c>
    </row>
    <row r="480" spans="1:5">
      <c r="A480">
        <v>590</v>
      </c>
      <c r="B480" s="1">
        <v>43140</v>
      </c>
      <c r="C480">
        <v>99</v>
      </c>
      <c r="D480">
        <v>42.51</v>
      </c>
      <c r="E480" t="str">
        <f>+VLOOKUP(A480,'[1]senamhi-17-18'!$A:$I,9,FALSE)</f>
        <v>https://www.senamhi.gob.pe/include_mapas/_dat_esta_tipo.php?estaciones=000590</v>
      </c>
    </row>
    <row r="481" spans="1:5">
      <c r="A481">
        <v>780</v>
      </c>
      <c r="B481" s="1">
        <v>43140</v>
      </c>
      <c r="C481">
        <v>24.9</v>
      </c>
      <c r="D481">
        <v>16.54</v>
      </c>
      <c r="E481" t="str">
        <f>+VLOOKUP(A481,'[1]senamhi-17-18'!$A:$I,9,FALSE)</f>
        <v>https://www.senamhi.gob.pe/include_mapas/_dat_esta_tipo.php?estaciones=000780</v>
      </c>
    </row>
    <row r="482" spans="1:5">
      <c r="A482">
        <v>808</v>
      </c>
      <c r="B482" s="1">
        <v>43140</v>
      </c>
      <c r="C482">
        <v>47.2</v>
      </c>
      <c r="D482">
        <v>40.11</v>
      </c>
      <c r="E482" t="str">
        <f>+VLOOKUP(A482,'[1]senamhi-17-18'!$A:$I,9,FALSE)</f>
        <v>https://www.senamhi.gob.pe/include_mapas/_dat_esta_tipo.php?estaciones=000808</v>
      </c>
    </row>
    <row r="483" spans="1:5">
      <c r="A483">
        <v>811</v>
      </c>
      <c r="B483" s="1">
        <v>43140</v>
      </c>
      <c r="C483">
        <v>50</v>
      </c>
      <c r="D483">
        <v>33.36</v>
      </c>
      <c r="E483" t="str">
        <f>+VLOOKUP(A483,'[1]senamhi-17-18'!$A:$I,9,FALSE)</f>
        <v>https://www.senamhi.gob.pe/include_mapas/_dat_esta_tipo.php?estaciones=000811</v>
      </c>
    </row>
    <row r="484" spans="1:5">
      <c r="A484">
        <v>881</v>
      </c>
      <c r="B484" s="1">
        <v>43140</v>
      </c>
      <c r="C484">
        <v>26.9</v>
      </c>
      <c r="D484">
        <v>16.96</v>
      </c>
      <c r="E484" t="str">
        <f>+VLOOKUP(A484,'[1]senamhi-17-18'!$A:$I,9,FALSE)</f>
        <v>https://www.senamhi.gob.pe/include_mapas/_dat_esta_tipo.php?estaciones=000881</v>
      </c>
    </row>
    <row r="485" spans="1:5">
      <c r="A485">
        <v>889</v>
      </c>
      <c r="B485" s="1">
        <v>43140</v>
      </c>
      <c r="C485">
        <v>33.299999999999997</v>
      </c>
      <c r="D485">
        <v>33.29</v>
      </c>
      <c r="E485" t="str">
        <f>+VLOOKUP(A485,'[1]senamhi-17-18'!$A:$I,9,FALSE)</f>
        <v>https://www.senamhi.gob.pe/include_mapas/_dat_esta_tipo.php?estaciones=000889</v>
      </c>
    </row>
    <row r="486" spans="1:5">
      <c r="A486">
        <v>152212</v>
      </c>
      <c r="B486" s="1">
        <v>43140</v>
      </c>
      <c r="C486">
        <v>22.6</v>
      </c>
      <c r="D486">
        <v>18.579999999999998</v>
      </c>
      <c r="E486" t="str">
        <f>+VLOOKUP(A486,'[1]senamhi-17-18'!$A:$I,9,FALSE)</f>
        <v>https://www.senamhi.gob.pe/include_mapas/_dat_esta_tipo.php?estaciones=152212</v>
      </c>
    </row>
    <row r="487" spans="1:5">
      <c r="A487" t="s">
        <v>20</v>
      </c>
      <c r="B487" s="1">
        <v>43140</v>
      </c>
      <c r="C487">
        <v>21.2</v>
      </c>
      <c r="D487">
        <v>20.82</v>
      </c>
      <c r="E487" t="str">
        <f>+VLOOKUP(A487,'[1]senamhi-17-18'!$A:$I,9,FALSE)</f>
        <v>https://www.senamhi.gob.pe/include_mapas/_dat_esta_tipo.php?estaciones=4729950A</v>
      </c>
    </row>
    <row r="488" spans="1:5">
      <c r="A488">
        <v>260</v>
      </c>
      <c r="B488" s="1">
        <v>43141</v>
      </c>
      <c r="C488">
        <v>15.9</v>
      </c>
      <c r="D488">
        <v>14.77</v>
      </c>
      <c r="E488" t="str">
        <f>+VLOOKUP(A488,'[1]senamhi-17-18'!$A:$I,9,FALSE)</f>
        <v>https://www.senamhi.gob.pe/include_mapas/_dat_esta_tipo.php?estaciones=000260</v>
      </c>
    </row>
    <row r="489" spans="1:5">
      <c r="A489">
        <v>105130</v>
      </c>
      <c r="B489" s="1">
        <v>43141</v>
      </c>
      <c r="C489">
        <v>34.4</v>
      </c>
      <c r="D489">
        <v>23.43</v>
      </c>
      <c r="E489" t="str">
        <f>+VLOOKUP(A489,'[1]senamhi-17-18'!$A:$I,9,FALSE)</f>
        <v>https://www.senamhi.gob.pe/include_mapas/_dat_esta_tipo.php?estaciones=105130</v>
      </c>
    </row>
    <row r="490" spans="1:5">
      <c r="A490">
        <v>154108</v>
      </c>
      <c r="B490" s="1">
        <v>43141</v>
      </c>
      <c r="C490">
        <v>20.399999999999999</v>
      </c>
      <c r="D490">
        <v>10.06</v>
      </c>
      <c r="E490" t="str">
        <f>+VLOOKUP(A490,'[1]senamhi-17-18'!$A:$I,9,FALSE)</f>
        <v>https://www.senamhi.gob.pe/include_mapas/_dat_esta_tipo.php?estaciones=154108</v>
      </c>
    </row>
    <row r="491" spans="1:5">
      <c r="A491">
        <v>156104</v>
      </c>
      <c r="B491" s="1">
        <v>43141</v>
      </c>
      <c r="C491">
        <v>30</v>
      </c>
      <c r="D491">
        <v>24.96</v>
      </c>
      <c r="E491" t="str">
        <f>+VLOOKUP(A491,'[1]senamhi-17-18'!$A:$I,9,FALSE)</f>
        <v>https://www.senamhi.gob.pe/include_mapas/_dat_esta_tipo.php?estaciones=156104</v>
      </c>
    </row>
    <row r="492" spans="1:5">
      <c r="A492" t="s">
        <v>31</v>
      </c>
      <c r="B492" s="1">
        <v>43141</v>
      </c>
      <c r="C492">
        <v>717.7</v>
      </c>
      <c r="D492">
        <v>20.82</v>
      </c>
      <c r="E492" t="str">
        <f>+VLOOKUP(A492,'[1]senamhi-17-18'!$A:$I,9,FALSE)</f>
        <v>https://www.senamhi.gob.pe/include_mapas/_dat_esta_tipo.php?estaciones=4727C11E</v>
      </c>
    </row>
    <row r="493" spans="1:5">
      <c r="A493" t="s">
        <v>65</v>
      </c>
      <c r="B493" s="1">
        <v>43141</v>
      </c>
      <c r="C493">
        <v>31.8</v>
      </c>
      <c r="D493">
        <v>30.97</v>
      </c>
      <c r="E493" t="str">
        <f>+VLOOKUP(A493,'[1]senamhi-17-18'!$A:$I,9,FALSE)</f>
        <v>https://www.senamhi.gob.pe/include_mapas/_dat_esta_tipo.php?estaciones=472A8172</v>
      </c>
    </row>
    <row r="494" spans="1:5">
      <c r="A494" s="2" t="s">
        <v>95</v>
      </c>
      <c r="B494" s="1">
        <v>43141</v>
      </c>
      <c r="C494">
        <v>85.8</v>
      </c>
      <c r="D494">
        <v>71.91</v>
      </c>
      <c r="E494" t="str">
        <f>+VLOOKUP(A494,'[1]senamhi-17-18'!$A:$I,9,FALSE)</f>
        <v>https://www.senamhi.gob.pe/include_mapas/_dat_esta_tipo.php?estaciones=47E845FC</v>
      </c>
    </row>
    <row r="495" spans="1:5">
      <c r="A495">
        <v>686</v>
      </c>
      <c r="B495" s="1">
        <v>43142</v>
      </c>
      <c r="C495">
        <v>33.4</v>
      </c>
      <c r="D495">
        <v>29.74</v>
      </c>
      <c r="E495" t="str">
        <f>+VLOOKUP(A495,'[1]senamhi-17-18'!$A:$I,9,FALSE)</f>
        <v>https://www.senamhi.gob.pe/include_mapas/_dat_esta_tipo.php?estaciones=000686</v>
      </c>
    </row>
    <row r="496" spans="1:5">
      <c r="A496">
        <v>689</v>
      </c>
      <c r="B496" s="1">
        <v>43142</v>
      </c>
      <c r="C496">
        <v>23</v>
      </c>
      <c r="D496">
        <v>21.26</v>
      </c>
      <c r="E496" t="str">
        <f>+VLOOKUP(A496,'[1]senamhi-17-18'!$A:$I,9,FALSE)</f>
        <v>https://www.senamhi.gob.pe/include_mapas/_dat_esta_tipo.php?estaciones=000689</v>
      </c>
    </row>
    <row r="497" spans="1:5">
      <c r="A497">
        <v>759</v>
      </c>
      <c r="B497" s="1">
        <v>43142</v>
      </c>
      <c r="C497">
        <v>35.9</v>
      </c>
      <c r="D497">
        <v>26.43</v>
      </c>
      <c r="E497" t="str">
        <f>+VLOOKUP(A497,'[1]senamhi-17-18'!$A:$I,9,FALSE)</f>
        <v>https://www.senamhi.gob.pe/include_mapas/_dat_esta_tipo.php?estaciones=000759</v>
      </c>
    </row>
    <row r="498" spans="1:5">
      <c r="A498">
        <v>761</v>
      </c>
      <c r="B498" s="1">
        <v>43142</v>
      </c>
      <c r="C498">
        <v>25.5</v>
      </c>
      <c r="D498">
        <v>23.41</v>
      </c>
      <c r="E498" t="str">
        <f>+VLOOKUP(A498,'[1]senamhi-17-18'!$A:$I,9,FALSE)</f>
        <v>https://www.senamhi.gob.pe/include_mapas/_dat_esta_tipo.php?estaciones=000761</v>
      </c>
    </row>
    <row r="499" spans="1:5">
      <c r="A499">
        <v>780</v>
      </c>
      <c r="B499" s="1">
        <v>43142</v>
      </c>
      <c r="C499">
        <v>18.600000000000001</v>
      </c>
      <c r="D499">
        <v>16.54</v>
      </c>
      <c r="E499" t="str">
        <f>+VLOOKUP(A499,'[1]senamhi-17-18'!$A:$I,9,FALSE)</f>
        <v>https://www.senamhi.gob.pe/include_mapas/_dat_esta_tipo.php?estaciones=000780</v>
      </c>
    </row>
    <row r="500" spans="1:5">
      <c r="A500">
        <v>809</v>
      </c>
      <c r="B500" s="1">
        <v>43142</v>
      </c>
      <c r="C500">
        <v>26.8</v>
      </c>
      <c r="D500">
        <v>23.44</v>
      </c>
      <c r="E500" t="str">
        <f>+VLOOKUP(A500,'[1]senamhi-17-18'!$A:$I,9,FALSE)</f>
        <v>https://www.senamhi.gob.pe/include_mapas/_dat_esta_tipo.php?estaciones=000809</v>
      </c>
    </row>
    <row r="501" spans="1:5">
      <c r="A501">
        <v>811</v>
      </c>
      <c r="B501" s="1">
        <v>43142</v>
      </c>
      <c r="C501">
        <v>38</v>
      </c>
      <c r="D501">
        <v>33.36</v>
      </c>
      <c r="E501" t="str">
        <f>+VLOOKUP(A501,'[1]senamhi-17-18'!$A:$I,9,FALSE)</f>
        <v>https://www.senamhi.gob.pe/include_mapas/_dat_esta_tipo.php?estaciones=000811</v>
      </c>
    </row>
    <row r="502" spans="1:5">
      <c r="A502">
        <v>7454</v>
      </c>
      <c r="B502" s="1">
        <v>43142</v>
      </c>
      <c r="C502">
        <v>32.4</v>
      </c>
      <c r="D502">
        <v>19.2</v>
      </c>
      <c r="E502" t="str">
        <f>+VLOOKUP(A502,'[1]senamhi-17-18'!$A:$I,9,FALSE)</f>
        <v>https://www.senamhi.gob.pe/include_mapas/_dat_esta_tipo.php?estaciones=007454</v>
      </c>
    </row>
    <row r="503" spans="1:5">
      <c r="A503">
        <v>109091</v>
      </c>
      <c r="B503" s="1">
        <v>43142</v>
      </c>
      <c r="C503">
        <v>8.1</v>
      </c>
      <c r="D503">
        <v>7.38</v>
      </c>
      <c r="E503" t="str">
        <f>+VLOOKUP(A503,'[1]senamhi-17-18'!$A:$I,9,FALSE)</f>
        <v>https://www.senamhi.gob.pe/include_mapas/_dat_esta_tipo.php?estaciones=109091</v>
      </c>
    </row>
    <row r="504" spans="1:5">
      <c r="A504">
        <v>114131</v>
      </c>
      <c r="B504" s="1">
        <v>43142</v>
      </c>
      <c r="C504">
        <v>40.700000000000003</v>
      </c>
      <c r="D504">
        <v>23.57</v>
      </c>
      <c r="E504" t="str">
        <f>+VLOOKUP(A504,'[1]senamhi-17-18'!$A:$I,9,FALSE)</f>
        <v>https://www.senamhi.gob.pe/include_mapas/_dat_esta_tipo.php?estaciones=114131</v>
      </c>
    </row>
    <row r="505" spans="1:5">
      <c r="A505">
        <v>150209</v>
      </c>
      <c r="B505" s="1">
        <v>43142</v>
      </c>
      <c r="C505">
        <v>62.8</v>
      </c>
      <c r="D505">
        <v>36.9</v>
      </c>
      <c r="E505" t="str">
        <f>+VLOOKUP(A505,'[1]senamhi-17-18'!$A:$I,9,FALSE)</f>
        <v>https://www.senamhi.gob.pe/include_mapas/_dat_esta_tipo.php?estaciones=150209</v>
      </c>
    </row>
    <row r="506" spans="1:5">
      <c r="A506">
        <v>154108</v>
      </c>
      <c r="B506" s="1">
        <v>43142</v>
      </c>
      <c r="C506">
        <v>12.8</v>
      </c>
      <c r="D506">
        <v>10.06</v>
      </c>
      <c r="E506" t="str">
        <f>+VLOOKUP(A506,'[1]senamhi-17-18'!$A:$I,9,FALSE)</f>
        <v>https://www.senamhi.gob.pe/include_mapas/_dat_esta_tipo.php?estaciones=154108</v>
      </c>
    </row>
    <row r="507" spans="1:5">
      <c r="A507">
        <v>156306</v>
      </c>
      <c r="B507" s="1">
        <v>43142</v>
      </c>
      <c r="C507">
        <v>30.6</v>
      </c>
      <c r="D507">
        <v>25.24</v>
      </c>
      <c r="E507" t="str">
        <f>+VLOOKUP(A507,'[1]senamhi-17-18'!$A:$I,9,FALSE)</f>
        <v>https://www.senamhi.gob.pe/include_mapas/_dat_esta_tipo.php?estaciones=156306</v>
      </c>
    </row>
    <row r="508" spans="1:5">
      <c r="A508" t="s">
        <v>53</v>
      </c>
      <c r="B508" s="1">
        <v>43142</v>
      </c>
      <c r="C508">
        <v>28.2</v>
      </c>
      <c r="D508">
        <v>26.43</v>
      </c>
      <c r="E508" t="str">
        <f>+VLOOKUP(A508,'[1]senamhi-17-18'!$A:$I,9,FALSE)</f>
        <v>https://www.senamhi.gob.pe/include_mapas/_dat_esta_tipo.php?estaciones=4726158C</v>
      </c>
    </row>
    <row r="509" spans="1:5">
      <c r="A509" t="s">
        <v>31</v>
      </c>
      <c r="B509" s="1">
        <v>43142</v>
      </c>
      <c r="C509">
        <v>1127.3</v>
      </c>
      <c r="D509">
        <v>20.82</v>
      </c>
      <c r="E509" t="str">
        <f>+VLOOKUP(A509,'[1]senamhi-17-18'!$A:$I,9,FALSE)</f>
        <v>https://www.senamhi.gob.pe/include_mapas/_dat_esta_tipo.php?estaciones=4727C11E</v>
      </c>
    </row>
    <row r="510" spans="1:5">
      <c r="A510" t="s">
        <v>76</v>
      </c>
      <c r="B510" s="1">
        <v>43142</v>
      </c>
      <c r="C510">
        <v>29.1</v>
      </c>
      <c r="D510">
        <v>19.2</v>
      </c>
      <c r="E510" t="str">
        <f>+VLOOKUP(A510,'[1]senamhi-17-18'!$A:$I,9,FALSE)</f>
        <v>https://www.senamhi.gob.pe/include_mapas/_dat_esta_tipo.php?estaciones=472CF72C</v>
      </c>
    </row>
    <row r="511" spans="1:5">
      <c r="A511" t="s">
        <v>15</v>
      </c>
      <c r="B511" s="1">
        <v>43142</v>
      </c>
      <c r="C511">
        <v>1872.4</v>
      </c>
      <c r="D511">
        <v>27.07</v>
      </c>
      <c r="E511" t="str">
        <f>+VLOOKUP(A511,'[1]senamhi-17-18'!$A:$I,9,FALSE)</f>
        <v>https://www.senamhi.gob.pe/include_mapas/_dat_esta_tipo.php?estaciones=472E74CC</v>
      </c>
    </row>
    <row r="512" spans="1:5">
      <c r="A512" t="s">
        <v>44</v>
      </c>
      <c r="B512" s="1">
        <v>43142</v>
      </c>
      <c r="C512">
        <v>1638.6</v>
      </c>
      <c r="D512">
        <v>22.74</v>
      </c>
      <c r="E512" t="str">
        <f>+VLOOKUP(A512,'[1]senamhi-17-18'!$A:$I,9,FALSE)</f>
        <v>https://www.senamhi.gob.pe/include_mapas/_dat_esta_tipo.php?estaciones=4AD0C5D6</v>
      </c>
    </row>
    <row r="513" spans="1:5">
      <c r="A513">
        <v>462</v>
      </c>
      <c r="B513" s="1">
        <v>43143</v>
      </c>
      <c r="C513">
        <v>113.8</v>
      </c>
      <c r="D513">
        <v>103.12</v>
      </c>
      <c r="E513" t="str">
        <f>+VLOOKUP(A513,'[1]senamhi-17-18'!$A:$I,9,FALSE)</f>
        <v>https://www.senamhi.gob.pe/include_mapas/_dat_esta_tipo.php?estaciones=000462</v>
      </c>
    </row>
    <row r="514" spans="1:5">
      <c r="A514">
        <v>154108</v>
      </c>
      <c r="B514" s="1">
        <v>43143</v>
      </c>
      <c r="C514">
        <v>17.600000000000001</v>
      </c>
      <c r="D514">
        <v>10.06</v>
      </c>
      <c r="E514" t="str">
        <f>+VLOOKUP(A514,'[1]senamhi-17-18'!$A:$I,9,FALSE)</f>
        <v>https://www.senamhi.gob.pe/include_mapas/_dat_esta_tipo.php?estaciones=154108</v>
      </c>
    </row>
    <row r="515" spans="1:5">
      <c r="A515">
        <v>158331</v>
      </c>
      <c r="B515" s="1">
        <v>43143</v>
      </c>
      <c r="C515">
        <v>22.4</v>
      </c>
      <c r="D515">
        <v>20.75</v>
      </c>
      <c r="E515" t="str">
        <f>+VLOOKUP(A515,'[1]senamhi-17-18'!$A:$I,9,FALSE)</f>
        <v>https://www.senamhi.gob.pe/include_mapas/_dat_esta_tipo.php?estaciones=158331</v>
      </c>
    </row>
    <row r="516" spans="1:5">
      <c r="A516">
        <v>762</v>
      </c>
      <c r="B516" s="1">
        <v>43144</v>
      </c>
      <c r="C516">
        <v>29.3</v>
      </c>
      <c r="D516">
        <v>28.36</v>
      </c>
      <c r="E516" t="str">
        <f>+VLOOKUP(A516,'[1]senamhi-17-18'!$A:$I,9,FALSE)</f>
        <v>https://www.senamhi.gob.pe/include_mapas/_dat_esta_tipo.php?estaciones=000762</v>
      </c>
    </row>
    <row r="517" spans="1:5">
      <c r="A517">
        <v>7454</v>
      </c>
      <c r="B517" s="1">
        <v>43144</v>
      </c>
      <c r="C517">
        <v>23.6</v>
      </c>
      <c r="D517">
        <v>19.2</v>
      </c>
      <c r="E517" t="str">
        <f>+VLOOKUP(A517,'[1]senamhi-17-18'!$A:$I,9,FALSE)</f>
        <v>https://www.senamhi.gob.pe/include_mapas/_dat_esta_tipo.php?estaciones=007454</v>
      </c>
    </row>
    <row r="518" spans="1:5">
      <c r="A518">
        <v>114128</v>
      </c>
      <c r="B518" s="1">
        <v>43144</v>
      </c>
      <c r="C518">
        <v>1967</v>
      </c>
      <c r="D518">
        <v>21.61</v>
      </c>
      <c r="E518" t="str">
        <f>+VLOOKUP(A518,'[1]senamhi-17-18'!$A:$I,9,FALSE)</f>
        <v>https://www.senamhi.gob.pe/include_mapas/_dat_esta_tipo.php?estaciones=114128</v>
      </c>
    </row>
    <row r="519" spans="1:5">
      <c r="A519">
        <v>150209</v>
      </c>
      <c r="B519" s="1">
        <v>43144</v>
      </c>
      <c r="C519">
        <v>49</v>
      </c>
      <c r="D519">
        <v>36.9</v>
      </c>
      <c r="E519" t="str">
        <f>+VLOOKUP(A519,'[1]senamhi-17-18'!$A:$I,9,FALSE)</f>
        <v>https://www.senamhi.gob.pe/include_mapas/_dat_esta_tipo.php?estaciones=150209</v>
      </c>
    </row>
    <row r="520" spans="1:5">
      <c r="A520">
        <v>154108</v>
      </c>
      <c r="B520" s="1">
        <v>43144</v>
      </c>
      <c r="C520">
        <v>18</v>
      </c>
      <c r="D520">
        <v>10.06</v>
      </c>
      <c r="E520" t="str">
        <f>+VLOOKUP(A520,'[1]senamhi-17-18'!$A:$I,9,FALSE)</f>
        <v>https://www.senamhi.gob.pe/include_mapas/_dat_esta_tipo.php?estaciones=154108</v>
      </c>
    </row>
    <row r="521" spans="1:5">
      <c r="A521">
        <v>156217</v>
      </c>
      <c r="B521" s="1">
        <v>43144</v>
      </c>
      <c r="C521">
        <v>41.6</v>
      </c>
      <c r="D521">
        <v>20.93</v>
      </c>
      <c r="E521" t="str">
        <f>+VLOOKUP(A521,'[1]senamhi-17-18'!$A:$I,9,FALSE)</f>
        <v>https://www.senamhi.gob.pe/include_mapas/_dat_esta_tipo.php?estaciones=156217</v>
      </c>
    </row>
    <row r="522" spans="1:5">
      <c r="A522">
        <v>219</v>
      </c>
      <c r="B522" s="1">
        <v>43145</v>
      </c>
      <c r="C522">
        <v>17.399999999999999</v>
      </c>
      <c r="D522">
        <v>16.37</v>
      </c>
      <c r="E522" t="str">
        <f>+VLOOKUP(A522,'[1]senamhi-17-18'!$A:$I,9,FALSE)</f>
        <v>https://www.senamhi.gob.pe/include_mapas/_dat_esta_tipo.php?estaciones=000219</v>
      </c>
    </row>
    <row r="523" spans="1:5">
      <c r="A523">
        <v>444</v>
      </c>
      <c r="B523" s="1">
        <v>43145</v>
      </c>
      <c r="C523">
        <v>10.199999999999999</v>
      </c>
      <c r="D523">
        <v>7.24</v>
      </c>
      <c r="E523" t="str">
        <f>+VLOOKUP(A523,'[1]senamhi-17-18'!$A:$I,9,FALSE)</f>
        <v>https://www.senamhi.gob.pe/include_mapas/_dat_esta_tipo.php?estaciones=000444</v>
      </c>
    </row>
    <row r="524" spans="1:5">
      <c r="A524">
        <v>480</v>
      </c>
      <c r="B524" s="1">
        <v>43145</v>
      </c>
      <c r="C524">
        <v>48.7</v>
      </c>
      <c r="D524">
        <v>43.91</v>
      </c>
      <c r="E524" t="str">
        <f>+VLOOKUP(A524,'[1]senamhi-17-18'!$A:$I,9,FALSE)</f>
        <v>https://www.senamhi.gob.pe/include_mapas/_dat_esta_tipo.php?estaciones=000480</v>
      </c>
    </row>
    <row r="525" spans="1:5">
      <c r="A525">
        <v>503</v>
      </c>
      <c r="B525" s="1">
        <v>43145</v>
      </c>
      <c r="C525">
        <v>29.5</v>
      </c>
      <c r="D525">
        <v>24.39</v>
      </c>
      <c r="E525" t="str">
        <f>+VLOOKUP(A525,'[1]senamhi-17-18'!$A:$I,9,FALSE)</f>
        <v>https://www.senamhi.gob.pe/include_mapas/_dat_esta_tipo.php?estaciones=000503</v>
      </c>
    </row>
    <row r="526" spans="1:5">
      <c r="A526">
        <v>556</v>
      </c>
      <c r="B526" s="1">
        <v>43145</v>
      </c>
      <c r="C526">
        <v>71.7</v>
      </c>
      <c r="D526">
        <v>63.14</v>
      </c>
      <c r="E526" t="str">
        <f>+VLOOKUP(A526,'[1]senamhi-17-18'!$A:$I,9,FALSE)</f>
        <v>https://www.senamhi.gob.pe/include_mapas/_dat_esta_tipo.php?estaciones=000556</v>
      </c>
    </row>
    <row r="527" spans="1:5">
      <c r="A527">
        <v>695</v>
      </c>
      <c r="B527" s="1">
        <v>43145</v>
      </c>
      <c r="C527">
        <v>44.8</v>
      </c>
      <c r="D527">
        <v>36.4</v>
      </c>
      <c r="E527" t="str">
        <f>+VLOOKUP(A527,'[1]senamhi-17-18'!$A:$I,9,FALSE)</f>
        <v>https://www.senamhi.gob.pe/include_mapas/_dat_esta_tipo.php?estaciones=000695</v>
      </c>
    </row>
    <row r="528" spans="1:5">
      <c r="A528">
        <v>878</v>
      </c>
      <c r="B528" s="1">
        <v>43145</v>
      </c>
      <c r="C528">
        <v>31.2</v>
      </c>
      <c r="D528">
        <v>24.06</v>
      </c>
      <c r="E528" t="str">
        <f>+VLOOKUP(A528,'[1]senamhi-17-18'!$A:$I,9,FALSE)</f>
        <v>https://www.senamhi.gob.pe/include_mapas/_dat_esta_tipo.php?estaciones=000878</v>
      </c>
    </row>
    <row r="529" spans="1:5">
      <c r="A529">
        <v>109091</v>
      </c>
      <c r="B529" s="1">
        <v>43145</v>
      </c>
      <c r="C529">
        <v>83.6</v>
      </c>
      <c r="D529">
        <v>7.38</v>
      </c>
      <c r="E529" t="str">
        <f>+VLOOKUP(A529,'[1]senamhi-17-18'!$A:$I,9,FALSE)</f>
        <v>https://www.senamhi.gob.pe/include_mapas/_dat_esta_tipo.php?estaciones=109091</v>
      </c>
    </row>
    <row r="530" spans="1:5">
      <c r="A530">
        <v>111288</v>
      </c>
      <c r="B530" s="1">
        <v>43145</v>
      </c>
      <c r="C530">
        <v>25.5</v>
      </c>
      <c r="D530">
        <v>20.170000000000002</v>
      </c>
      <c r="E530" t="str">
        <f>+VLOOKUP(A530,'[1]senamhi-17-18'!$A:$I,9,FALSE)</f>
        <v>https://www.senamhi.gob.pe/include_mapas/_dat_esta_tipo.php?estaciones=111288</v>
      </c>
    </row>
    <row r="531" spans="1:5">
      <c r="A531">
        <v>114128</v>
      </c>
      <c r="B531" s="1">
        <v>43145</v>
      </c>
      <c r="C531">
        <v>223.6</v>
      </c>
      <c r="D531">
        <v>21.61</v>
      </c>
      <c r="E531" t="str">
        <f>+VLOOKUP(A531,'[1]senamhi-17-18'!$A:$I,9,FALSE)</f>
        <v>https://www.senamhi.gob.pe/include_mapas/_dat_esta_tipo.php?estaciones=114128</v>
      </c>
    </row>
    <row r="532" spans="1:5">
      <c r="A532">
        <v>154108</v>
      </c>
      <c r="B532" s="1">
        <v>43145</v>
      </c>
      <c r="C532">
        <v>24.8</v>
      </c>
      <c r="D532">
        <v>10.06</v>
      </c>
      <c r="E532" t="str">
        <f>+VLOOKUP(A532,'[1]senamhi-17-18'!$A:$I,9,FALSE)</f>
        <v>https://www.senamhi.gob.pe/include_mapas/_dat_esta_tipo.php?estaciones=154108</v>
      </c>
    </row>
    <row r="533" spans="1:5">
      <c r="A533">
        <v>157418</v>
      </c>
      <c r="B533" s="1">
        <v>43145</v>
      </c>
      <c r="C533">
        <v>10.9</v>
      </c>
      <c r="D533">
        <v>10.65</v>
      </c>
      <c r="E533" t="str">
        <f>+VLOOKUP(A533,'[1]senamhi-17-18'!$A:$I,9,FALSE)</f>
        <v>https://www.senamhi.gob.pe/include_mapas/_dat_esta_tipo.php?estaciones=157418</v>
      </c>
    </row>
    <row r="534" spans="1:5">
      <c r="A534" t="s">
        <v>13</v>
      </c>
      <c r="B534" s="1">
        <v>43145</v>
      </c>
      <c r="C534">
        <v>1.4</v>
      </c>
      <c r="D534">
        <v>1.1100000000000001</v>
      </c>
      <c r="E534" t="str">
        <f>+VLOOKUP(A534,'[1]senamhi-17-18'!$A:$I,9,FALSE)</f>
        <v>https://www.senamhi.gob.pe/include_mapas/_dat_esta_tipo.php?estaciones=472D30C8</v>
      </c>
    </row>
    <row r="535" spans="1:5">
      <c r="A535" t="s">
        <v>42</v>
      </c>
      <c r="B535" s="1">
        <v>43145</v>
      </c>
      <c r="C535">
        <v>21.7</v>
      </c>
      <c r="D535">
        <v>19.5</v>
      </c>
      <c r="E535" t="str">
        <f>+VLOOKUP(A535,'[1]senamhi-17-18'!$A:$I,9,FALSE)</f>
        <v>https://www.senamhi.gob.pe/include_mapas/_dat_esta_tipo.php?estaciones=472E37C6</v>
      </c>
    </row>
    <row r="536" spans="1:5">
      <c r="A536" s="2" t="s">
        <v>98</v>
      </c>
      <c r="B536" s="1">
        <v>43145</v>
      </c>
      <c r="C536">
        <v>76.400000000000006</v>
      </c>
      <c r="D536">
        <v>39.01</v>
      </c>
      <c r="E536" t="str">
        <f>+VLOOKUP(A536,'[1]senamhi-17-18'!$A:$I,9,FALSE)</f>
        <v>https://www.senamhi.gob.pe/include_mapas/_dat_esta_tipo.php?estaciones=47E87066</v>
      </c>
    </row>
    <row r="537" spans="1:5">
      <c r="A537" t="s">
        <v>16</v>
      </c>
      <c r="B537" s="1">
        <v>43145</v>
      </c>
      <c r="C537">
        <v>22.6</v>
      </c>
      <c r="D537">
        <v>16.8</v>
      </c>
      <c r="E537" t="str">
        <f>+VLOOKUP(A537,'[1]senamhi-17-18'!$A:$I,9,FALSE)</f>
        <v>https://www.senamhi.gob.pe/include_mapas/_dat_esta_tipo.php?estaciones=4AD043C2</v>
      </c>
    </row>
    <row r="538" spans="1:5">
      <c r="A538">
        <v>319</v>
      </c>
      <c r="B538" s="1">
        <v>43146</v>
      </c>
      <c r="C538">
        <v>20.3</v>
      </c>
      <c r="D538">
        <v>19.7</v>
      </c>
      <c r="E538" t="str">
        <f>+VLOOKUP(A538,'[1]senamhi-17-18'!$A:$I,9,FALSE)</f>
        <v>https://www.senamhi.gob.pe/include_mapas/_dat_esta_tipo.php?estaciones=000319</v>
      </c>
    </row>
    <row r="539" spans="1:5">
      <c r="A539">
        <v>369</v>
      </c>
      <c r="B539" s="1">
        <v>43146</v>
      </c>
      <c r="C539">
        <v>24</v>
      </c>
      <c r="D539">
        <v>17.27</v>
      </c>
      <c r="E539" t="str">
        <f>+VLOOKUP(A539,'[1]senamhi-17-18'!$A:$I,9,FALSE)</f>
        <v>https://www.senamhi.gob.pe/include_mapas/_dat_esta_tipo.php?estaciones=000369</v>
      </c>
    </row>
    <row r="540" spans="1:5">
      <c r="A540">
        <v>444</v>
      </c>
      <c r="B540" s="1">
        <v>43146</v>
      </c>
      <c r="C540">
        <v>11.1</v>
      </c>
      <c r="D540">
        <v>7.24</v>
      </c>
      <c r="E540" t="str">
        <f>+VLOOKUP(A540,'[1]senamhi-17-18'!$A:$I,9,FALSE)</f>
        <v>https://www.senamhi.gob.pe/include_mapas/_dat_esta_tipo.php?estaciones=000444</v>
      </c>
    </row>
    <row r="541" spans="1:5">
      <c r="A541">
        <v>805</v>
      </c>
      <c r="B541" s="1">
        <v>43146</v>
      </c>
      <c r="C541">
        <v>2.9</v>
      </c>
      <c r="D541">
        <v>1.76</v>
      </c>
      <c r="E541" t="str">
        <f>+VLOOKUP(A541,'[1]senamhi-17-18'!$A:$I,9,FALSE)</f>
        <v>https://www.senamhi.gob.pe/include_mapas/_dat_esta_tipo.php?estaciones=000805</v>
      </c>
    </row>
    <row r="542" spans="1:5">
      <c r="A542">
        <v>858</v>
      </c>
      <c r="B542" s="1">
        <v>43146</v>
      </c>
      <c r="C542">
        <v>0.6</v>
      </c>
      <c r="D542">
        <v>0.26</v>
      </c>
      <c r="E542" t="str">
        <f>+VLOOKUP(A542,'[1]senamhi-17-18'!$A:$I,9,FALSE)</f>
        <v>https://www.senamhi.gob.pe/include_mapas/_dat_esta_tipo.php?estaciones=000858</v>
      </c>
    </row>
    <row r="543" spans="1:5">
      <c r="A543">
        <v>881</v>
      </c>
      <c r="B543" s="1">
        <v>43146</v>
      </c>
      <c r="C543">
        <v>17.7</v>
      </c>
      <c r="D543">
        <v>16.96</v>
      </c>
      <c r="E543" t="str">
        <f>+VLOOKUP(A543,'[1]senamhi-17-18'!$A:$I,9,FALSE)</f>
        <v>https://www.senamhi.gob.pe/include_mapas/_dat_esta_tipo.php?estaciones=000881</v>
      </c>
    </row>
    <row r="544" spans="1:5">
      <c r="A544">
        <v>107131</v>
      </c>
      <c r="B544" s="1">
        <v>43146</v>
      </c>
      <c r="C544">
        <v>43.6</v>
      </c>
      <c r="D544">
        <v>30.42</v>
      </c>
      <c r="E544" t="str">
        <f>+VLOOKUP(A544,'[1]senamhi-17-18'!$A:$I,9,FALSE)</f>
        <v>https://www.senamhi.gob.pe/include_mapas/_dat_esta_tipo.php?estaciones=107131</v>
      </c>
    </row>
    <row r="545" spans="1:5">
      <c r="A545">
        <v>109091</v>
      </c>
      <c r="B545" s="1">
        <v>43146</v>
      </c>
      <c r="C545">
        <v>183.9</v>
      </c>
      <c r="D545">
        <v>7.38</v>
      </c>
      <c r="E545" t="str">
        <f>+VLOOKUP(A545,'[1]senamhi-17-18'!$A:$I,9,FALSE)</f>
        <v>https://www.senamhi.gob.pe/include_mapas/_dat_esta_tipo.php?estaciones=109091</v>
      </c>
    </row>
    <row r="546" spans="1:5">
      <c r="A546">
        <v>111290</v>
      </c>
      <c r="B546" s="1">
        <v>43146</v>
      </c>
      <c r="C546">
        <v>4.8</v>
      </c>
      <c r="D546">
        <v>2.0299999999999998</v>
      </c>
      <c r="E546" t="str">
        <f>+VLOOKUP(A546,'[1]senamhi-17-18'!$A:$I,9,FALSE)</f>
        <v>https://www.senamhi.gob.pe/include_mapas/_dat_esta_tipo.php?estaciones=111290</v>
      </c>
    </row>
    <row r="547" spans="1:5">
      <c r="A547">
        <v>113235</v>
      </c>
      <c r="B547" s="1">
        <v>43146</v>
      </c>
      <c r="C547">
        <v>33.700000000000003</v>
      </c>
      <c r="D547">
        <v>30.03</v>
      </c>
      <c r="E547" t="str">
        <f>+VLOOKUP(A547,'[1]senamhi-17-18'!$A:$I,9,FALSE)</f>
        <v>https://www.senamhi.gob.pe/include_mapas/_dat_esta_tipo.php?estaciones=113235</v>
      </c>
    </row>
    <row r="548" spans="1:5">
      <c r="A548">
        <v>114128</v>
      </c>
      <c r="B548" s="1">
        <v>43146</v>
      </c>
      <c r="C548">
        <v>303.60000000000002</v>
      </c>
      <c r="D548">
        <v>21.61</v>
      </c>
      <c r="E548" t="str">
        <f>+VLOOKUP(A548,'[1]senamhi-17-18'!$A:$I,9,FALSE)</f>
        <v>https://www.senamhi.gob.pe/include_mapas/_dat_esta_tipo.php?estaciones=114128</v>
      </c>
    </row>
    <row r="549" spans="1:5">
      <c r="A549">
        <v>154108</v>
      </c>
      <c r="B549" s="1">
        <v>43146</v>
      </c>
      <c r="C549">
        <v>12.2</v>
      </c>
      <c r="D549">
        <v>10.06</v>
      </c>
      <c r="E549" t="str">
        <f>+VLOOKUP(A549,'[1]senamhi-17-18'!$A:$I,9,FALSE)</f>
        <v>https://www.senamhi.gob.pe/include_mapas/_dat_esta_tipo.php?estaciones=154108</v>
      </c>
    </row>
    <row r="550" spans="1:5">
      <c r="A550">
        <v>154110</v>
      </c>
      <c r="B550" s="1">
        <v>43146</v>
      </c>
      <c r="C550">
        <v>12</v>
      </c>
      <c r="D550">
        <v>9.6199999999999992</v>
      </c>
      <c r="E550" t="str">
        <f>+VLOOKUP(A550,'[1]senamhi-17-18'!$A:$I,9,FALSE)</f>
        <v>https://www.senamhi.gob.pe/include_mapas/_dat_esta_tipo.php?estaciones=154110</v>
      </c>
    </row>
    <row r="551" spans="1:5">
      <c r="A551">
        <v>155105</v>
      </c>
      <c r="B551" s="1">
        <v>43146</v>
      </c>
      <c r="C551">
        <v>8.6</v>
      </c>
      <c r="D551">
        <v>8.23</v>
      </c>
      <c r="E551" t="str">
        <f>+VLOOKUP(A551,'[1]senamhi-17-18'!$A:$I,9,FALSE)</f>
        <v>https://www.senamhi.gob.pe/include_mapas/_dat_esta_tipo.php?estaciones=155105</v>
      </c>
    </row>
    <row r="552" spans="1:5">
      <c r="A552">
        <v>156109</v>
      </c>
      <c r="B552" s="1">
        <v>43146</v>
      </c>
      <c r="C552">
        <v>20.399999999999999</v>
      </c>
      <c r="D552">
        <v>18.079999999999998</v>
      </c>
      <c r="E552" t="str">
        <f>+VLOOKUP(A552,'[1]senamhi-17-18'!$A:$I,9,FALSE)</f>
        <v>https://www.senamhi.gob.pe/include_mapas/_dat_esta_tipo.php?estaciones=156109</v>
      </c>
    </row>
    <row r="553" spans="1:5">
      <c r="A553">
        <v>157307</v>
      </c>
      <c r="B553" s="1">
        <v>43146</v>
      </c>
      <c r="C553">
        <v>32.4</v>
      </c>
      <c r="D553">
        <v>30.65</v>
      </c>
      <c r="E553" t="str">
        <f>+VLOOKUP(A553,'[1]senamhi-17-18'!$A:$I,9,FALSE)</f>
        <v>https://www.senamhi.gob.pe/include_mapas/_dat_esta_tipo.php?estaciones=157307</v>
      </c>
    </row>
    <row r="554" spans="1:5">
      <c r="A554">
        <v>157311</v>
      </c>
      <c r="B554" s="1">
        <v>43146</v>
      </c>
      <c r="C554">
        <v>33.1</v>
      </c>
      <c r="D554">
        <v>21.85</v>
      </c>
      <c r="E554" t="str">
        <f>+VLOOKUP(A554,'[1]senamhi-17-18'!$A:$I,9,FALSE)</f>
        <v>https://www.senamhi.gob.pe/include_mapas/_dat_esta_tipo.php?estaciones=157311</v>
      </c>
    </row>
    <row r="555" spans="1:5">
      <c r="A555">
        <v>158323</v>
      </c>
      <c r="B555" s="1">
        <v>43146</v>
      </c>
      <c r="C555">
        <v>20.100000000000001</v>
      </c>
      <c r="D555">
        <v>18.27</v>
      </c>
      <c r="E555" t="str">
        <f>+VLOOKUP(A555,'[1]senamhi-17-18'!$A:$I,9,FALSE)</f>
        <v>https://www.senamhi.gob.pe/include_mapas/_dat_esta_tipo.php?estaciones=158323</v>
      </c>
    </row>
    <row r="556" spans="1:5">
      <c r="A556" t="s">
        <v>54</v>
      </c>
      <c r="B556" s="1">
        <v>43146</v>
      </c>
      <c r="C556">
        <v>28.3</v>
      </c>
      <c r="D556">
        <v>23.38</v>
      </c>
      <c r="E556" t="str">
        <f>+VLOOKUP(A556,'[1]senamhi-17-18'!$A:$I,9,FALSE)</f>
        <v>https://www.senamhi.gob.pe/include_mapas/_dat_esta_tipo.php?estaciones=472645F0</v>
      </c>
    </row>
    <row r="557" spans="1:5">
      <c r="A557" t="s">
        <v>58</v>
      </c>
      <c r="B557" s="1">
        <v>43146</v>
      </c>
      <c r="C557">
        <v>128.4</v>
      </c>
      <c r="D557">
        <v>40.28</v>
      </c>
      <c r="E557" t="str">
        <f>+VLOOKUP(A557,'[1]senamhi-17-18'!$A:$I,9,FALSE)</f>
        <v>https://www.senamhi.gob.pe/include_mapas/_dat_esta_tipo.php?estaciones=4727547C</v>
      </c>
    </row>
    <row r="558" spans="1:5">
      <c r="A558" t="s">
        <v>19</v>
      </c>
      <c r="B558" s="1">
        <v>43146</v>
      </c>
      <c r="C558">
        <v>311.10000000000002</v>
      </c>
      <c r="D558">
        <v>39.450000000000003</v>
      </c>
      <c r="E558" t="str">
        <f>+VLOOKUP(A558,'[1]senamhi-17-18'!$A:$I,9,FALSE)</f>
        <v>https://www.senamhi.gob.pe/include_mapas/_dat_esta_tipo.php?estaciones=472852EE</v>
      </c>
    </row>
    <row r="559" spans="1:5">
      <c r="A559" t="s">
        <v>35</v>
      </c>
      <c r="B559" s="1">
        <v>43146</v>
      </c>
      <c r="C559">
        <v>1.1000000000000001</v>
      </c>
      <c r="D559">
        <v>0.63</v>
      </c>
      <c r="E559" t="str">
        <f>+VLOOKUP(A559,'[1]senamhi-17-18'!$A:$I,9,FALSE)</f>
        <v>https://www.senamhi.gob.pe/include_mapas/_dat_esta_tipo.php?estaciones=472AC278</v>
      </c>
    </row>
    <row r="560" spans="1:5">
      <c r="A560" t="s">
        <v>12</v>
      </c>
      <c r="B560" s="1">
        <v>43146</v>
      </c>
      <c r="C560">
        <v>15.4</v>
      </c>
      <c r="D560">
        <v>11.29</v>
      </c>
      <c r="E560" t="str">
        <f>+VLOOKUP(A560,'[1]senamhi-17-18'!$A:$I,9,FALSE)</f>
        <v>https://www.senamhi.gob.pe/include_mapas/_dat_esta_tipo.php?estaciones=472CA750</v>
      </c>
    </row>
    <row r="561" spans="1:5">
      <c r="A561" t="s">
        <v>13</v>
      </c>
      <c r="B561" s="1">
        <v>43146</v>
      </c>
      <c r="C561">
        <v>2.7</v>
      </c>
      <c r="D561">
        <v>1.1100000000000001</v>
      </c>
      <c r="E561" t="str">
        <f>+VLOOKUP(A561,'[1]senamhi-17-18'!$A:$I,9,FALSE)</f>
        <v>https://www.senamhi.gob.pe/include_mapas/_dat_esta_tipo.php?estaciones=472D30C8</v>
      </c>
    </row>
    <row r="562" spans="1:5">
      <c r="A562" t="s">
        <v>8</v>
      </c>
      <c r="B562" s="1">
        <v>43146</v>
      </c>
      <c r="C562">
        <v>50</v>
      </c>
      <c r="D562">
        <v>27.28</v>
      </c>
      <c r="E562" t="str">
        <f>+VLOOKUP(A562,'[1]senamhi-17-18'!$A:$I,9,FALSE)</f>
        <v>https://www.senamhi.gob.pe/include_mapas/_dat_esta_tipo.php?estaciones=472D60B4</v>
      </c>
    </row>
    <row r="563" spans="1:5">
      <c r="A563" s="2" t="s">
        <v>98</v>
      </c>
      <c r="B563" s="1">
        <v>43146</v>
      </c>
      <c r="C563">
        <v>40.5</v>
      </c>
      <c r="D563">
        <v>39.01</v>
      </c>
      <c r="E563" t="str">
        <f>+VLOOKUP(A563,'[1]senamhi-17-18'!$A:$I,9,FALSE)</f>
        <v>https://www.senamhi.gob.pe/include_mapas/_dat_esta_tipo.php?estaciones=47E87066</v>
      </c>
    </row>
    <row r="564" spans="1:5">
      <c r="A564" t="s">
        <v>105</v>
      </c>
      <c r="B564" s="1">
        <v>43146</v>
      </c>
      <c r="C564">
        <v>2.8</v>
      </c>
      <c r="D564">
        <v>2.2200000000000002</v>
      </c>
      <c r="E564" t="str">
        <f>+VLOOKUP(A564,'[1]senamhi-17-18'!$A:$I,9,FALSE)</f>
        <v>https://www.senamhi.gob.pe/include_mapas/_dat_esta_tipo.php?estaciones=4AD03552</v>
      </c>
    </row>
    <row r="565" spans="1:5">
      <c r="A565" t="s">
        <v>16</v>
      </c>
      <c r="B565" s="1">
        <v>43146</v>
      </c>
      <c r="C565">
        <v>29.3</v>
      </c>
      <c r="D565">
        <v>16.8</v>
      </c>
      <c r="E565" t="str">
        <f>+VLOOKUP(A565,'[1]senamhi-17-18'!$A:$I,9,FALSE)</f>
        <v>https://www.senamhi.gob.pe/include_mapas/_dat_esta_tipo.php?estaciones=4AD043C2</v>
      </c>
    </row>
    <row r="566" spans="1:5">
      <c r="A566">
        <v>304</v>
      </c>
      <c r="B566" s="1">
        <v>43147</v>
      </c>
      <c r="C566">
        <v>34.6</v>
      </c>
      <c r="D566">
        <v>23.38</v>
      </c>
      <c r="E566" t="str">
        <f>+VLOOKUP(A566,'[1]senamhi-17-18'!$A:$I,9,FALSE)</f>
        <v>https://www.senamhi.gob.pe/include_mapas/_dat_esta_tipo.php?estaciones=000304</v>
      </c>
    </row>
    <row r="567" spans="1:5">
      <c r="A567">
        <v>308</v>
      </c>
      <c r="B567" s="1">
        <v>43147</v>
      </c>
      <c r="C567">
        <v>37.799999999999997</v>
      </c>
      <c r="D567">
        <v>34.35</v>
      </c>
      <c r="E567" t="str">
        <f>+VLOOKUP(A567,'[1]senamhi-17-18'!$A:$I,9,FALSE)</f>
        <v>https://www.senamhi.gob.pe/include_mapas/_dat_esta_tipo.php?estaciones=000308</v>
      </c>
    </row>
    <row r="568" spans="1:5">
      <c r="A568">
        <v>313</v>
      </c>
      <c r="B568" s="1">
        <v>43147</v>
      </c>
      <c r="C568">
        <v>5.2</v>
      </c>
      <c r="D568">
        <v>2.0299999999999998</v>
      </c>
      <c r="E568" t="str">
        <f>+VLOOKUP(A568,'[1]senamhi-17-18'!$A:$I,9,FALSE)</f>
        <v>https://www.senamhi.gob.pe/include_mapas/_dat_esta_tipo.php?estaciones=000313</v>
      </c>
    </row>
    <row r="569" spans="1:5">
      <c r="A569">
        <v>369</v>
      </c>
      <c r="B569" s="1">
        <v>43147</v>
      </c>
      <c r="C569">
        <v>31.1</v>
      </c>
      <c r="D569">
        <v>17.27</v>
      </c>
      <c r="E569" t="str">
        <f>+VLOOKUP(A569,'[1]senamhi-17-18'!$A:$I,9,FALSE)</f>
        <v>https://www.senamhi.gob.pe/include_mapas/_dat_esta_tipo.php?estaciones=000369</v>
      </c>
    </row>
    <row r="570" spans="1:5">
      <c r="A570">
        <v>375</v>
      </c>
      <c r="B570" s="1">
        <v>43147</v>
      </c>
      <c r="C570">
        <v>35.5</v>
      </c>
      <c r="D570">
        <v>27.34</v>
      </c>
      <c r="E570" t="str">
        <f>+VLOOKUP(A570,'[1]senamhi-17-18'!$A:$I,9,FALSE)</f>
        <v>https://www.senamhi.gob.pe/include_mapas/_dat_esta_tipo.php?estaciones=000375</v>
      </c>
    </row>
    <row r="571" spans="1:5">
      <c r="A571">
        <v>388</v>
      </c>
      <c r="B571" s="1">
        <v>43147</v>
      </c>
      <c r="C571">
        <v>44.7</v>
      </c>
      <c r="D571">
        <v>34.35</v>
      </c>
      <c r="E571" t="str">
        <f>+VLOOKUP(A571,'[1]senamhi-17-18'!$A:$I,9,FALSE)</f>
        <v>https://www.senamhi.gob.pe/include_mapas/_dat_esta_tipo.php?estaciones=000388</v>
      </c>
    </row>
    <row r="572" spans="1:5">
      <c r="A572">
        <v>392</v>
      </c>
      <c r="B572" s="1">
        <v>43147</v>
      </c>
      <c r="C572">
        <v>22.5</v>
      </c>
      <c r="D572">
        <v>18.350000000000001</v>
      </c>
      <c r="E572" t="str">
        <f>+VLOOKUP(A572,'[1]senamhi-17-18'!$A:$I,9,FALSE)</f>
        <v>https://www.senamhi.gob.pe/include_mapas/_dat_esta_tipo.php?estaciones=000392</v>
      </c>
    </row>
    <row r="573" spans="1:5">
      <c r="A573">
        <v>393</v>
      </c>
      <c r="B573" s="1">
        <v>43147</v>
      </c>
      <c r="C573">
        <v>34.200000000000003</v>
      </c>
      <c r="D573">
        <v>26</v>
      </c>
      <c r="E573" t="str">
        <f>+VLOOKUP(A573,'[1]senamhi-17-18'!$A:$I,9,FALSE)</f>
        <v>https://www.senamhi.gob.pe/include_mapas/_dat_esta_tipo.php?estaciones=000393</v>
      </c>
    </row>
    <row r="574" spans="1:5">
      <c r="A574">
        <v>444</v>
      </c>
      <c r="B574" s="1">
        <v>43147</v>
      </c>
      <c r="C574">
        <v>10.8</v>
      </c>
      <c r="D574">
        <v>7.24</v>
      </c>
      <c r="E574" t="str">
        <f>+VLOOKUP(A574,'[1]senamhi-17-18'!$A:$I,9,FALSE)</f>
        <v>https://www.senamhi.gob.pe/include_mapas/_dat_esta_tipo.php?estaciones=000444</v>
      </c>
    </row>
    <row r="575" spans="1:5">
      <c r="A575">
        <v>478</v>
      </c>
      <c r="B575" s="1">
        <v>43147</v>
      </c>
      <c r="C575">
        <v>92.5</v>
      </c>
      <c r="D575">
        <v>77.37</v>
      </c>
      <c r="E575" t="str">
        <f>+VLOOKUP(A575,'[1]senamhi-17-18'!$A:$I,9,FALSE)</f>
        <v>https://www.senamhi.gob.pe/include_mapas/_dat_esta_tipo.php?estaciones=000478</v>
      </c>
    </row>
    <row r="576" spans="1:5">
      <c r="A576">
        <v>534</v>
      </c>
      <c r="B576" s="1">
        <v>43147</v>
      </c>
      <c r="C576">
        <v>1.3</v>
      </c>
      <c r="D576">
        <v>0.86</v>
      </c>
      <c r="E576" t="str">
        <f>+VLOOKUP(A576,'[1]senamhi-17-18'!$A:$I,9,FALSE)</f>
        <v>https://www.senamhi.gob.pe/include_mapas/_dat_esta_tipo.php?estaciones=000534</v>
      </c>
    </row>
    <row r="577" spans="1:5">
      <c r="A577">
        <v>543</v>
      </c>
      <c r="B577" s="1">
        <v>43147</v>
      </c>
      <c r="C577">
        <v>2.8</v>
      </c>
      <c r="D577">
        <v>2.0299999999999998</v>
      </c>
      <c r="E577" t="str">
        <f>+VLOOKUP(A577,'[1]senamhi-17-18'!$A:$I,9,FALSE)</f>
        <v>https://www.senamhi.gob.pe/include_mapas/_dat_esta_tipo.php?estaciones=000543</v>
      </c>
    </row>
    <row r="578" spans="1:5">
      <c r="A578">
        <v>640</v>
      </c>
      <c r="B578" s="1">
        <v>43147</v>
      </c>
      <c r="C578">
        <v>3.3</v>
      </c>
      <c r="D578">
        <v>1.81</v>
      </c>
      <c r="E578" t="str">
        <f>+VLOOKUP(A578,'[1]senamhi-17-18'!$A:$I,9,FALSE)</f>
        <v>https://www.senamhi.gob.pe/include_mapas/_dat_esta_tipo.php?estaciones=000640</v>
      </c>
    </row>
    <row r="579" spans="1:5">
      <c r="A579">
        <v>642</v>
      </c>
      <c r="B579" s="1">
        <v>43147</v>
      </c>
      <c r="C579">
        <v>16.2</v>
      </c>
      <c r="D579">
        <v>14.4</v>
      </c>
      <c r="E579" t="str">
        <f>+VLOOKUP(A579,'[1]senamhi-17-18'!$A:$I,9,FALSE)</f>
        <v>https://www.senamhi.gob.pe/include_mapas/_dat_esta_tipo.php?estaciones=000642</v>
      </c>
    </row>
    <row r="580" spans="1:5">
      <c r="A580">
        <v>727</v>
      </c>
      <c r="B580" s="1">
        <v>43147</v>
      </c>
      <c r="C580">
        <v>2.1</v>
      </c>
      <c r="D580">
        <v>1.6</v>
      </c>
      <c r="E580" t="str">
        <f>+VLOOKUP(A580,'[1]senamhi-17-18'!$A:$I,9,FALSE)</f>
        <v>https://www.senamhi.gob.pe/include_mapas/_dat_esta_tipo.php?estaciones=000727</v>
      </c>
    </row>
    <row r="581" spans="1:5">
      <c r="A581">
        <v>736</v>
      </c>
      <c r="B581" s="1">
        <v>43147</v>
      </c>
      <c r="C581">
        <v>29</v>
      </c>
      <c r="D581">
        <v>23.98</v>
      </c>
      <c r="E581" t="str">
        <f>+VLOOKUP(A581,'[1]senamhi-17-18'!$A:$I,9,FALSE)</f>
        <v>https://www.senamhi.gob.pe/include_mapas/_dat_esta_tipo.php?estaciones=000736</v>
      </c>
    </row>
    <row r="582" spans="1:5">
      <c r="A582">
        <v>762</v>
      </c>
      <c r="B582" s="1">
        <v>43147</v>
      </c>
      <c r="C582">
        <v>42.9</v>
      </c>
      <c r="D582">
        <v>28.36</v>
      </c>
      <c r="E582" t="str">
        <f>+VLOOKUP(A582,'[1]senamhi-17-18'!$A:$I,9,FALSE)</f>
        <v>https://www.senamhi.gob.pe/include_mapas/_dat_esta_tipo.php?estaciones=000762</v>
      </c>
    </row>
    <row r="583" spans="1:5">
      <c r="A583">
        <v>794</v>
      </c>
      <c r="B583" s="1">
        <v>43147</v>
      </c>
      <c r="C583">
        <v>8.1</v>
      </c>
      <c r="D583">
        <v>4.17</v>
      </c>
      <c r="E583" t="str">
        <f>+VLOOKUP(A583,'[1]senamhi-17-18'!$A:$I,9,FALSE)</f>
        <v>https://www.senamhi.gob.pe/include_mapas/_dat_esta_tipo.php?estaciones=000794</v>
      </c>
    </row>
    <row r="584" spans="1:5">
      <c r="A584">
        <v>815</v>
      </c>
      <c r="B584" s="1">
        <v>43147</v>
      </c>
      <c r="C584">
        <v>30.2</v>
      </c>
      <c r="D584">
        <v>27.48</v>
      </c>
      <c r="E584" t="str">
        <f>+VLOOKUP(A584,'[1]senamhi-17-18'!$A:$I,9,FALSE)</f>
        <v>https://www.senamhi.gob.pe/include_mapas/_dat_esta_tipo.php?estaciones=000815</v>
      </c>
    </row>
    <row r="585" spans="1:5">
      <c r="A585">
        <v>822</v>
      </c>
      <c r="B585" s="1">
        <v>43147</v>
      </c>
      <c r="C585">
        <v>50.7</v>
      </c>
      <c r="D585">
        <v>38.47</v>
      </c>
      <c r="E585" t="str">
        <f>+VLOOKUP(A585,'[1]senamhi-17-18'!$A:$I,9,FALSE)</f>
        <v>https://www.senamhi.gob.pe/include_mapas/_dat_esta_tipo.php?estaciones=000822</v>
      </c>
    </row>
    <row r="586" spans="1:5">
      <c r="A586">
        <v>6617</v>
      </c>
      <c r="B586" s="1">
        <v>43147</v>
      </c>
      <c r="C586">
        <v>1.2</v>
      </c>
      <c r="D586">
        <v>0.71</v>
      </c>
      <c r="E586" t="str">
        <f>+VLOOKUP(A586,'[1]senamhi-17-18'!$A:$I,9,FALSE)</f>
        <v>https://www.senamhi.gob.pe/include_mapas/_dat_esta_tipo.php?estaciones=006617</v>
      </c>
    </row>
    <row r="587" spans="1:5">
      <c r="A587">
        <v>107130</v>
      </c>
      <c r="B587" s="1">
        <v>43147</v>
      </c>
      <c r="C587">
        <v>23.7</v>
      </c>
      <c r="D587">
        <v>20.63</v>
      </c>
      <c r="E587" t="str">
        <f>+VLOOKUP(A587,'[1]senamhi-17-18'!$A:$I,9,FALSE)</f>
        <v>https://www.senamhi.gob.pe/include_mapas/_dat_esta_tipo.php?estaciones=107130</v>
      </c>
    </row>
    <row r="588" spans="1:5">
      <c r="A588">
        <v>109091</v>
      </c>
      <c r="B588" s="1">
        <v>43147</v>
      </c>
      <c r="C588">
        <v>86.8</v>
      </c>
      <c r="D588">
        <v>7.38</v>
      </c>
      <c r="E588" t="str">
        <f>+VLOOKUP(A588,'[1]senamhi-17-18'!$A:$I,9,FALSE)</f>
        <v>https://www.senamhi.gob.pe/include_mapas/_dat_esta_tipo.php?estaciones=109091</v>
      </c>
    </row>
    <row r="589" spans="1:5">
      <c r="A589">
        <v>113249</v>
      </c>
      <c r="B589" s="1">
        <v>43147</v>
      </c>
      <c r="C589">
        <v>0.7</v>
      </c>
      <c r="D589">
        <v>0.68</v>
      </c>
      <c r="E589" t="str">
        <f>+VLOOKUP(A589,'[1]senamhi-17-18'!$A:$I,9,FALSE)</f>
        <v>https://www.senamhi.gob.pe/include_mapas/_dat_esta_tipo.php?estaciones=113249</v>
      </c>
    </row>
    <row r="590" spans="1:5">
      <c r="A590">
        <v>114123</v>
      </c>
      <c r="B590" s="1">
        <v>43147</v>
      </c>
      <c r="C590">
        <v>30.6</v>
      </c>
      <c r="D590">
        <v>27.74</v>
      </c>
      <c r="E590" t="str">
        <f>+VLOOKUP(A590,'[1]senamhi-17-18'!$A:$I,9,FALSE)</f>
        <v>https://www.senamhi.gob.pe/include_mapas/_dat_esta_tipo.php?estaciones=114123</v>
      </c>
    </row>
    <row r="591" spans="1:5">
      <c r="A591">
        <v>114128</v>
      </c>
      <c r="B591" s="1">
        <v>43147</v>
      </c>
      <c r="C591">
        <v>1138.4000000000001</v>
      </c>
      <c r="D591">
        <v>21.61</v>
      </c>
      <c r="E591" t="str">
        <f>+VLOOKUP(A591,'[1]senamhi-17-18'!$A:$I,9,FALSE)</f>
        <v>https://www.senamhi.gob.pe/include_mapas/_dat_esta_tipo.php?estaciones=114128</v>
      </c>
    </row>
    <row r="592" spans="1:5">
      <c r="A592">
        <v>151209</v>
      </c>
      <c r="B592" s="1">
        <v>43147</v>
      </c>
      <c r="C592">
        <v>9.4</v>
      </c>
      <c r="D592">
        <v>8.33</v>
      </c>
      <c r="E592" t="str">
        <f>+VLOOKUP(A592,'[1]senamhi-17-18'!$A:$I,9,FALSE)</f>
        <v>https://www.senamhi.gob.pe/include_mapas/_dat_esta_tipo.php?estaciones=151209</v>
      </c>
    </row>
    <row r="593" spans="1:5">
      <c r="A593">
        <v>154110</v>
      </c>
      <c r="B593" s="1">
        <v>43147</v>
      </c>
      <c r="C593">
        <v>15.2</v>
      </c>
      <c r="D593">
        <v>9.6199999999999992</v>
      </c>
      <c r="E593" t="str">
        <f>+VLOOKUP(A593,'[1]senamhi-17-18'!$A:$I,9,FALSE)</f>
        <v>https://www.senamhi.gob.pe/include_mapas/_dat_esta_tipo.php?estaciones=154110</v>
      </c>
    </row>
    <row r="594" spans="1:5">
      <c r="A594">
        <v>155105</v>
      </c>
      <c r="B594" s="1">
        <v>43147</v>
      </c>
      <c r="C594">
        <v>13.4</v>
      </c>
      <c r="D594">
        <v>8.23</v>
      </c>
      <c r="E594" t="str">
        <f>+VLOOKUP(A594,'[1]senamhi-17-18'!$A:$I,9,FALSE)</f>
        <v>https://www.senamhi.gob.pe/include_mapas/_dat_esta_tipo.php?estaciones=155105</v>
      </c>
    </row>
    <row r="595" spans="1:5">
      <c r="A595">
        <v>155224</v>
      </c>
      <c r="B595" s="1">
        <v>43147</v>
      </c>
      <c r="C595">
        <v>13.2</v>
      </c>
      <c r="D595">
        <v>11.29</v>
      </c>
      <c r="E595" t="str">
        <f>+VLOOKUP(A595,'[1]senamhi-17-18'!$A:$I,9,FALSE)</f>
        <v>https://www.senamhi.gob.pe/include_mapas/_dat_esta_tipo.php?estaciones=155224</v>
      </c>
    </row>
    <row r="596" spans="1:5">
      <c r="A596">
        <v>156113</v>
      </c>
      <c r="B596" s="1">
        <v>43147</v>
      </c>
      <c r="C596">
        <v>7.5</v>
      </c>
      <c r="D596">
        <v>6.52</v>
      </c>
      <c r="E596" t="str">
        <f>+VLOOKUP(A596,'[1]senamhi-17-18'!$A:$I,9,FALSE)</f>
        <v>https://www.senamhi.gob.pe/include_mapas/_dat_esta_tipo.php?estaciones=156113</v>
      </c>
    </row>
    <row r="597" spans="1:5">
      <c r="A597">
        <v>156225</v>
      </c>
      <c r="B597" s="1">
        <v>43147</v>
      </c>
      <c r="C597">
        <v>13.7</v>
      </c>
      <c r="D597">
        <v>7.87</v>
      </c>
      <c r="E597" t="str">
        <f>+VLOOKUP(A597,'[1]senamhi-17-18'!$A:$I,9,FALSE)</f>
        <v>https://www.senamhi.gob.pe/include_mapas/_dat_esta_tipo.php?estaciones=156225</v>
      </c>
    </row>
    <row r="598" spans="1:5">
      <c r="A598">
        <v>157418</v>
      </c>
      <c r="B598" s="1">
        <v>43147</v>
      </c>
      <c r="C598">
        <v>18</v>
      </c>
      <c r="D598">
        <v>10.65</v>
      </c>
      <c r="E598" t="str">
        <f>+VLOOKUP(A598,'[1]senamhi-17-18'!$A:$I,9,FALSE)</f>
        <v>https://www.senamhi.gob.pe/include_mapas/_dat_esta_tipo.php?estaciones=157418</v>
      </c>
    </row>
    <row r="599" spans="1:5">
      <c r="A599" t="s">
        <v>30</v>
      </c>
      <c r="B599" s="1">
        <v>43147</v>
      </c>
      <c r="C599">
        <v>8130.1</v>
      </c>
      <c r="D599">
        <v>27.99</v>
      </c>
      <c r="E599" t="str">
        <f>+VLOOKUP(A599,'[1]senamhi-17-18'!$A:$I,9,FALSE)</f>
        <v>https://www.senamhi.gob.pe/include_mapas/_dat_esta_tipo.php?estaciones=472722EC</v>
      </c>
    </row>
    <row r="600" spans="1:5">
      <c r="A600" t="s">
        <v>59</v>
      </c>
      <c r="B600" s="1">
        <v>43147</v>
      </c>
      <c r="C600">
        <v>99.6</v>
      </c>
      <c r="D600">
        <v>77.37</v>
      </c>
      <c r="E600" t="str">
        <f>+VLOOKUP(A600,'[1]senamhi-17-18'!$A:$I,9,FALSE)</f>
        <v>https://www.senamhi.gob.pe/include_mapas/_dat_esta_tipo.php?estaciones=4727A4F8</v>
      </c>
    </row>
    <row r="601" spans="1:5">
      <c r="A601" t="s">
        <v>35</v>
      </c>
      <c r="B601" s="1">
        <v>43147</v>
      </c>
      <c r="C601">
        <v>2</v>
      </c>
      <c r="D601">
        <v>0.63</v>
      </c>
      <c r="E601" t="str">
        <f>+VLOOKUP(A601,'[1]senamhi-17-18'!$A:$I,9,FALSE)</f>
        <v>https://www.senamhi.gob.pe/include_mapas/_dat_esta_tipo.php?estaciones=472AC278</v>
      </c>
    </row>
    <row r="602" spans="1:5">
      <c r="A602" t="s">
        <v>22</v>
      </c>
      <c r="B602" s="1">
        <v>43147</v>
      </c>
      <c r="C602">
        <v>44.9</v>
      </c>
      <c r="D602">
        <v>32.53</v>
      </c>
      <c r="E602" t="str">
        <f>+VLOOKUP(A602,'[1]senamhi-17-18'!$A:$I,9,FALSE)</f>
        <v>https://www.senamhi.gob.pe/include_mapas/_dat_esta_tipo.php?estaciones=472C92CA</v>
      </c>
    </row>
    <row r="603" spans="1:5">
      <c r="A603" t="s">
        <v>13</v>
      </c>
      <c r="B603" s="1">
        <v>43147</v>
      </c>
      <c r="C603">
        <v>4</v>
      </c>
      <c r="D603">
        <v>1.1100000000000001</v>
      </c>
      <c r="E603" t="str">
        <f>+VLOOKUP(A603,'[1]senamhi-17-18'!$A:$I,9,FALSE)</f>
        <v>https://www.senamhi.gob.pe/include_mapas/_dat_esta_tipo.php?estaciones=472D30C8</v>
      </c>
    </row>
    <row r="604" spans="1:5">
      <c r="A604" t="s">
        <v>8</v>
      </c>
      <c r="B604" s="1">
        <v>43147</v>
      </c>
      <c r="C604">
        <v>44.4</v>
      </c>
      <c r="D604">
        <v>27.28</v>
      </c>
      <c r="E604" t="str">
        <f>+VLOOKUP(A604,'[1]senamhi-17-18'!$A:$I,9,FALSE)</f>
        <v>https://www.senamhi.gob.pe/include_mapas/_dat_esta_tipo.php?estaciones=472D60B4</v>
      </c>
    </row>
    <row r="605" spans="1:5">
      <c r="A605" t="s">
        <v>78</v>
      </c>
      <c r="B605" s="1">
        <v>43147</v>
      </c>
      <c r="C605">
        <v>38.6</v>
      </c>
      <c r="D605">
        <v>28.36</v>
      </c>
      <c r="E605" t="str">
        <f>+VLOOKUP(A605,'[1]senamhi-17-18'!$A:$I,9,FALSE)</f>
        <v>https://www.senamhi.gob.pe/include_mapas/_dat_esta_tipo.php?estaciones=472DE6A0</v>
      </c>
    </row>
    <row r="606" spans="1:5">
      <c r="A606" t="s">
        <v>42</v>
      </c>
      <c r="B606" s="1">
        <v>43147</v>
      </c>
      <c r="C606">
        <v>20.6</v>
      </c>
      <c r="D606">
        <v>19.5</v>
      </c>
      <c r="E606" t="str">
        <f>+VLOOKUP(A606,'[1]senamhi-17-18'!$A:$I,9,FALSE)</f>
        <v>https://www.senamhi.gob.pe/include_mapas/_dat_esta_tipo.php?estaciones=472E37C6</v>
      </c>
    </row>
    <row r="607" spans="1:5">
      <c r="A607" t="s">
        <v>104</v>
      </c>
      <c r="B607" s="1">
        <v>43147</v>
      </c>
      <c r="C607">
        <v>12522.1</v>
      </c>
      <c r="D607">
        <v>14.91</v>
      </c>
      <c r="E607" t="str">
        <f>+VLOOKUP(A607,'[1]senamhi-17-18'!$A:$I,9,FALSE)</f>
        <v>https://www.senamhi.gob.pe/include_mapas/_dat_esta_tipo.php?estaciones=4AD02624</v>
      </c>
    </row>
    <row r="608" spans="1:5">
      <c r="A608">
        <v>444</v>
      </c>
      <c r="B608" s="1">
        <v>43148</v>
      </c>
      <c r="C608">
        <v>10.199999999999999</v>
      </c>
      <c r="D608">
        <v>7.24</v>
      </c>
      <c r="E608" t="str">
        <f>+VLOOKUP(A608,'[1]senamhi-17-18'!$A:$I,9,FALSE)</f>
        <v>https://www.senamhi.gob.pe/include_mapas/_dat_esta_tipo.php?estaciones=000444</v>
      </c>
    </row>
    <row r="609" spans="1:5">
      <c r="A609">
        <v>475</v>
      </c>
      <c r="B609" s="1">
        <v>43148</v>
      </c>
      <c r="C609">
        <v>27.7</v>
      </c>
      <c r="D609">
        <v>23.46</v>
      </c>
      <c r="E609" t="str">
        <f>+VLOOKUP(A609,'[1]senamhi-17-18'!$A:$I,9,FALSE)</f>
        <v>https://www.senamhi.gob.pe/include_mapas/_dat_esta_tipo.php?estaciones=000475</v>
      </c>
    </row>
    <row r="610" spans="1:5">
      <c r="A610">
        <v>109091</v>
      </c>
      <c r="B610" s="1">
        <v>43148</v>
      </c>
      <c r="C610">
        <v>27.1</v>
      </c>
      <c r="D610">
        <v>7.38</v>
      </c>
      <c r="E610" t="str">
        <f>+VLOOKUP(A610,'[1]senamhi-17-18'!$A:$I,9,FALSE)</f>
        <v>https://www.senamhi.gob.pe/include_mapas/_dat_esta_tipo.php?estaciones=109091</v>
      </c>
    </row>
    <row r="611" spans="1:5">
      <c r="A611">
        <v>114128</v>
      </c>
      <c r="B611" s="1">
        <v>43148</v>
      </c>
      <c r="C611">
        <v>180</v>
      </c>
      <c r="D611">
        <v>21.61</v>
      </c>
      <c r="E611" t="str">
        <f>+VLOOKUP(A611,'[1]senamhi-17-18'!$A:$I,9,FALSE)</f>
        <v>https://www.senamhi.gob.pe/include_mapas/_dat_esta_tipo.php?estaciones=114128</v>
      </c>
    </row>
    <row r="612" spans="1:5">
      <c r="A612">
        <v>158326</v>
      </c>
      <c r="B612" s="1">
        <v>43148</v>
      </c>
      <c r="C612">
        <v>27.6</v>
      </c>
      <c r="D612">
        <v>15.16</v>
      </c>
      <c r="E612" t="str">
        <f>+VLOOKUP(A612,'[1]senamhi-17-18'!$A:$I,9,FALSE)</f>
        <v>https://www.senamhi.gob.pe/include_mapas/_dat_esta_tipo.php?estaciones=158326</v>
      </c>
    </row>
    <row r="613" spans="1:5">
      <c r="A613" t="s">
        <v>31</v>
      </c>
      <c r="B613" s="1">
        <v>43148</v>
      </c>
      <c r="C613">
        <v>1132.7</v>
      </c>
      <c r="D613">
        <v>20.82</v>
      </c>
      <c r="E613" t="str">
        <f>+VLOOKUP(A613,'[1]senamhi-17-18'!$A:$I,9,FALSE)</f>
        <v>https://www.senamhi.gob.pe/include_mapas/_dat_esta_tipo.php?estaciones=4727C11E</v>
      </c>
    </row>
    <row r="614" spans="1:5">
      <c r="A614" t="s">
        <v>113</v>
      </c>
      <c r="B614" s="1">
        <v>43148</v>
      </c>
      <c r="C614">
        <v>9.4</v>
      </c>
      <c r="D614">
        <v>7.24</v>
      </c>
      <c r="E614" t="str">
        <f>+VLOOKUP(A614,'[1]senamhi-17-18'!$A:$I,9,FALSE)</f>
        <v>https://www.senamhi.gob.pe/include_mapas/_dat_esta_tipo.php?estaciones=4AD0E33A</v>
      </c>
    </row>
    <row r="615" spans="1:5">
      <c r="A615">
        <v>219</v>
      </c>
      <c r="B615" s="1">
        <v>43149</v>
      </c>
      <c r="C615">
        <v>18</v>
      </c>
      <c r="D615">
        <v>16.37</v>
      </c>
      <c r="E615" t="str">
        <f>+VLOOKUP(A615,'[1]senamhi-17-18'!$A:$I,9,FALSE)</f>
        <v>https://www.senamhi.gob.pe/include_mapas/_dat_esta_tipo.php?estaciones=000219</v>
      </c>
    </row>
    <row r="616" spans="1:5">
      <c r="A616">
        <v>444</v>
      </c>
      <c r="B616" s="1">
        <v>43149</v>
      </c>
      <c r="C616">
        <v>22.1</v>
      </c>
      <c r="D616">
        <v>7.24</v>
      </c>
      <c r="E616" t="str">
        <f>+VLOOKUP(A616,'[1]senamhi-17-18'!$A:$I,9,FALSE)</f>
        <v>https://www.senamhi.gob.pe/include_mapas/_dat_esta_tipo.php?estaciones=000444</v>
      </c>
    </row>
    <row r="617" spans="1:5">
      <c r="A617">
        <v>548</v>
      </c>
      <c r="B617" s="1">
        <v>43149</v>
      </c>
      <c r="C617">
        <v>14.8</v>
      </c>
      <c r="D617">
        <v>13.7</v>
      </c>
      <c r="E617" t="str">
        <f>+VLOOKUP(A617,'[1]senamhi-17-18'!$A:$I,9,FALSE)</f>
        <v>https://www.senamhi.gob.pe/include_mapas/_dat_esta_tipo.php?estaciones=000548</v>
      </c>
    </row>
    <row r="618" spans="1:5">
      <c r="A618">
        <v>107131</v>
      </c>
      <c r="B618" s="1">
        <v>43149</v>
      </c>
      <c r="C618">
        <v>54.8</v>
      </c>
      <c r="D618">
        <v>30.42</v>
      </c>
      <c r="E618" t="str">
        <f>+VLOOKUP(A618,'[1]senamhi-17-18'!$A:$I,9,FALSE)</f>
        <v>https://www.senamhi.gob.pe/include_mapas/_dat_esta_tipo.php?estaciones=107131</v>
      </c>
    </row>
    <row r="619" spans="1:5">
      <c r="A619">
        <v>109091</v>
      </c>
      <c r="B619" s="1">
        <v>43149</v>
      </c>
      <c r="C619">
        <v>109</v>
      </c>
      <c r="D619">
        <v>7.38</v>
      </c>
      <c r="E619" t="str">
        <f>+VLOOKUP(A619,'[1]senamhi-17-18'!$A:$I,9,FALSE)</f>
        <v>https://www.senamhi.gob.pe/include_mapas/_dat_esta_tipo.php?estaciones=109091</v>
      </c>
    </row>
    <row r="620" spans="1:5">
      <c r="A620">
        <v>111583</v>
      </c>
      <c r="B620" s="1">
        <v>43149</v>
      </c>
      <c r="C620">
        <v>16.8</v>
      </c>
      <c r="D620">
        <v>16.170000000000002</v>
      </c>
      <c r="E620" t="str">
        <f>+VLOOKUP(A620,'[1]senamhi-17-18'!$A:$I,9,FALSE)</f>
        <v>https://www.senamhi.gob.pe/include_mapas/_dat_esta_tipo.php?estaciones=111583</v>
      </c>
    </row>
    <row r="621" spans="1:5">
      <c r="A621">
        <v>150900</v>
      </c>
      <c r="B621" s="1">
        <v>43149</v>
      </c>
      <c r="C621">
        <v>8.4</v>
      </c>
      <c r="D621">
        <v>6.23</v>
      </c>
      <c r="E621" t="str">
        <f>+VLOOKUP(A621,'[1]senamhi-17-18'!$A:$I,9,FALSE)</f>
        <v>https://www.senamhi.gob.pe/include_mapas/_dat_esta_tipo.php?estaciones=150900</v>
      </c>
    </row>
    <row r="622" spans="1:5">
      <c r="A622">
        <v>151503</v>
      </c>
      <c r="B622" s="1">
        <v>43149</v>
      </c>
      <c r="C622">
        <v>27.4</v>
      </c>
      <c r="D622">
        <v>23.63</v>
      </c>
      <c r="E622" t="str">
        <f>+VLOOKUP(A622,'[1]senamhi-17-18'!$A:$I,9,FALSE)</f>
        <v>https://www.senamhi.gob.pe/include_mapas/_dat_esta_tipo.php?estaciones=151503</v>
      </c>
    </row>
    <row r="623" spans="1:5">
      <c r="A623">
        <v>153101</v>
      </c>
      <c r="B623" s="1">
        <v>43149</v>
      </c>
      <c r="C623">
        <v>28.1</v>
      </c>
      <c r="D623">
        <v>26.49</v>
      </c>
      <c r="E623" t="str">
        <f>+VLOOKUP(A623,'[1]senamhi-17-18'!$A:$I,9,FALSE)</f>
        <v>https://www.senamhi.gob.pe/include_mapas/_dat_esta_tipo.php?estaciones=153101</v>
      </c>
    </row>
    <row r="624" spans="1:5">
      <c r="A624">
        <v>154110</v>
      </c>
      <c r="B624" s="1">
        <v>43149</v>
      </c>
      <c r="C624">
        <v>16.100000000000001</v>
      </c>
      <c r="D624">
        <v>9.6199999999999992</v>
      </c>
      <c r="E624" t="str">
        <f>+VLOOKUP(A624,'[1]senamhi-17-18'!$A:$I,9,FALSE)</f>
        <v>https://www.senamhi.gob.pe/include_mapas/_dat_esta_tipo.php?estaciones=154110</v>
      </c>
    </row>
    <row r="625" spans="1:5">
      <c r="A625">
        <v>155223</v>
      </c>
      <c r="B625" s="1">
        <v>43149</v>
      </c>
      <c r="C625">
        <v>21.5</v>
      </c>
      <c r="D625">
        <v>18.28</v>
      </c>
      <c r="E625" t="str">
        <f>+VLOOKUP(A625,'[1]senamhi-17-18'!$A:$I,9,FALSE)</f>
        <v>https://www.senamhi.gob.pe/include_mapas/_dat_esta_tipo.php?estaciones=155223</v>
      </c>
    </row>
    <row r="626" spans="1:5">
      <c r="A626">
        <v>156110</v>
      </c>
      <c r="B626" s="1">
        <v>43149</v>
      </c>
      <c r="C626">
        <v>33.299999999999997</v>
      </c>
      <c r="D626">
        <v>14.9</v>
      </c>
      <c r="E626" t="str">
        <f>+VLOOKUP(A626,'[1]senamhi-17-18'!$A:$I,9,FALSE)</f>
        <v>https://www.senamhi.gob.pe/include_mapas/_dat_esta_tipo.php?estaciones=156110</v>
      </c>
    </row>
    <row r="627" spans="1:5">
      <c r="A627">
        <v>156121</v>
      </c>
      <c r="B627" s="1">
        <v>43149</v>
      </c>
      <c r="C627">
        <v>20.7</v>
      </c>
      <c r="D627">
        <v>20.36</v>
      </c>
      <c r="E627" t="str">
        <f>+VLOOKUP(A627,'[1]senamhi-17-18'!$A:$I,9,FALSE)</f>
        <v>https://www.senamhi.gob.pe/include_mapas/_dat_esta_tipo.php?estaciones=156121</v>
      </c>
    </row>
    <row r="628" spans="1:5">
      <c r="A628" t="s">
        <v>28</v>
      </c>
      <c r="B628" s="1">
        <v>43149</v>
      </c>
      <c r="C628">
        <v>18</v>
      </c>
      <c r="D628">
        <v>16.37</v>
      </c>
      <c r="E628" t="str">
        <f>+VLOOKUP(A628,'[1]senamhi-17-18'!$A:$I,9,FALSE)</f>
        <v>https://www.senamhi.gob.pe/include_mapas/_dat_esta_tipo.php?estaciones=4724851A</v>
      </c>
    </row>
    <row r="629" spans="1:5">
      <c r="A629" t="s">
        <v>75</v>
      </c>
      <c r="B629" s="1">
        <v>43149</v>
      </c>
      <c r="C629">
        <v>14.5</v>
      </c>
      <c r="D629">
        <v>13.7</v>
      </c>
      <c r="E629" t="str">
        <f>+VLOOKUP(A629,'[1]senamhi-17-18'!$A:$I,9,FALSE)</f>
        <v>https://www.senamhi.gob.pe/include_mapas/_dat_esta_tipo.php?estaciones=472CE45A</v>
      </c>
    </row>
    <row r="630" spans="1:5">
      <c r="A630" t="s">
        <v>8</v>
      </c>
      <c r="B630" s="1">
        <v>43149</v>
      </c>
      <c r="C630">
        <v>40.6</v>
      </c>
      <c r="D630">
        <v>27.28</v>
      </c>
      <c r="E630" t="str">
        <f>+VLOOKUP(A630,'[1]senamhi-17-18'!$A:$I,9,FALSE)</f>
        <v>https://www.senamhi.gob.pe/include_mapas/_dat_esta_tipo.php?estaciones=472D60B4</v>
      </c>
    </row>
    <row r="631" spans="1:5">
      <c r="A631" t="s">
        <v>23</v>
      </c>
      <c r="B631" s="1">
        <v>43149</v>
      </c>
      <c r="C631">
        <v>41.8</v>
      </c>
      <c r="D631">
        <v>26.49</v>
      </c>
      <c r="E631" t="str">
        <f>+VLOOKUP(A631,'[1]senamhi-17-18'!$A:$I,9,FALSE)</f>
        <v>https://www.senamhi.gob.pe/include_mapas/_dat_esta_tipo.php?estaciones=472D8346</v>
      </c>
    </row>
    <row r="632" spans="1:5">
      <c r="A632">
        <v>304</v>
      </c>
      <c r="B632" s="1">
        <v>43150</v>
      </c>
      <c r="C632">
        <v>25.9</v>
      </c>
      <c r="D632">
        <v>23.38</v>
      </c>
      <c r="E632" t="str">
        <f>+VLOOKUP(A632,'[1]senamhi-17-18'!$A:$I,9,FALSE)</f>
        <v>https://www.senamhi.gob.pe/include_mapas/_dat_esta_tipo.php?estaciones=000304</v>
      </c>
    </row>
    <row r="633" spans="1:5">
      <c r="A633">
        <v>369</v>
      </c>
      <c r="B633" s="1">
        <v>43150</v>
      </c>
      <c r="C633">
        <v>41.4</v>
      </c>
      <c r="D633">
        <v>17.27</v>
      </c>
      <c r="E633" t="str">
        <f>+VLOOKUP(A633,'[1]senamhi-17-18'!$A:$I,9,FALSE)</f>
        <v>https://www.senamhi.gob.pe/include_mapas/_dat_esta_tipo.php?estaciones=000369</v>
      </c>
    </row>
    <row r="634" spans="1:5">
      <c r="A634">
        <v>393</v>
      </c>
      <c r="B634" s="1">
        <v>43150</v>
      </c>
      <c r="C634">
        <v>48.1</v>
      </c>
      <c r="D634">
        <v>26</v>
      </c>
      <c r="E634" t="str">
        <f>+VLOOKUP(A634,'[1]senamhi-17-18'!$A:$I,9,FALSE)</f>
        <v>https://www.senamhi.gob.pe/include_mapas/_dat_esta_tipo.php?estaciones=000393</v>
      </c>
    </row>
    <row r="635" spans="1:5">
      <c r="A635">
        <v>444</v>
      </c>
      <c r="B635" s="1">
        <v>43150</v>
      </c>
      <c r="C635">
        <v>10.4</v>
      </c>
      <c r="D635">
        <v>7.24</v>
      </c>
      <c r="E635" t="str">
        <f>+VLOOKUP(A635,'[1]senamhi-17-18'!$A:$I,9,FALSE)</f>
        <v>https://www.senamhi.gob.pe/include_mapas/_dat_esta_tipo.php?estaciones=000444</v>
      </c>
    </row>
    <row r="636" spans="1:5">
      <c r="A636">
        <v>480</v>
      </c>
      <c r="B636" s="1">
        <v>43150</v>
      </c>
      <c r="C636">
        <v>60.4</v>
      </c>
      <c r="D636">
        <v>43.91</v>
      </c>
      <c r="E636" t="str">
        <f>+VLOOKUP(A636,'[1]senamhi-17-18'!$A:$I,9,FALSE)</f>
        <v>https://www.senamhi.gob.pe/include_mapas/_dat_esta_tipo.php?estaciones=000480</v>
      </c>
    </row>
    <row r="637" spans="1:5">
      <c r="A637">
        <v>538</v>
      </c>
      <c r="B637" s="1">
        <v>43150</v>
      </c>
      <c r="C637">
        <v>30.4</v>
      </c>
      <c r="D637">
        <v>14.91</v>
      </c>
      <c r="E637" t="str">
        <f>+VLOOKUP(A637,'[1]senamhi-17-18'!$A:$I,9,FALSE)</f>
        <v>https://www.senamhi.gob.pe/include_mapas/_dat_esta_tipo.php?estaciones=000538</v>
      </c>
    </row>
    <row r="638" spans="1:5">
      <c r="A638">
        <v>606</v>
      </c>
      <c r="B638" s="1">
        <v>43150</v>
      </c>
      <c r="C638">
        <v>38.200000000000003</v>
      </c>
      <c r="D638">
        <v>37.950000000000003</v>
      </c>
      <c r="E638" t="str">
        <f>+VLOOKUP(A638,'[1]senamhi-17-18'!$A:$I,9,FALSE)</f>
        <v>https://www.senamhi.gob.pe/include_mapas/_dat_esta_tipo.php?estaciones=000606</v>
      </c>
    </row>
    <row r="639" spans="1:5">
      <c r="A639">
        <v>109091</v>
      </c>
      <c r="B639" s="1">
        <v>43150</v>
      </c>
      <c r="C639">
        <v>177.1</v>
      </c>
      <c r="D639">
        <v>7.38</v>
      </c>
      <c r="E639" t="str">
        <f>+VLOOKUP(A639,'[1]senamhi-17-18'!$A:$I,9,FALSE)</f>
        <v>https://www.senamhi.gob.pe/include_mapas/_dat_esta_tipo.php?estaciones=109091</v>
      </c>
    </row>
    <row r="640" spans="1:5">
      <c r="A640">
        <v>150900</v>
      </c>
      <c r="B640" s="1">
        <v>43150</v>
      </c>
      <c r="C640">
        <v>9</v>
      </c>
      <c r="D640">
        <v>6.23</v>
      </c>
      <c r="E640" t="str">
        <f>+VLOOKUP(A640,'[1]senamhi-17-18'!$A:$I,9,FALSE)</f>
        <v>https://www.senamhi.gob.pe/include_mapas/_dat_esta_tipo.php?estaciones=150900</v>
      </c>
    </row>
    <row r="641" spans="1:5">
      <c r="A641">
        <v>152132</v>
      </c>
      <c r="B641" s="1">
        <v>43150</v>
      </c>
      <c r="C641">
        <v>21.9</v>
      </c>
      <c r="D641">
        <v>12.99</v>
      </c>
      <c r="E641" t="str">
        <f>+VLOOKUP(A641,'[1]senamhi-17-18'!$A:$I,9,FALSE)</f>
        <v>https://www.senamhi.gob.pe/include_mapas/_dat_esta_tipo.php?estaciones=152132</v>
      </c>
    </row>
    <row r="642" spans="1:5">
      <c r="A642">
        <v>47269398</v>
      </c>
      <c r="B642" s="1">
        <v>43150</v>
      </c>
      <c r="C642">
        <v>34.700000000000003</v>
      </c>
      <c r="D642">
        <v>13.05</v>
      </c>
      <c r="E642" t="str">
        <f>+VLOOKUP(A642,'[1]senamhi-17-18'!$A:$I,9,FALSE)</f>
        <v>https://www.senamhi.gob.pe/include_mapas/_dat_esta_tipo.php?estaciones=47269398</v>
      </c>
    </row>
    <row r="643" spans="1:5">
      <c r="A643" t="s">
        <v>5</v>
      </c>
      <c r="B643" s="1">
        <v>43150</v>
      </c>
      <c r="C643">
        <v>68.099999999999994</v>
      </c>
      <c r="D643">
        <v>48.82</v>
      </c>
      <c r="E643" t="str">
        <f>+VLOOKUP(A643,'[1]senamhi-17-18'!$A:$I,9,FALSE)</f>
        <v>https://www.senamhi.gob.pe/include_mapas/_dat_esta_tipo.php?estaciones=4727F484</v>
      </c>
    </row>
    <row r="644" spans="1:5">
      <c r="A644">
        <v>242</v>
      </c>
      <c r="B644" s="1">
        <v>43151</v>
      </c>
      <c r="C644">
        <v>56.1</v>
      </c>
      <c r="D644">
        <v>33.04</v>
      </c>
      <c r="E644" t="str">
        <f>+VLOOKUP(A644,'[1]senamhi-17-18'!$A:$I,9,FALSE)</f>
        <v>https://www.senamhi.gob.pe/include_mapas/_dat_esta_tipo.php?estaciones=000242</v>
      </c>
    </row>
    <row r="645" spans="1:5">
      <c r="A645">
        <v>252</v>
      </c>
      <c r="B645" s="1">
        <v>43151</v>
      </c>
      <c r="C645">
        <v>63.8</v>
      </c>
      <c r="D645">
        <v>13.05</v>
      </c>
      <c r="E645" t="str">
        <f>+VLOOKUP(A645,'[1]senamhi-17-18'!$A:$I,9,FALSE)</f>
        <v>https://www.senamhi.gob.pe/include_mapas/_dat_esta_tipo.php?estaciones=000252</v>
      </c>
    </row>
    <row r="646" spans="1:5">
      <c r="A646">
        <v>253</v>
      </c>
      <c r="B646" s="1">
        <v>43151</v>
      </c>
      <c r="C646">
        <v>45.3</v>
      </c>
      <c r="D646">
        <v>28.37</v>
      </c>
      <c r="E646" t="str">
        <f>+VLOOKUP(A646,'[1]senamhi-17-18'!$A:$I,9,FALSE)</f>
        <v>https://www.senamhi.gob.pe/include_mapas/_dat_esta_tipo.php?estaciones=000253</v>
      </c>
    </row>
    <row r="647" spans="1:5">
      <c r="A647">
        <v>260</v>
      </c>
      <c r="B647" s="1">
        <v>43151</v>
      </c>
      <c r="C647">
        <v>32.5</v>
      </c>
      <c r="D647">
        <v>14.77</v>
      </c>
      <c r="E647" t="str">
        <f>+VLOOKUP(A647,'[1]senamhi-17-18'!$A:$I,9,FALSE)</f>
        <v>https://www.senamhi.gob.pe/include_mapas/_dat_esta_tipo.php?estaciones=000260</v>
      </c>
    </row>
    <row r="648" spans="1:5">
      <c r="A648">
        <v>349</v>
      </c>
      <c r="B648" s="1">
        <v>43151</v>
      </c>
      <c r="C648">
        <v>24.2</v>
      </c>
      <c r="D648">
        <v>15.68</v>
      </c>
      <c r="E648" t="str">
        <f>+VLOOKUP(A648,'[1]senamhi-17-18'!$A:$I,9,FALSE)</f>
        <v>https://www.senamhi.gob.pe/include_mapas/_dat_esta_tipo.php?estaciones=000349</v>
      </c>
    </row>
    <row r="649" spans="1:5">
      <c r="A649">
        <v>552</v>
      </c>
      <c r="B649" s="1">
        <v>43151</v>
      </c>
      <c r="C649">
        <v>22.9</v>
      </c>
      <c r="D649">
        <v>21.24</v>
      </c>
      <c r="E649" t="str">
        <f>+VLOOKUP(A649,'[1]senamhi-17-18'!$A:$I,9,FALSE)</f>
        <v>https://www.senamhi.gob.pe/include_mapas/_dat_esta_tipo.php?estaciones=000552</v>
      </c>
    </row>
    <row r="650" spans="1:5">
      <c r="A650">
        <v>109091</v>
      </c>
      <c r="B650" s="1">
        <v>43151</v>
      </c>
      <c r="C650">
        <v>8.1</v>
      </c>
      <c r="D650">
        <v>7.38</v>
      </c>
      <c r="E650" t="str">
        <f>+VLOOKUP(A650,'[1]senamhi-17-18'!$A:$I,9,FALSE)</f>
        <v>https://www.senamhi.gob.pe/include_mapas/_dat_esta_tipo.php?estaciones=109091</v>
      </c>
    </row>
    <row r="651" spans="1:5">
      <c r="A651">
        <v>152132</v>
      </c>
      <c r="B651" s="1">
        <v>43151</v>
      </c>
      <c r="C651">
        <v>14</v>
      </c>
      <c r="D651">
        <v>12.99</v>
      </c>
      <c r="E651" t="str">
        <f>+VLOOKUP(A651,'[1]senamhi-17-18'!$A:$I,9,FALSE)</f>
        <v>https://www.senamhi.gob.pe/include_mapas/_dat_esta_tipo.php?estaciones=152132</v>
      </c>
    </row>
    <row r="652" spans="1:5">
      <c r="A652">
        <v>152204</v>
      </c>
      <c r="B652" s="1">
        <v>43151</v>
      </c>
      <c r="C652">
        <v>30.9</v>
      </c>
      <c r="D652">
        <v>24.12</v>
      </c>
      <c r="E652" t="str">
        <f>+VLOOKUP(A652,'[1]senamhi-17-18'!$A:$I,9,FALSE)</f>
        <v>https://www.senamhi.gob.pe/include_mapas/_dat_esta_tipo.php?estaciones=152204</v>
      </c>
    </row>
    <row r="653" spans="1:5">
      <c r="A653">
        <v>152212</v>
      </c>
      <c r="B653" s="1">
        <v>43151</v>
      </c>
      <c r="C653">
        <v>33.799999999999997</v>
      </c>
      <c r="D653">
        <v>18.579999999999998</v>
      </c>
      <c r="E653" t="str">
        <f>+VLOOKUP(A653,'[1]senamhi-17-18'!$A:$I,9,FALSE)</f>
        <v>https://www.senamhi.gob.pe/include_mapas/_dat_esta_tipo.php?estaciones=152212</v>
      </c>
    </row>
    <row r="654" spans="1:5">
      <c r="A654">
        <v>153350</v>
      </c>
      <c r="B654" s="1">
        <v>43151</v>
      </c>
      <c r="C654">
        <v>73.400000000000006</v>
      </c>
      <c r="D654">
        <v>35.369999999999997</v>
      </c>
      <c r="E654" t="str">
        <f>+VLOOKUP(A654,'[1]senamhi-17-18'!$A:$I,9,FALSE)</f>
        <v>https://www.senamhi.gob.pe/include_mapas/_dat_esta_tipo.php?estaciones=153350</v>
      </c>
    </row>
    <row r="655" spans="1:5">
      <c r="A655">
        <v>47269398</v>
      </c>
      <c r="B655" s="1">
        <v>43151</v>
      </c>
      <c r="C655">
        <v>25.9</v>
      </c>
      <c r="D655">
        <v>13.05</v>
      </c>
      <c r="E655" t="str">
        <f>+VLOOKUP(A655,'[1]senamhi-17-18'!$A:$I,9,FALSE)</f>
        <v>https://www.senamhi.gob.pe/include_mapas/_dat_esta_tipo.php?estaciones=47269398</v>
      </c>
    </row>
    <row r="656" spans="1:5">
      <c r="A656">
        <v>607</v>
      </c>
      <c r="B656" s="1">
        <v>43152</v>
      </c>
      <c r="C656">
        <v>23.7</v>
      </c>
      <c r="D656">
        <v>23.24</v>
      </c>
      <c r="E656" t="str">
        <f>+VLOOKUP(A656,'[1]senamhi-17-18'!$A:$I,9,FALSE)</f>
        <v>https://www.senamhi.gob.pe/include_mapas/_dat_esta_tipo.php?estaciones=000607</v>
      </c>
    </row>
    <row r="657" spans="1:5">
      <c r="A657">
        <v>625</v>
      </c>
      <c r="B657" s="1">
        <v>43152</v>
      </c>
      <c r="C657">
        <v>28.8</v>
      </c>
      <c r="D657">
        <v>12.03</v>
      </c>
      <c r="E657" t="str">
        <f>+VLOOKUP(A657,'[1]senamhi-17-18'!$A:$I,9,FALSE)</f>
        <v>https://www.senamhi.gob.pe/include_mapas/_dat_esta_tipo.php?estaciones=000625</v>
      </c>
    </row>
    <row r="658" spans="1:5">
      <c r="A658">
        <v>648</v>
      </c>
      <c r="B658" s="1">
        <v>43152</v>
      </c>
      <c r="C658">
        <v>26.6</v>
      </c>
      <c r="D658">
        <v>13.37</v>
      </c>
      <c r="E658" t="str">
        <f>+VLOOKUP(A658,'[1]senamhi-17-18'!$A:$I,9,FALSE)</f>
        <v>https://www.senamhi.gob.pe/include_mapas/_dat_esta_tipo.php?estaciones=000648</v>
      </c>
    </row>
    <row r="659" spans="1:5">
      <c r="A659">
        <v>690</v>
      </c>
      <c r="B659" s="1">
        <v>43152</v>
      </c>
      <c r="C659">
        <v>35.5</v>
      </c>
      <c r="D659">
        <v>23.37</v>
      </c>
      <c r="E659" t="str">
        <f>+VLOOKUP(A659,'[1]senamhi-17-18'!$A:$I,9,FALSE)</f>
        <v>https://www.senamhi.gob.pe/include_mapas/_dat_esta_tipo.php?estaciones=000690</v>
      </c>
    </row>
    <row r="660" spans="1:5">
      <c r="A660">
        <v>809</v>
      </c>
      <c r="B660" s="1">
        <v>43152</v>
      </c>
      <c r="C660">
        <v>36.299999999999997</v>
      </c>
      <c r="D660">
        <v>23.44</v>
      </c>
      <c r="E660" t="str">
        <f>+VLOOKUP(A660,'[1]senamhi-17-18'!$A:$I,9,FALSE)</f>
        <v>https://www.senamhi.gob.pe/include_mapas/_dat_esta_tipo.php?estaciones=000809</v>
      </c>
    </row>
    <row r="661" spans="1:5">
      <c r="A661">
        <v>844</v>
      </c>
      <c r="B661" s="1">
        <v>43152</v>
      </c>
      <c r="C661">
        <v>27.4</v>
      </c>
      <c r="D661">
        <v>18.88</v>
      </c>
      <c r="E661" t="str">
        <f>+VLOOKUP(A661,'[1]senamhi-17-18'!$A:$I,9,FALSE)</f>
        <v>https://www.senamhi.gob.pe/include_mapas/_dat_esta_tipo.php?estaciones=000844</v>
      </c>
    </row>
    <row r="662" spans="1:5">
      <c r="A662">
        <v>157418</v>
      </c>
      <c r="B662" s="1">
        <v>43152</v>
      </c>
      <c r="C662">
        <v>17.399999999999999</v>
      </c>
      <c r="D662">
        <v>10.65</v>
      </c>
      <c r="E662" t="str">
        <f>+VLOOKUP(A662,'[1]senamhi-17-18'!$A:$I,9,FALSE)</f>
        <v>https://www.senamhi.gob.pe/include_mapas/_dat_esta_tipo.php?estaciones=157418</v>
      </c>
    </row>
    <row r="663" spans="1:5">
      <c r="A663" t="s">
        <v>20</v>
      </c>
      <c r="B663" s="1">
        <v>43152</v>
      </c>
      <c r="C663">
        <v>22</v>
      </c>
      <c r="D663">
        <v>20.82</v>
      </c>
      <c r="E663" t="str">
        <f>+VLOOKUP(A663,'[1]senamhi-17-18'!$A:$I,9,FALSE)</f>
        <v>https://www.senamhi.gob.pe/include_mapas/_dat_esta_tipo.php?estaciones=4729950A</v>
      </c>
    </row>
    <row r="664" spans="1:5">
      <c r="A664">
        <v>590</v>
      </c>
      <c r="B664" s="1">
        <v>43153</v>
      </c>
      <c r="C664">
        <v>53.2</v>
      </c>
      <c r="D664">
        <v>42.51</v>
      </c>
      <c r="E664" t="str">
        <f>+VLOOKUP(A664,'[1]senamhi-17-18'!$A:$I,9,FALSE)</f>
        <v>https://www.senamhi.gob.pe/include_mapas/_dat_esta_tipo.php?estaciones=000590</v>
      </c>
    </row>
    <row r="665" spans="1:5">
      <c r="A665">
        <v>761</v>
      </c>
      <c r="B665" s="1">
        <v>43153</v>
      </c>
      <c r="C665">
        <v>39.5</v>
      </c>
      <c r="D665">
        <v>23.41</v>
      </c>
      <c r="E665" t="str">
        <f>+VLOOKUP(A665,'[1]senamhi-17-18'!$A:$I,9,FALSE)</f>
        <v>https://www.senamhi.gob.pe/include_mapas/_dat_esta_tipo.php?estaciones=000761</v>
      </c>
    </row>
    <row r="666" spans="1:5">
      <c r="A666">
        <v>764</v>
      </c>
      <c r="B666" s="1">
        <v>43153</v>
      </c>
      <c r="C666">
        <v>24.4</v>
      </c>
      <c r="D666">
        <v>24.04</v>
      </c>
      <c r="E666" t="str">
        <f>+VLOOKUP(A666,'[1]senamhi-17-18'!$A:$I,9,FALSE)</f>
        <v>https://www.senamhi.gob.pe/include_mapas/_dat_esta_tipo.php?estaciones=000764</v>
      </c>
    </row>
    <row r="667" spans="1:5">
      <c r="A667">
        <v>788</v>
      </c>
      <c r="B667" s="1">
        <v>43153</v>
      </c>
      <c r="C667">
        <v>36.9</v>
      </c>
      <c r="D667">
        <v>28.8</v>
      </c>
      <c r="E667" t="str">
        <f>+VLOOKUP(A667,'[1]senamhi-17-18'!$A:$I,9,FALSE)</f>
        <v>https://www.senamhi.gob.pe/include_mapas/_dat_esta_tipo.php?estaciones=000788</v>
      </c>
    </row>
    <row r="668" spans="1:5">
      <c r="A668">
        <v>826</v>
      </c>
      <c r="B668" s="1">
        <v>43153</v>
      </c>
      <c r="C668">
        <v>21.5</v>
      </c>
      <c r="D668">
        <v>19.670000000000002</v>
      </c>
      <c r="E668" t="str">
        <f>+VLOOKUP(A668,'[1]senamhi-17-18'!$A:$I,9,FALSE)</f>
        <v>https://www.senamhi.gob.pe/include_mapas/_dat_esta_tipo.php?estaciones=000826</v>
      </c>
    </row>
    <row r="669" spans="1:5">
      <c r="A669">
        <v>157418</v>
      </c>
      <c r="B669" s="1">
        <v>43153</v>
      </c>
      <c r="C669">
        <v>12.2</v>
      </c>
      <c r="D669">
        <v>10.65</v>
      </c>
      <c r="E669" t="str">
        <f>+VLOOKUP(A669,'[1]senamhi-17-18'!$A:$I,9,FALSE)</f>
        <v>https://www.senamhi.gob.pe/include_mapas/_dat_esta_tipo.php?estaciones=157418</v>
      </c>
    </row>
    <row r="670" spans="1:5">
      <c r="A670">
        <v>47263360</v>
      </c>
      <c r="B670" s="1">
        <v>43153</v>
      </c>
      <c r="C670">
        <v>39.299999999999997</v>
      </c>
      <c r="D670">
        <v>30.03</v>
      </c>
      <c r="E670" t="str">
        <f>+VLOOKUP(A670,'[1]senamhi-17-18'!$A:$I,9,FALSE)</f>
        <v>https://www.senamhi.gob.pe/include_mapas/_dat_esta_tipo.php?estaciones=47263360</v>
      </c>
    </row>
    <row r="671" spans="1:5">
      <c r="A671" t="s">
        <v>20</v>
      </c>
      <c r="B671" s="1">
        <v>43153</v>
      </c>
      <c r="C671">
        <v>43.8</v>
      </c>
      <c r="D671">
        <v>20.82</v>
      </c>
      <c r="E671" t="str">
        <f>+VLOOKUP(A671,'[1]senamhi-17-18'!$A:$I,9,FALSE)</f>
        <v>https://www.senamhi.gob.pe/include_mapas/_dat_esta_tipo.php?estaciones=4729950A</v>
      </c>
    </row>
    <row r="672" spans="1:5">
      <c r="A672">
        <v>453</v>
      </c>
      <c r="B672" s="1">
        <v>43154</v>
      </c>
      <c r="C672">
        <v>103</v>
      </c>
      <c r="D672">
        <v>77.03</v>
      </c>
      <c r="E672" t="str">
        <f>+VLOOKUP(A672,'[1]senamhi-17-18'!$A:$I,9,FALSE)</f>
        <v>https://www.senamhi.gob.pe/include_mapas/_dat_esta_tipo.php?estaciones=000453</v>
      </c>
    </row>
    <row r="673" spans="1:5">
      <c r="A673">
        <v>462</v>
      </c>
      <c r="B673" s="1">
        <v>43154</v>
      </c>
      <c r="C673">
        <v>103.7</v>
      </c>
      <c r="D673">
        <v>103.12</v>
      </c>
      <c r="E673" t="str">
        <f>+VLOOKUP(A673,'[1]senamhi-17-18'!$A:$I,9,FALSE)</f>
        <v>https://www.senamhi.gob.pe/include_mapas/_dat_esta_tipo.php?estaciones=000462</v>
      </c>
    </row>
    <row r="674" spans="1:5">
      <c r="A674">
        <v>782</v>
      </c>
      <c r="B674" s="1">
        <v>43154</v>
      </c>
      <c r="C674">
        <v>30.4</v>
      </c>
      <c r="D674">
        <v>24.57</v>
      </c>
      <c r="E674" t="str">
        <f>+VLOOKUP(A674,'[1]senamhi-17-18'!$A:$I,9,FALSE)</f>
        <v>https://www.senamhi.gob.pe/include_mapas/_dat_esta_tipo.php?estaciones=000782</v>
      </c>
    </row>
    <row r="675" spans="1:5">
      <c r="A675">
        <v>113235</v>
      </c>
      <c r="B675" s="1">
        <v>43154</v>
      </c>
      <c r="C675">
        <v>37.6</v>
      </c>
      <c r="D675">
        <v>30.03</v>
      </c>
      <c r="E675" t="str">
        <f>+VLOOKUP(A675,'[1]senamhi-17-18'!$A:$I,9,FALSE)</f>
        <v>https://www.senamhi.gob.pe/include_mapas/_dat_esta_tipo.php?estaciones=113235</v>
      </c>
    </row>
    <row r="676" spans="1:5">
      <c r="A676">
        <v>607</v>
      </c>
      <c r="B676" s="1">
        <v>43155</v>
      </c>
      <c r="C676">
        <v>27.5</v>
      </c>
      <c r="D676">
        <v>23.24</v>
      </c>
      <c r="E676" t="str">
        <f>+VLOOKUP(A676,'[1]senamhi-17-18'!$A:$I,9,FALSE)</f>
        <v>https://www.senamhi.gob.pe/include_mapas/_dat_esta_tipo.php?estaciones=000607</v>
      </c>
    </row>
    <row r="677" spans="1:5">
      <c r="A677">
        <v>683</v>
      </c>
      <c r="B677" s="1">
        <v>43155</v>
      </c>
      <c r="C677">
        <v>25.8</v>
      </c>
      <c r="D677">
        <v>19.239999999999998</v>
      </c>
      <c r="E677" t="str">
        <f>+VLOOKUP(A677,'[1]senamhi-17-18'!$A:$I,9,FALSE)</f>
        <v>https://www.senamhi.gob.pe/include_mapas/_dat_esta_tipo.php?estaciones=000683</v>
      </c>
    </row>
    <row r="678" spans="1:5">
      <c r="A678">
        <v>113246</v>
      </c>
      <c r="B678" s="1">
        <v>43155</v>
      </c>
      <c r="C678">
        <v>28.3</v>
      </c>
      <c r="D678">
        <v>23.73</v>
      </c>
      <c r="E678" t="str">
        <f>+VLOOKUP(A678,'[1]senamhi-17-18'!$A:$I,9,FALSE)</f>
        <v>https://www.senamhi.gob.pe/include_mapas/_dat_esta_tipo.php?estaciones=113246</v>
      </c>
    </row>
    <row r="679" spans="1:5">
      <c r="A679">
        <v>310</v>
      </c>
      <c r="B679" s="1">
        <v>43156</v>
      </c>
      <c r="C679">
        <v>65.400000000000006</v>
      </c>
      <c r="D679">
        <v>46.23</v>
      </c>
      <c r="E679" t="str">
        <f>+VLOOKUP(A679,'[1]senamhi-17-18'!$A:$I,9,FALSE)</f>
        <v>https://www.senamhi.gob.pe/include_mapas/_dat_esta_tipo.php?estaciones=000310</v>
      </c>
    </row>
    <row r="680" spans="1:5">
      <c r="A680">
        <v>322</v>
      </c>
      <c r="B680" s="1">
        <v>43156</v>
      </c>
      <c r="C680">
        <v>40.6</v>
      </c>
      <c r="D680">
        <v>31.65</v>
      </c>
      <c r="E680" t="str">
        <f>+VLOOKUP(A680,'[1]senamhi-17-18'!$A:$I,9,FALSE)</f>
        <v>https://www.senamhi.gob.pe/include_mapas/_dat_esta_tipo.php?estaciones=000322</v>
      </c>
    </row>
    <row r="681" spans="1:5">
      <c r="A681">
        <v>880</v>
      </c>
      <c r="B681" s="1">
        <v>43156</v>
      </c>
      <c r="C681">
        <v>42</v>
      </c>
      <c r="D681">
        <v>30.4</v>
      </c>
      <c r="E681" t="str">
        <f>+VLOOKUP(A681,'[1]senamhi-17-18'!$A:$I,9,FALSE)</f>
        <v>https://www.senamhi.gob.pe/include_mapas/_dat_esta_tipo.php?estaciones=000880</v>
      </c>
    </row>
    <row r="682" spans="1:5">
      <c r="A682">
        <v>153320</v>
      </c>
      <c r="B682" s="1">
        <v>43156</v>
      </c>
      <c r="C682">
        <v>60.6</v>
      </c>
      <c r="D682">
        <v>56.95</v>
      </c>
      <c r="E682" t="str">
        <f>+VLOOKUP(A682,'[1]senamhi-17-18'!$A:$I,9,FALSE)</f>
        <v>https://www.senamhi.gob.pe/include_mapas/_dat_esta_tipo.php?estaciones=153320</v>
      </c>
    </row>
    <row r="683" spans="1:5">
      <c r="A683">
        <v>153350</v>
      </c>
      <c r="B683" s="1">
        <v>43156</v>
      </c>
      <c r="C683">
        <v>35.6</v>
      </c>
      <c r="D683">
        <v>35.369999999999997</v>
      </c>
      <c r="E683" t="str">
        <f>+VLOOKUP(A683,'[1]senamhi-17-18'!$A:$I,9,FALSE)</f>
        <v>https://www.senamhi.gob.pe/include_mapas/_dat_esta_tipo.php?estaciones=153350</v>
      </c>
    </row>
    <row r="684" spans="1:5">
      <c r="A684">
        <v>155224</v>
      </c>
      <c r="B684" s="1">
        <v>43156</v>
      </c>
      <c r="C684">
        <v>12.2</v>
      </c>
      <c r="D684">
        <v>11.29</v>
      </c>
      <c r="E684" t="str">
        <f>+VLOOKUP(A684,'[1]senamhi-17-18'!$A:$I,9,FALSE)</f>
        <v>https://www.senamhi.gob.pe/include_mapas/_dat_esta_tipo.php?estaciones=155224</v>
      </c>
    </row>
    <row r="685" spans="1:5">
      <c r="A685" t="s">
        <v>26</v>
      </c>
      <c r="B685" s="1">
        <v>43156</v>
      </c>
      <c r="C685">
        <v>62.4</v>
      </c>
      <c r="D685">
        <v>46.23</v>
      </c>
      <c r="E685" t="str">
        <f>+VLOOKUP(A685,'[1]senamhi-17-18'!$A:$I,9,FALSE)</f>
        <v>https://www.senamhi.gob.pe/include_mapas/_dat_esta_tipo.php?estaciones=4723013A</v>
      </c>
    </row>
    <row r="686" spans="1:5">
      <c r="A686" t="s">
        <v>21</v>
      </c>
      <c r="B686" s="1">
        <v>43156</v>
      </c>
      <c r="C686">
        <v>1943.9</v>
      </c>
      <c r="D686">
        <v>1.76</v>
      </c>
      <c r="E686" t="str">
        <f>+VLOOKUP(A686,'[1]senamhi-17-18'!$A:$I,9,FALSE)</f>
        <v>https://www.senamhi.gob.pe/include_mapas/_dat_esta_tipo.php?estaciones=4729E39A</v>
      </c>
    </row>
    <row r="687" spans="1:5">
      <c r="A687" t="s">
        <v>75</v>
      </c>
      <c r="B687" s="1">
        <v>43156</v>
      </c>
      <c r="C687">
        <v>14.8</v>
      </c>
      <c r="D687">
        <v>13.7</v>
      </c>
      <c r="E687" t="str">
        <f>+VLOOKUP(A687,'[1]senamhi-17-18'!$A:$I,9,FALSE)</f>
        <v>https://www.senamhi.gob.pe/include_mapas/_dat_esta_tipo.php?estaciones=472CE45A</v>
      </c>
    </row>
    <row r="688" spans="1:5">
      <c r="A688">
        <v>548</v>
      </c>
      <c r="B688" s="1">
        <v>43157</v>
      </c>
      <c r="C688">
        <v>21.5</v>
      </c>
      <c r="D688">
        <v>13.7</v>
      </c>
      <c r="E688" t="str">
        <f>+VLOOKUP(A688,'[1]senamhi-17-18'!$A:$I,9,FALSE)</f>
        <v>https://www.senamhi.gob.pe/include_mapas/_dat_esta_tipo.php?estaciones=000548</v>
      </c>
    </row>
    <row r="689" spans="1:5">
      <c r="A689">
        <v>636</v>
      </c>
      <c r="B689" s="1">
        <v>43157</v>
      </c>
      <c r="C689">
        <v>12.5</v>
      </c>
      <c r="D689">
        <v>11.3</v>
      </c>
      <c r="E689" t="str">
        <f>+VLOOKUP(A689,'[1]senamhi-17-18'!$A:$I,9,FALSE)</f>
        <v>https://www.senamhi.gob.pe/include_mapas/_dat_esta_tipo.php?estaciones=000636</v>
      </c>
    </row>
    <row r="690" spans="1:5">
      <c r="A690">
        <v>109091</v>
      </c>
      <c r="B690" s="1">
        <v>43157</v>
      </c>
      <c r="C690">
        <v>28.1</v>
      </c>
      <c r="D690">
        <v>7.38</v>
      </c>
      <c r="E690" t="str">
        <f>+VLOOKUP(A690,'[1]senamhi-17-18'!$A:$I,9,FALSE)</f>
        <v>https://www.senamhi.gob.pe/include_mapas/_dat_esta_tipo.php?estaciones=109091</v>
      </c>
    </row>
    <row r="691" spans="1:5">
      <c r="A691">
        <v>114128</v>
      </c>
      <c r="B691" s="1">
        <v>43157</v>
      </c>
      <c r="C691">
        <v>38.799999999999997</v>
      </c>
      <c r="D691">
        <v>21.61</v>
      </c>
      <c r="E691" t="str">
        <f>+VLOOKUP(A691,'[1]senamhi-17-18'!$A:$I,9,FALSE)</f>
        <v>https://www.senamhi.gob.pe/include_mapas/_dat_esta_tipo.php?estaciones=114128</v>
      </c>
    </row>
    <row r="692" spans="1:5">
      <c r="A692">
        <v>150209</v>
      </c>
      <c r="B692" s="1">
        <v>43157</v>
      </c>
      <c r="C692">
        <v>98.7</v>
      </c>
      <c r="D692">
        <v>36.9</v>
      </c>
      <c r="E692" t="str">
        <f>+VLOOKUP(A692,'[1]senamhi-17-18'!$A:$I,9,FALSE)</f>
        <v>https://www.senamhi.gob.pe/include_mapas/_dat_esta_tipo.php?estaciones=150209</v>
      </c>
    </row>
    <row r="693" spans="1:5">
      <c r="A693">
        <v>153328</v>
      </c>
      <c r="B693" s="1">
        <v>43157</v>
      </c>
      <c r="C693">
        <v>42.5</v>
      </c>
      <c r="D693">
        <v>31.65</v>
      </c>
      <c r="E693" t="str">
        <f>+VLOOKUP(A693,'[1]senamhi-17-18'!$A:$I,9,FALSE)</f>
        <v>https://www.senamhi.gob.pe/include_mapas/_dat_esta_tipo.php?estaciones=153328</v>
      </c>
    </row>
    <row r="694" spans="1:5">
      <c r="A694">
        <v>444</v>
      </c>
      <c r="B694" s="1">
        <v>43158</v>
      </c>
      <c r="C694">
        <v>8.6999999999999993</v>
      </c>
      <c r="D694">
        <v>7.24</v>
      </c>
      <c r="E694" t="str">
        <f>+VLOOKUP(A694,'[1]senamhi-17-18'!$A:$I,9,FALSE)</f>
        <v>https://www.senamhi.gob.pe/include_mapas/_dat_esta_tipo.php?estaciones=000444</v>
      </c>
    </row>
    <row r="695" spans="1:5">
      <c r="A695">
        <v>640</v>
      </c>
      <c r="B695" s="1">
        <v>43158</v>
      </c>
      <c r="C695">
        <v>2.4</v>
      </c>
      <c r="D695">
        <v>1.81</v>
      </c>
      <c r="E695" t="str">
        <f>+VLOOKUP(A695,'[1]senamhi-17-18'!$A:$I,9,FALSE)</f>
        <v>https://www.senamhi.gob.pe/include_mapas/_dat_esta_tipo.php?estaciones=000640</v>
      </c>
    </row>
    <row r="696" spans="1:5">
      <c r="A696">
        <v>109091</v>
      </c>
      <c r="B696" s="1">
        <v>43158</v>
      </c>
      <c r="C696">
        <v>22.3</v>
      </c>
      <c r="D696">
        <v>7.38</v>
      </c>
      <c r="E696" t="str">
        <f>+VLOOKUP(A696,'[1]senamhi-17-18'!$A:$I,9,FALSE)</f>
        <v>https://www.senamhi.gob.pe/include_mapas/_dat_esta_tipo.php?estaciones=109091</v>
      </c>
    </row>
    <row r="697" spans="1:5">
      <c r="A697">
        <v>260</v>
      </c>
      <c r="B697" s="1">
        <v>43159</v>
      </c>
      <c r="C697">
        <v>15.7</v>
      </c>
      <c r="D697">
        <v>14.77</v>
      </c>
      <c r="E697" t="str">
        <f>+VLOOKUP(A697,'[1]senamhi-17-18'!$A:$I,9,FALSE)</f>
        <v>https://www.senamhi.gob.pe/include_mapas/_dat_esta_tipo.php?estaciones=000260</v>
      </c>
    </row>
    <row r="698" spans="1:5">
      <c r="A698">
        <v>349</v>
      </c>
      <c r="B698" s="1">
        <v>43159</v>
      </c>
      <c r="C698">
        <v>33.799999999999997</v>
      </c>
      <c r="D698">
        <v>15.68</v>
      </c>
      <c r="E698" t="str">
        <f>+VLOOKUP(A698,'[1]senamhi-17-18'!$A:$I,9,FALSE)</f>
        <v>https://www.senamhi.gob.pe/include_mapas/_dat_esta_tipo.php?estaciones=000349</v>
      </c>
    </row>
    <row r="699" spans="1:5">
      <c r="A699">
        <v>815</v>
      </c>
      <c r="B699" s="1">
        <v>43159</v>
      </c>
      <c r="C699">
        <v>31</v>
      </c>
      <c r="D699">
        <v>27.48</v>
      </c>
      <c r="E699" t="str">
        <f>+VLOOKUP(A699,'[1]senamhi-17-18'!$A:$I,9,FALSE)</f>
        <v>https://www.senamhi.gob.pe/include_mapas/_dat_esta_tipo.php?estaciones=000815</v>
      </c>
    </row>
    <row r="700" spans="1:5">
      <c r="A700">
        <v>109091</v>
      </c>
      <c r="B700" s="1">
        <v>43159</v>
      </c>
      <c r="C700">
        <v>18.2</v>
      </c>
      <c r="D700">
        <v>7.38</v>
      </c>
      <c r="E700" t="str">
        <f>+VLOOKUP(A700,'[1]senamhi-17-18'!$A:$I,9,FALSE)</f>
        <v>https://www.senamhi.gob.pe/include_mapas/_dat_esta_tipo.php?estaciones=109091</v>
      </c>
    </row>
    <row r="701" spans="1:5">
      <c r="A701">
        <v>153108</v>
      </c>
      <c r="B701" s="1">
        <v>43159</v>
      </c>
      <c r="C701">
        <v>23.6</v>
      </c>
      <c r="D701">
        <v>22.86</v>
      </c>
      <c r="E701" t="str">
        <f>+VLOOKUP(A701,'[1]senamhi-17-18'!$A:$I,9,FALSE)</f>
        <v>https://www.senamhi.gob.pe/include_mapas/_dat_esta_tipo.php?estaciones=153108</v>
      </c>
    </row>
    <row r="702" spans="1:5">
      <c r="A702">
        <v>172</v>
      </c>
      <c r="B702" s="1">
        <v>43160</v>
      </c>
      <c r="C702">
        <v>68.400000000000006</v>
      </c>
      <c r="D702">
        <v>57.37</v>
      </c>
      <c r="E702" t="str">
        <f>+VLOOKUP(A702,'[1]senamhi-17-18'!$A:$I,9,FALSE)</f>
        <v>https://www.senamhi.gob.pe/include_mapas/_dat_esta_tipo.php?estaciones=000172</v>
      </c>
    </row>
    <row r="703" spans="1:5">
      <c r="A703">
        <v>269</v>
      </c>
      <c r="B703" s="1">
        <v>43160</v>
      </c>
      <c r="C703">
        <v>50.5</v>
      </c>
      <c r="D703">
        <v>39.71</v>
      </c>
      <c r="E703" t="str">
        <f>+VLOOKUP(A703,'[1]senamhi-17-18'!$A:$I,9,FALSE)</f>
        <v>https://www.senamhi.gob.pe/include_mapas/_dat_esta_tipo.php?estaciones=000269</v>
      </c>
    </row>
    <row r="704" spans="1:5">
      <c r="A704">
        <v>391</v>
      </c>
      <c r="B704" s="1">
        <v>43160</v>
      </c>
      <c r="C704">
        <v>27.1</v>
      </c>
      <c r="D704">
        <v>26.28</v>
      </c>
      <c r="E704" t="str">
        <f>+VLOOKUP(A704,'[1]senamhi-17-18'!$A:$I,9,FALSE)</f>
        <v>https://www.senamhi.gob.pe/include_mapas/_dat_esta_tipo.php?estaciones=000391</v>
      </c>
    </row>
    <row r="705" spans="1:5">
      <c r="A705">
        <v>503</v>
      </c>
      <c r="B705" s="1">
        <v>43160</v>
      </c>
      <c r="C705">
        <v>38.4</v>
      </c>
      <c r="D705">
        <v>18.649999999999999</v>
      </c>
      <c r="E705" t="str">
        <f>+VLOOKUP(A705,'[1]senamhi-17-18'!$A:$I,9,FALSE)</f>
        <v>https://www.senamhi.gob.pe/include_mapas/_dat_esta_tipo.php?estaciones=000503</v>
      </c>
    </row>
    <row r="706" spans="1:5">
      <c r="A706">
        <v>625</v>
      </c>
      <c r="B706" s="1">
        <v>43160</v>
      </c>
      <c r="C706">
        <v>13.4</v>
      </c>
      <c r="D706">
        <v>11.52</v>
      </c>
      <c r="E706" t="str">
        <f>+VLOOKUP(A706,'[1]senamhi-17-18'!$A:$I,9,FALSE)</f>
        <v>https://www.senamhi.gob.pe/include_mapas/_dat_esta_tipo.php?estaciones=000625</v>
      </c>
    </row>
    <row r="707" spans="1:5">
      <c r="A707">
        <v>633</v>
      </c>
      <c r="B707" s="1">
        <v>43160</v>
      </c>
      <c r="C707">
        <v>28.4</v>
      </c>
      <c r="D707">
        <v>20.94</v>
      </c>
      <c r="E707" t="str">
        <f>+VLOOKUP(A707,'[1]senamhi-17-18'!$A:$I,9,FALSE)</f>
        <v>https://www.senamhi.gob.pe/include_mapas/_dat_esta_tipo.php?estaciones=000633</v>
      </c>
    </row>
    <row r="708" spans="1:5">
      <c r="A708">
        <v>820</v>
      </c>
      <c r="B708" s="1">
        <v>43160</v>
      </c>
      <c r="C708">
        <v>21.4</v>
      </c>
      <c r="D708">
        <v>18.05</v>
      </c>
      <c r="E708" t="str">
        <f>+VLOOKUP(A708,'[1]senamhi-17-18'!$A:$I,9,FALSE)</f>
        <v>https://www.senamhi.gob.pe/include_mapas/_dat_esta_tipo.php?estaciones=000820</v>
      </c>
    </row>
    <row r="709" spans="1:5">
      <c r="A709">
        <v>109091</v>
      </c>
      <c r="B709" s="1">
        <v>43160</v>
      </c>
      <c r="C709">
        <v>169.8</v>
      </c>
      <c r="D709">
        <v>21.38</v>
      </c>
      <c r="E709" t="str">
        <f>+VLOOKUP(A709,'[1]senamhi-17-18'!$A:$I,9,FALSE)</f>
        <v>https://www.senamhi.gob.pe/include_mapas/_dat_esta_tipo.php?estaciones=109091</v>
      </c>
    </row>
    <row r="710" spans="1:5">
      <c r="A710">
        <v>151210</v>
      </c>
      <c r="B710" s="1">
        <v>43160</v>
      </c>
      <c r="C710">
        <v>21.4</v>
      </c>
      <c r="D710">
        <v>14.81</v>
      </c>
      <c r="E710" t="str">
        <f>+VLOOKUP(A710,'[1]senamhi-17-18'!$A:$I,9,FALSE)</f>
        <v>https://www.senamhi.gob.pe/include_mapas/_dat_esta_tipo.php?estaciones=151210</v>
      </c>
    </row>
    <row r="711" spans="1:5">
      <c r="A711">
        <v>153327</v>
      </c>
      <c r="B711" s="1">
        <v>43160</v>
      </c>
      <c r="C711">
        <v>37.6</v>
      </c>
      <c r="D711">
        <v>28.98</v>
      </c>
      <c r="E711" t="str">
        <f>+VLOOKUP(A711,'[1]senamhi-17-18'!$A:$I,9,FALSE)</f>
        <v>https://www.senamhi.gob.pe/include_mapas/_dat_esta_tipo.php?estaciones=153327</v>
      </c>
    </row>
    <row r="712" spans="1:5">
      <c r="A712">
        <v>155225</v>
      </c>
      <c r="B712" s="1">
        <v>43160</v>
      </c>
      <c r="C712">
        <v>19.399999999999999</v>
      </c>
      <c r="D712">
        <v>18.149999999999999</v>
      </c>
      <c r="E712" t="str">
        <f>+VLOOKUP(A712,'[1]senamhi-17-18'!$A:$I,9,FALSE)</f>
        <v>https://www.senamhi.gob.pe/include_mapas/_dat_esta_tipo.php?estaciones=155225</v>
      </c>
    </row>
    <row r="713" spans="1:5">
      <c r="A713">
        <v>156130</v>
      </c>
      <c r="B713" s="1">
        <v>43160</v>
      </c>
      <c r="C713">
        <v>30</v>
      </c>
      <c r="D713">
        <v>27.07</v>
      </c>
      <c r="E713" t="str">
        <f>+VLOOKUP(A713,'[1]senamhi-17-18'!$A:$I,9,FALSE)</f>
        <v>https://www.senamhi.gob.pe/include_mapas/_dat_esta_tipo.php?estaciones=156130</v>
      </c>
    </row>
    <row r="714" spans="1:5">
      <c r="A714" t="s">
        <v>31</v>
      </c>
      <c r="B714" s="1">
        <v>43160</v>
      </c>
      <c r="C714">
        <v>945.7</v>
      </c>
      <c r="D714">
        <v>14.48</v>
      </c>
      <c r="E714" t="str">
        <f>+VLOOKUP(A714,'[1]senamhi-17-18'!$A:$I,9,FALSE)</f>
        <v>https://www.senamhi.gob.pe/include_mapas/_dat_esta_tipo.php?estaciones=4727C11E</v>
      </c>
    </row>
    <row r="715" spans="1:5">
      <c r="A715" t="s">
        <v>69</v>
      </c>
      <c r="B715" s="1">
        <v>43160</v>
      </c>
      <c r="C715">
        <v>22.3</v>
      </c>
      <c r="D715">
        <v>19.53</v>
      </c>
      <c r="E715" t="str">
        <f>+VLOOKUP(A715,'[1]senamhi-17-18'!$A:$I,9,FALSE)</f>
        <v>https://www.senamhi.gob.pe/include_mapas/_dat_esta_tipo.php?estaciones=472BF518</v>
      </c>
    </row>
    <row r="716" spans="1:5">
      <c r="A716" t="s">
        <v>8</v>
      </c>
      <c r="B716" s="1">
        <v>43160</v>
      </c>
      <c r="C716">
        <v>38.200000000000003</v>
      </c>
      <c r="D716">
        <v>26.76</v>
      </c>
      <c r="E716" t="str">
        <f>+VLOOKUP(A716,'[1]senamhi-17-18'!$A:$I,9,FALSE)</f>
        <v>https://www.senamhi.gob.pe/include_mapas/_dat_esta_tipo.php?estaciones=472D60B4</v>
      </c>
    </row>
    <row r="717" spans="1:5">
      <c r="A717" t="s">
        <v>39</v>
      </c>
      <c r="B717" s="1">
        <v>43160</v>
      </c>
      <c r="C717">
        <v>21.4</v>
      </c>
      <c r="D717">
        <v>20.12</v>
      </c>
      <c r="E717" t="str">
        <f>+VLOOKUP(A717,'[1]senamhi-17-18'!$A:$I,9,FALSE)</f>
        <v>https://www.senamhi.gob.pe/include_mapas/_dat_esta_tipo.php?estaciones=472D73C2</v>
      </c>
    </row>
    <row r="718" spans="1:5">
      <c r="A718">
        <v>269</v>
      </c>
      <c r="B718" s="1">
        <v>43161</v>
      </c>
      <c r="C718">
        <v>60.5</v>
      </c>
      <c r="D718">
        <v>39.71</v>
      </c>
      <c r="E718" t="str">
        <f>+VLOOKUP(A718,'[1]senamhi-17-18'!$A:$I,9,FALSE)</f>
        <v>https://www.senamhi.gob.pe/include_mapas/_dat_esta_tipo.php?estaciones=000269</v>
      </c>
    </row>
    <row r="719" spans="1:5">
      <c r="A719">
        <v>291</v>
      </c>
      <c r="B719" s="1">
        <v>43161</v>
      </c>
      <c r="C719">
        <v>85.5</v>
      </c>
      <c r="D719">
        <v>73.25</v>
      </c>
      <c r="E719" t="str">
        <f>+VLOOKUP(A719,'[1]senamhi-17-18'!$A:$I,9,FALSE)</f>
        <v>https://www.senamhi.gob.pe/include_mapas/_dat_esta_tipo.php?estaciones=000291</v>
      </c>
    </row>
    <row r="720" spans="1:5">
      <c r="A720">
        <v>441</v>
      </c>
      <c r="B720" s="1">
        <v>43161</v>
      </c>
      <c r="C720">
        <v>32.299999999999997</v>
      </c>
      <c r="D720">
        <v>30.27</v>
      </c>
      <c r="E720" t="str">
        <f>+VLOOKUP(A720,'[1]senamhi-17-18'!$A:$I,9,FALSE)</f>
        <v>https://www.senamhi.gob.pe/include_mapas/_dat_esta_tipo.php?estaciones=000441</v>
      </c>
    </row>
    <row r="721" spans="1:5">
      <c r="A721">
        <v>816</v>
      </c>
      <c r="B721" s="1">
        <v>43161</v>
      </c>
      <c r="C721">
        <v>28.4</v>
      </c>
      <c r="D721">
        <v>22.04</v>
      </c>
      <c r="E721" t="str">
        <f>+VLOOKUP(A721,'[1]senamhi-17-18'!$A:$I,9,FALSE)</f>
        <v>https://www.senamhi.gob.pe/include_mapas/_dat_esta_tipo.php?estaciones=000816</v>
      </c>
    </row>
    <row r="722" spans="1:5">
      <c r="A722">
        <v>109091</v>
      </c>
      <c r="B722" s="1">
        <v>43161</v>
      </c>
      <c r="C722">
        <v>175.2</v>
      </c>
      <c r="D722">
        <v>21.38</v>
      </c>
      <c r="E722" t="str">
        <f>+VLOOKUP(A722,'[1]senamhi-17-18'!$A:$I,9,FALSE)</f>
        <v>https://www.senamhi.gob.pe/include_mapas/_dat_esta_tipo.php?estaciones=109091</v>
      </c>
    </row>
    <row r="723" spans="1:5">
      <c r="A723">
        <v>47259496</v>
      </c>
      <c r="B723" s="1">
        <v>43161</v>
      </c>
      <c r="C723">
        <v>33.5</v>
      </c>
      <c r="D723">
        <v>30.27</v>
      </c>
      <c r="E723" t="str">
        <f>+VLOOKUP(A723,'[1]senamhi-17-18'!$A:$I,9,FALSE)</f>
        <v>https://www.senamhi.gob.pe/include_mapas/_dat_esta_tipo.php?estaciones=47259496</v>
      </c>
    </row>
    <row r="724" spans="1:5">
      <c r="A724" t="s">
        <v>75</v>
      </c>
      <c r="B724" s="1">
        <v>43161</v>
      </c>
      <c r="C724">
        <v>16.5</v>
      </c>
      <c r="D724">
        <v>15.32</v>
      </c>
      <c r="E724" t="str">
        <f>+VLOOKUP(A724,'[1]senamhi-17-18'!$A:$I,9,FALSE)</f>
        <v>https://www.senamhi.gob.pe/include_mapas/_dat_esta_tipo.php?estaciones=472CE45A</v>
      </c>
    </row>
    <row r="725" spans="1:5">
      <c r="A725" t="s">
        <v>8</v>
      </c>
      <c r="B725" s="1">
        <v>43161</v>
      </c>
      <c r="C725">
        <v>34.700000000000003</v>
      </c>
      <c r="D725">
        <v>26.76</v>
      </c>
      <c r="E725" t="str">
        <f>+VLOOKUP(A725,'[1]senamhi-17-18'!$A:$I,9,FALSE)</f>
        <v>https://www.senamhi.gob.pe/include_mapas/_dat_esta_tipo.php?estaciones=472D60B4</v>
      </c>
    </row>
    <row r="726" spans="1:5">
      <c r="A726">
        <v>291</v>
      </c>
      <c r="B726" s="1">
        <v>43162</v>
      </c>
      <c r="C726">
        <v>89.7</v>
      </c>
      <c r="D726">
        <v>73.25</v>
      </c>
      <c r="E726" t="str">
        <f>+VLOOKUP(A726,'[1]senamhi-17-18'!$A:$I,9,FALSE)</f>
        <v>https://www.senamhi.gob.pe/include_mapas/_dat_esta_tipo.php?estaciones=000291</v>
      </c>
    </row>
    <row r="727" spans="1:5">
      <c r="A727">
        <v>548</v>
      </c>
      <c r="B727" s="1">
        <v>43162</v>
      </c>
      <c r="C727">
        <v>19</v>
      </c>
      <c r="D727">
        <v>15.32</v>
      </c>
      <c r="E727" t="str">
        <f>+VLOOKUP(A727,'[1]senamhi-17-18'!$A:$I,9,FALSE)</f>
        <v>https://www.senamhi.gob.pe/include_mapas/_dat_esta_tipo.php?estaciones=000548</v>
      </c>
    </row>
    <row r="728" spans="1:5">
      <c r="A728">
        <v>642</v>
      </c>
      <c r="B728" s="1">
        <v>43162</v>
      </c>
      <c r="C728">
        <v>17.600000000000001</v>
      </c>
      <c r="D728">
        <v>17.09</v>
      </c>
      <c r="E728" t="str">
        <f>+VLOOKUP(A728,'[1]senamhi-17-18'!$A:$I,9,FALSE)</f>
        <v>https://www.senamhi.gob.pe/include_mapas/_dat_esta_tipo.php?estaciones=000642</v>
      </c>
    </row>
    <row r="729" spans="1:5">
      <c r="A729">
        <v>881</v>
      </c>
      <c r="B729" s="1">
        <v>43162</v>
      </c>
      <c r="C729">
        <v>16.399999999999999</v>
      </c>
      <c r="D729">
        <v>10.78</v>
      </c>
      <c r="E729" t="str">
        <f>+VLOOKUP(A729,'[1]senamhi-17-18'!$A:$I,9,FALSE)</f>
        <v>https://www.senamhi.gob.pe/include_mapas/_dat_esta_tipo.php?estaciones=000881</v>
      </c>
    </row>
    <row r="730" spans="1:5">
      <c r="A730">
        <v>883</v>
      </c>
      <c r="B730" s="1">
        <v>43162</v>
      </c>
      <c r="C730">
        <v>41.9</v>
      </c>
      <c r="D730">
        <v>33.020000000000003</v>
      </c>
      <c r="E730" t="str">
        <f>+VLOOKUP(A730,'[1]senamhi-17-18'!$A:$I,9,FALSE)</f>
        <v>https://www.senamhi.gob.pe/include_mapas/_dat_esta_tipo.php?estaciones=000883</v>
      </c>
    </row>
    <row r="731" spans="1:5">
      <c r="A731">
        <v>109091</v>
      </c>
      <c r="B731" s="1">
        <v>43162</v>
      </c>
      <c r="C731">
        <v>69.3</v>
      </c>
      <c r="D731">
        <v>21.38</v>
      </c>
      <c r="E731" t="str">
        <f>+VLOOKUP(A731,'[1]senamhi-17-18'!$A:$I,9,FALSE)</f>
        <v>https://www.senamhi.gob.pe/include_mapas/_dat_esta_tipo.php?estaciones=109091</v>
      </c>
    </row>
    <row r="732" spans="1:5">
      <c r="A732">
        <v>151212</v>
      </c>
      <c r="B732" s="1">
        <v>43162</v>
      </c>
      <c r="C732">
        <v>18.5</v>
      </c>
      <c r="D732">
        <v>12.68</v>
      </c>
      <c r="E732" t="str">
        <f>+VLOOKUP(A732,'[1]senamhi-17-18'!$A:$I,9,FALSE)</f>
        <v>https://www.senamhi.gob.pe/include_mapas/_dat_esta_tipo.php?estaciones=151212</v>
      </c>
    </row>
    <row r="733" spans="1:5">
      <c r="A733">
        <v>151503</v>
      </c>
      <c r="B733" s="1">
        <v>43162</v>
      </c>
      <c r="C733">
        <v>26.4</v>
      </c>
      <c r="D733">
        <v>19.420000000000002</v>
      </c>
      <c r="E733" t="str">
        <f>+VLOOKUP(A733,'[1]senamhi-17-18'!$A:$I,9,FALSE)</f>
        <v>https://www.senamhi.gob.pe/include_mapas/_dat_esta_tipo.php?estaciones=151503</v>
      </c>
    </row>
    <row r="734" spans="1:5">
      <c r="A734">
        <v>155223</v>
      </c>
      <c r="B734" s="1">
        <v>43162</v>
      </c>
      <c r="C734">
        <v>18.600000000000001</v>
      </c>
      <c r="D734">
        <v>15.27</v>
      </c>
      <c r="E734" t="str">
        <f>+VLOOKUP(A734,'[1]senamhi-17-18'!$A:$I,9,FALSE)</f>
        <v>https://www.senamhi.gob.pe/include_mapas/_dat_esta_tipo.php?estaciones=155223</v>
      </c>
    </row>
    <row r="735" spans="1:5">
      <c r="A735">
        <v>156102</v>
      </c>
      <c r="B735" s="1">
        <v>43162</v>
      </c>
      <c r="C735">
        <v>31</v>
      </c>
      <c r="D735">
        <v>20.75</v>
      </c>
      <c r="E735" t="str">
        <f>+VLOOKUP(A735,'[1]senamhi-17-18'!$A:$I,9,FALSE)</f>
        <v>https://www.senamhi.gob.pe/include_mapas/_dat_esta_tipo.php?estaciones=156102</v>
      </c>
    </row>
    <row r="736" spans="1:5">
      <c r="A736">
        <v>156113</v>
      </c>
      <c r="B736" s="1">
        <v>43162</v>
      </c>
      <c r="C736">
        <v>7.4</v>
      </c>
      <c r="D736">
        <v>6.04</v>
      </c>
      <c r="E736" t="str">
        <f>+VLOOKUP(A736,'[1]senamhi-17-18'!$A:$I,9,FALSE)</f>
        <v>https://www.senamhi.gob.pe/include_mapas/_dat_esta_tipo.php?estaciones=156113</v>
      </c>
    </row>
    <row r="737" spans="1:5">
      <c r="A737" t="s">
        <v>21</v>
      </c>
      <c r="B737" s="1">
        <v>43162</v>
      </c>
      <c r="C737">
        <v>1124.7</v>
      </c>
      <c r="D737">
        <v>1.29</v>
      </c>
      <c r="E737" t="str">
        <f>+VLOOKUP(A737,'[1]senamhi-17-18'!$A:$I,9,FALSE)</f>
        <v>https://www.senamhi.gob.pe/include_mapas/_dat_esta_tipo.php?estaciones=4729E39A</v>
      </c>
    </row>
    <row r="738" spans="1:5">
      <c r="A738" t="s">
        <v>22</v>
      </c>
      <c r="B738" s="1">
        <v>43162</v>
      </c>
      <c r="C738">
        <v>47.3</v>
      </c>
      <c r="D738">
        <v>39.32</v>
      </c>
      <c r="E738" t="str">
        <f>+VLOOKUP(A738,'[1]senamhi-17-18'!$A:$I,9,FALSE)</f>
        <v>https://www.senamhi.gob.pe/include_mapas/_dat_esta_tipo.php?estaciones=472C92CA</v>
      </c>
    </row>
    <row r="739" spans="1:5">
      <c r="A739">
        <v>107131</v>
      </c>
      <c r="B739" s="1">
        <v>43163</v>
      </c>
      <c r="C739">
        <v>26.5</v>
      </c>
      <c r="D739">
        <v>24.38</v>
      </c>
      <c r="E739" t="str">
        <f>+VLOOKUP(A739,'[1]senamhi-17-18'!$A:$I,9,FALSE)</f>
        <v>https://www.senamhi.gob.pe/include_mapas/_dat_esta_tipo.php?estaciones=107131</v>
      </c>
    </row>
    <row r="740" spans="1:5">
      <c r="A740">
        <v>151503</v>
      </c>
      <c r="B740" s="1">
        <v>43163</v>
      </c>
      <c r="C740">
        <v>22.2</v>
      </c>
      <c r="D740">
        <v>19.420000000000002</v>
      </c>
      <c r="E740" t="str">
        <f>+VLOOKUP(A740,'[1]senamhi-17-18'!$A:$I,9,FALSE)</f>
        <v>https://www.senamhi.gob.pe/include_mapas/_dat_esta_tipo.php?estaciones=151503</v>
      </c>
    </row>
    <row r="741" spans="1:5">
      <c r="A741">
        <v>155217</v>
      </c>
      <c r="B741" s="1">
        <v>43163</v>
      </c>
      <c r="C741">
        <v>23.6</v>
      </c>
      <c r="D741">
        <v>21.03</v>
      </c>
      <c r="E741" t="str">
        <f>+VLOOKUP(A741,'[1]senamhi-17-18'!$A:$I,9,FALSE)</f>
        <v>https://www.senamhi.gob.pe/include_mapas/_dat_esta_tipo.php?estaciones=155217</v>
      </c>
    </row>
    <row r="742" spans="1:5">
      <c r="A742">
        <v>156100</v>
      </c>
      <c r="B742" s="1">
        <v>43163</v>
      </c>
      <c r="C742">
        <v>5.6</v>
      </c>
      <c r="D742">
        <v>5.45</v>
      </c>
      <c r="E742" t="str">
        <f>+VLOOKUP(A742,'[1]senamhi-17-18'!$A:$I,9,FALSE)</f>
        <v>https://www.senamhi.gob.pe/include_mapas/_dat_esta_tipo.php?estaciones=156100</v>
      </c>
    </row>
    <row r="743" spans="1:5">
      <c r="A743">
        <v>156102</v>
      </c>
      <c r="B743" s="1">
        <v>43163</v>
      </c>
      <c r="C743">
        <v>28.4</v>
      </c>
      <c r="D743">
        <v>20.75</v>
      </c>
      <c r="E743" t="str">
        <f>+VLOOKUP(A743,'[1]senamhi-17-18'!$A:$I,9,FALSE)</f>
        <v>https://www.senamhi.gob.pe/include_mapas/_dat_esta_tipo.php?estaciones=156102</v>
      </c>
    </row>
    <row r="744" spans="1:5">
      <c r="A744">
        <v>157206</v>
      </c>
      <c r="B744" s="1">
        <v>43163</v>
      </c>
      <c r="C744">
        <v>32.1</v>
      </c>
      <c r="D744">
        <v>26.29</v>
      </c>
      <c r="E744" t="str">
        <f>+VLOOKUP(A744,'[1]senamhi-17-18'!$A:$I,9,FALSE)</f>
        <v>https://www.senamhi.gob.pe/include_mapas/_dat_esta_tipo.php?estaciones=157206</v>
      </c>
    </row>
    <row r="745" spans="1:5">
      <c r="A745">
        <v>455</v>
      </c>
      <c r="B745" s="1">
        <v>43164</v>
      </c>
      <c r="C745">
        <v>20.8</v>
      </c>
      <c r="D745">
        <v>19.96</v>
      </c>
      <c r="E745" t="str">
        <f>+VLOOKUP(A745,'[1]senamhi-17-18'!$A:$I,9,FALSE)</f>
        <v>https://www.senamhi.gob.pe/include_mapas/_dat_esta_tipo.php?estaciones=000455</v>
      </c>
    </row>
    <row r="746" spans="1:5">
      <c r="A746">
        <v>604</v>
      </c>
      <c r="B746" s="1">
        <v>43164</v>
      </c>
      <c r="C746">
        <v>23.9</v>
      </c>
      <c r="D746">
        <v>20.41</v>
      </c>
      <c r="E746" t="str">
        <f>+VLOOKUP(A746,'[1]senamhi-17-18'!$A:$I,9,FALSE)</f>
        <v>https://www.senamhi.gob.pe/include_mapas/_dat_esta_tipo.php?estaciones=000604</v>
      </c>
    </row>
    <row r="747" spans="1:5">
      <c r="A747">
        <v>764</v>
      </c>
      <c r="B747" s="1">
        <v>43164</v>
      </c>
      <c r="C747">
        <v>24.6</v>
      </c>
      <c r="D747">
        <v>22.7</v>
      </c>
      <c r="E747" t="str">
        <f>+VLOOKUP(A747,'[1]senamhi-17-18'!$A:$I,9,FALSE)</f>
        <v>https://www.senamhi.gob.pe/include_mapas/_dat_esta_tipo.php?estaciones=000764</v>
      </c>
    </row>
    <row r="748" spans="1:5">
      <c r="A748">
        <v>881</v>
      </c>
      <c r="B748" s="1">
        <v>43164</v>
      </c>
      <c r="C748">
        <v>23.5</v>
      </c>
      <c r="D748">
        <v>10.78</v>
      </c>
      <c r="E748" t="str">
        <f>+VLOOKUP(A748,'[1]senamhi-17-18'!$A:$I,9,FALSE)</f>
        <v>https://www.senamhi.gob.pe/include_mapas/_dat_esta_tipo.php?estaciones=000881</v>
      </c>
    </row>
    <row r="749" spans="1:5">
      <c r="A749">
        <v>109091</v>
      </c>
      <c r="B749" s="1">
        <v>43164</v>
      </c>
      <c r="C749">
        <v>26.3</v>
      </c>
      <c r="D749">
        <v>21.38</v>
      </c>
      <c r="E749" t="str">
        <f>+VLOOKUP(A749,'[1]senamhi-17-18'!$A:$I,9,FALSE)</f>
        <v>https://www.senamhi.gob.pe/include_mapas/_dat_esta_tipo.php?estaciones=109091</v>
      </c>
    </row>
    <row r="750" spans="1:5">
      <c r="A750">
        <v>151210</v>
      </c>
      <c r="B750" s="1">
        <v>43164</v>
      </c>
      <c r="C750">
        <v>14.9</v>
      </c>
      <c r="D750">
        <v>14.81</v>
      </c>
      <c r="E750" t="str">
        <f>+VLOOKUP(A750,'[1]senamhi-17-18'!$A:$I,9,FALSE)</f>
        <v>https://www.senamhi.gob.pe/include_mapas/_dat_esta_tipo.php?estaciones=151210</v>
      </c>
    </row>
    <row r="751" spans="1:5">
      <c r="A751">
        <v>154108</v>
      </c>
      <c r="B751" s="1">
        <v>43164</v>
      </c>
      <c r="C751">
        <v>10.199999999999999</v>
      </c>
      <c r="D751">
        <v>9.23</v>
      </c>
      <c r="E751" t="str">
        <f>+VLOOKUP(A751,'[1]senamhi-17-18'!$A:$I,9,FALSE)</f>
        <v>https://www.senamhi.gob.pe/include_mapas/_dat_esta_tipo.php?estaciones=154108</v>
      </c>
    </row>
    <row r="752" spans="1:5">
      <c r="A752">
        <v>157312</v>
      </c>
      <c r="B752" s="1">
        <v>43164</v>
      </c>
      <c r="C752">
        <v>16.100000000000001</v>
      </c>
      <c r="D752">
        <v>12.16</v>
      </c>
      <c r="E752" t="str">
        <f>+VLOOKUP(A752,'[1]senamhi-17-18'!$A:$I,9,FALSE)</f>
        <v>https://www.senamhi.gob.pe/include_mapas/_dat_esta_tipo.php?estaciones=157312</v>
      </c>
    </row>
    <row r="753" spans="1:5">
      <c r="A753">
        <v>152</v>
      </c>
      <c r="B753" s="1">
        <v>43165</v>
      </c>
      <c r="C753">
        <v>100.8</v>
      </c>
      <c r="D753">
        <v>86.88</v>
      </c>
      <c r="E753" t="str">
        <f>+VLOOKUP(A753,'[1]senamhi-17-18'!$A:$I,9,FALSE)</f>
        <v>https://www.senamhi.gob.pe/include_mapas/_dat_esta_tipo.php?estaciones=000152</v>
      </c>
    </row>
    <row r="754" spans="1:5">
      <c r="A754">
        <v>153</v>
      </c>
      <c r="B754" s="1">
        <v>43165</v>
      </c>
      <c r="C754">
        <v>110.3</v>
      </c>
      <c r="D754">
        <v>76.040000000000006</v>
      </c>
      <c r="E754" t="str">
        <f>+VLOOKUP(A754,'[1]senamhi-17-18'!$A:$I,9,FALSE)</f>
        <v>https://www.senamhi.gob.pe/include_mapas/_dat_esta_tipo.php?estaciones=000153</v>
      </c>
    </row>
    <row r="755" spans="1:5">
      <c r="A755">
        <v>322</v>
      </c>
      <c r="B755" s="1">
        <v>43165</v>
      </c>
      <c r="C755">
        <v>50.8</v>
      </c>
      <c r="D755">
        <v>42.31</v>
      </c>
      <c r="E755" t="str">
        <f>+VLOOKUP(A755,'[1]senamhi-17-18'!$A:$I,9,FALSE)</f>
        <v>https://www.senamhi.gob.pe/include_mapas/_dat_esta_tipo.php?estaciones=000322</v>
      </c>
    </row>
    <row r="756" spans="1:5">
      <c r="A756">
        <v>444</v>
      </c>
      <c r="B756" s="1">
        <v>43165</v>
      </c>
      <c r="C756">
        <v>27.4</v>
      </c>
      <c r="D756">
        <v>21.05</v>
      </c>
      <c r="E756" t="str">
        <f>+VLOOKUP(A756,'[1]senamhi-17-18'!$A:$I,9,FALSE)</f>
        <v>https://www.senamhi.gob.pe/include_mapas/_dat_esta_tipo.php?estaciones=000444</v>
      </c>
    </row>
    <row r="757" spans="1:5">
      <c r="A757">
        <v>459</v>
      </c>
      <c r="B757" s="1">
        <v>43165</v>
      </c>
      <c r="C757">
        <v>76.8</v>
      </c>
      <c r="D757">
        <v>68.23</v>
      </c>
      <c r="E757" t="str">
        <f>+VLOOKUP(A757,'[1]senamhi-17-18'!$A:$I,9,FALSE)</f>
        <v>https://www.senamhi.gob.pe/include_mapas/_dat_esta_tipo.php?estaciones=000459</v>
      </c>
    </row>
    <row r="758" spans="1:5">
      <c r="A758">
        <v>736</v>
      </c>
      <c r="B758" s="1">
        <v>43165</v>
      </c>
      <c r="C758">
        <v>29.2</v>
      </c>
      <c r="D758">
        <v>19.899999999999999</v>
      </c>
      <c r="E758" t="str">
        <f>+VLOOKUP(A758,'[1]senamhi-17-18'!$A:$I,9,FALSE)</f>
        <v>https://www.senamhi.gob.pe/include_mapas/_dat_esta_tipo.php?estaciones=000736</v>
      </c>
    </row>
    <row r="759" spans="1:5">
      <c r="A759">
        <v>109091</v>
      </c>
      <c r="B759" s="1">
        <v>43165</v>
      </c>
      <c r="C759">
        <v>90.1</v>
      </c>
      <c r="D759">
        <v>21.38</v>
      </c>
      <c r="E759" t="str">
        <f>+VLOOKUP(A759,'[1]senamhi-17-18'!$A:$I,9,FALSE)</f>
        <v>https://www.senamhi.gob.pe/include_mapas/_dat_esta_tipo.php?estaciones=109091</v>
      </c>
    </row>
    <row r="760" spans="1:5">
      <c r="A760">
        <v>153225</v>
      </c>
      <c r="B760" s="1">
        <v>43165</v>
      </c>
      <c r="C760">
        <v>71.2</v>
      </c>
      <c r="D760">
        <v>58.98</v>
      </c>
      <c r="E760" t="str">
        <f>+VLOOKUP(A760,'[1]senamhi-17-18'!$A:$I,9,FALSE)</f>
        <v>https://www.senamhi.gob.pe/include_mapas/_dat_esta_tipo.php?estaciones=153225</v>
      </c>
    </row>
    <row r="761" spans="1:5">
      <c r="A761">
        <v>153314</v>
      </c>
      <c r="B761" s="1">
        <v>43165</v>
      </c>
      <c r="C761">
        <v>74.2</v>
      </c>
      <c r="D761">
        <v>55.82</v>
      </c>
      <c r="E761" t="str">
        <f>+VLOOKUP(A761,'[1]senamhi-17-18'!$A:$I,9,FALSE)</f>
        <v>https://www.senamhi.gob.pe/include_mapas/_dat_esta_tipo.php?estaciones=153314</v>
      </c>
    </row>
    <row r="762" spans="1:5">
      <c r="A762" t="s">
        <v>44</v>
      </c>
      <c r="B762" s="1">
        <v>43165</v>
      </c>
      <c r="C762">
        <v>21.8</v>
      </c>
      <c r="D762">
        <v>16.920000000000002</v>
      </c>
      <c r="E762" t="str">
        <f>+VLOOKUP(A762,'[1]senamhi-17-18'!$A:$I,9,FALSE)</f>
        <v>https://www.senamhi.gob.pe/include_mapas/_dat_esta_tipo.php?estaciones=4AD0C5D6</v>
      </c>
    </row>
    <row r="763" spans="1:5">
      <c r="A763">
        <v>594</v>
      </c>
      <c r="B763" s="1">
        <v>43166</v>
      </c>
      <c r="C763">
        <v>18.5</v>
      </c>
      <c r="D763">
        <v>16.25</v>
      </c>
      <c r="E763" t="str">
        <f>+VLOOKUP(A763,'[1]senamhi-17-18'!$A:$I,9,FALSE)</f>
        <v>https://www.senamhi.gob.pe/include_mapas/_dat_esta_tipo.php?estaciones=000594</v>
      </c>
    </row>
    <row r="764" spans="1:5">
      <c r="A764">
        <v>625</v>
      </c>
      <c r="B764" s="1">
        <v>43166</v>
      </c>
      <c r="C764">
        <v>12.2</v>
      </c>
      <c r="D764">
        <v>11.52</v>
      </c>
      <c r="E764" t="str">
        <f>+VLOOKUP(A764,'[1]senamhi-17-18'!$A:$I,9,FALSE)</f>
        <v>https://www.senamhi.gob.pe/include_mapas/_dat_esta_tipo.php?estaciones=000625</v>
      </c>
    </row>
    <row r="765" spans="1:5">
      <c r="A765">
        <v>648</v>
      </c>
      <c r="B765" s="1">
        <v>43166</v>
      </c>
      <c r="C765">
        <v>14.1</v>
      </c>
      <c r="D765">
        <v>10.64</v>
      </c>
      <c r="E765" t="str">
        <f>+VLOOKUP(A765,'[1]senamhi-17-18'!$A:$I,9,FALSE)</f>
        <v>https://www.senamhi.gob.pe/include_mapas/_dat_esta_tipo.php?estaciones=000648</v>
      </c>
    </row>
    <row r="766" spans="1:5">
      <c r="A766">
        <v>761</v>
      </c>
      <c r="B766" s="1">
        <v>43166</v>
      </c>
      <c r="C766">
        <v>32.799999999999997</v>
      </c>
      <c r="D766">
        <v>22.76</v>
      </c>
      <c r="E766" t="str">
        <f>+VLOOKUP(A766,'[1]senamhi-17-18'!$A:$I,9,FALSE)</f>
        <v>https://www.senamhi.gob.pe/include_mapas/_dat_esta_tipo.php?estaciones=000761</v>
      </c>
    </row>
    <row r="767" spans="1:5">
      <c r="A767">
        <v>777</v>
      </c>
      <c r="B767" s="1">
        <v>43166</v>
      </c>
      <c r="C767">
        <v>18</v>
      </c>
      <c r="D767">
        <v>15.28</v>
      </c>
      <c r="E767" t="str">
        <f>+VLOOKUP(A767,'[1]senamhi-17-18'!$A:$I,9,FALSE)</f>
        <v>https://www.senamhi.gob.pe/include_mapas/_dat_esta_tipo.php?estaciones=000777</v>
      </c>
    </row>
    <row r="768" spans="1:5">
      <c r="A768">
        <v>780</v>
      </c>
      <c r="B768" s="1">
        <v>43166</v>
      </c>
      <c r="C768">
        <v>19.899999999999999</v>
      </c>
      <c r="D768">
        <v>19.46</v>
      </c>
      <c r="E768" t="str">
        <f>+VLOOKUP(A768,'[1]senamhi-17-18'!$A:$I,9,FALSE)</f>
        <v>https://www.senamhi.gob.pe/include_mapas/_dat_esta_tipo.php?estaciones=000780</v>
      </c>
    </row>
    <row r="769" spans="1:5">
      <c r="A769">
        <v>781</v>
      </c>
      <c r="B769" s="1">
        <v>43166</v>
      </c>
      <c r="C769">
        <v>23.2</v>
      </c>
      <c r="D769">
        <v>20.49</v>
      </c>
      <c r="E769" t="str">
        <f>+VLOOKUP(A769,'[1]senamhi-17-18'!$A:$I,9,FALSE)</f>
        <v>https://www.senamhi.gob.pe/include_mapas/_dat_esta_tipo.php?estaciones=000781</v>
      </c>
    </row>
    <row r="770" spans="1:5">
      <c r="A770">
        <v>782</v>
      </c>
      <c r="B770" s="1">
        <v>43166</v>
      </c>
      <c r="C770">
        <v>34.200000000000003</v>
      </c>
      <c r="D770">
        <v>25.64</v>
      </c>
      <c r="E770" t="str">
        <f>+VLOOKUP(A770,'[1]senamhi-17-18'!$A:$I,9,FALSE)</f>
        <v>https://www.senamhi.gob.pe/include_mapas/_dat_esta_tipo.php?estaciones=000782</v>
      </c>
    </row>
    <row r="771" spans="1:5">
      <c r="A771">
        <v>783</v>
      </c>
      <c r="B771" s="1">
        <v>43166</v>
      </c>
      <c r="C771">
        <v>39.9</v>
      </c>
      <c r="D771">
        <v>23.46</v>
      </c>
      <c r="E771" t="str">
        <f>+VLOOKUP(A771,'[1]senamhi-17-18'!$A:$I,9,FALSE)</f>
        <v>https://www.senamhi.gob.pe/include_mapas/_dat_esta_tipo.php?estaciones=000783</v>
      </c>
    </row>
    <row r="772" spans="1:5">
      <c r="A772">
        <v>788</v>
      </c>
      <c r="B772" s="1">
        <v>43166</v>
      </c>
      <c r="C772">
        <v>36.200000000000003</v>
      </c>
      <c r="D772">
        <v>28.29</v>
      </c>
      <c r="E772" t="str">
        <f>+VLOOKUP(A772,'[1]senamhi-17-18'!$A:$I,9,FALSE)</f>
        <v>https://www.senamhi.gob.pe/include_mapas/_dat_esta_tipo.php?estaciones=000788</v>
      </c>
    </row>
    <row r="773" spans="1:5">
      <c r="A773">
        <v>816</v>
      </c>
      <c r="B773" s="1">
        <v>43166</v>
      </c>
      <c r="C773">
        <v>33</v>
      </c>
      <c r="D773">
        <v>22.04</v>
      </c>
      <c r="E773" t="str">
        <f>+VLOOKUP(A773,'[1]senamhi-17-18'!$A:$I,9,FALSE)</f>
        <v>https://www.senamhi.gob.pe/include_mapas/_dat_esta_tipo.php?estaciones=000816</v>
      </c>
    </row>
    <row r="774" spans="1:5">
      <c r="A774">
        <v>821</v>
      </c>
      <c r="B774" s="1">
        <v>43166</v>
      </c>
      <c r="C774">
        <v>25.3</v>
      </c>
      <c r="D774">
        <v>24.15</v>
      </c>
      <c r="E774" t="str">
        <f>+VLOOKUP(A774,'[1]senamhi-17-18'!$A:$I,9,FALSE)</f>
        <v>https://www.senamhi.gob.pe/include_mapas/_dat_esta_tipo.php?estaciones=000821</v>
      </c>
    </row>
    <row r="775" spans="1:5">
      <c r="A775">
        <v>7415</v>
      </c>
      <c r="B775" s="1">
        <v>43166</v>
      </c>
      <c r="C775">
        <v>19.399999999999999</v>
      </c>
      <c r="D775">
        <v>15.95</v>
      </c>
      <c r="E775" t="str">
        <f>+VLOOKUP(A775,'[1]senamhi-17-18'!$A:$I,9,FALSE)</f>
        <v>https://www.senamhi.gob.pe/include_mapas/_dat_esta_tipo.php?estaciones=007415</v>
      </c>
    </row>
    <row r="776" spans="1:5">
      <c r="A776">
        <v>7454</v>
      </c>
      <c r="B776" s="1">
        <v>43166</v>
      </c>
      <c r="C776">
        <v>32.299999999999997</v>
      </c>
      <c r="D776">
        <v>22.16</v>
      </c>
      <c r="E776" t="str">
        <f>+VLOOKUP(A776,'[1]senamhi-17-18'!$A:$I,9,FALSE)</f>
        <v>https://www.senamhi.gob.pe/include_mapas/_dat_esta_tipo.php?estaciones=007454</v>
      </c>
    </row>
    <row r="777" spans="1:5">
      <c r="A777">
        <v>109091</v>
      </c>
      <c r="B777" s="1">
        <v>43166</v>
      </c>
      <c r="C777">
        <v>61.2</v>
      </c>
      <c r="D777">
        <v>21.38</v>
      </c>
      <c r="E777" t="str">
        <f>+VLOOKUP(A777,'[1]senamhi-17-18'!$A:$I,9,FALSE)</f>
        <v>https://www.senamhi.gob.pe/include_mapas/_dat_esta_tipo.php?estaciones=109091</v>
      </c>
    </row>
    <row r="778" spans="1:5">
      <c r="A778">
        <v>112181</v>
      </c>
      <c r="B778" s="1">
        <v>43166</v>
      </c>
      <c r="C778">
        <v>1.1000000000000001</v>
      </c>
      <c r="D778">
        <v>0.53</v>
      </c>
      <c r="E778" t="str">
        <f>+VLOOKUP(A778,'[1]senamhi-17-18'!$A:$I,9,FALSE)</f>
        <v>https://www.senamhi.gob.pe/include_mapas/_dat_esta_tipo.php?estaciones=112181</v>
      </c>
    </row>
    <row r="779" spans="1:5">
      <c r="A779">
        <v>114128</v>
      </c>
      <c r="B779" s="1">
        <v>43166</v>
      </c>
      <c r="C779">
        <v>68.2</v>
      </c>
      <c r="D779">
        <v>21.78</v>
      </c>
      <c r="E779" t="str">
        <f>+VLOOKUP(A779,'[1]senamhi-17-18'!$A:$I,9,FALSE)</f>
        <v>https://www.senamhi.gob.pe/include_mapas/_dat_esta_tipo.php?estaciones=114128</v>
      </c>
    </row>
    <row r="780" spans="1:5">
      <c r="A780">
        <v>150903</v>
      </c>
      <c r="B780" s="1">
        <v>43166</v>
      </c>
      <c r="C780">
        <v>20.2</v>
      </c>
      <c r="D780">
        <v>19.850000000000001</v>
      </c>
      <c r="E780" t="str">
        <f>+VLOOKUP(A780,'[1]senamhi-17-18'!$A:$I,9,FALSE)</f>
        <v>https://www.senamhi.gob.pe/include_mapas/_dat_esta_tipo.php?estaciones=150903</v>
      </c>
    </row>
    <row r="781" spans="1:5">
      <c r="A781">
        <v>157310</v>
      </c>
      <c r="B781" s="1">
        <v>43166</v>
      </c>
      <c r="C781">
        <v>13.4</v>
      </c>
      <c r="D781">
        <v>11.56</v>
      </c>
      <c r="E781" t="str">
        <f>+VLOOKUP(A781,'[1]senamhi-17-18'!$A:$I,9,FALSE)</f>
        <v>https://www.senamhi.gob.pe/include_mapas/_dat_esta_tipo.php?estaciones=157310</v>
      </c>
    </row>
    <row r="782" spans="1:5">
      <c r="A782">
        <v>157418</v>
      </c>
      <c r="B782" s="1">
        <v>43166</v>
      </c>
      <c r="C782">
        <v>21.8</v>
      </c>
      <c r="D782">
        <v>9.0399999999999991</v>
      </c>
      <c r="E782" t="str">
        <f>+VLOOKUP(A782,'[1]senamhi-17-18'!$A:$I,9,FALSE)</f>
        <v>https://www.senamhi.gob.pe/include_mapas/_dat_esta_tipo.php?estaciones=157418</v>
      </c>
    </row>
    <row r="783" spans="1:5">
      <c r="A783" t="s">
        <v>78</v>
      </c>
      <c r="B783" s="1">
        <v>43166</v>
      </c>
      <c r="C783">
        <v>29.2</v>
      </c>
      <c r="D783">
        <v>25.92</v>
      </c>
      <c r="E783" t="str">
        <f>+VLOOKUP(A783,'[1]senamhi-17-18'!$A:$I,9,FALSE)</f>
        <v>https://www.senamhi.gob.pe/include_mapas/_dat_esta_tipo.php?estaciones=472DE6A0</v>
      </c>
    </row>
    <row r="784" spans="1:5">
      <c r="A784">
        <v>749</v>
      </c>
      <c r="B784" s="1">
        <v>43167</v>
      </c>
      <c r="C784">
        <v>17</v>
      </c>
      <c r="D784">
        <v>16.59</v>
      </c>
      <c r="E784" t="str">
        <f>+VLOOKUP(A784,'[1]senamhi-17-18'!$A:$I,9,FALSE)</f>
        <v>https://www.senamhi.gob.pe/include_mapas/_dat_esta_tipo.php?estaciones=000749</v>
      </c>
    </row>
    <row r="785" spans="1:5">
      <c r="A785">
        <v>762</v>
      </c>
      <c r="B785" s="1">
        <v>43167</v>
      </c>
      <c r="C785">
        <v>29.8</v>
      </c>
      <c r="D785">
        <v>25.92</v>
      </c>
      <c r="E785" t="str">
        <f>+VLOOKUP(A785,'[1]senamhi-17-18'!$A:$I,9,FALSE)</f>
        <v>https://www.senamhi.gob.pe/include_mapas/_dat_esta_tipo.php?estaciones=000762</v>
      </c>
    </row>
    <row r="786" spans="1:5">
      <c r="A786">
        <v>801</v>
      </c>
      <c r="B786" s="1">
        <v>43167</v>
      </c>
      <c r="C786">
        <v>19.8</v>
      </c>
      <c r="D786">
        <v>16.43</v>
      </c>
      <c r="E786" t="str">
        <f>+VLOOKUP(A786,'[1]senamhi-17-18'!$A:$I,9,FALSE)</f>
        <v>https://www.senamhi.gob.pe/include_mapas/_dat_esta_tipo.php?estaciones=000801</v>
      </c>
    </row>
    <row r="787" spans="1:5">
      <c r="A787">
        <v>150212</v>
      </c>
      <c r="B787" s="1">
        <v>43167</v>
      </c>
      <c r="C787">
        <v>77</v>
      </c>
      <c r="D787">
        <v>49.69</v>
      </c>
      <c r="E787" t="str">
        <f>+VLOOKUP(A787,'[1]senamhi-17-18'!$A:$I,9,FALSE)</f>
        <v>https://www.senamhi.gob.pe/include_mapas/_dat_esta_tipo.php?estaciones=150212</v>
      </c>
    </row>
    <row r="788" spans="1:5">
      <c r="A788">
        <v>157206</v>
      </c>
      <c r="B788" s="1">
        <v>43167</v>
      </c>
      <c r="C788">
        <v>33.700000000000003</v>
      </c>
      <c r="D788">
        <v>26.29</v>
      </c>
      <c r="E788" t="str">
        <f>+VLOOKUP(A788,'[1]senamhi-17-18'!$A:$I,9,FALSE)</f>
        <v>https://www.senamhi.gob.pe/include_mapas/_dat_esta_tipo.php?estaciones=157206</v>
      </c>
    </row>
    <row r="789" spans="1:5">
      <c r="A789">
        <v>157311</v>
      </c>
      <c r="B789" s="1">
        <v>43167</v>
      </c>
      <c r="C789">
        <v>19.399999999999999</v>
      </c>
      <c r="D789">
        <v>18.72</v>
      </c>
      <c r="E789" t="str">
        <f>+VLOOKUP(A789,'[1]senamhi-17-18'!$A:$I,9,FALSE)</f>
        <v>https://www.senamhi.gob.pe/include_mapas/_dat_esta_tipo.php?estaciones=157311</v>
      </c>
    </row>
    <row r="790" spans="1:5">
      <c r="A790" t="s">
        <v>11</v>
      </c>
      <c r="B790" s="1">
        <v>43167</v>
      </c>
      <c r="C790">
        <v>2766.7</v>
      </c>
      <c r="D790">
        <v>24.64</v>
      </c>
      <c r="E790" t="str">
        <f>+VLOOKUP(A790,'[1]senamhi-17-18'!$A:$I,9,FALSE)</f>
        <v>https://www.senamhi.gob.pe/include_mapas/_dat_esta_tipo.php?estaciones=472A1410</v>
      </c>
    </row>
    <row r="791" spans="1:5">
      <c r="A791">
        <v>440</v>
      </c>
      <c r="B791" s="1">
        <v>43168</v>
      </c>
      <c r="C791">
        <v>17.100000000000001</v>
      </c>
      <c r="D791">
        <v>10.89</v>
      </c>
      <c r="E791" t="str">
        <f>+VLOOKUP(A791,'[1]senamhi-17-18'!$A:$I,9,FALSE)</f>
        <v>https://www.senamhi.gob.pe/include_mapas/_dat_esta_tipo.php?estaciones=000440</v>
      </c>
    </row>
    <row r="792" spans="1:5">
      <c r="A792">
        <v>625</v>
      </c>
      <c r="B792" s="1">
        <v>43168</v>
      </c>
      <c r="C792">
        <v>13.8</v>
      </c>
      <c r="D792">
        <v>11.52</v>
      </c>
      <c r="E792" t="str">
        <f>+VLOOKUP(A792,'[1]senamhi-17-18'!$A:$I,9,FALSE)</f>
        <v>https://www.senamhi.gob.pe/include_mapas/_dat_esta_tipo.php?estaciones=000625</v>
      </c>
    </row>
    <row r="793" spans="1:5">
      <c r="A793">
        <v>642</v>
      </c>
      <c r="B793" s="1">
        <v>43168</v>
      </c>
      <c r="C793">
        <v>26.5</v>
      </c>
      <c r="D793">
        <v>17.09</v>
      </c>
      <c r="E793" t="str">
        <f>+VLOOKUP(A793,'[1]senamhi-17-18'!$A:$I,9,FALSE)</f>
        <v>https://www.senamhi.gob.pe/include_mapas/_dat_esta_tipo.php?estaciones=000642</v>
      </c>
    </row>
    <row r="794" spans="1:5">
      <c r="A794">
        <v>780</v>
      </c>
      <c r="B794" s="1">
        <v>43168</v>
      </c>
      <c r="C794">
        <v>54.3</v>
      </c>
      <c r="D794">
        <v>19.46</v>
      </c>
      <c r="E794" t="str">
        <f>+VLOOKUP(A794,'[1]senamhi-17-18'!$A:$I,9,FALSE)</f>
        <v>https://www.senamhi.gob.pe/include_mapas/_dat_esta_tipo.php?estaciones=000780</v>
      </c>
    </row>
    <row r="795" spans="1:5">
      <c r="A795">
        <v>114128</v>
      </c>
      <c r="B795" s="1">
        <v>43168</v>
      </c>
      <c r="C795">
        <v>88.6</v>
      </c>
      <c r="D795">
        <v>21.78</v>
      </c>
      <c r="E795" t="str">
        <f>+VLOOKUP(A795,'[1]senamhi-17-18'!$A:$I,9,FALSE)</f>
        <v>https://www.senamhi.gob.pe/include_mapas/_dat_esta_tipo.php?estaciones=114128</v>
      </c>
    </row>
    <row r="796" spans="1:5">
      <c r="A796">
        <v>150903</v>
      </c>
      <c r="B796" s="1">
        <v>43168</v>
      </c>
      <c r="C796">
        <v>21.7</v>
      </c>
      <c r="D796">
        <v>19.850000000000001</v>
      </c>
      <c r="E796" t="str">
        <f>+VLOOKUP(A796,'[1]senamhi-17-18'!$A:$I,9,FALSE)</f>
        <v>https://www.senamhi.gob.pe/include_mapas/_dat_esta_tipo.php?estaciones=150903</v>
      </c>
    </row>
    <row r="797" spans="1:5">
      <c r="A797" t="s">
        <v>11</v>
      </c>
      <c r="B797" s="1">
        <v>43168</v>
      </c>
      <c r="C797">
        <v>34.200000000000003</v>
      </c>
      <c r="D797">
        <v>24.64</v>
      </c>
      <c r="E797" t="str">
        <f>+VLOOKUP(A797,'[1]senamhi-17-18'!$A:$I,9,FALSE)</f>
        <v>https://www.senamhi.gob.pe/include_mapas/_dat_esta_tipo.php?estaciones=472A1410</v>
      </c>
    </row>
    <row r="798" spans="1:5">
      <c r="A798">
        <v>156109</v>
      </c>
      <c r="B798" s="1">
        <v>43169</v>
      </c>
      <c r="C798">
        <v>20.3</v>
      </c>
      <c r="D798">
        <v>18.54</v>
      </c>
      <c r="E798" t="str">
        <f>+VLOOKUP(A798,'[1]senamhi-17-18'!$A:$I,9,FALSE)</f>
        <v>https://www.senamhi.gob.pe/include_mapas/_dat_esta_tipo.php?estaciones=156109</v>
      </c>
    </row>
    <row r="799" spans="1:5">
      <c r="A799">
        <v>157418</v>
      </c>
      <c r="B799" s="1">
        <v>43169</v>
      </c>
      <c r="C799">
        <v>9.6</v>
      </c>
      <c r="D799">
        <v>9.0399999999999991</v>
      </c>
      <c r="E799" t="str">
        <f>+VLOOKUP(A799,'[1]senamhi-17-18'!$A:$I,9,FALSE)</f>
        <v>https://www.senamhi.gob.pe/include_mapas/_dat_esta_tipo.php?estaciones=157418</v>
      </c>
    </row>
    <row r="800" spans="1:5">
      <c r="A800">
        <v>158209</v>
      </c>
      <c r="B800" s="1">
        <v>43169</v>
      </c>
      <c r="C800">
        <v>24.8</v>
      </c>
      <c r="D800">
        <v>19.7</v>
      </c>
      <c r="E800" t="str">
        <f>+VLOOKUP(A800,'[1]senamhi-17-18'!$A:$I,9,FALSE)</f>
        <v>https://www.senamhi.gob.pe/include_mapas/_dat_esta_tipo.php?estaciones=158209</v>
      </c>
    </row>
    <row r="801" spans="1:5">
      <c r="A801">
        <v>594</v>
      </c>
      <c r="B801" s="1">
        <v>43170</v>
      </c>
      <c r="C801">
        <v>19.5</v>
      </c>
      <c r="D801">
        <v>16.25</v>
      </c>
      <c r="E801" t="str">
        <f>+VLOOKUP(A801,'[1]senamhi-17-18'!$A:$I,9,FALSE)</f>
        <v>https://www.senamhi.gob.pe/include_mapas/_dat_esta_tipo.php?estaciones=000594</v>
      </c>
    </row>
    <row r="802" spans="1:5">
      <c r="A802">
        <v>642</v>
      </c>
      <c r="B802" s="1">
        <v>43170</v>
      </c>
      <c r="C802">
        <v>39.5</v>
      </c>
      <c r="D802">
        <v>17.09</v>
      </c>
      <c r="E802" t="str">
        <f>+VLOOKUP(A802,'[1]senamhi-17-18'!$A:$I,9,FALSE)</f>
        <v>https://www.senamhi.gob.pe/include_mapas/_dat_esta_tipo.php?estaciones=000642</v>
      </c>
    </row>
    <row r="803" spans="1:5">
      <c r="A803">
        <v>154108</v>
      </c>
      <c r="B803" s="1">
        <v>43170</v>
      </c>
      <c r="C803">
        <v>12.4</v>
      </c>
      <c r="D803">
        <v>9.23</v>
      </c>
      <c r="E803" t="str">
        <f>+VLOOKUP(A803,'[1]senamhi-17-18'!$A:$I,9,FALSE)</f>
        <v>https://www.senamhi.gob.pe/include_mapas/_dat_esta_tipo.php?estaciones=154108</v>
      </c>
    </row>
    <row r="804" spans="1:5">
      <c r="A804" t="s">
        <v>31</v>
      </c>
      <c r="B804" s="1">
        <v>43170</v>
      </c>
      <c r="C804">
        <v>22.4</v>
      </c>
      <c r="D804">
        <v>14.48</v>
      </c>
      <c r="E804" t="str">
        <f>+VLOOKUP(A804,'[1]senamhi-17-18'!$A:$I,9,FALSE)</f>
        <v>https://www.senamhi.gob.pe/include_mapas/_dat_esta_tipo.php?estaciones=4727C11E</v>
      </c>
    </row>
    <row r="805" spans="1:5">
      <c r="A805" t="s">
        <v>39</v>
      </c>
      <c r="B805" s="1">
        <v>43170</v>
      </c>
      <c r="C805">
        <v>24.8</v>
      </c>
      <c r="D805">
        <v>20.12</v>
      </c>
      <c r="E805" t="str">
        <f>+VLOOKUP(A805,'[1]senamhi-17-18'!$A:$I,9,FALSE)</f>
        <v>https://www.senamhi.gob.pe/include_mapas/_dat_esta_tipo.php?estaciones=472D73C2</v>
      </c>
    </row>
    <row r="806" spans="1:5">
      <c r="A806">
        <v>625</v>
      </c>
      <c r="B806" s="1">
        <v>43171</v>
      </c>
      <c r="C806">
        <v>11.7</v>
      </c>
      <c r="D806">
        <v>11.52</v>
      </c>
      <c r="E806" t="str">
        <f>+VLOOKUP(A806,'[1]senamhi-17-18'!$A:$I,9,FALSE)</f>
        <v>https://www.senamhi.gob.pe/include_mapas/_dat_esta_tipo.php?estaciones=000625</v>
      </c>
    </row>
    <row r="807" spans="1:5">
      <c r="A807">
        <v>648</v>
      </c>
      <c r="B807" s="1">
        <v>43171</v>
      </c>
      <c r="C807">
        <v>11.3</v>
      </c>
      <c r="D807">
        <v>10.64</v>
      </c>
      <c r="E807" t="str">
        <f>+VLOOKUP(A807,'[1]senamhi-17-18'!$A:$I,9,FALSE)</f>
        <v>https://www.senamhi.gob.pe/include_mapas/_dat_esta_tipo.php?estaciones=000648</v>
      </c>
    </row>
    <row r="808" spans="1:5">
      <c r="A808">
        <v>107130</v>
      </c>
      <c r="B808" s="1">
        <v>43171</v>
      </c>
      <c r="C808">
        <v>6963.2</v>
      </c>
      <c r="D808">
        <v>18.329999999999998</v>
      </c>
      <c r="E808" t="str">
        <f>+VLOOKUP(A808,'[1]senamhi-17-18'!$A:$I,9,FALSE)</f>
        <v>https://www.senamhi.gob.pe/include_mapas/_dat_esta_tipo.php?estaciones=107130</v>
      </c>
    </row>
    <row r="809" spans="1:5">
      <c r="A809">
        <v>150903</v>
      </c>
      <c r="B809" s="1">
        <v>43171</v>
      </c>
      <c r="C809">
        <v>28</v>
      </c>
      <c r="D809">
        <v>19.850000000000001</v>
      </c>
      <c r="E809" t="str">
        <f>+VLOOKUP(A809,'[1]senamhi-17-18'!$A:$I,9,FALSE)</f>
        <v>https://www.senamhi.gob.pe/include_mapas/_dat_esta_tipo.php?estaciones=150903</v>
      </c>
    </row>
    <row r="810" spans="1:5">
      <c r="A810">
        <v>151213</v>
      </c>
      <c r="B810" s="1">
        <v>43171</v>
      </c>
      <c r="C810">
        <v>16.8</v>
      </c>
      <c r="D810">
        <v>15.27</v>
      </c>
      <c r="E810" t="str">
        <f>+VLOOKUP(A810,'[1]senamhi-17-18'!$A:$I,9,FALSE)</f>
        <v>https://www.senamhi.gob.pe/include_mapas/_dat_esta_tipo.php?estaciones=151213</v>
      </c>
    </row>
    <row r="811" spans="1:5">
      <c r="A811">
        <v>154108</v>
      </c>
      <c r="B811" s="1">
        <v>43171</v>
      </c>
      <c r="C811">
        <v>22.6</v>
      </c>
      <c r="D811">
        <v>9.23</v>
      </c>
      <c r="E811" t="str">
        <f>+VLOOKUP(A811,'[1]senamhi-17-18'!$A:$I,9,FALSE)</f>
        <v>https://www.senamhi.gob.pe/include_mapas/_dat_esta_tipo.php?estaciones=154108</v>
      </c>
    </row>
    <row r="812" spans="1:5">
      <c r="A812">
        <v>155112</v>
      </c>
      <c r="B812" s="1">
        <v>43171</v>
      </c>
      <c r="C812">
        <v>23.2</v>
      </c>
      <c r="D812">
        <v>17.38</v>
      </c>
      <c r="E812" t="str">
        <f>+VLOOKUP(A812,'[1]senamhi-17-18'!$A:$I,9,FALSE)</f>
        <v>https://www.senamhi.gob.pe/include_mapas/_dat_esta_tipo.php?estaciones=155112</v>
      </c>
    </row>
    <row r="813" spans="1:5">
      <c r="A813">
        <v>155218</v>
      </c>
      <c r="B813" s="1">
        <v>43171</v>
      </c>
      <c r="C813">
        <v>24.2</v>
      </c>
      <c r="D813">
        <v>18.03</v>
      </c>
      <c r="E813" t="str">
        <f>+VLOOKUP(A813,'[1]senamhi-17-18'!$A:$I,9,FALSE)</f>
        <v>https://www.senamhi.gob.pe/include_mapas/_dat_esta_tipo.php?estaciones=155218</v>
      </c>
    </row>
    <row r="814" spans="1:5">
      <c r="A814">
        <v>155223</v>
      </c>
      <c r="B814" s="1">
        <v>43171</v>
      </c>
      <c r="C814">
        <v>15.4</v>
      </c>
      <c r="D814">
        <v>15.27</v>
      </c>
      <c r="E814" t="str">
        <f>+VLOOKUP(A814,'[1]senamhi-17-18'!$A:$I,9,FALSE)</f>
        <v>https://www.senamhi.gob.pe/include_mapas/_dat_esta_tipo.php?estaciones=155223</v>
      </c>
    </row>
    <row r="815" spans="1:5">
      <c r="A815">
        <v>156114</v>
      </c>
      <c r="B815" s="1">
        <v>43171</v>
      </c>
      <c r="C815">
        <v>13.6</v>
      </c>
      <c r="D815">
        <v>12.56</v>
      </c>
      <c r="E815" t="str">
        <f>+VLOOKUP(A815,'[1]senamhi-17-18'!$A:$I,9,FALSE)</f>
        <v>https://www.senamhi.gob.pe/include_mapas/_dat_esta_tipo.php?estaciones=156114</v>
      </c>
    </row>
    <row r="816" spans="1:5">
      <c r="A816">
        <v>157310</v>
      </c>
      <c r="B816" s="1">
        <v>43171</v>
      </c>
      <c r="C816">
        <v>17.2</v>
      </c>
      <c r="D816">
        <v>11.56</v>
      </c>
      <c r="E816" t="str">
        <f>+VLOOKUP(A816,'[1]senamhi-17-18'!$A:$I,9,FALSE)</f>
        <v>https://www.senamhi.gob.pe/include_mapas/_dat_esta_tipo.php?estaciones=157310</v>
      </c>
    </row>
    <row r="817" spans="1:5">
      <c r="A817">
        <v>157317</v>
      </c>
      <c r="B817" s="1">
        <v>43171</v>
      </c>
      <c r="C817">
        <v>18.600000000000001</v>
      </c>
      <c r="D817">
        <v>17.95</v>
      </c>
      <c r="E817" t="str">
        <f>+VLOOKUP(A817,'[1]senamhi-17-18'!$A:$I,9,FALSE)</f>
        <v>https://www.senamhi.gob.pe/include_mapas/_dat_esta_tipo.php?estaciones=157317</v>
      </c>
    </row>
    <row r="818" spans="1:5">
      <c r="A818">
        <v>158208</v>
      </c>
      <c r="B818" s="1">
        <v>43171</v>
      </c>
      <c r="C818">
        <v>23.1</v>
      </c>
      <c r="D818">
        <v>20.350000000000001</v>
      </c>
      <c r="E818" t="str">
        <f>+VLOOKUP(A818,'[1]senamhi-17-18'!$A:$I,9,FALSE)</f>
        <v>https://www.senamhi.gob.pe/include_mapas/_dat_esta_tipo.php?estaciones=158208</v>
      </c>
    </row>
    <row r="819" spans="1:5">
      <c r="A819" t="s">
        <v>17</v>
      </c>
      <c r="B819" s="1">
        <v>43171</v>
      </c>
      <c r="C819">
        <v>25.8</v>
      </c>
      <c r="D819">
        <v>21.2</v>
      </c>
      <c r="E819" t="str">
        <f>+VLOOKUP(A819,'[1]senamhi-17-18'!$A:$I,9,FALSE)</f>
        <v>https://www.senamhi.gob.pe/include_mapas/_dat_esta_tipo.php?estaciones=4722B04E</v>
      </c>
    </row>
    <row r="820" spans="1:5">
      <c r="A820" t="s">
        <v>31</v>
      </c>
      <c r="B820" s="1">
        <v>43171</v>
      </c>
      <c r="C820">
        <v>16.2</v>
      </c>
      <c r="D820">
        <v>14.48</v>
      </c>
      <c r="E820" t="str">
        <f>+VLOOKUP(A820,'[1]senamhi-17-18'!$A:$I,9,FALSE)</f>
        <v>https://www.senamhi.gob.pe/include_mapas/_dat_esta_tipo.php?estaciones=4727C11E</v>
      </c>
    </row>
    <row r="821" spans="1:5">
      <c r="A821" t="s">
        <v>20</v>
      </c>
      <c r="B821" s="1">
        <v>43171</v>
      </c>
      <c r="C821">
        <v>21</v>
      </c>
      <c r="D821">
        <v>14.48</v>
      </c>
      <c r="E821" t="str">
        <f>+VLOOKUP(A821,'[1]senamhi-17-18'!$A:$I,9,FALSE)</f>
        <v>https://www.senamhi.gob.pe/include_mapas/_dat_esta_tipo.php?estaciones=4729950A</v>
      </c>
    </row>
    <row r="822" spans="1:5">
      <c r="A822" t="s">
        <v>24</v>
      </c>
      <c r="B822" s="1">
        <v>43171</v>
      </c>
      <c r="C822">
        <v>24.1</v>
      </c>
      <c r="D822">
        <v>23.7</v>
      </c>
      <c r="E822" t="str">
        <f>+VLOOKUP(A822,'[1]senamhi-17-18'!$A:$I,9,FALSE)</f>
        <v>https://www.senamhi.gob.pe/include_mapas/_dat_esta_tipo.php?estaciones=472D9030</v>
      </c>
    </row>
    <row r="823" spans="1:5">
      <c r="A823">
        <v>554</v>
      </c>
      <c r="B823" s="1">
        <v>43172</v>
      </c>
      <c r="C823">
        <v>25.2</v>
      </c>
      <c r="D823">
        <v>13.41</v>
      </c>
      <c r="E823" t="str">
        <f>+VLOOKUP(A823,'[1]senamhi-17-18'!$A:$I,9,FALSE)</f>
        <v>https://www.senamhi.gob.pe/include_mapas/_dat_esta_tipo.php?estaciones=000554</v>
      </c>
    </row>
    <row r="824" spans="1:5">
      <c r="A824">
        <v>555</v>
      </c>
      <c r="B824" s="1">
        <v>43172</v>
      </c>
      <c r="C824">
        <v>21.5</v>
      </c>
      <c r="D824">
        <v>18.95</v>
      </c>
      <c r="E824" t="str">
        <f>+VLOOKUP(A824,'[1]senamhi-17-18'!$A:$I,9,FALSE)</f>
        <v>https://www.senamhi.gob.pe/include_mapas/_dat_esta_tipo.php?estaciones=000555</v>
      </c>
    </row>
    <row r="825" spans="1:5">
      <c r="A825">
        <v>625</v>
      </c>
      <c r="B825" s="1">
        <v>43172</v>
      </c>
      <c r="C825">
        <v>28.5</v>
      </c>
      <c r="D825">
        <v>11.52</v>
      </c>
      <c r="E825" t="str">
        <f>+VLOOKUP(A825,'[1]senamhi-17-18'!$A:$I,9,FALSE)</f>
        <v>https://www.senamhi.gob.pe/include_mapas/_dat_esta_tipo.php?estaciones=000625</v>
      </c>
    </row>
    <row r="826" spans="1:5">
      <c r="A826">
        <v>648</v>
      </c>
      <c r="B826" s="1">
        <v>43172</v>
      </c>
      <c r="C826">
        <v>17.5</v>
      </c>
      <c r="D826">
        <v>10.64</v>
      </c>
      <c r="E826" t="str">
        <f>+VLOOKUP(A826,'[1]senamhi-17-18'!$A:$I,9,FALSE)</f>
        <v>https://www.senamhi.gob.pe/include_mapas/_dat_esta_tipo.php?estaciones=000648</v>
      </c>
    </row>
    <row r="827" spans="1:5">
      <c r="A827">
        <v>777</v>
      </c>
      <c r="B827" s="1">
        <v>43172</v>
      </c>
      <c r="C827">
        <v>31.5</v>
      </c>
      <c r="D827">
        <v>15.28</v>
      </c>
      <c r="E827" t="str">
        <f>+VLOOKUP(A827,'[1]senamhi-17-18'!$A:$I,9,FALSE)</f>
        <v>https://www.senamhi.gob.pe/include_mapas/_dat_esta_tipo.php?estaciones=000777</v>
      </c>
    </row>
    <row r="828" spans="1:5">
      <c r="A828">
        <v>822</v>
      </c>
      <c r="B828" s="1">
        <v>43172</v>
      </c>
      <c r="C828">
        <v>36.4</v>
      </c>
      <c r="D828">
        <v>32.21</v>
      </c>
      <c r="E828" t="str">
        <f>+VLOOKUP(A828,'[1]senamhi-17-18'!$A:$I,9,FALSE)</f>
        <v>https://www.senamhi.gob.pe/include_mapas/_dat_esta_tipo.php?estaciones=000822</v>
      </c>
    </row>
    <row r="829" spans="1:5">
      <c r="A829">
        <v>7415</v>
      </c>
      <c r="B829" s="1">
        <v>43172</v>
      </c>
      <c r="C829">
        <v>17.2</v>
      </c>
      <c r="D829">
        <v>15.95</v>
      </c>
      <c r="E829" t="str">
        <f>+VLOOKUP(A829,'[1]senamhi-17-18'!$A:$I,9,FALSE)</f>
        <v>https://www.senamhi.gob.pe/include_mapas/_dat_esta_tipo.php?estaciones=007415</v>
      </c>
    </row>
    <row r="830" spans="1:5">
      <c r="A830">
        <v>109091</v>
      </c>
      <c r="B830" s="1">
        <v>43172</v>
      </c>
      <c r="C830">
        <v>33.799999999999997</v>
      </c>
      <c r="D830">
        <v>21.38</v>
      </c>
      <c r="E830" t="str">
        <f>+VLOOKUP(A830,'[1]senamhi-17-18'!$A:$I,9,FALSE)</f>
        <v>https://www.senamhi.gob.pe/include_mapas/_dat_esta_tipo.php?estaciones=109091</v>
      </c>
    </row>
    <row r="831" spans="1:5">
      <c r="A831">
        <v>154108</v>
      </c>
      <c r="B831" s="1">
        <v>43172</v>
      </c>
      <c r="C831">
        <v>9.4</v>
      </c>
      <c r="D831">
        <v>9.23</v>
      </c>
      <c r="E831" t="str">
        <f>+VLOOKUP(A831,'[1]senamhi-17-18'!$A:$I,9,FALSE)</f>
        <v>https://www.senamhi.gob.pe/include_mapas/_dat_esta_tipo.php?estaciones=154108</v>
      </c>
    </row>
    <row r="832" spans="1:5">
      <c r="A832">
        <v>155122</v>
      </c>
      <c r="B832" s="1">
        <v>43172</v>
      </c>
      <c r="C832">
        <v>13.9</v>
      </c>
      <c r="D832">
        <v>7.3</v>
      </c>
      <c r="E832" t="str">
        <f>+VLOOKUP(A832,'[1]senamhi-17-18'!$A:$I,9,FALSE)</f>
        <v>https://www.senamhi.gob.pe/include_mapas/_dat_esta_tipo.php?estaciones=155122</v>
      </c>
    </row>
    <row r="833" spans="1:5">
      <c r="A833">
        <v>155207</v>
      </c>
      <c r="B833" s="1">
        <v>43172</v>
      </c>
      <c r="C833">
        <v>13.4</v>
      </c>
      <c r="D833">
        <v>12.31</v>
      </c>
      <c r="E833" t="str">
        <f>+VLOOKUP(A833,'[1]senamhi-17-18'!$A:$I,9,FALSE)</f>
        <v>https://www.senamhi.gob.pe/include_mapas/_dat_esta_tipo.php?estaciones=155207</v>
      </c>
    </row>
    <row r="834" spans="1:5">
      <c r="A834" t="s">
        <v>20</v>
      </c>
      <c r="B834" s="1">
        <v>43172</v>
      </c>
      <c r="C834">
        <v>28.8</v>
      </c>
      <c r="D834">
        <v>14.48</v>
      </c>
      <c r="E834" t="str">
        <f>+VLOOKUP(A834,'[1]senamhi-17-18'!$A:$I,9,FALSE)</f>
        <v>https://www.senamhi.gob.pe/include_mapas/_dat_esta_tipo.php?estaciones=4729950A</v>
      </c>
    </row>
    <row r="835" spans="1:5">
      <c r="A835">
        <v>455</v>
      </c>
      <c r="B835" s="1">
        <v>43173</v>
      </c>
      <c r="C835">
        <v>24.6</v>
      </c>
      <c r="D835">
        <v>19.96</v>
      </c>
      <c r="E835" t="str">
        <f>+VLOOKUP(A835,'[1]senamhi-17-18'!$A:$I,9,FALSE)</f>
        <v>https://www.senamhi.gob.pe/include_mapas/_dat_esta_tipo.php?estaciones=000455</v>
      </c>
    </row>
    <row r="836" spans="1:5">
      <c r="A836">
        <v>633</v>
      </c>
      <c r="B836" s="1">
        <v>43173</v>
      </c>
      <c r="C836">
        <v>22.2</v>
      </c>
      <c r="D836">
        <v>20.94</v>
      </c>
      <c r="E836" t="str">
        <f>+VLOOKUP(A836,'[1]senamhi-17-18'!$A:$I,9,FALSE)</f>
        <v>https://www.senamhi.gob.pe/include_mapas/_dat_esta_tipo.php?estaciones=000633</v>
      </c>
    </row>
    <row r="837" spans="1:5">
      <c r="A837">
        <v>826</v>
      </c>
      <c r="B837" s="1">
        <v>43173</v>
      </c>
      <c r="C837">
        <v>20.3</v>
      </c>
      <c r="D837">
        <v>19.39</v>
      </c>
      <c r="E837" t="str">
        <f>+VLOOKUP(A837,'[1]senamhi-17-18'!$A:$I,9,FALSE)</f>
        <v>https://www.senamhi.gob.pe/include_mapas/_dat_esta_tipo.php?estaciones=000826</v>
      </c>
    </row>
    <row r="838" spans="1:5">
      <c r="A838">
        <v>109091</v>
      </c>
      <c r="B838" s="1">
        <v>43173</v>
      </c>
      <c r="C838">
        <v>110.2</v>
      </c>
      <c r="D838">
        <v>21.38</v>
      </c>
      <c r="E838" t="str">
        <f>+VLOOKUP(A838,'[1]senamhi-17-18'!$A:$I,9,FALSE)</f>
        <v>https://www.senamhi.gob.pe/include_mapas/_dat_esta_tipo.php?estaciones=109091</v>
      </c>
    </row>
    <row r="839" spans="1:5">
      <c r="A839">
        <v>157418</v>
      </c>
      <c r="B839" s="1">
        <v>43173</v>
      </c>
      <c r="C839">
        <v>15</v>
      </c>
      <c r="D839">
        <v>9.0399999999999991</v>
      </c>
      <c r="E839" t="str">
        <f>+VLOOKUP(A839,'[1]senamhi-17-18'!$A:$I,9,FALSE)</f>
        <v>https://www.senamhi.gob.pe/include_mapas/_dat_esta_tipo.php?estaciones=157418</v>
      </c>
    </row>
    <row r="840" spans="1:5">
      <c r="A840">
        <v>47294362</v>
      </c>
      <c r="B840" s="1">
        <v>43173</v>
      </c>
      <c r="C840">
        <v>19.399999999999999</v>
      </c>
      <c r="D840">
        <v>19.12</v>
      </c>
      <c r="E840" t="str">
        <f>+VLOOKUP(A840,'[1]senamhi-17-18'!$A:$I,9,FALSE)</f>
        <v>https://www.senamhi.gob.pe/include_mapas/_dat_esta_tipo.php?estaciones=47294362</v>
      </c>
    </row>
    <row r="841" spans="1:5">
      <c r="A841" t="s">
        <v>20</v>
      </c>
      <c r="B841" s="1">
        <v>43173</v>
      </c>
      <c r="C841">
        <v>37.799999999999997</v>
      </c>
      <c r="D841">
        <v>14.48</v>
      </c>
      <c r="E841" t="str">
        <f>+VLOOKUP(A841,'[1]senamhi-17-18'!$A:$I,9,FALSE)</f>
        <v>https://www.senamhi.gob.pe/include_mapas/_dat_esta_tipo.php?estaciones=4729950A</v>
      </c>
    </row>
    <row r="842" spans="1:5">
      <c r="A842">
        <v>633</v>
      </c>
      <c r="B842" s="1">
        <v>43174</v>
      </c>
      <c r="C842">
        <v>21.6</v>
      </c>
      <c r="D842">
        <v>20.94</v>
      </c>
      <c r="E842" t="str">
        <f>+VLOOKUP(A842,'[1]senamhi-17-18'!$A:$I,9,FALSE)</f>
        <v>https://www.senamhi.gob.pe/include_mapas/_dat_esta_tipo.php?estaciones=000633</v>
      </c>
    </row>
    <row r="843" spans="1:5">
      <c r="A843">
        <v>663</v>
      </c>
      <c r="B843" s="1">
        <v>43174</v>
      </c>
      <c r="C843">
        <v>22.5</v>
      </c>
      <c r="D843">
        <v>15.61</v>
      </c>
      <c r="E843" t="str">
        <f>+VLOOKUP(A843,'[1]senamhi-17-18'!$A:$I,9,FALSE)</f>
        <v>https://www.senamhi.gob.pe/include_mapas/_dat_esta_tipo.php?estaciones=000663</v>
      </c>
    </row>
    <row r="844" spans="1:5">
      <c r="A844">
        <v>761</v>
      </c>
      <c r="B844" s="1">
        <v>43174</v>
      </c>
      <c r="C844">
        <v>30.2</v>
      </c>
      <c r="D844">
        <v>22.76</v>
      </c>
      <c r="E844" t="str">
        <f>+VLOOKUP(A844,'[1]senamhi-17-18'!$A:$I,9,FALSE)</f>
        <v>https://www.senamhi.gob.pe/include_mapas/_dat_esta_tipo.php?estaciones=000761</v>
      </c>
    </row>
    <row r="845" spans="1:5">
      <c r="A845">
        <v>816</v>
      </c>
      <c r="B845" s="1">
        <v>43174</v>
      </c>
      <c r="C845">
        <v>30.4</v>
      </c>
      <c r="D845">
        <v>22.04</v>
      </c>
      <c r="E845" t="str">
        <f>+VLOOKUP(A845,'[1]senamhi-17-18'!$A:$I,9,FALSE)</f>
        <v>https://www.senamhi.gob.pe/include_mapas/_dat_esta_tipo.php?estaciones=000816</v>
      </c>
    </row>
    <row r="846" spans="1:5">
      <c r="A846">
        <v>7454</v>
      </c>
      <c r="B846" s="1">
        <v>43174</v>
      </c>
      <c r="C846">
        <v>23.8</v>
      </c>
      <c r="D846">
        <v>22.16</v>
      </c>
      <c r="E846" t="str">
        <f>+VLOOKUP(A846,'[1]senamhi-17-18'!$A:$I,9,FALSE)</f>
        <v>https://www.senamhi.gob.pe/include_mapas/_dat_esta_tipo.php?estaciones=007454</v>
      </c>
    </row>
    <row r="847" spans="1:5">
      <c r="A847">
        <v>109091</v>
      </c>
      <c r="B847" s="1">
        <v>43174</v>
      </c>
      <c r="C847">
        <v>25.2</v>
      </c>
      <c r="D847">
        <v>21.38</v>
      </c>
      <c r="E847" t="str">
        <f>+VLOOKUP(A847,'[1]senamhi-17-18'!$A:$I,9,FALSE)</f>
        <v>https://www.senamhi.gob.pe/include_mapas/_dat_esta_tipo.php?estaciones=109091</v>
      </c>
    </row>
    <row r="848" spans="1:5">
      <c r="A848">
        <v>154108</v>
      </c>
      <c r="B848" s="1">
        <v>43174</v>
      </c>
      <c r="C848">
        <v>10.4</v>
      </c>
      <c r="D848">
        <v>9.23</v>
      </c>
      <c r="E848" t="str">
        <f>+VLOOKUP(A848,'[1]senamhi-17-18'!$A:$I,9,FALSE)</f>
        <v>https://www.senamhi.gob.pe/include_mapas/_dat_esta_tipo.php?estaciones=154108</v>
      </c>
    </row>
    <row r="849" spans="1:5">
      <c r="A849">
        <v>155111</v>
      </c>
      <c r="B849" s="1">
        <v>43174</v>
      </c>
      <c r="C849">
        <v>23.4</v>
      </c>
      <c r="D849">
        <v>20.18</v>
      </c>
      <c r="E849" t="str">
        <f>+VLOOKUP(A849,'[1]senamhi-17-18'!$A:$I,9,FALSE)</f>
        <v>https://www.senamhi.gob.pe/include_mapas/_dat_esta_tipo.php?estaciones=155111</v>
      </c>
    </row>
    <row r="850" spans="1:5">
      <c r="A850" t="s">
        <v>65</v>
      </c>
      <c r="B850" s="1">
        <v>43174</v>
      </c>
      <c r="C850">
        <v>41.4</v>
      </c>
      <c r="D850">
        <v>30.86</v>
      </c>
      <c r="E850" t="str">
        <f>+VLOOKUP(A850,'[1]senamhi-17-18'!$A:$I,9,FALSE)</f>
        <v>https://www.senamhi.gob.pe/include_mapas/_dat_esta_tipo.php?estaciones=472A8172</v>
      </c>
    </row>
    <row r="851" spans="1:5">
      <c r="A851" t="s">
        <v>42</v>
      </c>
      <c r="B851" s="1">
        <v>43174</v>
      </c>
      <c r="C851">
        <v>34.4</v>
      </c>
      <c r="D851">
        <v>23.37</v>
      </c>
      <c r="E851" t="str">
        <f>+VLOOKUP(A851,'[1]senamhi-17-18'!$A:$I,9,FALSE)</f>
        <v>https://www.senamhi.gob.pe/include_mapas/_dat_esta_tipo.php?estaciones=472E37C6</v>
      </c>
    </row>
    <row r="852" spans="1:5">
      <c r="A852">
        <v>469</v>
      </c>
      <c r="B852" s="1">
        <v>43175</v>
      </c>
      <c r="C852">
        <v>56.5</v>
      </c>
      <c r="D852">
        <v>49.73</v>
      </c>
      <c r="E852" t="str">
        <f>+VLOOKUP(A852,'[1]senamhi-17-18'!$A:$I,9,FALSE)</f>
        <v>https://www.senamhi.gob.pe/include_mapas/_dat_esta_tipo.php?estaciones=000469</v>
      </c>
    </row>
    <row r="853" spans="1:5">
      <c r="A853">
        <v>736</v>
      </c>
      <c r="B853" s="1">
        <v>43175</v>
      </c>
      <c r="C853">
        <v>23.8</v>
      </c>
      <c r="D853">
        <v>19.899999999999999</v>
      </c>
      <c r="E853" t="str">
        <f>+VLOOKUP(A853,'[1]senamhi-17-18'!$A:$I,9,FALSE)</f>
        <v>https://www.senamhi.gob.pe/include_mapas/_dat_esta_tipo.php?estaciones=000736</v>
      </c>
    </row>
    <row r="854" spans="1:5">
      <c r="A854">
        <v>777</v>
      </c>
      <c r="B854" s="1">
        <v>43175</v>
      </c>
      <c r="C854">
        <v>18</v>
      </c>
      <c r="D854">
        <v>15.28</v>
      </c>
      <c r="E854" t="str">
        <f>+VLOOKUP(A854,'[1]senamhi-17-18'!$A:$I,9,FALSE)</f>
        <v>https://www.senamhi.gob.pe/include_mapas/_dat_esta_tipo.php?estaciones=000777</v>
      </c>
    </row>
    <row r="855" spans="1:5">
      <c r="A855">
        <v>817</v>
      </c>
      <c r="B855" s="1">
        <v>43175</v>
      </c>
      <c r="C855">
        <v>61.7</v>
      </c>
      <c r="D855">
        <v>35.99</v>
      </c>
      <c r="E855" t="str">
        <f>+VLOOKUP(A855,'[1]senamhi-17-18'!$A:$I,9,FALSE)</f>
        <v>https://www.senamhi.gob.pe/include_mapas/_dat_esta_tipo.php?estaciones=000817</v>
      </c>
    </row>
    <row r="856" spans="1:5">
      <c r="A856">
        <v>825</v>
      </c>
      <c r="B856" s="1">
        <v>43175</v>
      </c>
      <c r="C856">
        <v>28.8</v>
      </c>
      <c r="D856">
        <v>20.21</v>
      </c>
      <c r="E856" t="str">
        <f>+VLOOKUP(A856,'[1]senamhi-17-18'!$A:$I,9,FALSE)</f>
        <v>https://www.senamhi.gob.pe/include_mapas/_dat_esta_tipo.php?estaciones=000825</v>
      </c>
    </row>
    <row r="857" spans="1:5">
      <c r="A857">
        <v>881</v>
      </c>
      <c r="B857" s="1">
        <v>43175</v>
      </c>
      <c r="C857">
        <v>12.8</v>
      </c>
      <c r="D857">
        <v>10.78</v>
      </c>
      <c r="E857" t="str">
        <f>+VLOOKUP(A857,'[1]senamhi-17-18'!$A:$I,9,FALSE)</f>
        <v>https://www.senamhi.gob.pe/include_mapas/_dat_esta_tipo.php?estaciones=000881</v>
      </c>
    </row>
    <row r="858" spans="1:5">
      <c r="A858">
        <v>108103</v>
      </c>
      <c r="B858" s="1">
        <v>43175</v>
      </c>
      <c r="C858">
        <v>25.1</v>
      </c>
      <c r="D858">
        <v>24.78</v>
      </c>
      <c r="E858" t="str">
        <f>+VLOOKUP(A858,'[1]senamhi-17-18'!$A:$I,9,FALSE)</f>
        <v>https://www.senamhi.gob.pe/include_mapas/_dat_esta_tipo.php?estaciones=108103</v>
      </c>
    </row>
    <row r="859" spans="1:5">
      <c r="A859">
        <v>109091</v>
      </c>
      <c r="B859" s="1">
        <v>43175</v>
      </c>
      <c r="C859">
        <v>23.9</v>
      </c>
      <c r="D859">
        <v>21.38</v>
      </c>
      <c r="E859" t="str">
        <f>+VLOOKUP(A859,'[1]senamhi-17-18'!$A:$I,9,FALSE)</f>
        <v>https://www.senamhi.gob.pe/include_mapas/_dat_esta_tipo.php?estaciones=109091</v>
      </c>
    </row>
    <row r="860" spans="1:5">
      <c r="A860">
        <v>111583</v>
      </c>
      <c r="B860" s="1">
        <v>43175</v>
      </c>
      <c r="C860">
        <v>19.8</v>
      </c>
      <c r="D860">
        <v>14.69</v>
      </c>
      <c r="E860" t="str">
        <f>+VLOOKUP(A860,'[1]senamhi-17-18'!$A:$I,9,FALSE)</f>
        <v>https://www.senamhi.gob.pe/include_mapas/_dat_esta_tipo.php?estaciones=111583</v>
      </c>
    </row>
    <row r="861" spans="1:5">
      <c r="A861">
        <v>112181</v>
      </c>
      <c r="B861" s="1">
        <v>43175</v>
      </c>
      <c r="C861">
        <v>0.8</v>
      </c>
      <c r="D861">
        <v>0.53</v>
      </c>
      <c r="E861" t="str">
        <f>+VLOOKUP(A861,'[1]senamhi-17-18'!$A:$I,9,FALSE)</f>
        <v>https://www.senamhi.gob.pe/include_mapas/_dat_esta_tipo.php?estaciones=112181</v>
      </c>
    </row>
    <row r="862" spans="1:5">
      <c r="A862">
        <v>114127</v>
      </c>
      <c r="B862" s="1">
        <v>43175</v>
      </c>
      <c r="C862">
        <v>20.7</v>
      </c>
      <c r="D862">
        <v>20.41</v>
      </c>
      <c r="E862" t="str">
        <f>+VLOOKUP(A862,'[1]senamhi-17-18'!$A:$I,9,FALSE)</f>
        <v>https://www.senamhi.gob.pe/include_mapas/_dat_esta_tipo.php?estaciones=114127</v>
      </c>
    </row>
    <row r="863" spans="1:5">
      <c r="A863">
        <v>151503</v>
      </c>
      <c r="B863" s="1">
        <v>43175</v>
      </c>
      <c r="C863">
        <v>20.8</v>
      </c>
      <c r="D863">
        <v>19.420000000000002</v>
      </c>
      <c r="E863" t="str">
        <f>+VLOOKUP(A863,'[1]senamhi-17-18'!$A:$I,9,FALSE)</f>
        <v>https://www.senamhi.gob.pe/include_mapas/_dat_esta_tipo.php?estaciones=151503</v>
      </c>
    </row>
    <row r="864" spans="1:5">
      <c r="A864">
        <v>154108</v>
      </c>
      <c r="B864" s="1">
        <v>43175</v>
      </c>
      <c r="C864">
        <v>17.2</v>
      </c>
      <c r="D864">
        <v>9.23</v>
      </c>
      <c r="E864" t="str">
        <f>+VLOOKUP(A864,'[1]senamhi-17-18'!$A:$I,9,FALSE)</f>
        <v>https://www.senamhi.gob.pe/include_mapas/_dat_esta_tipo.php?estaciones=154108</v>
      </c>
    </row>
    <row r="865" spans="1:5">
      <c r="A865">
        <v>156122</v>
      </c>
      <c r="B865" s="1">
        <v>43175</v>
      </c>
      <c r="C865">
        <v>25</v>
      </c>
      <c r="D865">
        <v>17.600000000000001</v>
      </c>
      <c r="E865" t="str">
        <f>+VLOOKUP(A865,'[1]senamhi-17-18'!$A:$I,9,FALSE)</f>
        <v>https://www.senamhi.gob.pe/include_mapas/_dat_esta_tipo.php?estaciones=156122</v>
      </c>
    </row>
    <row r="866" spans="1:5">
      <c r="A866">
        <v>156401</v>
      </c>
      <c r="B866" s="1">
        <v>43175</v>
      </c>
      <c r="C866">
        <v>125.2</v>
      </c>
      <c r="D866">
        <v>93.38</v>
      </c>
      <c r="E866" t="str">
        <f>+VLOOKUP(A866,'[1]senamhi-17-18'!$A:$I,9,FALSE)</f>
        <v>https://www.senamhi.gob.pe/include_mapas/_dat_esta_tipo.php?estaciones=156401</v>
      </c>
    </row>
    <row r="867" spans="1:5">
      <c r="A867">
        <v>157329</v>
      </c>
      <c r="B867" s="1">
        <v>43175</v>
      </c>
      <c r="C867">
        <v>28.4</v>
      </c>
      <c r="D867">
        <v>25.81</v>
      </c>
      <c r="E867" t="str">
        <f>+VLOOKUP(A867,'[1]senamhi-17-18'!$A:$I,9,FALSE)</f>
        <v>https://www.senamhi.gob.pe/include_mapas/_dat_esta_tipo.php?estaciones=157329</v>
      </c>
    </row>
    <row r="868" spans="1:5">
      <c r="A868">
        <v>157418</v>
      </c>
      <c r="B868" s="1">
        <v>43175</v>
      </c>
      <c r="C868">
        <v>15.5</v>
      </c>
      <c r="D868">
        <v>9.0399999999999991</v>
      </c>
      <c r="E868" t="str">
        <f>+VLOOKUP(A868,'[1]senamhi-17-18'!$A:$I,9,FALSE)</f>
        <v>https://www.senamhi.gob.pe/include_mapas/_dat_esta_tipo.php?estaciones=157418</v>
      </c>
    </row>
    <row r="869" spans="1:5">
      <c r="A869">
        <v>777</v>
      </c>
      <c r="B869" s="1">
        <v>43176</v>
      </c>
      <c r="C869">
        <v>25</v>
      </c>
      <c r="D869">
        <v>15.28</v>
      </c>
      <c r="E869" t="str">
        <f>+VLOOKUP(A869,'[1]senamhi-17-18'!$A:$I,9,FALSE)</f>
        <v>https://www.senamhi.gob.pe/include_mapas/_dat_esta_tipo.php?estaciones=000777</v>
      </c>
    </row>
    <row r="870" spans="1:5">
      <c r="A870">
        <v>825</v>
      </c>
      <c r="B870" s="1">
        <v>43176</v>
      </c>
      <c r="C870">
        <v>21</v>
      </c>
      <c r="D870">
        <v>20.21</v>
      </c>
      <c r="E870" t="str">
        <f>+VLOOKUP(A870,'[1]senamhi-17-18'!$A:$I,9,FALSE)</f>
        <v>https://www.senamhi.gob.pe/include_mapas/_dat_esta_tipo.php?estaciones=000825</v>
      </c>
    </row>
    <row r="871" spans="1:5">
      <c r="A871">
        <v>7415</v>
      </c>
      <c r="B871" s="1">
        <v>43176</v>
      </c>
      <c r="C871">
        <v>19</v>
      </c>
      <c r="D871">
        <v>15.95</v>
      </c>
      <c r="E871" t="str">
        <f>+VLOOKUP(A871,'[1]senamhi-17-18'!$A:$I,9,FALSE)</f>
        <v>https://www.senamhi.gob.pe/include_mapas/_dat_esta_tipo.php?estaciones=007415</v>
      </c>
    </row>
    <row r="872" spans="1:5">
      <c r="A872">
        <v>107130</v>
      </c>
      <c r="B872" s="1">
        <v>43176</v>
      </c>
      <c r="C872">
        <v>23.1</v>
      </c>
      <c r="D872">
        <v>18.329999999999998</v>
      </c>
      <c r="E872" t="str">
        <f>+VLOOKUP(A872,'[1]senamhi-17-18'!$A:$I,9,FALSE)</f>
        <v>https://www.senamhi.gob.pe/include_mapas/_dat_esta_tipo.php?estaciones=107130</v>
      </c>
    </row>
    <row r="873" spans="1:5">
      <c r="A873">
        <v>107131</v>
      </c>
      <c r="B873" s="1">
        <v>43176</v>
      </c>
      <c r="C873">
        <v>25.2</v>
      </c>
      <c r="D873">
        <v>24.38</v>
      </c>
      <c r="E873" t="str">
        <f>+VLOOKUP(A873,'[1]senamhi-17-18'!$A:$I,9,FALSE)</f>
        <v>https://www.senamhi.gob.pe/include_mapas/_dat_esta_tipo.php?estaciones=107131</v>
      </c>
    </row>
    <row r="874" spans="1:5">
      <c r="A874">
        <v>109091</v>
      </c>
      <c r="B874" s="1">
        <v>43176</v>
      </c>
      <c r="C874">
        <v>68.599999999999994</v>
      </c>
      <c r="D874">
        <v>21.38</v>
      </c>
      <c r="E874" t="str">
        <f>+VLOOKUP(A874,'[1]senamhi-17-18'!$A:$I,9,FALSE)</f>
        <v>https://www.senamhi.gob.pe/include_mapas/_dat_esta_tipo.php?estaciones=109091</v>
      </c>
    </row>
    <row r="875" spans="1:5">
      <c r="A875">
        <v>150209</v>
      </c>
      <c r="B875" s="1">
        <v>43176</v>
      </c>
      <c r="C875">
        <v>70.8</v>
      </c>
      <c r="D875">
        <v>41.77</v>
      </c>
      <c r="E875" t="str">
        <f>+VLOOKUP(A875,'[1]senamhi-17-18'!$A:$I,9,FALSE)</f>
        <v>https://www.senamhi.gob.pe/include_mapas/_dat_esta_tipo.php?estaciones=150209</v>
      </c>
    </row>
    <row r="876" spans="1:5">
      <c r="A876">
        <v>154108</v>
      </c>
      <c r="B876" s="1">
        <v>43176</v>
      </c>
      <c r="C876">
        <v>22.2</v>
      </c>
      <c r="D876">
        <v>9.23</v>
      </c>
      <c r="E876" t="str">
        <f>+VLOOKUP(A876,'[1]senamhi-17-18'!$A:$I,9,FALSE)</f>
        <v>https://www.senamhi.gob.pe/include_mapas/_dat_esta_tipo.php?estaciones=154108</v>
      </c>
    </row>
    <row r="877" spans="1:5">
      <c r="A877" t="s">
        <v>17</v>
      </c>
      <c r="B877" s="1">
        <v>43176</v>
      </c>
      <c r="C877">
        <v>22.8</v>
      </c>
      <c r="D877">
        <v>21.2</v>
      </c>
      <c r="E877" t="str">
        <f>+VLOOKUP(A877,'[1]senamhi-17-18'!$A:$I,9,FALSE)</f>
        <v>https://www.senamhi.gob.pe/include_mapas/_dat_esta_tipo.php?estaciones=4722B04E</v>
      </c>
    </row>
    <row r="878" spans="1:5">
      <c r="A878" t="s">
        <v>31</v>
      </c>
      <c r="B878" s="1">
        <v>43176</v>
      </c>
      <c r="C878">
        <v>307.7</v>
      </c>
      <c r="D878">
        <v>14.48</v>
      </c>
      <c r="E878" t="str">
        <f>+VLOOKUP(A878,'[1]senamhi-17-18'!$A:$I,9,FALSE)</f>
        <v>https://www.senamhi.gob.pe/include_mapas/_dat_esta_tipo.php?estaciones=4727C11E</v>
      </c>
    </row>
    <row r="879" spans="1:5">
      <c r="A879" t="s">
        <v>6</v>
      </c>
      <c r="B879" s="1">
        <v>43176</v>
      </c>
      <c r="C879">
        <v>31</v>
      </c>
      <c r="D879">
        <v>19.28</v>
      </c>
      <c r="E879" t="str">
        <f>+VLOOKUP(A879,'[1]senamhi-17-18'!$A:$I,9,FALSE)</f>
        <v>https://www.senamhi.gob.pe/include_mapas/_dat_esta_tipo.php?estaciones=472B16EA</v>
      </c>
    </row>
    <row r="880" spans="1:5">
      <c r="A880">
        <v>440</v>
      </c>
      <c r="B880" s="1">
        <v>43177</v>
      </c>
      <c r="C880">
        <v>12.7</v>
      </c>
      <c r="D880">
        <v>10.89</v>
      </c>
      <c r="E880" t="str">
        <f>+VLOOKUP(A880,'[1]senamhi-17-18'!$A:$I,9,FALSE)</f>
        <v>https://www.senamhi.gob.pe/include_mapas/_dat_esta_tipo.php?estaciones=000440</v>
      </c>
    </row>
    <row r="881" spans="1:5">
      <c r="A881">
        <v>455</v>
      </c>
      <c r="B881" s="1">
        <v>43177</v>
      </c>
      <c r="C881">
        <v>23</v>
      </c>
      <c r="D881">
        <v>19.96</v>
      </c>
      <c r="E881" t="str">
        <f>+VLOOKUP(A881,'[1]senamhi-17-18'!$A:$I,9,FALSE)</f>
        <v>https://www.senamhi.gob.pe/include_mapas/_dat_esta_tipo.php?estaciones=000455</v>
      </c>
    </row>
    <row r="882" spans="1:5">
      <c r="A882">
        <v>540</v>
      </c>
      <c r="B882" s="1">
        <v>43177</v>
      </c>
      <c r="C882">
        <v>20.6</v>
      </c>
      <c r="D882">
        <v>20.09</v>
      </c>
      <c r="E882" t="str">
        <f>+VLOOKUP(A882,'[1]senamhi-17-18'!$A:$I,9,FALSE)</f>
        <v>https://www.senamhi.gob.pe/include_mapas/_dat_esta_tipo.php?estaciones=000540</v>
      </c>
    </row>
    <row r="883" spans="1:5">
      <c r="A883">
        <v>541</v>
      </c>
      <c r="B883" s="1">
        <v>43177</v>
      </c>
      <c r="C883">
        <v>18.899999999999999</v>
      </c>
      <c r="D883">
        <v>17.13</v>
      </c>
      <c r="E883" t="str">
        <f>+VLOOKUP(A883,'[1]senamhi-17-18'!$A:$I,9,FALSE)</f>
        <v>https://www.senamhi.gob.pe/include_mapas/_dat_esta_tipo.php?estaciones=000541</v>
      </c>
    </row>
    <row r="884" spans="1:5">
      <c r="A884">
        <v>552</v>
      </c>
      <c r="B884" s="1">
        <v>43177</v>
      </c>
      <c r="C884">
        <v>30.4</v>
      </c>
      <c r="D884">
        <v>23.29</v>
      </c>
      <c r="E884" t="str">
        <f>+VLOOKUP(A884,'[1]senamhi-17-18'!$A:$I,9,FALSE)</f>
        <v>https://www.senamhi.gob.pe/include_mapas/_dat_esta_tipo.php?estaciones=000552</v>
      </c>
    </row>
    <row r="885" spans="1:5">
      <c r="A885">
        <v>554</v>
      </c>
      <c r="B885" s="1">
        <v>43177</v>
      </c>
      <c r="C885">
        <v>14.1</v>
      </c>
      <c r="D885">
        <v>13.41</v>
      </c>
      <c r="E885" t="str">
        <f>+VLOOKUP(A885,'[1]senamhi-17-18'!$A:$I,9,FALSE)</f>
        <v>https://www.senamhi.gob.pe/include_mapas/_dat_esta_tipo.php?estaciones=000554</v>
      </c>
    </row>
    <row r="886" spans="1:5">
      <c r="A886">
        <v>6200</v>
      </c>
      <c r="B886" s="1">
        <v>43177</v>
      </c>
      <c r="C886">
        <v>25.9</v>
      </c>
      <c r="D886">
        <v>23.95</v>
      </c>
      <c r="E886" t="str">
        <f>+VLOOKUP(A886,'[1]senamhi-17-18'!$A:$I,9,FALSE)</f>
        <v>https://www.senamhi.gob.pe/include_mapas/_dat_esta_tipo.php?estaciones=006200</v>
      </c>
    </row>
    <row r="887" spans="1:5">
      <c r="A887">
        <v>107131</v>
      </c>
      <c r="B887" s="1">
        <v>43177</v>
      </c>
      <c r="C887">
        <v>25.4</v>
      </c>
      <c r="D887">
        <v>24.38</v>
      </c>
      <c r="E887" t="str">
        <f>+VLOOKUP(A887,'[1]senamhi-17-18'!$A:$I,9,FALSE)</f>
        <v>https://www.senamhi.gob.pe/include_mapas/_dat_esta_tipo.php?estaciones=107131</v>
      </c>
    </row>
    <row r="888" spans="1:5">
      <c r="A888">
        <v>109091</v>
      </c>
      <c r="B888" s="1">
        <v>43177</v>
      </c>
      <c r="C888">
        <v>52.5</v>
      </c>
      <c r="D888">
        <v>21.38</v>
      </c>
      <c r="E888" t="str">
        <f>+VLOOKUP(A888,'[1]senamhi-17-18'!$A:$I,9,FALSE)</f>
        <v>https://www.senamhi.gob.pe/include_mapas/_dat_esta_tipo.php?estaciones=109091</v>
      </c>
    </row>
    <row r="889" spans="1:5">
      <c r="A889">
        <v>154108</v>
      </c>
      <c r="B889" s="1">
        <v>43177</v>
      </c>
      <c r="C889">
        <v>19</v>
      </c>
      <c r="D889">
        <v>9.23</v>
      </c>
      <c r="E889" t="str">
        <f>+VLOOKUP(A889,'[1]senamhi-17-18'!$A:$I,9,FALSE)</f>
        <v>https://www.senamhi.gob.pe/include_mapas/_dat_esta_tipo.php?estaciones=154108</v>
      </c>
    </row>
    <row r="890" spans="1:5">
      <c r="A890">
        <v>154110</v>
      </c>
      <c r="B890" s="1">
        <v>43177</v>
      </c>
      <c r="C890">
        <v>12.9</v>
      </c>
      <c r="D890">
        <v>8.82</v>
      </c>
      <c r="E890" t="str">
        <f>+VLOOKUP(A890,'[1]senamhi-17-18'!$A:$I,9,FALSE)</f>
        <v>https://www.senamhi.gob.pe/include_mapas/_dat_esta_tipo.php?estaciones=154110</v>
      </c>
    </row>
    <row r="891" spans="1:5">
      <c r="A891">
        <v>155207</v>
      </c>
      <c r="B891" s="1">
        <v>43177</v>
      </c>
      <c r="C891">
        <v>13.5</v>
      </c>
      <c r="D891">
        <v>12.31</v>
      </c>
      <c r="E891" t="str">
        <f>+VLOOKUP(A891,'[1]senamhi-17-18'!$A:$I,9,FALSE)</f>
        <v>https://www.senamhi.gob.pe/include_mapas/_dat_esta_tipo.php?estaciones=155207</v>
      </c>
    </row>
    <row r="892" spans="1:5">
      <c r="A892">
        <v>158332</v>
      </c>
      <c r="B892" s="1">
        <v>43177</v>
      </c>
      <c r="C892">
        <v>18.7</v>
      </c>
      <c r="D892">
        <v>17.47</v>
      </c>
      <c r="E892" t="str">
        <f>+VLOOKUP(A892,'[1]senamhi-17-18'!$A:$I,9,FALSE)</f>
        <v>https://www.senamhi.gob.pe/include_mapas/_dat_esta_tipo.php?estaciones=158332</v>
      </c>
    </row>
    <row r="893" spans="1:5">
      <c r="A893" t="s">
        <v>33</v>
      </c>
      <c r="B893" s="1">
        <v>43177</v>
      </c>
      <c r="C893">
        <v>317.3</v>
      </c>
      <c r="D893">
        <v>50.64</v>
      </c>
      <c r="E893" t="str">
        <f>+VLOOKUP(A893,'[1]senamhi-17-18'!$A:$I,9,FALSE)</f>
        <v>https://www.senamhi.gob.pe/include_mapas/_dat_esta_tipo.php?estaciones=4729658E</v>
      </c>
    </row>
    <row r="894" spans="1:5">
      <c r="A894">
        <v>319</v>
      </c>
      <c r="B894" s="1">
        <v>43178</v>
      </c>
      <c r="C894">
        <v>21.7</v>
      </c>
      <c r="D894">
        <v>20.84</v>
      </c>
      <c r="E894" t="str">
        <f>+VLOOKUP(A894,'[1]senamhi-17-18'!$A:$I,9,FALSE)</f>
        <v>https://www.senamhi.gob.pe/include_mapas/_dat_esta_tipo.php?estaciones=000319</v>
      </c>
    </row>
    <row r="895" spans="1:5">
      <c r="A895">
        <v>608</v>
      </c>
      <c r="B895" s="1">
        <v>43178</v>
      </c>
      <c r="C895">
        <v>20.6</v>
      </c>
      <c r="D895">
        <v>18.43</v>
      </c>
      <c r="E895" t="str">
        <f>+VLOOKUP(A895,'[1]senamhi-17-18'!$A:$I,9,FALSE)</f>
        <v>https://www.senamhi.gob.pe/include_mapas/_dat_esta_tipo.php?estaciones=000608</v>
      </c>
    </row>
    <row r="896" spans="1:5">
      <c r="A896">
        <v>642</v>
      </c>
      <c r="B896" s="1">
        <v>43178</v>
      </c>
      <c r="C896">
        <v>23.5</v>
      </c>
      <c r="D896">
        <v>17.09</v>
      </c>
      <c r="E896" t="str">
        <f>+VLOOKUP(A896,'[1]senamhi-17-18'!$A:$I,9,FALSE)</f>
        <v>https://www.senamhi.gob.pe/include_mapas/_dat_esta_tipo.php?estaciones=000642</v>
      </c>
    </row>
    <row r="897" spans="1:5">
      <c r="A897">
        <v>153311</v>
      </c>
      <c r="B897" s="1">
        <v>43178</v>
      </c>
      <c r="C897">
        <v>45.5</v>
      </c>
      <c r="D897">
        <v>38.1</v>
      </c>
      <c r="E897" t="str">
        <f>+VLOOKUP(A897,'[1]senamhi-17-18'!$A:$I,9,FALSE)</f>
        <v>https://www.senamhi.gob.pe/include_mapas/_dat_esta_tipo.php?estaciones=153311</v>
      </c>
    </row>
    <row r="898" spans="1:5">
      <c r="A898">
        <v>154108</v>
      </c>
      <c r="B898" s="1">
        <v>43178</v>
      </c>
      <c r="C898">
        <v>23</v>
      </c>
      <c r="D898">
        <v>9.23</v>
      </c>
      <c r="E898" t="str">
        <f>+VLOOKUP(A898,'[1]senamhi-17-18'!$A:$I,9,FALSE)</f>
        <v>https://www.senamhi.gob.pe/include_mapas/_dat_esta_tipo.php?estaciones=154108</v>
      </c>
    </row>
    <row r="899" spans="1:5">
      <c r="A899" t="s">
        <v>21</v>
      </c>
      <c r="B899" s="1">
        <v>43178</v>
      </c>
      <c r="C899">
        <v>1534.3</v>
      </c>
      <c r="D899">
        <v>1.29</v>
      </c>
      <c r="E899" t="str">
        <f>+VLOOKUP(A899,'[1]senamhi-17-18'!$A:$I,9,FALSE)</f>
        <v>https://www.senamhi.gob.pe/include_mapas/_dat_esta_tipo.php?estaciones=4729E39A</v>
      </c>
    </row>
    <row r="900" spans="1:5">
      <c r="A900" t="s">
        <v>36</v>
      </c>
      <c r="B900" s="1">
        <v>43178</v>
      </c>
      <c r="C900">
        <v>34.799999999999997</v>
      </c>
      <c r="D900">
        <v>18.47</v>
      </c>
      <c r="E900" t="str">
        <f>+VLOOKUP(A900,'[1]senamhi-17-18'!$A:$I,9,FALSE)</f>
        <v>https://www.senamhi.gob.pe/include_mapas/_dat_esta_tipo.php?estaciones=472B059C</v>
      </c>
    </row>
    <row r="901" spans="1:5">
      <c r="A901" t="s">
        <v>6</v>
      </c>
      <c r="B901" s="1">
        <v>43178</v>
      </c>
      <c r="C901">
        <v>20</v>
      </c>
      <c r="D901">
        <v>19.28</v>
      </c>
      <c r="E901" t="str">
        <f>+VLOOKUP(A901,'[1]senamhi-17-18'!$A:$I,9,FALSE)</f>
        <v>https://www.senamhi.gob.pe/include_mapas/_dat_esta_tipo.php?estaciones=472B16EA</v>
      </c>
    </row>
    <row r="902" spans="1:5">
      <c r="A902">
        <v>109091</v>
      </c>
      <c r="B902" s="1">
        <v>43179</v>
      </c>
      <c r="C902">
        <v>30.1</v>
      </c>
      <c r="D902">
        <v>21.38</v>
      </c>
      <c r="E902" t="str">
        <f>+VLOOKUP(A902,'[1]senamhi-17-18'!$A:$I,9,FALSE)</f>
        <v>https://www.senamhi.gob.pe/include_mapas/_dat_esta_tipo.php?estaciones=109091</v>
      </c>
    </row>
    <row r="903" spans="1:5">
      <c r="A903">
        <v>114128</v>
      </c>
      <c r="B903" s="1">
        <v>43179</v>
      </c>
      <c r="C903">
        <v>16003.4</v>
      </c>
      <c r="D903">
        <v>21.78</v>
      </c>
      <c r="E903" t="str">
        <f>+VLOOKUP(A903,'[1]senamhi-17-18'!$A:$I,9,FALSE)</f>
        <v>https://www.senamhi.gob.pe/include_mapas/_dat_esta_tipo.php?estaciones=114128</v>
      </c>
    </row>
    <row r="904" spans="1:5">
      <c r="A904">
        <v>152403</v>
      </c>
      <c r="B904" s="1">
        <v>43179</v>
      </c>
      <c r="C904">
        <v>45.6</v>
      </c>
      <c r="D904">
        <v>38.9</v>
      </c>
      <c r="E904" t="str">
        <f>+VLOOKUP(A904,'[1]senamhi-17-18'!$A:$I,9,FALSE)</f>
        <v>https://www.senamhi.gob.pe/include_mapas/_dat_esta_tipo.php?estaciones=152403</v>
      </c>
    </row>
    <row r="905" spans="1:5">
      <c r="A905">
        <v>154108</v>
      </c>
      <c r="B905" s="1">
        <v>43179</v>
      </c>
      <c r="C905">
        <v>15.6</v>
      </c>
      <c r="D905">
        <v>9.23</v>
      </c>
      <c r="E905" t="str">
        <f>+VLOOKUP(A905,'[1]senamhi-17-18'!$A:$I,9,FALSE)</f>
        <v>https://www.senamhi.gob.pe/include_mapas/_dat_esta_tipo.php?estaciones=154108</v>
      </c>
    </row>
    <row r="906" spans="1:5">
      <c r="A906" t="s">
        <v>77</v>
      </c>
      <c r="B906" s="1">
        <v>43179</v>
      </c>
      <c r="C906">
        <v>27.9</v>
      </c>
      <c r="D906">
        <v>26.77</v>
      </c>
      <c r="E906" t="str">
        <f>+VLOOKUP(A906,'[1]senamhi-17-18'!$A:$I,9,FALSE)</f>
        <v>https://www.senamhi.gob.pe/include_mapas/_dat_esta_tipo.php?estaciones=472D552E</v>
      </c>
    </row>
    <row r="907" spans="1:5">
      <c r="A907" t="s">
        <v>8</v>
      </c>
      <c r="B907" s="1">
        <v>43179</v>
      </c>
      <c r="C907">
        <v>30.7</v>
      </c>
      <c r="D907">
        <v>26.76</v>
      </c>
      <c r="E907" t="str">
        <f>+VLOOKUP(A907,'[1]senamhi-17-18'!$A:$I,9,FALSE)</f>
        <v>https://www.senamhi.gob.pe/include_mapas/_dat_esta_tipo.php?estaciones=472D60B4</v>
      </c>
    </row>
    <row r="908" spans="1:5">
      <c r="A908">
        <v>391</v>
      </c>
      <c r="B908" s="1">
        <v>43180</v>
      </c>
      <c r="C908">
        <v>26.3</v>
      </c>
      <c r="D908">
        <v>26.28</v>
      </c>
      <c r="E908" t="str">
        <f>+VLOOKUP(A908,'[1]senamhi-17-18'!$A:$I,9,FALSE)</f>
        <v>https://www.senamhi.gob.pe/include_mapas/_dat_esta_tipo.php?estaciones=000391</v>
      </c>
    </row>
    <row r="909" spans="1:5">
      <c r="A909">
        <v>825</v>
      </c>
      <c r="B909" s="1">
        <v>43180</v>
      </c>
      <c r="C909">
        <v>24.8</v>
      </c>
      <c r="D909">
        <v>20.21</v>
      </c>
      <c r="E909" t="str">
        <f>+VLOOKUP(A909,'[1]senamhi-17-18'!$A:$I,9,FALSE)</f>
        <v>https://www.senamhi.gob.pe/include_mapas/_dat_esta_tipo.php?estaciones=000825</v>
      </c>
    </row>
    <row r="910" spans="1:5">
      <c r="A910">
        <v>3304</v>
      </c>
      <c r="B910" s="1">
        <v>43180</v>
      </c>
      <c r="C910">
        <v>83.3</v>
      </c>
      <c r="D910">
        <v>75.760000000000005</v>
      </c>
      <c r="E910" t="str">
        <f>+VLOOKUP(A910,'[1]senamhi-17-18'!$A:$I,9,FALSE)</f>
        <v>https://www.senamhi.gob.pe/include_mapas/_dat_esta_tipo.php?estaciones=003304</v>
      </c>
    </row>
    <row r="911" spans="1:5">
      <c r="A911">
        <v>109091</v>
      </c>
      <c r="B911" s="1">
        <v>43180</v>
      </c>
      <c r="C911">
        <v>33.9</v>
      </c>
      <c r="D911">
        <v>21.38</v>
      </c>
      <c r="E911" t="str">
        <f>+VLOOKUP(A911,'[1]senamhi-17-18'!$A:$I,9,FALSE)</f>
        <v>https://www.senamhi.gob.pe/include_mapas/_dat_esta_tipo.php?estaciones=109091</v>
      </c>
    </row>
    <row r="912" spans="1:5">
      <c r="A912">
        <v>114128</v>
      </c>
      <c r="B912" s="1">
        <v>43180</v>
      </c>
      <c r="C912">
        <v>226</v>
      </c>
      <c r="D912">
        <v>21.78</v>
      </c>
      <c r="E912" t="str">
        <f>+VLOOKUP(A912,'[1]senamhi-17-18'!$A:$I,9,FALSE)</f>
        <v>https://www.senamhi.gob.pe/include_mapas/_dat_esta_tipo.php?estaciones=114128</v>
      </c>
    </row>
    <row r="913" spans="1:5">
      <c r="A913">
        <v>153314</v>
      </c>
      <c r="B913" s="1">
        <v>43180</v>
      </c>
      <c r="C913">
        <v>86.8</v>
      </c>
      <c r="D913">
        <v>55.82</v>
      </c>
      <c r="E913" t="str">
        <f>+VLOOKUP(A913,'[1]senamhi-17-18'!$A:$I,9,FALSE)</f>
        <v>https://www.senamhi.gob.pe/include_mapas/_dat_esta_tipo.php?estaciones=153314</v>
      </c>
    </row>
    <row r="914" spans="1:5">
      <c r="A914">
        <v>154108</v>
      </c>
      <c r="B914" s="1">
        <v>43180</v>
      </c>
      <c r="C914">
        <v>20</v>
      </c>
      <c r="D914">
        <v>9.23</v>
      </c>
      <c r="E914" t="str">
        <f>+VLOOKUP(A914,'[1]senamhi-17-18'!$A:$I,9,FALSE)</f>
        <v>https://www.senamhi.gob.pe/include_mapas/_dat_esta_tipo.php?estaciones=154108</v>
      </c>
    </row>
    <row r="915" spans="1:5">
      <c r="A915">
        <v>157307</v>
      </c>
      <c r="B915" s="1">
        <v>43180</v>
      </c>
      <c r="C915">
        <v>36.4</v>
      </c>
      <c r="D915">
        <v>25.54</v>
      </c>
      <c r="E915" t="str">
        <f>+VLOOKUP(A915,'[1]senamhi-17-18'!$A:$I,9,FALSE)</f>
        <v>https://www.senamhi.gob.pe/include_mapas/_dat_esta_tipo.php?estaciones=157307</v>
      </c>
    </row>
    <row r="916" spans="1:5">
      <c r="A916">
        <v>157309</v>
      </c>
      <c r="B916" s="1">
        <v>43180</v>
      </c>
      <c r="C916">
        <v>28.6</v>
      </c>
      <c r="D916">
        <v>27.18</v>
      </c>
      <c r="E916" t="str">
        <f>+VLOOKUP(A916,'[1]senamhi-17-18'!$A:$I,9,FALSE)</f>
        <v>https://www.senamhi.gob.pe/include_mapas/_dat_esta_tipo.php?estaciones=157309</v>
      </c>
    </row>
    <row r="917" spans="1:5">
      <c r="A917" t="s">
        <v>21</v>
      </c>
      <c r="B917" s="1">
        <v>43180</v>
      </c>
      <c r="C917">
        <v>715.1</v>
      </c>
      <c r="D917">
        <v>1.29</v>
      </c>
      <c r="E917" t="str">
        <f>+VLOOKUP(A917,'[1]senamhi-17-18'!$A:$I,9,FALSE)</f>
        <v>https://www.senamhi.gob.pe/include_mapas/_dat_esta_tipo.php?estaciones=4729E39A</v>
      </c>
    </row>
    <row r="918" spans="1:5">
      <c r="A918" t="s">
        <v>11</v>
      </c>
      <c r="B918" s="1">
        <v>43180</v>
      </c>
      <c r="C918">
        <v>1945.1</v>
      </c>
      <c r="D918">
        <v>24.64</v>
      </c>
      <c r="E918" t="str">
        <f>+VLOOKUP(A918,'[1]senamhi-17-18'!$A:$I,9,FALSE)</f>
        <v>https://www.senamhi.gob.pe/include_mapas/_dat_esta_tipo.php?estaciones=472A1410</v>
      </c>
    </row>
    <row r="919" spans="1:5">
      <c r="A919" t="s">
        <v>13</v>
      </c>
      <c r="B919" s="1">
        <v>43180</v>
      </c>
      <c r="C919">
        <v>2.2000000000000002</v>
      </c>
      <c r="D919">
        <v>1.39</v>
      </c>
      <c r="E919" t="str">
        <f>+VLOOKUP(A919,'[1]senamhi-17-18'!$A:$I,9,FALSE)</f>
        <v>https://www.senamhi.gob.pe/include_mapas/_dat_esta_tipo.php?estaciones=472D30C8</v>
      </c>
    </row>
    <row r="920" spans="1:5">
      <c r="A920">
        <v>393</v>
      </c>
      <c r="B920" s="1">
        <v>43181</v>
      </c>
      <c r="C920">
        <v>38.200000000000003</v>
      </c>
      <c r="D920">
        <v>27.83</v>
      </c>
      <c r="E920" t="str">
        <f>+VLOOKUP(A920,'[1]senamhi-17-18'!$A:$I,9,FALSE)</f>
        <v>https://www.senamhi.gob.pe/include_mapas/_dat_esta_tipo.php?estaciones=000393</v>
      </c>
    </row>
    <row r="921" spans="1:5">
      <c r="A921">
        <v>459</v>
      </c>
      <c r="B921" s="1">
        <v>43181</v>
      </c>
      <c r="C921">
        <v>81.7</v>
      </c>
      <c r="D921">
        <v>68.23</v>
      </c>
      <c r="E921" t="str">
        <f>+VLOOKUP(A921,'[1]senamhi-17-18'!$A:$I,9,FALSE)</f>
        <v>https://www.senamhi.gob.pe/include_mapas/_dat_esta_tipo.php?estaciones=000459</v>
      </c>
    </row>
    <row r="922" spans="1:5">
      <c r="A922">
        <v>749</v>
      </c>
      <c r="B922" s="1">
        <v>43181</v>
      </c>
      <c r="C922">
        <v>18.3</v>
      </c>
      <c r="D922">
        <v>16.59</v>
      </c>
      <c r="E922" t="str">
        <f>+VLOOKUP(A922,'[1]senamhi-17-18'!$A:$I,9,FALSE)</f>
        <v>https://www.senamhi.gob.pe/include_mapas/_dat_esta_tipo.php?estaciones=000749</v>
      </c>
    </row>
    <row r="923" spans="1:5">
      <c r="A923">
        <v>107130</v>
      </c>
      <c r="B923" s="1">
        <v>43181</v>
      </c>
      <c r="C923">
        <v>24.3</v>
      </c>
      <c r="D923">
        <v>18.329999999999998</v>
      </c>
      <c r="E923" t="str">
        <f>+VLOOKUP(A923,'[1]senamhi-17-18'!$A:$I,9,FALSE)</f>
        <v>https://www.senamhi.gob.pe/include_mapas/_dat_esta_tipo.php?estaciones=107130</v>
      </c>
    </row>
    <row r="924" spans="1:5">
      <c r="A924">
        <v>109091</v>
      </c>
      <c r="B924" s="1">
        <v>43181</v>
      </c>
      <c r="C924">
        <v>28</v>
      </c>
      <c r="D924">
        <v>21.38</v>
      </c>
      <c r="E924" t="str">
        <f>+VLOOKUP(A924,'[1]senamhi-17-18'!$A:$I,9,FALSE)</f>
        <v>https://www.senamhi.gob.pe/include_mapas/_dat_esta_tipo.php?estaciones=109091</v>
      </c>
    </row>
    <row r="925" spans="1:5">
      <c r="A925">
        <v>114128</v>
      </c>
      <c r="B925" s="1">
        <v>43181</v>
      </c>
      <c r="C925">
        <v>1026</v>
      </c>
      <c r="D925">
        <v>21.78</v>
      </c>
      <c r="E925" t="str">
        <f>+VLOOKUP(A925,'[1]senamhi-17-18'!$A:$I,9,FALSE)</f>
        <v>https://www.senamhi.gob.pe/include_mapas/_dat_esta_tipo.php?estaciones=114128</v>
      </c>
    </row>
    <row r="926" spans="1:5">
      <c r="A926">
        <v>153320</v>
      </c>
      <c r="B926" s="1">
        <v>43181</v>
      </c>
      <c r="C926">
        <v>52.9</v>
      </c>
      <c r="D926">
        <v>48.85</v>
      </c>
      <c r="E926" t="str">
        <f>+VLOOKUP(A926,'[1]senamhi-17-18'!$A:$I,9,FALSE)</f>
        <v>https://www.senamhi.gob.pe/include_mapas/_dat_esta_tipo.php?estaciones=153320</v>
      </c>
    </row>
    <row r="927" spans="1:5">
      <c r="A927">
        <v>154108</v>
      </c>
      <c r="B927" s="1">
        <v>43181</v>
      </c>
      <c r="C927">
        <v>17</v>
      </c>
      <c r="D927">
        <v>9.23</v>
      </c>
      <c r="E927" t="str">
        <f>+VLOOKUP(A927,'[1]senamhi-17-18'!$A:$I,9,FALSE)</f>
        <v>https://www.senamhi.gob.pe/include_mapas/_dat_esta_tipo.php?estaciones=154108</v>
      </c>
    </row>
    <row r="928" spans="1:5">
      <c r="A928">
        <v>155223</v>
      </c>
      <c r="B928" s="1">
        <v>43181</v>
      </c>
      <c r="C928">
        <v>20</v>
      </c>
      <c r="D928">
        <v>15.27</v>
      </c>
      <c r="E928" t="str">
        <f>+VLOOKUP(A928,'[1]senamhi-17-18'!$A:$I,9,FALSE)</f>
        <v>https://www.senamhi.gob.pe/include_mapas/_dat_esta_tipo.php?estaciones=155223</v>
      </c>
    </row>
    <row r="929" spans="1:5">
      <c r="A929" t="s">
        <v>8</v>
      </c>
      <c r="B929" s="1">
        <v>43181</v>
      </c>
      <c r="C929">
        <v>83.3</v>
      </c>
      <c r="D929">
        <v>26.76</v>
      </c>
      <c r="E929" t="str">
        <f>+VLOOKUP(A929,'[1]senamhi-17-18'!$A:$I,9,FALSE)</f>
        <v>https://www.senamhi.gob.pe/include_mapas/_dat_esta_tipo.php?estaciones=472D60B4</v>
      </c>
    </row>
    <row r="930" spans="1:5">
      <c r="A930" t="s">
        <v>16</v>
      </c>
      <c r="B930" s="1">
        <v>43181</v>
      </c>
      <c r="C930">
        <v>8187</v>
      </c>
      <c r="D930">
        <v>23.5</v>
      </c>
      <c r="E930" t="str">
        <f>+VLOOKUP(A930,'[1]senamhi-17-18'!$A:$I,9,FALSE)</f>
        <v>https://www.senamhi.gob.pe/include_mapas/_dat_esta_tipo.php?estaciones=4AD043C2</v>
      </c>
    </row>
    <row r="931" spans="1:5">
      <c r="A931">
        <v>440</v>
      </c>
      <c r="B931" s="1">
        <v>43182</v>
      </c>
      <c r="C931">
        <v>20.3</v>
      </c>
      <c r="D931">
        <v>10.89</v>
      </c>
      <c r="E931" t="str">
        <f>+VLOOKUP(A931,'[1]senamhi-17-18'!$A:$I,9,FALSE)</f>
        <v>https://www.senamhi.gob.pe/include_mapas/_dat_esta_tipo.php?estaciones=000440</v>
      </c>
    </row>
    <row r="932" spans="1:5">
      <c r="A932">
        <v>508</v>
      </c>
      <c r="B932" s="1">
        <v>43182</v>
      </c>
      <c r="C932">
        <v>28.4</v>
      </c>
      <c r="D932">
        <v>20.22</v>
      </c>
      <c r="E932" t="str">
        <f>+VLOOKUP(A932,'[1]senamhi-17-18'!$A:$I,9,FALSE)</f>
        <v>https://www.senamhi.gob.pe/include_mapas/_dat_esta_tipo.php?estaciones=000508</v>
      </c>
    </row>
    <row r="933" spans="1:5">
      <c r="A933">
        <v>594</v>
      </c>
      <c r="B933" s="1">
        <v>43182</v>
      </c>
      <c r="C933">
        <v>19.8</v>
      </c>
      <c r="D933">
        <v>16.25</v>
      </c>
      <c r="E933" t="str">
        <f>+VLOOKUP(A933,'[1]senamhi-17-18'!$A:$I,9,FALSE)</f>
        <v>https://www.senamhi.gob.pe/include_mapas/_dat_esta_tipo.php?estaciones=000594</v>
      </c>
    </row>
    <row r="934" spans="1:5">
      <c r="A934">
        <v>625</v>
      </c>
      <c r="B934" s="1">
        <v>43182</v>
      </c>
      <c r="C934">
        <v>16</v>
      </c>
      <c r="D934">
        <v>11.52</v>
      </c>
      <c r="E934" t="str">
        <f>+VLOOKUP(A934,'[1]senamhi-17-18'!$A:$I,9,FALSE)</f>
        <v>https://www.senamhi.gob.pe/include_mapas/_dat_esta_tipo.php?estaciones=000625</v>
      </c>
    </row>
    <row r="935" spans="1:5">
      <c r="A935">
        <v>633</v>
      </c>
      <c r="B935" s="1">
        <v>43182</v>
      </c>
      <c r="C935">
        <v>22</v>
      </c>
      <c r="D935">
        <v>20.94</v>
      </c>
      <c r="E935" t="str">
        <f>+VLOOKUP(A935,'[1]senamhi-17-18'!$A:$I,9,FALSE)</f>
        <v>https://www.senamhi.gob.pe/include_mapas/_dat_esta_tipo.php?estaciones=000633</v>
      </c>
    </row>
    <row r="936" spans="1:5">
      <c r="A936">
        <v>642</v>
      </c>
      <c r="B936" s="1">
        <v>43182</v>
      </c>
      <c r="C936">
        <v>19</v>
      </c>
      <c r="D936">
        <v>17.09</v>
      </c>
      <c r="E936" t="str">
        <f>+VLOOKUP(A936,'[1]senamhi-17-18'!$A:$I,9,FALSE)</f>
        <v>https://www.senamhi.gob.pe/include_mapas/_dat_esta_tipo.php?estaciones=000642</v>
      </c>
    </row>
    <row r="937" spans="1:5">
      <c r="A937">
        <v>648</v>
      </c>
      <c r="B937" s="1">
        <v>43182</v>
      </c>
      <c r="C937">
        <v>25.8</v>
      </c>
      <c r="D937">
        <v>10.64</v>
      </c>
      <c r="E937" t="str">
        <f>+VLOOKUP(A937,'[1]senamhi-17-18'!$A:$I,9,FALSE)</f>
        <v>https://www.senamhi.gob.pe/include_mapas/_dat_esta_tipo.php?estaciones=000648</v>
      </c>
    </row>
    <row r="938" spans="1:5">
      <c r="A938">
        <v>665</v>
      </c>
      <c r="B938" s="1">
        <v>43182</v>
      </c>
      <c r="C938">
        <v>30.2</v>
      </c>
      <c r="D938">
        <v>28.85</v>
      </c>
      <c r="E938" t="str">
        <f>+VLOOKUP(A938,'[1]senamhi-17-18'!$A:$I,9,FALSE)</f>
        <v>https://www.senamhi.gob.pe/include_mapas/_dat_esta_tipo.php?estaciones=000665</v>
      </c>
    </row>
    <row r="939" spans="1:5">
      <c r="A939">
        <v>2129</v>
      </c>
      <c r="B939" s="1">
        <v>43182</v>
      </c>
      <c r="C939">
        <v>40</v>
      </c>
      <c r="D939">
        <v>38.340000000000003</v>
      </c>
      <c r="E939" t="str">
        <f>+VLOOKUP(A939,'[1]senamhi-17-18'!$A:$I,9,FALSE)</f>
        <v>https://www.senamhi.gob.pe/include_mapas/_dat_esta_tipo.php?estaciones=002129</v>
      </c>
    </row>
    <row r="940" spans="1:5">
      <c r="A940">
        <v>107131</v>
      </c>
      <c r="B940" s="1">
        <v>43182</v>
      </c>
      <c r="C940">
        <v>33.299999999999997</v>
      </c>
      <c r="D940">
        <v>24.38</v>
      </c>
      <c r="E940" t="str">
        <f>+VLOOKUP(A940,'[1]senamhi-17-18'!$A:$I,9,FALSE)</f>
        <v>https://www.senamhi.gob.pe/include_mapas/_dat_esta_tipo.php?estaciones=107131</v>
      </c>
    </row>
    <row r="941" spans="1:5">
      <c r="A941">
        <v>109091</v>
      </c>
      <c r="B941" s="1">
        <v>43182</v>
      </c>
      <c r="C941">
        <v>68.5</v>
      </c>
      <c r="D941">
        <v>21.38</v>
      </c>
      <c r="E941" t="str">
        <f>+VLOOKUP(A941,'[1]senamhi-17-18'!$A:$I,9,FALSE)</f>
        <v>https://www.senamhi.gob.pe/include_mapas/_dat_esta_tipo.php?estaciones=109091</v>
      </c>
    </row>
    <row r="942" spans="1:5">
      <c r="A942">
        <v>114128</v>
      </c>
      <c r="B942" s="1">
        <v>43182</v>
      </c>
      <c r="C942">
        <v>53.6</v>
      </c>
      <c r="D942">
        <v>21.78</v>
      </c>
      <c r="E942" t="str">
        <f>+VLOOKUP(A942,'[1]senamhi-17-18'!$A:$I,9,FALSE)</f>
        <v>https://www.senamhi.gob.pe/include_mapas/_dat_esta_tipo.php?estaciones=114128</v>
      </c>
    </row>
    <row r="943" spans="1:5">
      <c r="A943">
        <v>151503</v>
      </c>
      <c r="B943" s="1">
        <v>43182</v>
      </c>
      <c r="C943">
        <v>21</v>
      </c>
      <c r="D943">
        <v>19.420000000000002</v>
      </c>
      <c r="E943" t="str">
        <f>+VLOOKUP(A943,'[1]senamhi-17-18'!$A:$I,9,FALSE)</f>
        <v>https://www.senamhi.gob.pe/include_mapas/_dat_esta_tipo.php?estaciones=151503</v>
      </c>
    </row>
    <row r="944" spans="1:5">
      <c r="A944">
        <v>154108</v>
      </c>
      <c r="B944" s="1">
        <v>43182</v>
      </c>
      <c r="C944">
        <v>10.8</v>
      </c>
      <c r="D944">
        <v>9.23</v>
      </c>
      <c r="E944" t="str">
        <f>+VLOOKUP(A944,'[1]senamhi-17-18'!$A:$I,9,FALSE)</f>
        <v>https://www.senamhi.gob.pe/include_mapas/_dat_esta_tipo.php?estaciones=154108</v>
      </c>
    </row>
    <row r="945" spans="1:5">
      <c r="A945">
        <v>154110</v>
      </c>
      <c r="B945" s="1">
        <v>43182</v>
      </c>
      <c r="C945">
        <v>32.1</v>
      </c>
      <c r="D945">
        <v>8.82</v>
      </c>
      <c r="E945" t="str">
        <f>+VLOOKUP(A945,'[1]senamhi-17-18'!$A:$I,9,FALSE)</f>
        <v>https://www.senamhi.gob.pe/include_mapas/_dat_esta_tipo.php?estaciones=154110</v>
      </c>
    </row>
    <row r="946" spans="1:5">
      <c r="A946">
        <v>155200</v>
      </c>
      <c r="B946" s="1">
        <v>43182</v>
      </c>
      <c r="C946">
        <v>32.700000000000003</v>
      </c>
      <c r="D946">
        <v>21.94</v>
      </c>
      <c r="E946" t="str">
        <f>+VLOOKUP(A946,'[1]senamhi-17-18'!$A:$I,9,FALSE)</f>
        <v>https://www.senamhi.gob.pe/include_mapas/_dat_esta_tipo.php?estaciones=155200</v>
      </c>
    </row>
    <row r="947" spans="1:5">
      <c r="A947">
        <v>155217</v>
      </c>
      <c r="B947" s="1">
        <v>43182</v>
      </c>
      <c r="C947">
        <v>23.2</v>
      </c>
      <c r="D947">
        <v>21.03</v>
      </c>
      <c r="E947" t="str">
        <f>+VLOOKUP(A947,'[1]senamhi-17-18'!$A:$I,9,FALSE)</f>
        <v>https://www.senamhi.gob.pe/include_mapas/_dat_esta_tipo.php?estaciones=155217</v>
      </c>
    </row>
    <row r="948" spans="1:5">
      <c r="A948">
        <v>155229</v>
      </c>
      <c r="B948" s="1">
        <v>43182</v>
      </c>
      <c r="C948">
        <v>21.9</v>
      </c>
      <c r="D948">
        <v>18.850000000000001</v>
      </c>
      <c r="E948" t="str">
        <f>+VLOOKUP(A948,'[1]senamhi-17-18'!$A:$I,9,FALSE)</f>
        <v>https://www.senamhi.gob.pe/include_mapas/_dat_esta_tipo.php?estaciones=155229</v>
      </c>
    </row>
    <row r="949" spans="1:5">
      <c r="A949">
        <v>156104</v>
      </c>
      <c r="B949" s="1">
        <v>43182</v>
      </c>
      <c r="C949">
        <v>30.4</v>
      </c>
      <c r="D949">
        <v>21</v>
      </c>
      <c r="E949" t="str">
        <f>+VLOOKUP(A949,'[1]senamhi-17-18'!$A:$I,9,FALSE)</f>
        <v>https://www.senamhi.gob.pe/include_mapas/_dat_esta_tipo.php?estaciones=156104</v>
      </c>
    </row>
    <row r="950" spans="1:5">
      <c r="A950">
        <v>156130</v>
      </c>
      <c r="B950" s="1">
        <v>43182</v>
      </c>
      <c r="C950">
        <v>41.8</v>
      </c>
      <c r="D950">
        <v>27.07</v>
      </c>
      <c r="E950" t="str">
        <f>+VLOOKUP(A950,'[1]senamhi-17-18'!$A:$I,9,FALSE)</f>
        <v>https://www.senamhi.gob.pe/include_mapas/_dat_esta_tipo.php?estaciones=156130</v>
      </c>
    </row>
    <row r="951" spans="1:5">
      <c r="A951">
        <v>156212</v>
      </c>
      <c r="B951" s="1">
        <v>43182</v>
      </c>
      <c r="C951">
        <v>37.200000000000003</v>
      </c>
      <c r="D951">
        <v>25.6</v>
      </c>
      <c r="E951" t="str">
        <f>+VLOOKUP(A951,'[1]senamhi-17-18'!$A:$I,9,FALSE)</f>
        <v>https://www.senamhi.gob.pe/include_mapas/_dat_esta_tipo.php?estaciones=156212</v>
      </c>
    </row>
    <row r="952" spans="1:5">
      <c r="A952">
        <v>157300</v>
      </c>
      <c r="B952" s="1">
        <v>43182</v>
      </c>
      <c r="C952">
        <v>19.399999999999999</v>
      </c>
      <c r="D952">
        <v>17.8</v>
      </c>
      <c r="E952" t="str">
        <f>+VLOOKUP(A952,'[1]senamhi-17-18'!$A:$I,9,FALSE)</f>
        <v>https://www.senamhi.gob.pe/include_mapas/_dat_esta_tipo.php?estaciones=157300</v>
      </c>
    </row>
    <row r="953" spans="1:5">
      <c r="A953">
        <v>157312</v>
      </c>
      <c r="B953" s="1">
        <v>43182</v>
      </c>
      <c r="C953">
        <v>14.7</v>
      </c>
      <c r="D953">
        <v>12.16</v>
      </c>
      <c r="E953" t="str">
        <f>+VLOOKUP(A953,'[1]senamhi-17-18'!$A:$I,9,FALSE)</f>
        <v>https://www.senamhi.gob.pe/include_mapas/_dat_esta_tipo.php?estaciones=157312</v>
      </c>
    </row>
    <row r="954" spans="1:5">
      <c r="A954" t="s">
        <v>18</v>
      </c>
      <c r="B954" s="1">
        <v>43182</v>
      </c>
      <c r="C954">
        <v>37.700000000000003</v>
      </c>
      <c r="D954">
        <v>24.11</v>
      </c>
      <c r="E954" t="str">
        <f>+VLOOKUP(A954,'[1]senamhi-17-18'!$A:$I,9,FALSE)</f>
        <v>https://www.senamhi.gob.pe/include_mapas/_dat_esta_tipo.php?estaciones=4726706A</v>
      </c>
    </row>
    <row r="955" spans="1:5">
      <c r="A955" t="s">
        <v>11</v>
      </c>
      <c r="B955" s="1">
        <v>43182</v>
      </c>
      <c r="C955">
        <v>1130</v>
      </c>
      <c r="D955">
        <v>24.64</v>
      </c>
      <c r="E955" t="str">
        <f>+VLOOKUP(A955,'[1]senamhi-17-18'!$A:$I,9,FALSE)</f>
        <v>https://www.senamhi.gob.pe/include_mapas/_dat_esta_tipo.php?estaciones=472A1410</v>
      </c>
    </row>
    <row r="956" spans="1:5">
      <c r="A956" t="s">
        <v>36</v>
      </c>
      <c r="B956" s="1">
        <v>43182</v>
      </c>
      <c r="C956">
        <v>18.8</v>
      </c>
      <c r="D956">
        <v>18.47</v>
      </c>
      <c r="E956" t="str">
        <f>+VLOOKUP(A956,'[1]senamhi-17-18'!$A:$I,9,FALSE)</f>
        <v>https://www.senamhi.gob.pe/include_mapas/_dat_esta_tipo.php?estaciones=472B059C</v>
      </c>
    </row>
    <row r="957" spans="1:5">
      <c r="A957" t="s">
        <v>8</v>
      </c>
      <c r="B957" s="1">
        <v>43182</v>
      </c>
      <c r="C957">
        <v>38.6</v>
      </c>
      <c r="D957">
        <v>26.76</v>
      </c>
      <c r="E957" t="str">
        <f>+VLOOKUP(A957,'[1]senamhi-17-18'!$A:$I,9,FALSE)</f>
        <v>https://www.senamhi.gob.pe/include_mapas/_dat_esta_tipo.php?estaciones=472D60B4</v>
      </c>
    </row>
    <row r="958" spans="1:5">
      <c r="A958">
        <v>220</v>
      </c>
      <c r="B958" s="1">
        <v>43183</v>
      </c>
      <c r="C958">
        <v>48</v>
      </c>
      <c r="D958">
        <v>29.03</v>
      </c>
      <c r="E958" t="str">
        <f>+VLOOKUP(A958,'[1]senamhi-17-18'!$A:$I,9,FALSE)</f>
        <v>https://www.senamhi.gob.pe/include_mapas/_dat_esta_tipo.php?estaciones=000220</v>
      </c>
    </row>
    <row r="959" spans="1:5">
      <c r="A959">
        <v>242</v>
      </c>
      <c r="B959" s="1">
        <v>43183</v>
      </c>
      <c r="C959">
        <v>29.6</v>
      </c>
      <c r="D959">
        <v>24.11</v>
      </c>
      <c r="E959" t="str">
        <f>+VLOOKUP(A959,'[1]senamhi-17-18'!$A:$I,9,FALSE)</f>
        <v>https://www.senamhi.gob.pe/include_mapas/_dat_esta_tipo.php?estaciones=000242</v>
      </c>
    </row>
    <row r="960" spans="1:5">
      <c r="A960">
        <v>881</v>
      </c>
      <c r="B960" s="1">
        <v>43183</v>
      </c>
      <c r="C960">
        <v>15.6</v>
      </c>
      <c r="D960">
        <v>10.78</v>
      </c>
      <c r="E960" t="str">
        <f>+VLOOKUP(A960,'[1]senamhi-17-18'!$A:$I,9,FALSE)</f>
        <v>https://www.senamhi.gob.pe/include_mapas/_dat_esta_tipo.php?estaciones=000881</v>
      </c>
    </row>
    <row r="961" spans="1:5">
      <c r="A961">
        <v>109091</v>
      </c>
      <c r="B961" s="1">
        <v>43183</v>
      </c>
      <c r="C961">
        <v>53.8</v>
      </c>
      <c r="D961">
        <v>21.38</v>
      </c>
      <c r="E961" t="str">
        <f>+VLOOKUP(A961,'[1]senamhi-17-18'!$A:$I,9,FALSE)</f>
        <v>https://www.senamhi.gob.pe/include_mapas/_dat_esta_tipo.php?estaciones=109091</v>
      </c>
    </row>
    <row r="962" spans="1:5">
      <c r="A962">
        <v>114128</v>
      </c>
      <c r="B962" s="1">
        <v>43183</v>
      </c>
      <c r="C962">
        <v>11130.6</v>
      </c>
      <c r="D962">
        <v>21.78</v>
      </c>
      <c r="E962" t="str">
        <f>+VLOOKUP(A962,'[1]senamhi-17-18'!$A:$I,9,FALSE)</f>
        <v>https://www.senamhi.gob.pe/include_mapas/_dat_esta_tipo.php?estaciones=114128</v>
      </c>
    </row>
    <row r="963" spans="1:5">
      <c r="A963">
        <v>150903</v>
      </c>
      <c r="B963" s="1">
        <v>43183</v>
      </c>
      <c r="C963">
        <v>21</v>
      </c>
      <c r="D963">
        <v>19.850000000000001</v>
      </c>
      <c r="E963" t="str">
        <f>+VLOOKUP(A963,'[1]senamhi-17-18'!$A:$I,9,FALSE)</f>
        <v>https://www.senamhi.gob.pe/include_mapas/_dat_esta_tipo.php?estaciones=150903</v>
      </c>
    </row>
    <row r="964" spans="1:5">
      <c r="A964">
        <v>154108</v>
      </c>
      <c r="B964" s="1">
        <v>43183</v>
      </c>
      <c r="C964">
        <v>21</v>
      </c>
      <c r="D964">
        <v>9.23</v>
      </c>
      <c r="E964" t="str">
        <f>+VLOOKUP(A964,'[1]senamhi-17-18'!$A:$I,9,FALSE)</f>
        <v>https://www.senamhi.gob.pe/include_mapas/_dat_esta_tipo.php?estaciones=154108</v>
      </c>
    </row>
    <row r="965" spans="1:5">
      <c r="A965">
        <v>155224</v>
      </c>
      <c r="B965" s="1">
        <v>43183</v>
      </c>
      <c r="C965">
        <v>20</v>
      </c>
      <c r="D965">
        <v>14.89</v>
      </c>
      <c r="E965" t="str">
        <f>+VLOOKUP(A965,'[1]senamhi-17-18'!$A:$I,9,FALSE)</f>
        <v>https://www.senamhi.gob.pe/include_mapas/_dat_esta_tipo.php?estaciones=155224</v>
      </c>
    </row>
    <row r="966" spans="1:5">
      <c r="A966" t="s">
        <v>19</v>
      </c>
      <c r="B966" s="1">
        <v>43183</v>
      </c>
      <c r="C966">
        <v>723.1</v>
      </c>
      <c r="D966">
        <v>36.380000000000003</v>
      </c>
      <c r="E966" t="str">
        <f>+VLOOKUP(A966,'[1]senamhi-17-18'!$A:$I,9,FALSE)</f>
        <v>https://www.senamhi.gob.pe/include_mapas/_dat_esta_tipo.php?estaciones=472852EE</v>
      </c>
    </row>
    <row r="967" spans="1:5">
      <c r="A967" t="s">
        <v>12</v>
      </c>
      <c r="B967" s="1">
        <v>43183</v>
      </c>
      <c r="C967">
        <v>25.3</v>
      </c>
      <c r="D967">
        <v>14.89</v>
      </c>
      <c r="E967" t="str">
        <f>+VLOOKUP(A967,'[1]senamhi-17-18'!$A:$I,9,FALSE)</f>
        <v>https://www.senamhi.gob.pe/include_mapas/_dat_esta_tipo.php?estaciones=472CA750</v>
      </c>
    </row>
    <row r="968" spans="1:5">
      <c r="A968">
        <v>109091</v>
      </c>
      <c r="B968" s="1">
        <v>43184</v>
      </c>
      <c r="C968">
        <v>87.5</v>
      </c>
      <c r="D968">
        <v>21.38</v>
      </c>
      <c r="E968" t="str">
        <f>+VLOOKUP(A968,'[1]senamhi-17-18'!$A:$I,9,FALSE)</f>
        <v>https://www.senamhi.gob.pe/include_mapas/_dat_esta_tipo.php?estaciones=109091</v>
      </c>
    </row>
    <row r="969" spans="1:5">
      <c r="A969">
        <v>111288</v>
      </c>
      <c r="B969" s="1">
        <v>43184</v>
      </c>
      <c r="C969">
        <v>15.4</v>
      </c>
      <c r="D969">
        <v>11.17</v>
      </c>
      <c r="E969" t="str">
        <f>+VLOOKUP(A969,'[1]senamhi-17-18'!$A:$I,9,FALSE)</f>
        <v>https://www.senamhi.gob.pe/include_mapas/_dat_esta_tipo.php?estaciones=111288</v>
      </c>
    </row>
    <row r="970" spans="1:5">
      <c r="A970">
        <v>114128</v>
      </c>
      <c r="B970" s="1">
        <v>43184</v>
      </c>
      <c r="C970">
        <v>2074.8000000000002</v>
      </c>
      <c r="D970">
        <v>21.78</v>
      </c>
      <c r="E970" t="str">
        <f>+VLOOKUP(A970,'[1]senamhi-17-18'!$A:$I,9,FALSE)</f>
        <v>https://www.senamhi.gob.pe/include_mapas/_dat_esta_tipo.php?estaciones=114128</v>
      </c>
    </row>
    <row r="971" spans="1:5">
      <c r="A971">
        <v>150903</v>
      </c>
      <c r="B971" s="1">
        <v>43184</v>
      </c>
      <c r="C971">
        <v>21.7</v>
      </c>
      <c r="D971">
        <v>19.850000000000001</v>
      </c>
      <c r="E971" t="str">
        <f>+VLOOKUP(A971,'[1]senamhi-17-18'!$A:$I,9,FALSE)</f>
        <v>https://www.senamhi.gob.pe/include_mapas/_dat_esta_tipo.php?estaciones=150903</v>
      </c>
    </row>
    <row r="972" spans="1:5">
      <c r="A972">
        <v>151503</v>
      </c>
      <c r="B972" s="1">
        <v>43184</v>
      </c>
      <c r="C972">
        <v>20.399999999999999</v>
      </c>
      <c r="D972">
        <v>19.420000000000002</v>
      </c>
      <c r="E972" t="str">
        <f>+VLOOKUP(A972,'[1]senamhi-17-18'!$A:$I,9,FALSE)</f>
        <v>https://www.senamhi.gob.pe/include_mapas/_dat_esta_tipo.php?estaciones=151503</v>
      </c>
    </row>
    <row r="973" spans="1:5">
      <c r="A973">
        <v>154108</v>
      </c>
      <c r="B973" s="1">
        <v>43184</v>
      </c>
      <c r="C973">
        <v>17.399999999999999</v>
      </c>
      <c r="D973">
        <v>9.23</v>
      </c>
      <c r="E973" t="str">
        <f>+VLOOKUP(A973,'[1]senamhi-17-18'!$A:$I,9,FALSE)</f>
        <v>https://www.senamhi.gob.pe/include_mapas/_dat_esta_tipo.php?estaciones=154108</v>
      </c>
    </row>
    <row r="974" spans="1:5">
      <c r="A974" t="s">
        <v>44</v>
      </c>
      <c r="B974" s="1">
        <v>43184</v>
      </c>
      <c r="C974">
        <v>21.1</v>
      </c>
      <c r="D974">
        <v>16.920000000000002</v>
      </c>
      <c r="E974" t="str">
        <f>+VLOOKUP(A974,'[1]senamhi-17-18'!$A:$I,9,FALSE)</f>
        <v>https://www.senamhi.gob.pe/include_mapas/_dat_esta_tipo.php?estaciones=4AD0C5D6</v>
      </c>
    </row>
    <row r="975" spans="1:5">
      <c r="A975">
        <v>278</v>
      </c>
      <c r="B975" s="1">
        <v>43185</v>
      </c>
      <c r="C975">
        <v>105.2</v>
      </c>
      <c r="D975">
        <v>60.74</v>
      </c>
      <c r="E975" t="str">
        <f>+VLOOKUP(A975,'[1]senamhi-17-18'!$A:$I,9,FALSE)</f>
        <v>https://www.senamhi.gob.pe/include_mapas/_dat_esta_tipo.php?estaciones=000278</v>
      </c>
    </row>
    <row r="976" spans="1:5">
      <c r="A976">
        <v>107131</v>
      </c>
      <c r="B976" s="1">
        <v>43185</v>
      </c>
      <c r="C976">
        <v>62.9</v>
      </c>
      <c r="D976">
        <v>24.38</v>
      </c>
      <c r="E976" t="str">
        <f>+VLOOKUP(A976,'[1]senamhi-17-18'!$A:$I,9,FALSE)</f>
        <v>https://www.senamhi.gob.pe/include_mapas/_dat_esta_tipo.php?estaciones=107131</v>
      </c>
    </row>
    <row r="977" spans="1:5">
      <c r="A977">
        <v>109091</v>
      </c>
      <c r="B977" s="1">
        <v>43185</v>
      </c>
      <c r="C977">
        <v>289.3</v>
      </c>
      <c r="D977">
        <v>21.38</v>
      </c>
      <c r="E977" t="str">
        <f>+VLOOKUP(A977,'[1]senamhi-17-18'!$A:$I,9,FALSE)</f>
        <v>https://www.senamhi.gob.pe/include_mapas/_dat_esta_tipo.php?estaciones=109091</v>
      </c>
    </row>
    <row r="978" spans="1:5">
      <c r="A978">
        <v>114128</v>
      </c>
      <c r="B978" s="1">
        <v>43185</v>
      </c>
      <c r="C978">
        <v>472.4</v>
      </c>
      <c r="D978">
        <v>21.78</v>
      </c>
      <c r="E978" t="str">
        <f>+VLOOKUP(A978,'[1]senamhi-17-18'!$A:$I,9,FALSE)</f>
        <v>https://www.senamhi.gob.pe/include_mapas/_dat_esta_tipo.php?estaciones=114128</v>
      </c>
    </row>
    <row r="979" spans="1:5">
      <c r="A979">
        <v>150212</v>
      </c>
      <c r="B979" s="1">
        <v>43185</v>
      </c>
      <c r="C979">
        <v>65.5</v>
      </c>
      <c r="D979">
        <v>49.69</v>
      </c>
      <c r="E979" t="str">
        <f>+VLOOKUP(A979,'[1]senamhi-17-18'!$A:$I,9,FALSE)</f>
        <v>https://www.senamhi.gob.pe/include_mapas/_dat_esta_tipo.php?estaciones=150212</v>
      </c>
    </row>
    <row r="980" spans="1:5">
      <c r="A980">
        <v>153313</v>
      </c>
      <c r="B980" s="1">
        <v>43185</v>
      </c>
      <c r="C980">
        <v>46</v>
      </c>
      <c r="D980">
        <v>32.619999999999997</v>
      </c>
      <c r="E980" t="str">
        <f>+VLOOKUP(A980,'[1]senamhi-17-18'!$A:$I,9,FALSE)</f>
        <v>https://www.senamhi.gob.pe/include_mapas/_dat_esta_tipo.php?estaciones=153313</v>
      </c>
    </row>
    <row r="981" spans="1:5">
      <c r="A981">
        <v>153350</v>
      </c>
      <c r="B981" s="1">
        <v>43185</v>
      </c>
      <c r="C981">
        <v>43.2</v>
      </c>
      <c r="D981">
        <v>41.09</v>
      </c>
      <c r="E981" t="str">
        <f>+VLOOKUP(A981,'[1]senamhi-17-18'!$A:$I,9,FALSE)</f>
        <v>https://www.senamhi.gob.pe/include_mapas/_dat_esta_tipo.php?estaciones=153350</v>
      </c>
    </row>
    <row r="982" spans="1:5">
      <c r="A982">
        <v>154108</v>
      </c>
      <c r="B982" s="1">
        <v>43185</v>
      </c>
      <c r="C982">
        <v>16.600000000000001</v>
      </c>
      <c r="D982">
        <v>9.23</v>
      </c>
      <c r="E982" t="str">
        <f>+VLOOKUP(A982,'[1]senamhi-17-18'!$A:$I,9,FALSE)</f>
        <v>https://www.senamhi.gob.pe/include_mapas/_dat_esta_tipo.php?estaciones=154108</v>
      </c>
    </row>
    <row r="983" spans="1:5">
      <c r="A983" t="s">
        <v>19</v>
      </c>
      <c r="B983" s="1">
        <v>43185</v>
      </c>
      <c r="C983">
        <v>719.1</v>
      </c>
      <c r="D983">
        <v>36.380000000000003</v>
      </c>
      <c r="E983" t="str">
        <f>+VLOOKUP(A983,'[1]senamhi-17-18'!$A:$I,9,FALSE)</f>
        <v>https://www.senamhi.gob.pe/include_mapas/_dat_esta_tipo.php?estaciones=472852EE</v>
      </c>
    </row>
    <row r="984" spans="1:5">
      <c r="A984" t="s">
        <v>33</v>
      </c>
      <c r="B984" s="1">
        <v>43185</v>
      </c>
      <c r="C984">
        <v>317.3</v>
      </c>
      <c r="D984">
        <v>50.64</v>
      </c>
      <c r="E984" t="str">
        <f>+VLOOKUP(A984,'[1]senamhi-17-18'!$A:$I,9,FALSE)</f>
        <v>https://www.senamhi.gob.pe/include_mapas/_dat_esta_tipo.php?estaciones=4729658E</v>
      </c>
    </row>
    <row r="985" spans="1:5">
      <c r="A985" s="2" t="s">
        <v>98</v>
      </c>
      <c r="B985" s="1">
        <v>43185</v>
      </c>
      <c r="C985">
        <v>73</v>
      </c>
      <c r="D985">
        <v>34.049999999999997</v>
      </c>
      <c r="E985" t="str">
        <f>+VLOOKUP(A985,'[1]senamhi-17-18'!$A:$I,9,FALSE)</f>
        <v>https://www.senamhi.gob.pe/include_mapas/_dat_esta_tipo.php?estaciones=47E87066</v>
      </c>
    </row>
    <row r="986" spans="1:5">
      <c r="A986">
        <v>152</v>
      </c>
      <c r="B986" s="1">
        <v>43186</v>
      </c>
      <c r="C986">
        <v>100.5</v>
      </c>
      <c r="D986">
        <v>86.88</v>
      </c>
      <c r="E986" t="str">
        <f>+VLOOKUP(A986,'[1]senamhi-17-18'!$A:$I,9,FALSE)</f>
        <v>https://www.senamhi.gob.pe/include_mapas/_dat_esta_tipo.php?estaciones=000152</v>
      </c>
    </row>
    <row r="987" spans="1:5">
      <c r="A987">
        <v>154</v>
      </c>
      <c r="B987" s="1">
        <v>43186</v>
      </c>
      <c r="C987">
        <v>99.4</v>
      </c>
      <c r="D987">
        <v>86.88</v>
      </c>
      <c r="E987" t="str">
        <f>+VLOOKUP(A987,'[1]senamhi-17-18'!$A:$I,9,FALSE)</f>
        <v>https://www.senamhi.gob.pe/include_mapas/_dat_esta_tipo.php?estaciones=000154</v>
      </c>
    </row>
    <row r="988" spans="1:5">
      <c r="A988">
        <v>172</v>
      </c>
      <c r="B988" s="1">
        <v>43186</v>
      </c>
      <c r="C988">
        <v>100</v>
      </c>
      <c r="D988">
        <v>57.37</v>
      </c>
      <c r="E988" t="str">
        <f>+VLOOKUP(A988,'[1]senamhi-17-18'!$A:$I,9,FALSE)</f>
        <v>https://www.senamhi.gob.pe/include_mapas/_dat_esta_tipo.php?estaciones=000172</v>
      </c>
    </row>
    <row r="989" spans="1:5">
      <c r="A989">
        <v>269</v>
      </c>
      <c r="B989" s="1">
        <v>43186</v>
      </c>
      <c r="C989">
        <v>93.8</v>
      </c>
      <c r="D989">
        <v>39.71</v>
      </c>
      <c r="E989" t="str">
        <f>+VLOOKUP(A989,'[1]senamhi-17-18'!$A:$I,9,FALSE)</f>
        <v>https://www.senamhi.gob.pe/include_mapas/_dat_esta_tipo.php?estaciones=000269</v>
      </c>
    </row>
    <row r="990" spans="1:5">
      <c r="A990">
        <v>109091</v>
      </c>
      <c r="B990" s="1">
        <v>43186</v>
      </c>
      <c r="C990">
        <v>181.4</v>
      </c>
      <c r="D990">
        <v>21.38</v>
      </c>
      <c r="E990" t="str">
        <f>+VLOOKUP(A990,'[1]senamhi-17-18'!$A:$I,9,FALSE)</f>
        <v>https://www.senamhi.gob.pe/include_mapas/_dat_esta_tipo.php?estaciones=109091</v>
      </c>
    </row>
    <row r="991" spans="1:5">
      <c r="A991">
        <v>114128</v>
      </c>
      <c r="B991" s="1">
        <v>43186</v>
      </c>
      <c r="C991">
        <v>340.6</v>
      </c>
      <c r="D991">
        <v>21.78</v>
      </c>
      <c r="E991" t="str">
        <f>+VLOOKUP(A991,'[1]senamhi-17-18'!$A:$I,9,FALSE)</f>
        <v>https://www.senamhi.gob.pe/include_mapas/_dat_esta_tipo.php?estaciones=114128</v>
      </c>
    </row>
    <row r="992" spans="1:5">
      <c r="A992">
        <v>150205</v>
      </c>
      <c r="B992" s="1">
        <v>43186</v>
      </c>
      <c r="C992">
        <v>145</v>
      </c>
      <c r="D992">
        <v>116.88</v>
      </c>
      <c r="E992" t="str">
        <f>+VLOOKUP(A992,'[1]senamhi-17-18'!$A:$I,9,FALSE)</f>
        <v>https://www.senamhi.gob.pe/include_mapas/_dat_esta_tipo.php?estaciones=150205</v>
      </c>
    </row>
    <row r="993" spans="1:5">
      <c r="A993">
        <v>150212</v>
      </c>
      <c r="B993" s="1">
        <v>43186</v>
      </c>
      <c r="C993">
        <v>65.5</v>
      </c>
      <c r="D993">
        <v>49.69</v>
      </c>
      <c r="E993" t="str">
        <f>+VLOOKUP(A993,'[1]senamhi-17-18'!$A:$I,9,FALSE)</f>
        <v>https://www.senamhi.gob.pe/include_mapas/_dat_esta_tipo.php?estaciones=150212</v>
      </c>
    </row>
    <row r="994" spans="1:5">
      <c r="A994">
        <v>151602</v>
      </c>
      <c r="B994" s="1">
        <v>43186</v>
      </c>
      <c r="C994">
        <v>45.1</v>
      </c>
      <c r="D994">
        <v>31.7</v>
      </c>
      <c r="E994" t="str">
        <f>+VLOOKUP(A994,'[1]senamhi-17-18'!$A:$I,9,FALSE)</f>
        <v>https://www.senamhi.gob.pe/include_mapas/_dat_esta_tipo.php?estaciones=151602</v>
      </c>
    </row>
    <row r="995" spans="1:5">
      <c r="A995">
        <v>154108</v>
      </c>
      <c r="B995" s="1">
        <v>43186</v>
      </c>
      <c r="C995">
        <v>22</v>
      </c>
      <c r="D995">
        <v>9.23</v>
      </c>
      <c r="E995" t="str">
        <f>+VLOOKUP(A995,'[1]senamhi-17-18'!$A:$I,9,FALSE)</f>
        <v>https://www.senamhi.gob.pe/include_mapas/_dat_esta_tipo.php?estaciones=154108</v>
      </c>
    </row>
    <row r="996" spans="1:5">
      <c r="A996">
        <v>154110</v>
      </c>
      <c r="B996" s="1">
        <v>43186</v>
      </c>
      <c r="C996">
        <v>10.5</v>
      </c>
      <c r="D996">
        <v>8.82</v>
      </c>
      <c r="E996" t="str">
        <f>+VLOOKUP(A996,'[1]senamhi-17-18'!$A:$I,9,FALSE)</f>
        <v>https://www.senamhi.gob.pe/include_mapas/_dat_esta_tipo.php?estaciones=154110</v>
      </c>
    </row>
    <row r="997" spans="1:5">
      <c r="A997">
        <v>155122</v>
      </c>
      <c r="B997" s="1">
        <v>43186</v>
      </c>
      <c r="C997">
        <v>9.9</v>
      </c>
      <c r="D997">
        <v>7.3</v>
      </c>
      <c r="E997" t="str">
        <f>+VLOOKUP(A997,'[1]senamhi-17-18'!$A:$I,9,FALSE)</f>
        <v>https://www.senamhi.gob.pe/include_mapas/_dat_esta_tipo.php?estaciones=155122</v>
      </c>
    </row>
    <row r="998" spans="1:5">
      <c r="A998">
        <v>156123</v>
      </c>
      <c r="B998" s="1">
        <v>43186</v>
      </c>
      <c r="C998">
        <v>28</v>
      </c>
      <c r="D998">
        <v>17.23</v>
      </c>
      <c r="E998" t="str">
        <f>+VLOOKUP(A998,'[1]senamhi-17-18'!$A:$I,9,FALSE)</f>
        <v>https://www.senamhi.gob.pe/include_mapas/_dat_esta_tipo.php?estaciones=156123</v>
      </c>
    </row>
    <row r="999" spans="1:5">
      <c r="A999" t="s">
        <v>19</v>
      </c>
      <c r="B999" s="1">
        <v>43186</v>
      </c>
      <c r="C999">
        <v>78.2</v>
      </c>
      <c r="D999">
        <v>36.380000000000003</v>
      </c>
      <c r="E999" t="str">
        <f>+VLOOKUP(A999,'[1]senamhi-17-18'!$A:$I,9,FALSE)</f>
        <v>https://www.senamhi.gob.pe/include_mapas/_dat_esta_tipo.php?estaciones=472852EE</v>
      </c>
    </row>
    <row r="1000" spans="1:5">
      <c r="A1000" t="s">
        <v>64</v>
      </c>
      <c r="B1000" s="1">
        <v>43186</v>
      </c>
      <c r="C1000">
        <v>234</v>
      </c>
      <c r="D1000">
        <v>1.27</v>
      </c>
      <c r="E1000" t="str">
        <f>+VLOOKUP(A1000,'[1]senamhi-17-18'!$A:$I,9,FALSE)</f>
        <v>https://www.senamhi.gob.pe/include_mapas/_dat_esta_tipo.php?estaciones=472A446C</v>
      </c>
    </row>
    <row r="1001" spans="1:5">
      <c r="A1001">
        <v>109091</v>
      </c>
      <c r="B1001" s="1">
        <v>43187</v>
      </c>
      <c r="C1001">
        <v>156.5</v>
      </c>
      <c r="D1001">
        <v>21.38</v>
      </c>
      <c r="E1001" t="str">
        <f>+VLOOKUP(A1001,'[1]senamhi-17-18'!$A:$I,9,FALSE)</f>
        <v>https://www.senamhi.gob.pe/include_mapas/_dat_esta_tipo.php?estaciones=109091</v>
      </c>
    </row>
    <row r="1002" spans="1:5">
      <c r="A1002">
        <v>114128</v>
      </c>
      <c r="B1002" s="1">
        <v>43187</v>
      </c>
      <c r="C1002">
        <v>61781.1</v>
      </c>
      <c r="D1002">
        <v>21.78</v>
      </c>
      <c r="E1002" t="str">
        <f>+VLOOKUP(A1002,'[1]senamhi-17-18'!$A:$I,9,FALSE)</f>
        <v>https://www.senamhi.gob.pe/include_mapas/_dat_esta_tipo.php?estaciones=114128</v>
      </c>
    </row>
    <row r="1003" spans="1:5">
      <c r="A1003">
        <v>154107</v>
      </c>
      <c r="B1003" s="1">
        <v>43187</v>
      </c>
      <c r="C1003">
        <v>9</v>
      </c>
      <c r="D1003">
        <v>8.82</v>
      </c>
      <c r="E1003" t="str">
        <f>+VLOOKUP(A1003,'[1]senamhi-17-18'!$A:$I,9,FALSE)</f>
        <v>https://www.senamhi.gob.pe/include_mapas/_dat_esta_tipo.php?estaciones=154107</v>
      </c>
    </row>
    <row r="1004" spans="1:5">
      <c r="A1004">
        <v>154108</v>
      </c>
      <c r="B1004" s="1">
        <v>43187</v>
      </c>
      <c r="C1004">
        <v>27</v>
      </c>
      <c r="D1004">
        <v>9.23</v>
      </c>
      <c r="E1004" t="str">
        <f>+VLOOKUP(A1004,'[1]senamhi-17-18'!$A:$I,9,FALSE)</f>
        <v>https://www.senamhi.gob.pe/include_mapas/_dat_esta_tipo.php?estaciones=154108</v>
      </c>
    </row>
    <row r="1005" spans="1:5">
      <c r="A1005" t="s">
        <v>5</v>
      </c>
      <c r="B1005" s="1">
        <v>43187</v>
      </c>
      <c r="C1005">
        <v>54</v>
      </c>
      <c r="D1005">
        <v>52.5</v>
      </c>
      <c r="E1005" t="str">
        <f>+VLOOKUP(A1005,'[1]senamhi-17-18'!$A:$I,9,FALSE)</f>
        <v>https://www.senamhi.gob.pe/include_mapas/_dat_esta_tipo.php?estaciones=4727F484</v>
      </c>
    </row>
    <row r="1006" spans="1:5">
      <c r="A1006">
        <v>608</v>
      </c>
      <c r="B1006" s="1">
        <v>43188</v>
      </c>
      <c r="C1006">
        <v>30.6</v>
      </c>
      <c r="D1006">
        <v>18.43</v>
      </c>
      <c r="E1006" t="str">
        <f>+VLOOKUP(A1006,'[1]senamhi-17-18'!$A:$I,9,FALSE)</f>
        <v>https://www.senamhi.gob.pe/include_mapas/_dat_esta_tipo.php?estaciones=000608</v>
      </c>
    </row>
    <row r="1007" spans="1:5">
      <c r="A1007">
        <v>625</v>
      </c>
      <c r="B1007" s="1">
        <v>43188</v>
      </c>
      <c r="C1007">
        <v>13.6</v>
      </c>
      <c r="D1007">
        <v>11.52</v>
      </c>
      <c r="E1007" t="str">
        <f>+VLOOKUP(A1007,'[1]senamhi-17-18'!$A:$I,9,FALSE)</f>
        <v>https://www.senamhi.gob.pe/include_mapas/_dat_esta_tipo.php?estaciones=000625</v>
      </c>
    </row>
    <row r="1008" spans="1:5">
      <c r="A1008">
        <v>648</v>
      </c>
      <c r="B1008" s="1">
        <v>43188</v>
      </c>
      <c r="C1008">
        <v>16.2</v>
      </c>
      <c r="D1008">
        <v>10.64</v>
      </c>
      <c r="E1008" t="str">
        <f>+VLOOKUP(A1008,'[1]senamhi-17-18'!$A:$I,9,FALSE)</f>
        <v>https://www.senamhi.gob.pe/include_mapas/_dat_esta_tipo.php?estaciones=000648</v>
      </c>
    </row>
    <row r="1009" spans="1:5">
      <c r="A1009">
        <v>109091</v>
      </c>
      <c r="B1009" s="1">
        <v>43188</v>
      </c>
      <c r="C1009">
        <v>37.6</v>
      </c>
      <c r="D1009">
        <v>21.38</v>
      </c>
      <c r="E1009" t="str">
        <f>+VLOOKUP(A1009,'[1]senamhi-17-18'!$A:$I,9,FALSE)</f>
        <v>https://www.senamhi.gob.pe/include_mapas/_dat_esta_tipo.php?estaciones=109091</v>
      </c>
    </row>
    <row r="1010" spans="1:5">
      <c r="A1010">
        <v>114128</v>
      </c>
      <c r="B1010" s="1">
        <v>43188</v>
      </c>
      <c r="C1010">
        <v>105044.1</v>
      </c>
      <c r="D1010">
        <v>21.78</v>
      </c>
      <c r="E1010" t="str">
        <f>+VLOOKUP(A1010,'[1]senamhi-17-18'!$A:$I,9,FALSE)</f>
        <v>https://www.senamhi.gob.pe/include_mapas/_dat_esta_tipo.php?estaciones=114128</v>
      </c>
    </row>
    <row r="1011" spans="1:5">
      <c r="A1011">
        <v>150212</v>
      </c>
      <c r="B1011" s="1">
        <v>43188</v>
      </c>
      <c r="C1011">
        <v>52.1</v>
      </c>
      <c r="D1011">
        <v>49.69</v>
      </c>
      <c r="E1011" t="str">
        <f>+VLOOKUP(A1011,'[1]senamhi-17-18'!$A:$I,9,FALSE)</f>
        <v>https://www.senamhi.gob.pe/include_mapas/_dat_esta_tipo.php?estaciones=150212</v>
      </c>
    </row>
    <row r="1012" spans="1:5">
      <c r="A1012">
        <v>154108</v>
      </c>
      <c r="B1012" s="1">
        <v>43188</v>
      </c>
      <c r="C1012">
        <v>23.4</v>
      </c>
      <c r="D1012">
        <v>9.23</v>
      </c>
      <c r="E1012" t="str">
        <f>+VLOOKUP(A1012,'[1]senamhi-17-18'!$A:$I,9,FALSE)</f>
        <v>https://www.senamhi.gob.pe/include_mapas/_dat_esta_tipo.php?estaciones=154108</v>
      </c>
    </row>
    <row r="1013" spans="1:5">
      <c r="A1013">
        <v>156110</v>
      </c>
      <c r="B1013" s="1">
        <v>43188</v>
      </c>
      <c r="C1013">
        <v>15.2</v>
      </c>
      <c r="D1013">
        <v>12.88</v>
      </c>
      <c r="E1013" t="str">
        <f>+VLOOKUP(A1013,'[1]senamhi-17-18'!$A:$I,9,FALSE)</f>
        <v>https://www.senamhi.gob.pe/include_mapas/_dat_esta_tipo.php?estaciones=156110</v>
      </c>
    </row>
    <row r="1014" spans="1:5">
      <c r="A1014" t="s">
        <v>19</v>
      </c>
      <c r="B1014" s="1">
        <v>43188</v>
      </c>
      <c r="C1014">
        <v>315.89999999999998</v>
      </c>
      <c r="D1014">
        <v>36.380000000000003</v>
      </c>
      <c r="E1014" t="str">
        <f>+VLOOKUP(A1014,'[1]senamhi-17-18'!$A:$I,9,FALSE)</f>
        <v>https://www.senamhi.gob.pe/include_mapas/_dat_esta_tipo.php?estaciones=472852EE</v>
      </c>
    </row>
    <row r="1015" spans="1:5">
      <c r="A1015">
        <v>47288486</v>
      </c>
      <c r="B1015" s="1">
        <v>43188</v>
      </c>
      <c r="C1015">
        <v>1302.4000000000001</v>
      </c>
      <c r="D1015">
        <v>68.099999999999994</v>
      </c>
      <c r="E1015" t="str">
        <f>+VLOOKUP(A1015,'[1]senamhi-17-18'!$A:$I,9,FALSE)</f>
        <v>https://www.senamhi.gob.pe/include_mapas/_dat_esta_tipo.php?estaciones=47288486</v>
      </c>
    </row>
    <row r="1016" spans="1:5">
      <c r="A1016" t="s">
        <v>21</v>
      </c>
      <c r="B1016" s="1">
        <v>43188</v>
      </c>
      <c r="C1016">
        <v>715.1</v>
      </c>
      <c r="D1016">
        <v>1.29</v>
      </c>
      <c r="E1016" t="str">
        <f>+VLOOKUP(A1016,'[1]senamhi-17-18'!$A:$I,9,FALSE)</f>
        <v>https://www.senamhi.gob.pe/include_mapas/_dat_esta_tipo.php?estaciones=4729E39A</v>
      </c>
    </row>
    <row r="1017" spans="1:5">
      <c r="A1017">
        <v>105130</v>
      </c>
      <c r="B1017" s="1">
        <v>43189</v>
      </c>
      <c r="C1017">
        <v>25.4</v>
      </c>
      <c r="D1017">
        <v>25.24</v>
      </c>
      <c r="E1017" t="str">
        <f>+VLOOKUP(A1017,'[1]senamhi-17-18'!$A:$I,9,FALSE)</f>
        <v>https://www.senamhi.gob.pe/include_mapas/_dat_esta_tipo.php?estaciones=105130</v>
      </c>
    </row>
    <row r="1018" spans="1:5">
      <c r="A1018">
        <v>109091</v>
      </c>
      <c r="B1018" s="1">
        <v>43189</v>
      </c>
      <c r="C1018">
        <v>48.2</v>
      </c>
      <c r="D1018">
        <v>21.38</v>
      </c>
      <c r="E1018" t="str">
        <f>+VLOOKUP(A1018,'[1]senamhi-17-18'!$A:$I,9,FALSE)</f>
        <v>https://www.senamhi.gob.pe/include_mapas/_dat_esta_tipo.php?estaciones=109091</v>
      </c>
    </row>
    <row r="1019" spans="1:5">
      <c r="A1019">
        <v>114128</v>
      </c>
      <c r="B1019" s="1">
        <v>43189</v>
      </c>
      <c r="C1019">
        <v>4034.6</v>
      </c>
      <c r="D1019">
        <v>21.78</v>
      </c>
      <c r="E1019" t="str">
        <f>+VLOOKUP(A1019,'[1]senamhi-17-18'!$A:$I,9,FALSE)</f>
        <v>https://www.senamhi.gob.pe/include_mapas/_dat_esta_tipo.php?estaciones=114128</v>
      </c>
    </row>
    <row r="1020" spans="1:5">
      <c r="A1020">
        <v>154108</v>
      </c>
      <c r="B1020" s="1">
        <v>43189</v>
      </c>
      <c r="C1020">
        <v>18.2</v>
      </c>
      <c r="D1020">
        <v>9.23</v>
      </c>
      <c r="E1020" t="str">
        <f>+VLOOKUP(A1020,'[1]senamhi-17-18'!$A:$I,9,FALSE)</f>
        <v>https://www.senamhi.gob.pe/include_mapas/_dat_esta_tipo.php?estaciones=154108</v>
      </c>
    </row>
    <row r="1021" spans="1:5">
      <c r="A1021" t="s">
        <v>31</v>
      </c>
      <c r="B1021" s="1">
        <v>43189</v>
      </c>
      <c r="C1021">
        <v>307.10000000000002</v>
      </c>
      <c r="D1021">
        <v>14.48</v>
      </c>
      <c r="E1021" t="str">
        <f>+VLOOKUP(A1021,'[1]senamhi-17-18'!$A:$I,9,FALSE)</f>
        <v>https://www.senamhi.gob.pe/include_mapas/_dat_esta_tipo.php?estaciones=4727C11E</v>
      </c>
    </row>
    <row r="1022" spans="1:5">
      <c r="A1022" t="s">
        <v>5</v>
      </c>
      <c r="B1022" s="1">
        <v>43189</v>
      </c>
      <c r="C1022">
        <v>79.2</v>
      </c>
      <c r="D1022">
        <v>52.5</v>
      </c>
      <c r="E1022" t="str">
        <f>+VLOOKUP(A1022,'[1]senamhi-17-18'!$A:$I,9,FALSE)</f>
        <v>https://www.senamhi.gob.pe/include_mapas/_dat_esta_tipo.php?estaciones=4727F484</v>
      </c>
    </row>
    <row r="1023" spans="1:5">
      <c r="A1023">
        <v>825</v>
      </c>
      <c r="B1023" s="1">
        <v>43190</v>
      </c>
      <c r="C1023">
        <v>27.6</v>
      </c>
      <c r="D1023">
        <v>20.21</v>
      </c>
      <c r="E1023" t="str">
        <f>+VLOOKUP(A1023,'[1]senamhi-17-18'!$A:$I,9,FALSE)</f>
        <v>https://www.senamhi.gob.pe/include_mapas/_dat_esta_tipo.php?estaciones=000825</v>
      </c>
    </row>
    <row r="1024" spans="1:5">
      <c r="A1024">
        <v>114128</v>
      </c>
      <c r="B1024" s="1">
        <v>43190</v>
      </c>
      <c r="C1024">
        <v>85.6</v>
      </c>
      <c r="D1024">
        <v>21.78</v>
      </c>
      <c r="E1024" t="str">
        <f>+VLOOKUP(A1024,'[1]senamhi-17-18'!$A:$I,9,FALSE)</f>
        <v>https://www.senamhi.gob.pe/include_mapas/_dat_esta_tipo.php?estaciones=114128</v>
      </c>
    </row>
    <row r="1025" spans="1:5">
      <c r="A1025">
        <v>154108</v>
      </c>
      <c r="B1025" s="1">
        <v>43190</v>
      </c>
      <c r="C1025">
        <v>12.4</v>
      </c>
      <c r="D1025">
        <v>9.23</v>
      </c>
      <c r="E1025" t="str">
        <f>+VLOOKUP(A1025,'[1]senamhi-17-18'!$A:$I,9,FALSE)</f>
        <v>https://www.senamhi.gob.pe/include_mapas/_dat_esta_tipo.php?estaciones=154108</v>
      </c>
    </row>
    <row r="1026" spans="1:5">
      <c r="A1026" t="s">
        <v>21</v>
      </c>
      <c r="B1026" s="1">
        <v>43190</v>
      </c>
      <c r="C1026">
        <v>715.1</v>
      </c>
      <c r="D1026">
        <v>1.29</v>
      </c>
      <c r="E1026" t="str">
        <f>+VLOOKUP(A1026,'[1]senamhi-17-18'!$A:$I,9,FALSE)</f>
        <v>https://www.senamhi.gob.pe/include_mapas/_dat_esta_tipo.php?estaciones=4729E39A</v>
      </c>
    </row>
    <row r="1027" spans="1:5">
      <c r="A1027" t="s">
        <v>77</v>
      </c>
      <c r="B1027" s="1">
        <v>43190</v>
      </c>
      <c r="C1027">
        <v>4380</v>
      </c>
      <c r="D1027">
        <v>26.77</v>
      </c>
      <c r="E1027" t="str">
        <f>+VLOOKUP(A1027,'[1]senamhi-17-18'!$A:$I,9,FALSE)</f>
        <v>https://www.senamhi.gob.pe/include_mapas/_dat_esta_tipo.php?estaciones=472D552E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L646"/>
  <sheetViews>
    <sheetView workbookViewId="0">
      <selection activeCell="C2" sqref="C2"/>
    </sheetView>
  </sheetViews>
  <sheetFormatPr baseColWidth="10" defaultRowHeight="15"/>
  <cols>
    <col min="1" max="1" width="13.85546875" style="3" customWidth="1"/>
    <col min="2" max="2" width="11.85546875" bestFit="1" customWidth="1"/>
    <col min="3" max="3" width="14.85546875" customWidth="1"/>
    <col min="4" max="4" width="11.85546875" bestFit="1" customWidth="1"/>
    <col min="6" max="6" width="11.85546875" bestFit="1" customWidth="1"/>
    <col min="10" max="10" width="25.5703125" customWidth="1"/>
  </cols>
  <sheetData>
    <row r="1" spans="1:12">
      <c r="A1" s="3" t="s">
        <v>4</v>
      </c>
      <c r="B1" t="s">
        <v>118</v>
      </c>
      <c r="C1" t="s">
        <v>119</v>
      </c>
      <c r="D1" s="5">
        <v>43101</v>
      </c>
      <c r="E1" s="5">
        <v>43132</v>
      </c>
      <c r="F1" s="5">
        <v>43160</v>
      </c>
      <c r="G1" t="s">
        <v>120</v>
      </c>
      <c r="H1" t="s">
        <v>121</v>
      </c>
      <c r="I1" t="s">
        <v>125</v>
      </c>
      <c r="J1" t="s">
        <v>122</v>
      </c>
      <c r="K1" t="s">
        <v>118</v>
      </c>
      <c r="L1" t="s">
        <v>126</v>
      </c>
    </row>
    <row r="2" spans="1:12">
      <c r="A2" s="3">
        <v>109091</v>
      </c>
      <c r="B2">
        <f>+COUNTIF('est-sen-perc95-2018-1'!A:A,A2)</f>
        <v>50</v>
      </c>
      <c r="C2">
        <f>+COUNTIFS('est-sen-perc95-2018-1'!A:A,A2,'est-sen-perc95-2018-1'!E:E,"F")</f>
        <v>0</v>
      </c>
      <c r="D2" s="6">
        <f>+COUNTIF('est-sen-perc95-2018-1'!$A$2:$A$422,A2)</f>
        <v>14</v>
      </c>
      <c r="E2" s="6">
        <f>+COUNTIF('est-sen-perc95-2018-1'!$A$423:$A$701,A2)</f>
        <v>13</v>
      </c>
      <c r="F2">
        <f>+COUNTIF('est-sen-perc95-2018-1'!$A$702:$A$1027,A2)</f>
        <v>23</v>
      </c>
      <c r="G2" t="str">
        <f t="shared" ref="G2:G66" si="0">+IF(D2&gt;0,IF(E2&gt;0,IF(F2&gt;0,"Selec","Rech"),"Rech"),"Rech")</f>
        <v>Selec</v>
      </c>
      <c r="H2" t="str">
        <f>+IF(D2&gt;0,IF(E2&gt;0,IF(F2&gt;0,IF(C2&gt;0,"VNP","RP"),"RP"),"RP"),"RP")</f>
        <v>RP</v>
      </c>
      <c r="I2" s="3">
        <f>+A2</f>
        <v>109091</v>
      </c>
      <c r="J2" t="str">
        <f>+VLOOKUP(A2,'[1]senamhi-17-18'!$A:$E,5,FALSE)</f>
        <v>SAUCEPAMPA</v>
      </c>
      <c r="K2">
        <f>+B2</f>
        <v>50</v>
      </c>
      <c r="L2" t="str">
        <f>+H2</f>
        <v>RP</v>
      </c>
    </row>
    <row r="3" spans="1:12">
      <c r="A3" s="3">
        <v>154108</v>
      </c>
      <c r="B3">
        <f>+COUNTIF('est-sen-perc95-2018-1'!A:A,A3)</f>
        <v>43</v>
      </c>
      <c r="C3">
        <f>+COUNTIFS('est-sen-perc95-2018-1'!A:A,A3,'est-sen-perc95-2018-1'!E:E,"F")</f>
        <v>0</v>
      </c>
      <c r="D3" s="6">
        <f>+COUNTIF('est-sen-perc95-2018-1'!$A$2:$A$422,A3)</f>
        <v>15</v>
      </c>
      <c r="E3" s="6">
        <f>+COUNTIF('est-sen-perc95-2018-1'!$A$423:$A$701,A3)</f>
        <v>7</v>
      </c>
      <c r="F3">
        <f>+COUNTIF('est-sen-perc95-2018-1'!$A$702:$A$1027,A3)</f>
        <v>21</v>
      </c>
      <c r="G3" t="str">
        <f t="shared" si="0"/>
        <v>Selec</v>
      </c>
      <c r="H3" t="str">
        <f t="shared" ref="H3:H13" si="1">+IF(D3&gt;0,IF(E3&gt;0,IF(F3&gt;0,IF(C3&gt;0,"VNP","RP"),"RP"),"RP"),"RP")</f>
        <v>RP</v>
      </c>
      <c r="I3" s="3">
        <f t="shared" ref="I3:I13" si="2">+A3</f>
        <v>154108</v>
      </c>
      <c r="J3" t="str">
        <f>+VLOOKUP(A3,'[1]senamhi-17-18'!$A:$E,5,FALSE)</f>
        <v>CAJAMARQUILLA</v>
      </c>
      <c r="K3">
        <f t="shared" ref="K3:K13" si="3">+B3</f>
        <v>43</v>
      </c>
      <c r="L3" t="str">
        <f t="shared" ref="L3:L13" si="4">+H3</f>
        <v>RP</v>
      </c>
    </row>
    <row r="4" spans="1:12">
      <c r="A4" s="3">
        <v>114128</v>
      </c>
      <c r="B4">
        <f>+COUNTIF('est-sen-perc95-2018-1'!A:A,A4)</f>
        <v>24</v>
      </c>
      <c r="C4">
        <f>+COUNTIFS('est-sen-perc95-2018-1'!A:A,A4,'est-sen-perc95-2018-1'!E:E,"F")</f>
        <v>0</v>
      </c>
      <c r="D4" s="6">
        <f>+COUNTIF('est-sen-perc95-2018-1'!$A$2:$A$422,A4)</f>
        <v>2</v>
      </c>
      <c r="E4" s="6">
        <f>+COUNTIF('est-sen-perc95-2018-1'!$A$423:$A$701,A4)</f>
        <v>8</v>
      </c>
      <c r="F4">
        <f>+COUNTIF('est-sen-perc95-2018-1'!$A$702:$A$1027,A4)</f>
        <v>14</v>
      </c>
      <c r="G4" t="str">
        <f t="shared" si="0"/>
        <v>Selec</v>
      </c>
      <c r="H4" t="str">
        <f t="shared" si="1"/>
        <v>RP</v>
      </c>
      <c r="I4" s="3">
        <f t="shared" si="2"/>
        <v>114128</v>
      </c>
      <c r="J4" t="str">
        <f>+VLOOKUP(A4,'[1]senamhi-17-18'!$A:$E,5,FALSE)</f>
        <v>ISCAHUACA</v>
      </c>
      <c r="K4">
        <f t="shared" si="3"/>
        <v>24</v>
      </c>
      <c r="L4" t="str">
        <f t="shared" si="4"/>
        <v>RP</v>
      </c>
    </row>
    <row r="5" spans="1:12">
      <c r="A5" s="3">
        <v>648</v>
      </c>
      <c r="B5">
        <f>+COUNTIF('est-sen-perc95-2018-1'!A:A,A5)</f>
        <v>15</v>
      </c>
      <c r="C5">
        <f>+COUNTIFS('est-sen-perc95-2018-1'!A:A,A5,'est-sen-perc95-2018-1'!E:E,"F")</f>
        <v>0</v>
      </c>
      <c r="D5" s="6">
        <f>+COUNTIF('est-sen-perc95-2018-1'!$A$2:$A$422,A5)</f>
        <v>8</v>
      </c>
      <c r="E5" s="6">
        <f>+COUNTIF('est-sen-perc95-2018-1'!$A$423:$A$701,A5)</f>
        <v>2</v>
      </c>
      <c r="F5">
        <f>+COUNTIF('est-sen-perc95-2018-1'!$A$702:$A$1027,A5)</f>
        <v>5</v>
      </c>
      <c r="G5" t="str">
        <f t="shared" si="0"/>
        <v>Selec</v>
      </c>
      <c r="H5" t="str">
        <f t="shared" si="1"/>
        <v>RP</v>
      </c>
      <c r="I5" s="3">
        <f t="shared" si="2"/>
        <v>648</v>
      </c>
      <c r="J5" t="str">
        <f>+VLOOKUP(A5,'[1]senamhi-17-18'!$A:$E,5,FALSE)</f>
        <v>PILCHACA</v>
      </c>
      <c r="K5">
        <f t="shared" si="3"/>
        <v>15</v>
      </c>
      <c r="L5" t="str">
        <f t="shared" si="4"/>
        <v>RP</v>
      </c>
    </row>
    <row r="6" spans="1:12">
      <c r="A6" s="3">
        <v>444</v>
      </c>
      <c r="B6">
        <f>+COUNTIF('est-sen-perc95-2018-1'!A:A,A6)</f>
        <v>14</v>
      </c>
      <c r="C6">
        <f>+COUNTIFS('est-sen-perc95-2018-1'!A:A,A6,'est-sen-perc95-2018-1'!E:E,"F")</f>
        <v>0</v>
      </c>
      <c r="D6" s="6">
        <f>+COUNTIF('est-sen-perc95-2018-1'!$A$2:$A$422,A6)</f>
        <v>6</v>
      </c>
      <c r="E6" s="6">
        <f>+COUNTIF('est-sen-perc95-2018-1'!$A$423:$A$701,A6)</f>
        <v>7</v>
      </c>
      <c r="F6">
        <f>+COUNTIF('est-sen-perc95-2018-1'!$A$702:$A$1027,A6)</f>
        <v>1</v>
      </c>
      <c r="G6" t="str">
        <f t="shared" si="0"/>
        <v>Selec</v>
      </c>
      <c r="H6" t="str">
        <f t="shared" si="1"/>
        <v>RP</v>
      </c>
      <c r="I6" s="3">
        <f t="shared" si="2"/>
        <v>444</v>
      </c>
      <c r="J6" t="str">
        <f>+VLOOKUP(A6,'[1]senamhi-17-18'!$A:$E,5,FALSE)</f>
        <v>YUNGAY</v>
      </c>
      <c r="K6">
        <f t="shared" si="3"/>
        <v>14</v>
      </c>
      <c r="L6" t="str">
        <f t="shared" si="4"/>
        <v>RP</v>
      </c>
    </row>
    <row r="7" spans="1:12">
      <c r="A7" s="3">
        <v>625</v>
      </c>
      <c r="B7">
        <f>+COUNTIF('est-sen-perc95-2018-1'!A:A,A7)</f>
        <v>14</v>
      </c>
      <c r="C7">
        <f>+COUNTIFS('est-sen-perc95-2018-1'!A:A,A7,'est-sen-perc95-2018-1'!E:E,"F")</f>
        <v>0</v>
      </c>
      <c r="D7" s="6">
        <f>+COUNTIF('est-sen-perc95-2018-1'!$A$2:$A$422,A7)</f>
        <v>5</v>
      </c>
      <c r="E7" s="6">
        <f>+COUNTIF('est-sen-perc95-2018-1'!$A$423:$A$701,A7)</f>
        <v>2</v>
      </c>
      <c r="F7">
        <f>+COUNTIF('est-sen-perc95-2018-1'!$A$702:$A$1027,A7)</f>
        <v>7</v>
      </c>
      <c r="G7" t="str">
        <f t="shared" si="0"/>
        <v>Selec</v>
      </c>
      <c r="H7" t="str">
        <f t="shared" si="1"/>
        <v>RP</v>
      </c>
      <c r="I7" s="3">
        <f t="shared" si="2"/>
        <v>625</v>
      </c>
      <c r="J7" t="str">
        <f>+VLOOKUP(A7,'[1]senamhi-17-18'!$A:$E,5,FALSE)</f>
        <v>ACOSTAMBO</v>
      </c>
      <c r="K7">
        <f t="shared" si="3"/>
        <v>14</v>
      </c>
      <c r="L7" t="str">
        <f t="shared" si="4"/>
        <v>RP</v>
      </c>
    </row>
    <row r="8" spans="1:12">
      <c r="A8" s="3">
        <v>107131</v>
      </c>
      <c r="B8">
        <f>+COUNTIF('est-sen-perc95-2018-1'!A:A,A8)</f>
        <v>14</v>
      </c>
      <c r="C8">
        <f>+COUNTIFS('est-sen-perc95-2018-1'!A:A,A8,'est-sen-perc95-2018-1'!E:E,"F")</f>
        <v>0</v>
      </c>
      <c r="D8" s="6">
        <f>+COUNTIF('est-sen-perc95-2018-1'!$A$2:$A$422,A8)</f>
        <v>7</v>
      </c>
      <c r="E8" s="6">
        <f>+COUNTIF('est-sen-perc95-2018-1'!$A$423:$A$701,A8)</f>
        <v>2</v>
      </c>
      <c r="F8">
        <f>+COUNTIF('est-sen-perc95-2018-1'!$A$702:$A$1027,A8)</f>
        <v>5</v>
      </c>
      <c r="G8" t="str">
        <f t="shared" si="0"/>
        <v>Selec</v>
      </c>
      <c r="H8" t="str">
        <f t="shared" si="1"/>
        <v>RP</v>
      </c>
      <c r="I8" s="3">
        <f t="shared" si="2"/>
        <v>107131</v>
      </c>
      <c r="J8" t="str">
        <f>+VLOOKUP(A8,'[1]senamhi-17-18'!$A:$E,5,FALSE)</f>
        <v>LA FORTUNA</v>
      </c>
      <c r="K8">
        <f t="shared" si="3"/>
        <v>14</v>
      </c>
      <c r="L8" t="str">
        <f t="shared" si="4"/>
        <v>RP</v>
      </c>
    </row>
    <row r="9" spans="1:12">
      <c r="A9" s="3">
        <v>154110</v>
      </c>
      <c r="B9">
        <f>+COUNTIF('est-sen-perc95-2018-1'!A:A,A9)</f>
        <v>14</v>
      </c>
      <c r="C9">
        <f>+COUNTIFS('est-sen-perc95-2018-1'!A:A,A9,'est-sen-perc95-2018-1'!E:E,"F")</f>
        <v>0</v>
      </c>
      <c r="D9" s="6">
        <f>+COUNTIF('est-sen-perc95-2018-1'!$A$2:$A$422,A9)</f>
        <v>8</v>
      </c>
      <c r="E9" s="6">
        <f>+COUNTIF('est-sen-perc95-2018-1'!$A$423:$A$701,A9)</f>
        <v>3</v>
      </c>
      <c r="F9">
        <f>+COUNTIF('est-sen-perc95-2018-1'!$A$702:$A$1027,A9)</f>
        <v>3</v>
      </c>
      <c r="G9" t="str">
        <f t="shared" si="0"/>
        <v>Selec</v>
      </c>
      <c r="H9" t="str">
        <f t="shared" si="1"/>
        <v>RP</v>
      </c>
      <c r="I9" s="3">
        <f t="shared" si="2"/>
        <v>154110</v>
      </c>
      <c r="J9" t="str">
        <f>+VLOOKUP(A9,'[1]senamhi-17-18'!$A:$E,5,FALSE)</f>
        <v>PIRA</v>
      </c>
      <c r="K9">
        <f t="shared" si="3"/>
        <v>14</v>
      </c>
      <c r="L9" t="str">
        <f t="shared" si="4"/>
        <v>RP</v>
      </c>
    </row>
    <row r="10" spans="1:12">
      <c r="A10" s="3" t="s">
        <v>8</v>
      </c>
      <c r="B10">
        <f>+COUNTIF('est-sen-perc95-2018-1'!A:A,A10)</f>
        <v>13</v>
      </c>
      <c r="C10">
        <f>+COUNTIFS('est-sen-perc95-2018-1'!A:A,A10,'est-sen-perc95-2018-1'!E:E,"F")</f>
        <v>0</v>
      </c>
      <c r="D10" s="6">
        <f>+COUNTIF('est-sen-perc95-2018-1'!$A$2:$A$422,A10)</f>
        <v>5</v>
      </c>
      <c r="E10" s="6">
        <f>+COUNTIF('est-sen-perc95-2018-1'!$A$423:$A$701,A10)</f>
        <v>3</v>
      </c>
      <c r="F10">
        <f>+COUNTIF('est-sen-perc95-2018-1'!$A$702:$A$1027,A10)</f>
        <v>5</v>
      </c>
      <c r="G10" t="str">
        <f t="shared" si="0"/>
        <v>Selec</v>
      </c>
      <c r="H10" t="str">
        <f t="shared" si="1"/>
        <v>RP</v>
      </c>
      <c r="I10" s="3" t="str">
        <f t="shared" si="2"/>
        <v>472D60B4</v>
      </c>
      <c r="J10" t="str">
        <f>+VLOOKUP(A10,'[1]senamhi-17-18'!$A:$E,5,FALSE)</f>
        <v>USQUIL</v>
      </c>
      <c r="K10">
        <f t="shared" si="3"/>
        <v>13</v>
      </c>
      <c r="L10" t="str">
        <f t="shared" si="4"/>
        <v>RP</v>
      </c>
    </row>
    <row r="11" spans="1:12">
      <c r="A11" s="3">
        <v>642</v>
      </c>
      <c r="B11">
        <f>+COUNTIF('est-sen-perc95-2018-1'!A:A,A11)</f>
        <v>11</v>
      </c>
      <c r="C11">
        <f>+COUNTIFS('est-sen-perc95-2018-1'!A:A,A11,'est-sen-perc95-2018-1'!E:E,"F")</f>
        <v>0</v>
      </c>
      <c r="D11" s="6">
        <f>+COUNTIF('est-sen-perc95-2018-1'!$A$2:$A$422,A11)</f>
        <v>5</v>
      </c>
      <c r="E11" s="6">
        <f>+COUNTIF('est-sen-perc95-2018-1'!$A$423:$A$701,A11)</f>
        <v>1</v>
      </c>
      <c r="F11">
        <f>+COUNTIF('est-sen-perc95-2018-1'!$A$702:$A$1027,A11)</f>
        <v>5</v>
      </c>
      <c r="G11" t="str">
        <f t="shared" si="0"/>
        <v>Selec</v>
      </c>
      <c r="H11" t="str">
        <f t="shared" si="1"/>
        <v>RP</v>
      </c>
      <c r="I11" s="3">
        <f t="shared" si="2"/>
        <v>642</v>
      </c>
      <c r="J11" t="str">
        <f>+VLOOKUP(A11,'[1]senamhi-17-18'!$A:$E,5,FALSE)</f>
        <v>LAIVE</v>
      </c>
      <c r="K11">
        <f t="shared" si="3"/>
        <v>11</v>
      </c>
      <c r="L11" t="str">
        <f t="shared" si="4"/>
        <v>RP</v>
      </c>
    </row>
    <row r="12" spans="1:12">
      <c r="A12" s="3" t="s">
        <v>5</v>
      </c>
      <c r="B12">
        <f>+COUNTIF('est-sen-perc95-2018-1'!A:A,A12)</f>
        <v>11</v>
      </c>
      <c r="C12">
        <f>+COUNTIFS('est-sen-perc95-2018-1'!A:A,A12,'est-sen-perc95-2018-1'!E:E,"F")</f>
        <v>0</v>
      </c>
      <c r="D12" s="6">
        <f>+COUNTIF('est-sen-perc95-2018-1'!$A$2:$A$422,A12)</f>
        <v>7</v>
      </c>
      <c r="E12" s="6">
        <f>+COUNTIF('est-sen-perc95-2018-1'!$A$423:$A$701,A12)</f>
        <v>2</v>
      </c>
      <c r="F12">
        <f>+COUNTIF('est-sen-perc95-2018-1'!$A$702:$A$1027,A12)</f>
        <v>2</v>
      </c>
      <c r="G12" t="str">
        <f t="shared" si="0"/>
        <v>Selec</v>
      </c>
      <c r="H12" t="str">
        <f t="shared" si="1"/>
        <v>RP</v>
      </c>
      <c r="I12" s="3" t="str">
        <f t="shared" si="2"/>
        <v>4727F484</v>
      </c>
      <c r="J12" t="str">
        <f>+VLOOKUP(A12,'[1]senamhi-17-18'!$A:$E,5,FALSE)</f>
        <v>CHUGUR</v>
      </c>
      <c r="K12">
        <f t="shared" si="3"/>
        <v>11</v>
      </c>
      <c r="L12" t="str">
        <f t="shared" si="4"/>
        <v>RP</v>
      </c>
    </row>
    <row r="13" spans="1:12">
      <c r="A13" s="3">
        <v>157418</v>
      </c>
      <c r="B13">
        <f>+COUNTIF('est-sen-perc95-2018-1'!A:A,A13)</f>
        <v>10</v>
      </c>
      <c r="C13">
        <f>+COUNTIFS('est-sen-perc95-2018-1'!A:A,A13,'est-sen-perc95-2018-1'!E:E,"F")</f>
        <v>0</v>
      </c>
      <c r="D13" s="6">
        <f>+COUNTIF('est-sen-perc95-2018-1'!$A$2:$A$422,A13)</f>
        <v>2</v>
      </c>
      <c r="E13" s="6">
        <f>+COUNTIF('est-sen-perc95-2018-1'!$A$423:$A$701,A13)</f>
        <v>4</v>
      </c>
      <c r="F13">
        <f>+COUNTIF('est-sen-perc95-2018-1'!$A$702:$A$1027,A13)</f>
        <v>4</v>
      </c>
      <c r="G13" t="str">
        <f t="shared" si="0"/>
        <v>Selec</v>
      </c>
      <c r="H13" t="str">
        <f t="shared" si="1"/>
        <v>RP</v>
      </c>
      <c r="I13" s="3">
        <f t="shared" si="2"/>
        <v>157418</v>
      </c>
      <c r="J13" t="str">
        <f>+VLOOKUP(A13,'[1]senamhi-17-18'!$A:$E,5,FALSE)</f>
        <v>CUYO CUYO</v>
      </c>
      <c r="K13">
        <f t="shared" si="3"/>
        <v>10</v>
      </c>
      <c r="L13" t="str">
        <f t="shared" si="4"/>
        <v>RP</v>
      </c>
    </row>
    <row r="14" spans="1:12" hidden="1">
      <c r="A14" s="3">
        <v>150903</v>
      </c>
      <c r="B14">
        <f>+COUNTIF('est-sen-perc95-2018-1'!A:A,A14)</f>
        <v>9</v>
      </c>
      <c r="C14">
        <f>+COUNTIFS('est-sen-perc95-2018-1'!A:A,A14,'est-sen-perc95-2018-1'!E:E,"F")</f>
        <v>0</v>
      </c>
      <c r="D14" s="6">
        <f>+COUNTIF('est-sen-perc95-2018-1'!$A$2:$A$422,A14)</f>
        <v>4</v>
      </c>
      <c r="E14" s="6">
        <f>+COUNTIF('est-sen-perc95-2018-1'!$A$423:$A$701,A14)</f>
        <v>0</v>
      </c>
      <c r="F14">
        <f>+COUNTIF('est-sen-perc95-2018-1'!$A$702:$A$1027,A14)</f>
        <v>5</v>
      </c>
      <c r="G14" t="str">
        <f t="shared" si="0"/>
        <v>Rech</v>
      </c>
      <c r="H14" t="str">
        <f t="shared" ref="H14:H64" si="5">+IF(D14&gt;0,IF(E14&gt;0,IF(F14&gt;0,IF(C14&gt;0,"Selec","Rech"),"Rech"),"Rech"),"Rech")</f>
        <v>Rech</v>
      </c>
    </row>
    <row r="15" spans="1:12">
      <c r="A15" s="3" t="s">
        <v>31</v>
      </c>
      <c r="B15">
        <f>+COUNTIF('est-sen-perc95-2018-1'!A:A,A15)</f>
        <v>9</v>
      </c>
      <c r="C15">
        <f>+COUNTIFS('est-sen-perc95-2018-1'!A:A,A15,'est-sen-perc95-2018-1'!E:E,"F")</f>
        <v>0</v>
      </c>
      <c r="D15" s="6">
        <f>+COUNTIF('est-sen-perc95-2018-1'!$A$2:$A$422,A15)</f>
        <v>1</v>
      </c>
      <c r="E15" s="6">
        <f>+COUNTIF('est-sen-perc95-2018-1'!$A$423:$A$701,A15)</f>
        <v>3</v>
      </c>
      <c r="F15">
        <f>+COUNTIF('est-sen-perc95-2018-1'!$A$702:$A$1027,A15)</f>
        <v>5</v>
      </c>
      <c r="G15" t="str">
        <f t="shared" si="0"/>
        <v>Selec</v>
      </c>
      <c r="H15" t="str">
        <f t="shared" ref="H15:H17" si="6">+IF(D15&gt;0,IF(E15&gt;0,IF(F15&gt;0,IF(C15&gt;0,"VNP","RP"),"RP"),"RP"),"RP")</f>
        <v>RP</v>
      </c>
      <c r="I15" s="3" t="str">
        <f t="shared" ref="I15:I17" si="7">+A15</f>
        <v>4727C11E</v>
      </c>
      <c r="J15" t="str">
        <f>+VLOOKUP(A15,'[1]senamhi-17-18'!$A:$E,5,FALSE)</f>
        <v>HUAYLLABAMBA</v>
      </c>
      <c r="K15">
        <f t="shared" ref="K15:K17" si="8">+B15</f>
        <v>9</v>
      </c>
      <c r="L15" t="str">
        <f t="shared" ref="L15:L17" si="9">+H15</f>
        <v>RP</v>
      </c>
    </row>
    <row r="16" spans="1:12">
      <c r="A16" s="3" t="s">
        <v>20</v>
      </c>
      <c r="B16">
        <f>+COUNTIF('est-sen-perc95-2018-1'!A:A,A16)</f>
        <v>9</v>
      </c>
      <c r="C16">
        <f>+COUNTIFS('est-sen-perc95-2018-1'!A:A,A16,'est-sen-perc95-2018-1'!E:E,"F")</f>
        <v>0</v>
      </c>
      <c r="D16" s="6">
        <f>+COUNTIF('est-sen-perc95-2018-1'!$A$2:$A$422,A16)</f>
        <v>2</v>
      </c>
      <c r="E16" s="6">
        <f>+COUNTIF('est-sen-perc95-2018-1'!$A$423:$A$701,A16)</f>
        <v>4</v>
      </c>
      <c r="F16">
        <f>+COUNTIF('est-sen-perc95-2018-1'!$A$702:$A$1027,A16)</f>
        <v>3</v>
      </c>
      <c r="G16" t="str">
        <f t="shared" si="0"/>
        <v>Selec</v>
      </c>
      <c r="H16" t="str">
        <f t="shared" si="6"/>
        <v>RP</v>
      </c>
      <c r="I16" s="3" t="str">
        <f t="shared" si="7"/>
        <v>4729950A</v>
      </c>
      <c r="J16" t="str">
        <f>+VLOOKUP(A16,'[1]senamhi-17-18'!$A:$E,5,FALSE)</f>
        <v>PACAYMAYO</v>
      </c>
      <c r="K16">
        <f t="shared" si="8"/>
        <v>9</v>
      </c>
      <c r="L16" t="str">
        <f t="shared" si="9"/>
        <v>RP</v>
      </c>
    </row>
    <row r="17" spans="1:12">
      <c r="A17" s="3" t="s">
        <v>21</v>
      </c>
      <c r="B17">
        <f>+COUNTIF('est-sen-perc95-2018-1'!A:A,A17)</f>
        <v>9</v>
      </c>
      <c r="C17">
        <f>+COUNTIFS('est-sen-perc95-2018-1'!A:A,A17,'est-sen-perc95-2018-1'!E:E,"F")</f>
        <v>0</v>
      </c>
      <c r="D17" s="6">
        <f>+COUNTIF('est-sen-perc95-2018-1'!$A$2:$A$422,A17)</f>
        <v>2</v>
      </c>
      <c r="E17" s="6">
        <f>+COUNTIF('est-sen-perc95-2018-1'!$A$423:$A$701,A17)</f>
        <v>2</v>
      </c>
      <c r="F17">
        <f>+COUNTIF('est-sen-perc95-2018-1'!$A$702:$A$1027,A17)</f>
        <v>5</v>
      </c>
      <c r="G17" t="str">
        <f t="shared" si="0"/>
        <v>Selec</v>
      </c>
      <c r="H17" t="str">
        <f t="shared" si="6"/>
        <v>RP</v>
      </c>
      <c r="I17" s="3" t="str">
        <f t="shared" si="7"/>
        <v>4729E39A</v>
      </c>
      <c r="J17" t="str">
        <f>+VLOOKUP(A17,'[1]senamhi-17-18'!$A:$E,5,FALSE)</f>
        <v>EMA PAMPA DE MAJES</v>
      </c>
      <c r="K17">
        <f t="shared" si="8"/>
        <v>9</v>
      </c>
      <c r="L17" t="str">
        <f t="shared" si="9"/>
        <v>RP</v>
      </c>
    </row>
    <row r="18" spans="1:12" hidden="1">
      <c r="A18" s="3">
        <v>455</v>
      </c>
      <c r="B18">
        <f>+COUNTIF('est-sen-perc95-2018-1'!A:A,A18)</f>
        <v>8</v>
      </c>
      <c r="C18">
        <f>+COUNTIFS('est-sen-perc95-2018-1'!A:A,A18,'est-sen-perc95-2018-1'!E:E,"F")</f>
        <v>0</v>
      </c>
      <c r="D18" s="6">
        <f>+COUNTIF('est-sen-perc95-2018-1'!$A$2:$A$422,A18)</f>
        <v>5</v>
      </c>
      <c r="E18" s="6">
        <f>+COUNTIF('est-sen-perc95-2018-1'!$A$423:$A$701,A18)</f>
        <v>0</v>
      </c>
      <c r="F18">
        <f>+COUNTIF('est-sen-perc95-2018-1'!$A$702:$A$1027,A18)</f>
        <v>3</v>
      </c>
      <c r="G18" t="str">
        <f t="shared" si="0"/>
        <v>Rech</v>
      </c>
      <c r="H18" t="str">
        <f t="shared" si="5"/>
        <v>Rech</v>
      </c>
    </row>
    <row r="19" spans="1:12" hidden="1">
      <c r="A19" s="3">
        <v>155207</v>
      </c>
      <c r="B19">
        <f>+COUNTIF('est-sen-perc95-2018-1'!A:A,A19)</f>
        <v>8</v>
      </c>
      <c r="C19">
        <f>+COUNTIFS('est-sen-perc95-2018-1'!A:A,A19,'est-sen-perc95-2018-1'!E:E,"F")</f>
        <v>0</v>
      </c>
      <c r="D19" s="6">
        <f>+COUNTIF('est-sen-perc95-2018-1'!$A$2:$A$422,A19)</f>
        <v>6</v>
      </c>
      <c r="E19" s="6">
        <f>+COUNTIF('est-sen-perc95-2018-1'!$A$423:$A$701,A19)</f>
        <v>0</v>
      </c>
      <c r="F19">
        <f>+COUNTIF('est-sen-perc95-2018-1'!$A$702:$A$1027,A19)</f>
        <v>2</v>
      </c>
      <c r="G19" t="str">
        <f t="shared" si="0"/>
        <v>Rech</v>
      </c>
      <c r="H19" t="str">
        <f t="shared" si="5"/>
        <v>Rech</v>
      </c>
    </row>
    <row r="20" spans="1:12" hidden="1">
      <c r="A20" s="3" t="s">
        <v>6</v>
      </c>
      <c r="B20">
        <f>+COUNTIF('est-sen-perc95-2018-1'!A:A,A20)</f>
        <v>8</v>
      </c>
      <c r="C20">
        <f>+COUNTIFS('est-sen-perc95-2018-1'!A:A,A20,'est-sen-perc95-2018-1'!E:E,"F")</f>
        <v>0</v>
      </c>
      <c r="D20" s="6">
        <f>+COUNTIF('est-sen-perc95-2018-1'!$A$2:$A$422,A20)</f>
        <v>6</v>
      </c>
      <c r="E20" s="6">
        <f>+COUNTIF('est-sen-perc95-2018-1'!$A$423:$A$701,A20)</f>
        <v>0</v>
      </c>
      <c r="F20">
        <f>+COUNTIF('est-sen-perc95-2018-1'!$A$702:$A$1027,A20)</f>
        <v>2</v>
      </c>
      <c r="G20" t="str">
        <f t="shared" si="0"/>
        <v>Rech</v>
      </c>
      <c r="H20" t="str">
        <f t="shared" si="5"/>
        <v>Rech</v>
      </c>
    </row>
    <row r="21" spans="1:12">
      <c r="A21" s="3">
        <v>736</v>
      </c>
      <c r="B21">
        <f>+COUNTIF('est-sen-perc95-2018-1'!A:A,A21)</f>
        <v>7</v>
      </c>
      <c r="C21">
        <f>+COUNTIFS('est-sen-perc95-2018-1'!A:A,A21,'est-sen-perc95-2018-1'!E:E,"F")</f>
        <v>0</v>
      </c>
      <c r="D21" s="6">
        <f>+COUNTIF('est-sen-perc95-2018-1'!$A$2:$A$422,A21)</f>
        <v>4</v>
      </c>
      <c r="E21" s="6">
        <f>+COUNTIF('est-sen-perc95-2018-1'!$A$423:$A$701,A21)</f>
        <v>1</v>
      </c>
      <c r="F21">
        <f>+COUNTIF('est-sen-perc95-2018-1'!$A$702:$A$1027,A21)</f>
        <v>2</v>
      </c>
      <c r="G21" t="str">
        <f t="shared" si="0"/>
        <v>Selec</v>
      </c>
      <c r="H21" t="str">
        <f t="shared" ref="H21:H23" si="10">+IF(D21&gt;0,IF(E21&gt;0,IF(F21&gt;0,IF(C21&gt;0,"VNP","RP"),"RP"),"RP"),"RP")</f>
        <v>RP</v>
      </c>
      <c r="I21" s="3">
        <f t="shared" ref="I21:I23" si="11">+A21</f>
        <v>736</v>
      </c>
      <c r="J21" t="str">
        <f>+VLOOKUP(A21,'[1]senamhi-17-18'!$A:$E,5,FALSE)</f>
        <v>PUQUIO</v>
      </c>
      <c r="K21">
        <f t="shared" ref="K21:K23" si="12">+B21</f>
        <v>7</v>
      </c>
      <c r="L21" t="str">
        <f t="shared" ref="L21:L23" si="13">+H21</f>
        <v>RP</v>
      </c>
    </row>
    <row r="22" spans="1:12">
      <c r="A22" s="3">
        <v>107130</v>
      </c>
      <c r="B22">
        <f>+COUNTIF('est-sen-perc95-2018-1'!A:A,A22)</f>
        <v>7</v>
      </c>
      <c r="C22">
        <f>+COUNTIFS('est-sen-perc95-2018-1'!A:A,A22,'est-sen-perc95-2018-1'!E:E,"F")</f>
        <v>0</v>
      </c>
      <c r="D22" s="6">
        <f>+COUNTIF('est-sen-perc95-2018-1'!$A$2:$A$422,A22)</f>
        <v>3</v>
      </c>
      <c r="E22" s="6">
        <f>+COUNTIF('est-sen-perc95-2018-1'!$A$423:$A$701,A22)</f>
        <v>1</v>
      </c>
      <c r="F22">
        <f>+COUNTIF('est-sen-perc95-2018-1'!$A$702:$A$1027,A22)</f>
        <v>3</v>
      </c>
      <c r="G22" t="str">
        <f t="shared" si="0"/>
        <v>Selec</v>
      </c>
      <c r="H22" t="str">
        <f t="shared" si="10"/>
        <v>RP</v>
      </c>
      <c r="I22" s="3">
        <f t="shared" si="11"/>
        <v>107130</v>
      </c>
      <c r="J22" t="str">
        <f>+VLOOKUP(A22,'[1]senamhi-17-18'!$A:$E,5,FALSE)</f>
        <v>TICAPAMPA</v>
      </c>
      <c r="K22">
        <f t="shared" si="12"/>
        <v>7</v>
      </c>
      <c r="L22" t="str">
        <f t="shared" si="13"/>
        <v>RP</v>
      </c>
    </row>
    <row r="23" spans="1:12">
      <c r="A23" s="3">
        <v>151503</v>
      </c>
      <c r="B23">
        <f>+COUNTIF('est-sen-perc95-2018-1'!A:A,A23)</f>
        <v>7</v>
      </c>
      <c r="C23">
        <f>+COUNTIFS('est-sen-perc95-2018-1'!A:A,A23,'est-sen-perc95-2018-1'!E:E,"F")</f>
        <v>0</v>
      </c>
      <c r="D23" s="6">
        <f>+COUNTIF('est-sen-perc95-2018-1'!$A$2:$A$422,A23)</f>
        <v>1</v>
      </c>
      <c r="E23" s="6">
        <f>+COUNTIF('est-sen-perc95-2018-1'!$A$423:$A$701,A23)</f>
        <v>1</v>
      </c>
      <c r="F23">
        <f>+COUNTIF('est-sen-perc95-2018-1'!$A$702:$A$1027,A23)</f>
        <v>5</v>
      </c>
      <c r="G23" t="str">
        <f t="shared" si="0"/>
        <v>Selec</v>
      </c>
      <c r="H23" t="str">
        <f t="shared" si="10"/>
        <v>RP</v>
      </c>
      <c r="I23" s="3">
        <f t="shared" si="11"/>
        <v>151503</v>
      </c>
      <c r="J23" t="str">
        <f>+VLOOKUP(A23,'[1]senamhi-17-18'!$A:$E,5,FALSE)</f>
        <v>HUACHOS</v>
      </c>
      <c r="K23">
        <f t="shared" si="12"/>
        <v>7</v>
      </c>
      <c r="L23" t="str">
        <f t="shared" si="13"/>
        <v>RP</v>
      </c>
    </row>
    <row r="24" spans="1:12" hidden="1">
      <c r="A24" s="3">
        <v>155105</v>
      </c>
      <c r="B24">
        <f>+COUNTIF('est-sen-perc95-2018-1'!A:A,A24)</f>
        <v>7</v>
      </c>
      <c r="C24">
        <f>+COUNTIFS('est-sen-perc95-2018-1'!A:A,A24,'est-sen-perc95-2018-1'!E:E,"F")</f>
        <v>0</v>
      </c>
      <c r="D24" s="6">
        <f>+COUNTIF('est-sen-perc95-2018-1'!$A$2:$A$422,A24)</f>
        <v>5</v>
      </c>
      <c r="E24" s="6">
        <f>+COUNTIF('est-sen-perc95-2018-1'!$A$423:$A$701,A24)</f>
        <v>2</v>
      </c>
      <c r="F24">
        <f>+COUNTIF('est-sen-perc95-2018-1'!$A$702:$A$1027,A24)</f>
        <v>0</v>
      </c>
      <c r="G24" t="str">
        <f t="shared" si="0"/>
        <v>Rech</v>
      </c>
      <c r="H24" t="str">
        <f t="shared" si="5"/>
        <v>Rech</v>
      </c>
    </row>
    <row r="25" spans="1:12">
      <c r="A25" s="3" t="s">
        <v>19</v>
      </c>
      <c r="B25">
        <f>+COUNTIF('est-sen-perc95-2018-1'!A:A,A25)</f>
        <v>7</v>
      </c>
      <c r="C25">
        <f>+COUNTIFS('est-sen-perc95-2018-1'!A:A,A25,'est-sen-perc95-2018-1'!E:E,"F")</f>
        <v>0</v>
      </c>
      <c r="D25" s="6">
        <f>+COUNTIF('est-sen-perc95-2018-1'!$A$2:$A$422,A25)</f>
        <v>2</v>
      </c>
      <c r="E25" s="6">
        <f>+COUNTIF('est-sen-perc95-2018-1'!$A$423:$A$701,A25)</f>
        <v>1</v>
      </c>
      <c r="F25">
        <f>+COUNTIF('est-sen-perc95-2018-1'!$A$702:$A$1027,A25)</f>
        <v>4</v>
      </c>
      <c r="G25" t="str">
        <f t="shared" si="0"/>
        <v>Selec</v>
      </c>
      <c r="H25" t="str">
        <f>+IF(D25&gt;0,IF(E25&gt;0,IF(F25&gt;0,IF(C25&gt;0,"VNP","RP"),"RP"),"RP"),"RP")</f>
        <v>RP</v>
      </c>
      <c r="I25" s="3" t="str">
        <f>+A25</f>
        <v>472852EE</v>
      </c>
      <c r="J25" t="str">
        <f>+VLOOKUP(A25,'[1]senamhi-17-18'!$A:$E,5,FALSE)</f>
        <v>INTIHUATANA M</v>
      </c>
      <c r="K25">
        <f>+B25</f>
        <v>7</v>
      </c>
      <c r="L25" t="str">
        <f>+H25</f>
        <v>RP</v>
      </c>
    </row>
    <row r="26" spans="1:12" hidden="1">
      <c r="A26" s="3" t="s">
        <v>11</v>
      </c>
      <c r="B26">
        <f>+COUNTIF('est-sen-perc95-2018-1'!A:A,A26)</f>
        <v>7</v>
      </c>
      <c r="C26">
        <f>+COUNTIFS('est-sen-perc95-2018-1'!A:A,A26,'est-sen-perc95-2018-1'!E:E,"F")</f>
        <v>0</v>
      </c>
      <c r="D26" s="6">
        <f>+COUNTIF('est-sen-perc95-2018-1'!$A$2:$A$422,A26)</f>
        <v>3</v>
      </c>
      <c r="E26" s="6">
        <f>+COUNTIF('est-sen-perc95-2018-1'!$A$423:$A$701,A26)</f>
        <v>0</v>
      </c>
      <c r="F26">
        <f>+COUNTIF('est-sen-perc95-2018-1'!$A$702:$A$1027,A26)</f>
        <v>4</v>
      </c>
      <c r="G26" t="str">
        <f t="shared" si="0"/>
        <v>Rech</v>
      </c>
      <c r="H26" t="str">
        <f t="shared" si="5"/>
        <v>Rech</v>
      </c>
    </row>
    <row r="27" spans="1:12">
      <c r="A27" s="3" t="s">
        <v>13</v>
      </c>
      <c r="B27">
        <f>+COUNTIF('est-sen-perc95-2018-1'!A:A,A27)</f>
        <v>7</v>
      </c>
      <c r="C27">
        <f>+COUNTIFS('est-sen-perc95-2018-1'!A:A,A27,'est-sen-perc95-2018-1'!E:E,"F")</f>
        <v>0</v>
      </c>
      <c r="D27" s="6">
        <f>+COUNTIF('est-sen-perc95-2018-1'!$A$2:$A$422,A27)</f>
        <v>3</v>
      </c>
      <c r="E27" s="6">
        <f>+COUNTIF('est-sen-perc95-2018-1'!$A$423:$A$701,A27)</f>
        <v>3</v>
      </c>
      <c r="F27">
        <f>+COUNTIF('est-sen-perc95-2018-1'!$A$702:$A$1027,A27)</f>
        <v>1</v>
      </c>
      <c r="G27" t="str">
        <f t="shared" si="0"/>
        <v>Selec</v>
      </c>
      <c r="H27" t="str">
        <f t="shared" ref="H27:H28" si="14">+IF(D27&gt;0,IF(E27&gt;0,IF(F27&gt;0,IF(C27&gt;0,"VNP","RP"),"RP"),"RP"),"RP")</f>
        <v>RP</v>
      </c>
      <c r="I27" s="3" t="str">
        <f t="shared" ref="I27:I28" si="15">+A27</f>
        <v>472D30C8</v>
      </c>
      <c r="J27" t="str">
        <f>+VLOOKUP(A27,'[1]senamhi-17-18'!$A:$E,5,FALSE)</f>
        <v>CASA GRANDE</v>
      </c>
      <c r="K27">
        <f t="shared" ref="K27:K28" si="16">+B27</f>
        <v>7</v>
      </c>
      <c r="L27" t="str">
        <f t="shared" ref="L27:L28" si="17">+H27</f>
        <v>RP</v>
      </c>
    </row>
    <row r="28" spans="1:12">
      <c r="A28" s="3">
        <v>322</v>
      </c>
      <c r="B28">
        <f>+COUNTIF('est-sen-perc95-2018-1'!A:A,A28)</f>
        <v>6</v>
      </c>
      <c r="C28">
        <f>+COUNTIFS('est-sen-perc95-2018-1'!A:A,A28,'est-sen-perc95-2018-1'!E:E,"F")</f>
        <v>0</v>
      </c>
      <c r="D28" s="6">
        <f>+COUNTIF('est-sen-perc95-2018-1'!$A$2:$A$422,A28)</f>
        <v>3</v>
      </c>
      <c r="E28" s="6">
        <f>+COUNTIF('est-sen-perc95-2018-1'!$A$423:$A$701,A28)</f>
        <v>2</v>
      </c>
      <c r="F28">
        <f>+COUNTIF('est-sen-perc95-2018-1'!$A$702:$A$1027,A28)</f>
        <v>1</v>
      </c>
      <c r="G28" t="str">
        <f t="shared" si="0"/>
        <v>Selec</v>
      </c>
      <c r="H28" t="str">
        <f t="shared" si="14"/>
        <v>RP</v>
      </c>
      <c r="I28" s="3">
        <f t="shared" si="15"/>
        <v>322</v>
      </c>
      <c r="J28" t="str">
        <f>+VLOOKUP(A28,'[1]senamhi-17-18'!$A:$E,5,FALSE)</f>
        <v>TABALOSOS</v>
      </c>
      <c r="K28">
        <f t="shared" si="16"/>
        <v>6</v>
      </c>
      <c r="L28" t="str">
        <f t="shared" si="17"/>
        <v>RP</v>
      </c>
    </row>
    <row r="29" spans="1:12" hidden="1">
      <c r="A29" s="3">
        <v>440</v>
      </c>
      <c r="B29">
        <f>+COUNTIF('est-sen-perc95-2018-1'!A:A,A29)</f>
        <v>6</v>
      </c>
      <c r="C29">
        <f>+COUNTIFS('est-sen-perc95-2018-1'!A:A,A29,'est-sen-perc95-2018-1'!E:E,"F")</f>
        <v>0</v>
      </c>
      <c r="D29" s="6">
        <f>+COUNTIF('est-sen-perc95-2018-1'!$A$2:$A$422,A29)</f>
        <v>3</v>
      </c>
      <c r="E29" s="6">
        <f>+COUNTIF('est-sen-perc95-2018-1'!$A$423:$A$701,A29)</f>
        <v>0</v>
      </c>
      <c r="F29">
        <f>+COUNTIF('est-sen-perc95-2018-1'!$A$702:$A$1027,A29)</f>
        <v>3</v>
      </c>
      <c r="G29" t="str">
        <f t="shared" si="0"/>
        <v>Rech</v>
      </c>
      <c r="H29" t="str">
        <f t="shared" si="5"/>
        <v>Rech</v>
      </c>
    </row>
    <row r="30" spans="1:12">
      <c r="A30" s="3">
        <v>761</v>
      </c>
      <c r="B30">
        <f>+COUNTIF('est-sen-perc95-2018-1'!A:A,A30)</f>
        <v>6</v>
      </c>
      <c r="C30">
        <f>+COUNTIFS('est-sen-perc95-2018-1'!A:A,A30,'est-sen-perc95-2018-1'!E:E,"F")</f>
        <v>0</v>
      </c>
      <c r="D30" s="6">
        <f>+COUNTIF('est-sen-perc95-2018-1'!$A$2:$A$422,A30)</f>
        <v>2</v>
      </c>
      <c r="E30" s="6">
        <f>+COUNTIF('est-sen-perc95-2018-1'!$A$423:$A$701,A30)</f>
        <v>2</v>
      </c>
      <c r="F30">
        <f>+COUNTIF('est-sen-perc95-2018-1'!$A$702:$A$1027,A30)</f>
        <v>2</v>
      </c>
      <c r="G30" t="str">
        <f t="shared" si="0"/>
        <v>Selec</v>
      </c>
      <c r="H30" t="str">
        <f>+IF(D30&gt;0,IF(E30&gt;0,IF(F30&gt;0,IF(C30&gt;0,"VNP","RP"),"RP"),"RP"),"RP")</f>
        <v>RP</v>
      </c>
      <c r="I30" s="3">
        <f>+A30</f>
        <v>761</v>
      </c>
      <c r="J30" t="str">
        <f>+VLOOKUP(A30,'[1]senamhi-17-18'!$A:$E,5,FALSE)</f>
        <v>LLALLY</v>
      </c>
      <c r="K30">
        <f>+B30</f>
        <v>6</v>
      </c>
      <c r="L30" t="str">
        <f>+H30</f>
        <v>RP</v>
      </c>
    </row>
    <row r="31" spans="1:12" hidden="1">
      <c r="A31" s="3">
        <v>881</v>
      </c>
      <c r="B31">
        <f>+COUNTIF('est-sen-perc95-2018-1'!A:A,A31)</f>
        <v>6</v>
      </c>
      <c r="C31">
        <f>+COUNTIFS('est-sen-perc95-2018-1'!A:A,A31,'est-sen-perc95-2018-1'!E:E,"F")</f>
        <v>0</v>
      </c>
      <c r="D31" s="6">
        <f>+COUNTIF('est-sen-perc95-2018-1'!$A$2:$A$422,A31)</f>
        <v>0</v>
      </c>
      <c r="E31" s="6">
        <f>+COUNTIF('est-sen-perc95-2018-1'!$A$423:$A$701,A31)</f>
        <v>2</v>
      </c>
      <c r="F31">
        <f>+COUNTIF('est-sen-perc95-2018-1'!$A$702:$A$1027,A31)</f>
        <v>4</v>
      </c>
      <c r="G31" t="str">
        <f t="shared" si="0"/>
        <v>Rech</v>
      </c>
      <c r="H31" t="str">
        <f t="shared" si="5"/>
        <v>Rech</v>
      </c>
    </row>
    <row r="32" spans="1:12">
      <c r="A32" s="3">
        <v>150209</v>
      </c>
      <c r="B32">
        <f>+COUNTIF('est-sen-perc95-2018-1'!A:A,A32)</f>
        <v>6</v>
      </c>
      <c r="C32">
        <f>+COUNTIFS('est-sen-perc95-2018-1'!A:A,A32,'est-sen-perc95-2018-1'!E:E,"F")</f>
        <v>0</v>
      </c>
      <c r="D32" s="6">
        <f>+COUNTIF('est-sen-perc95-2018-1'!$A$2:$A$422,A32)</f>
        <v>1</v>
      </c>
      <c r="E32" s="6">
        <f>+COUNTIF('est-sen-perc95-2018-1'!$A$423:$A$701,A32)</f>
        <v>4</v>
      </c>
      <c r="F32">
        <f>+COUNTIF('est-sen-perc95-2018-1'!$A$702:$A$1027,A32)</f>
        <v>1</v>
      </c>
      <c r="G32" t="str">
        <f t="shared" si="0"/>
        <v>Selec</v>
      </c>
      <c r="H32" t="str">
        <f t="shared" ref="H32:H34" si="18">+IF(D32&gt;0,IF(E32&gt;0,IF(F32&gt;0,IF(C32&gt;0,"VNP","RP"),"RP"),"RP"),"RP")</f>
        <v>RP</v>
      </c>
      <c r="I32" s="3">
        <f t="shared" ref="I32:I34" si="19">+A32</f>
        <v>150209</v>
      </c>
      <c r="J32" t="str">
        <f>+VLOOKUP(A32,'[1]senamhi-17-18'!$A:$E,5,FALSE)</f>
        <v>SANTA ROSA</v>
      </c>
      <c r="K32">
        <f t="shared" ref="K32:K34" si="20">+B32</f>
        <v>6</v>
      </c>
      <c r="L32" t="str">
        <f t="shared" ref="L32:L34" si="21">+H32</f>
        <v>RP</v>
      </c>
    </row>
    <row r="33" spans="1:12">
      <c r="A33" s="3">
        <v>153350</v>
      </c>
      <c r="B33">
        <f>+COUNTIF('est-sen-perc95-2018-1'!A:A,A33)</f>
        <v>6</v>
      </c>
      <c r="C33">
        <f>+COUNTIFS('est-sen-perc95-2018-1'!A:A,A33,'est-sen-perc95-2018-1'!E:E,"F")</f>
        <v>0</v>
      </c>
      <c r="D33" s="6">
        <f>+COUNTIF('est-sen-perc95-2018-1'!$A$2:$A$422,A33)</f>
        <v>1</v>
      </c>
      <c r="E33" s="6">
        <f>+COUNTIF('est-sen-perc95-2018-1'!$A$423:$A$701,A33)</f>
        <v>4</v>
      </c>
      <c r="F33">
        <f>+COUNTIF('est-sen-perc95-2018-1'!$A$702:$A$1027,A33)</f>
        <v>1</v>
      </c>
      <c r="G33" t="str">
        <f t="shared" si="0"/>
        <v>Selec</v>
      </c>
      <c r="H33" t="str">
        <f t="shared" si="18"/>
        <v>RP</v>
      </c>
      <c r="I33" s="3">
        <f t="shared" si="19"/>
        <v>153350</v>
      </c>
      <c r="J33" t="str">
        <f>+VLOOKUP(A33,'[1]senamhi-17-18'!$A:$E,5,FALSE)</f>
        <v>HUAYABAMBA</v>
      </c>
      <c r="K33">
        <f t="shared" si="20"/>
        <v>6</v>
      </c>
      <c r="L33" t="str">
        <f t="shared" si="21"/>
        <v>RP</v>
      </c>
    </row>
    <row r="34" spans="1:12">
      <c r="A34" s="3">
        <v>155224</v>
      </c>
      <c r="B34">
        <f>+COUNTIF('est-sen-perc95-2018-1'!A:A,A34)</f>
        <v>6</v>
      </c>
      <c r="C34">
        <f>+COUNTIFS('est-sen-perc95-2018-1'!A:A,A34,'est-sen-perc95-2018-1'!E:E,"F")</f>
        <v>0</v>
      </c>
      <c r="D34" s="6">
        <f>+COUNTIF('est-sen-perc95-2018-1'!$A$2:$A$422,A34)</f>
        <v>3</v>
      </c>
      <c r="E34" s="6">
        <f>+COUNTIF('est-sen-perc95-2018-1'!$A$423:$A$701,A34)</f>
        <v>2</v>
      </c>
      <c r="F34">
        <f>+COUNTIF('est-sen-perc95-2018-1'!$A$702:$A$1027,A34)</f>
        <v>1</v>
      </c>
      <c r="G34" t="str">
        <f t="shared" si="0"/>
        <v>Selec</v>
      </c>
      <c r="H34" t="str">
        <f t="shared" si="18"/>
        <v>RP</v>
      </c>
      <c r="I34" s="3">
        <f t="shared" si="19"/>
        <v>155224</v>
      </c>
      <c r="J34" t="str">
        <f>+VLOOKUP(A34,'[1]senamhi-17-18'!$A:$E,5,FALSE)</f>
        <v>SANTIAGO DE TUNA</v>
      </c>
      <c r="K34">
        <f t="shared" si="20"/>
        <v>6</v>
      </c>
      <c r="L34" t="str">
        <f t="shared" si="21"/>
        <v>RP</v>
      </c>
    </row>
    <row r="35" spans="1:12" hidden="1">
      <c r="A35" s="3">
        <v>47288486</v>
      </c>
      <c r="B35">
        <f>+COUNTIF('est-sen-perc95-2018-1'!A:A,A35)</f>
        <v>6</v>
      </c>
      <c r="C35">
        <f>+COUNTIFS('est-sen-perc95-2018-1'!A:A,A35,'est-sen-perc95-2018-1'!E:E,"F")</f>
        <v>0</v>
      </c>
      <c r="D35" s="6">
        <f>+COUNTIF('est-sen-perc95-2018-1'!$A$2:$A$422,A35)</f>
        <v>5</v>
      </c>
      <c r="E35" s="6">
        <f>+COUNTIF('est-sen-perc95-2018-1'!$A$423:$A$701,A35)</f>
        <v>0</v>
      </c>
      <c r="F35">
        <f>+COUNTIF('est-sen-perc95-2018-1'!$A$702:$A$1027,A35)</f>
        <v>1</v>
      </c>
      <c r="G35" t="str">
        <f t="shared" si="0"/>
        <v>Rech</v>
      </c>
      <c r="H35" t="str">
        <f t="shared" si="5"/>
        <v>Rech</v>
      </c>
    </row>
    <row r="36" spans="1:12" hidden="1">
      <c r="A36" s="3" t="s">
        <v>7</v>
      </c>
      <c r="B36">
        <f>+COUNTIF('est-sen-perc95-2018-1'!A:A,A36)</f>
        <v>6</v>
      </c>
      <c r="C36">
        <f>+COUNTIFS('est-sen-perc95-2018-1'!A:A,A36,'est-sen-perc95-2018-1'!E:E,"F")</f>
        <v>0</v>
      </c>
      <c r="D36" s="6">
        <f>+COUNTIF('est-sen-perc95-2018-1'!$A$2:$A$422,A36)</f>
        <v>5</v>
      </c>
      <c r="E36" s="6">
        <f>+COUNTIF('est-sen-perc95-2018-1'!$A$423:$A$701,A36)</f>
        <v>1</v>
      </c>
      <c r="F36">
        <f>+COUNTIF('est-sen-perc95-2018-1'!$A$702:$A$1027,A36)</f>
        <v>0</v>
      </c>
      <c r="G36" t="str">
        <f t="shared" si="0"/>
        <v>Rech</v>
      </c>
      <c r="H36" t="str">
        <f t="shared" si="5"/>
        <v>Rech</v>
      </c>
    </row>
    <row r="37" spans="1:12">
      <c r="A37" s="3" t="s">
        <v>16</v>
      </c>
      <c r="B37">
        <f>+COUNTIF('est-sen-perc95-2018-1'!A:A,A37)</f>
        <v>6</v>
      </c>
      <c r="C37">
        <f>+COUNTIFS('est-sen-perc95-2018-1'!A:A,A37,'est-sen-perc95-2018-1'!E:E,"F")</f>
        <v>0</v>
      </c>
      <c r="D37" s="6">
        <f>+COUNTIF('est-sen-perc95-2018-1'!$A$2:$A$422,A37)</f>
        <v>3</v>
      </c>
      <c r="E37" s="6">
        <f>+COUNTIF('est-sen-perc95-2018-1'!$A$423:$A$701,A37)</f>
        <v>2</v>
      </c>
      <c r="F37">
        <f>+COUNTIF('est-sen-perc95-2018-1'!$A$702:$A$1027,A37)</f>
        <v>1</v>
      </c>
      <c r="G37" t="str">
        <f t="shared" si="0"/>
        <v>Selec</v>
      </c>
      <c r="H37" t="str">
        <f>+IF(D37&gt;0,IF(E37&gt;0,IF(F37&gt;0,IF(C37&gt;0,"VNP","RP"),"RP"),"RP"),"RP")</f>
        <v>RP</v>
      </c>
      <c r="I37" s="3" t="str">
        <f>+A37</f>
        <v>4AD043C2</v>
      </c>
      <c r="J37" t="str">
        <f>+VLOOKUP(A37,'[1]senamhi-17-18'!$A:$E,5,FALSE)</f>
        <v>SHILLA</v>
      </c>
      <c r="K37">
        <f>+B37</f>
        <v>6</v>
      </c>
      <c r="L37" t="str">
        <f>+H37</f>
        <v>RP</v>
      </c>
    </row>
    <row r="38" spans="1:12" hidden="1">
      <c r="A38" s="3">
        <v>349</v>
      </c>
      <c r="B38">
        <f>+COUNTIF('est-sen-perc95-2018-1'!A:A,A38)</f>
        <v>5</v>
      </c>
      <c r="C38">
        <f>+COUNTIFS('est-sen-perc95-2018-1'!A:A,A38,'est-sen-perc95-2018-1'!E:E,"F")</f>
        <v>0</v>
      </c>
      <c r="D38" s="6">
        <f>+COUNTIF('est-sen-perc95-2018-1'!$A$2:$A$422,A38)</f>
        <v>1</v>
      </c>
      <c r="E38" s="6">
        <f>+COUNTIF('est-sen-perc95-2018-1'!$A$423:$A$701,A38)</f>
        <v>4</v>
      </c>
      <c r="F38">
        <f>+COUNTIF('est-sen-perc95-2018-1'!$A$702:$A$1027,A38)</f>
        <v>0</v>
      </c>
      <c r="G38" t="str">
        <f t="shared" si="0"/>
        <v>Rech</v>
      </c>
      <c r="H38" t="str">
        <f t="shared" si="5"/>
        <v>Rech</v>
      </c>
    </row>
    <row r="39" spans="1:12">
      <c r="A39" s="3">
        <v>548</v>
      </c>
      <c r="B39">
        <f>+COUNTIF('est-sen-perc95-2018-1'!A:A,A39)</f>
        <v>5</v>
      </c>
      <c r="C39">
        <f>+COUNTIFS('est-sen-perc95-2018-1'!A:A,A39,'est-sen-perc95-2018-1'!E:E,"F")</f>
        <v>0</v>
      </c>
      <c r="D39" s="6">
        <f>+COUNTIF('est-sen-perc95-2018-1'!$A$2:$A$422,A39)</f>
        <v>2</v>
      </c>
      <c r="E39" s="6">
        <f>+COUNTIF('est-sen-perc95-2018-1'!$A$423:$A$701,A39)</f>
        <v>2</v>
      </c>
      <c r="F39">
        <f>+COUNTIF('est-sen-perc95-2018-1'!$A$702:$A$1027,A39)</f>
        <v>1</v>
      </c>
      <c r="G39" t="str">
        <f t="shared" si="0"/>
        <v>Selec</v>
      </c>
      <c r="H39" t="str">
        <f>+IF(D39&gt;0,IF(E39&gt;0,IF(F39&gt;0,IF(C39&gt;0,"VNP","RP"),"RP"),"RP"),"RP")</f>
        <v>RP</v>
      </c>
      <c r="I39" s="3">
        <f>+A39</f>
        <v>548</v>
      </c>
      <c r="J39" t="str">
        <f>+VLOOKUP(A39,'[1]senamhi-17-18'!$A:$E,5,FALSE)</f>
        <v>MATUCANA</v>
      </c>
      <c r="K39">
        <f>+B39</f>
        <v>5</v>
      </c>
      <c r="L39" t="str">
        <f>+H39</f>
        <v>RP</v>
      </c>
    </row>
    <row r="40" spans="1:12" hidden="1">
      <c r="A40" s="3">
        <v>594</v>
      </c>
      <c r="B40">
        <f>+COUNTIF('est-sen-perc95-2018-1'!A:A,A40)</f>
        <v>5</v>
      </c>
      <c r="C40">
        <f>+COUNTIFS('est-sen-perc95-2018-1'!A:A,A40,'est-sen-perc95-2018-1'!E:E,"F")</f>
        <v>0</v>
      </c>
      <c r="D40" s="6">
        <f>+COUNTIF('est-sen-perc95-2018-1'!$A$2:$A$422,A40)</f>
        <v>2</v>
      </c>
      <c r="E40" s="6">
        <f>+COUNTIF('est-sen-perc95-2018-1'!$A$423:$A$701,A40)</f>
        <v>0</v>
      </c>
      <c r="F40">
        <f>+COUNTIF('est-sen-perc95-2018-1'!$A$702:$A$1027,A40)</f>
        <v>3</v>
      </c>
      <c r="G40" t="str">
        <f t="shared" si="0"/>
        <v>Rech</v>
      </c>
      <c r="H40" t="str">
        <f t="shared" si="5"/>
        <v>Rech</v>
      </c>
    </row>
    <row r="41" spans="1:12">
      <c r="A41" s="3">
        <v>780</v>
      </c>
      <c r="B41">
        <f>+COUNTIF('est-sen-perc95-2018-1'!A:A,A41)</f>
        <v>5</v>
      </c>
      <c r="C41">
        <f>+COUNTIFS('est-sen-perc95-2018-1'!A:A,A41,'est-sen-perc95-2018-1'!E:E,"F")</f>
        <v>0</v>
      </c>
      <c r="D41" s="6">
        <f>+COUNTIF('est-sen-perc95-2018-1'!$A$2:$A$422,A41)</f>
        <v>1</v>
      </c>
      <c r="E41" s="6">
        <f>+COUNTIF('est-sen-perc95-2018-1'!$A$423:$A$701,A41)</f>
        <v>2</v>
      </c>
      <c r="F41">
        <f>+COUNTIF('est-sen-perc95-2018-1'!$A$702:$A$1027,A41)</f>
        <v>2</v>
      </c>
      <c r="G41" t="str">
        <f t="shared" si="0"/>
        <v>Selec</v>
      </c>
      <c r="H41" t="str">
        <f>+IF(D41&gt;0,IF(E41&gt;0,IF(F41&gt;0,IF(C41&gt;0,"VNP","RP"),"RP"),"RP"),"RP")</f>
        <v>RP</v>
      </c>
      <c r="I41" s="3">
        <f>+A41</f>
        <v>780</v>
      </c>
      <c r="J41" t="str">
        <f>+VLOOKUP(A41,'[1]senamhi-17-18'!$A:$E,5,FALSE)</f>
        <v>CABANILLAS</v>
      </c>
      <c r="K41">
        <f>+B41</f>
        <v>5</v>
      </c>
      <c r="L41" t="str">
        <f>+H41</f>
        <v>RP</v>
      </c>
    </row>
    <row r="42" spans="1:12" hidden="1">
      <c r="A42" s="3">
        <v>808</v>
      </c>
      <c r="B42">
        <f>+COUNTIF('est-sen-perc95-2018-1'!A:A,A42)</f>
        <v>5</v>
      </c>
      <c r="C42">
        <f>+COUNTIFS('est-sen-perc95-2018-1'!A:A,A42,'est-sen-perc95-2018-1'!E:E,"F")</f>
        <v>0</v>
      </c>
      <c r="D42" s="6">
        <f>+COUNTIF('est-sen-perc95-2018-1'!$A$2:$A$422,A42)</f>
        <v>3</v>
      </c>
      <c r="E42" s="6">
        <f>+COUNTIF('est-sen-perc95-2018-1'!$A$423:$A$701,A42)</f>
        <v>2</v>
      </c>
      <c r="F42">
        <f>+COUNTIF('est-sen-perc95-2018-1'!$A$702:$A$1027,A42)</f>
        <v>0</v>
      </c>
      <c r="G42" t="str">
        <f t="shared" si="0"/>
        <v>Rech</v>
      </c>
      <c r="H42" t="str">
        <f t="shared" si="5"/>
        <v>Rech</v>
      </c>
    </row>
    <row r="43" spans="1:12">
      <c r="A43" s="3">
        <v>153313</v>
      </c>
      <c r="B43">
        <f>+COUNTIF('est-sen-perc95-2018-1'!A:A,A43)</f>
        <v>5</v>
      </c>
      <c r="C43">
        <f>+COUNTIFS('est-sen-perc95-2018-1'!A:A,A43,'est-sen-perc95-2018-1'!E:E,"F")</f>
        <v>0</v>
      </c>
      <c r="D43" s="6">
        <f>+COUNTIF('est-sen-perc95-2018-1'!$A$2:$A$422,A43)</f>
        <v>2</v>
      </c>
      <c r="E43" s="6">
        <f>+COUNTIF('est-sen-perc95-2018-1'!$A$423:$A$701,A43)</f>
        <v>2</v>
      </c>
      <c r="F43">
        <f>+COUNTIF('est-sen-perc95-2018-1'!$A$702:$A$1027,A43)</f>
        <v>1</v>
      </c>
      <c r="G43" t="str">
        <f t="shared" si="0"/>
        <v>Selec</v>
      </c>
      <c r="H43" t="str">
        <f t="shared" ref="H43:H44" si="22">+IF(D43&gt;0,IF(E43&gt;0,IF(F43&gt;0,IF(C43&gt;0,"VNP","RP"),"RP"),"RP"),"RP")</f>
        <v>RP</v>
      </c>
      <c r="I43" s="3">
        <f t="shared" ref="I43:I44" si="23">+A43</f>
        <v>153313</v>
      </c>
      <c r="J43" t="str">
        <f>+VLOOKUP(A43,'[1]senamhi-17-18'!$A:$E,5,FALSE)</f>
        <v>PICOTA</v>
      </c>
      <c r="K43">
        <f t="shared" ref="K43:K44" si="24">+B43</f>
        <v>5</v>
      </c>
      <c r="L43" t="str">
        <f t="shared" ref="L43:L44" si="25">+H43</f>
        <v>RP</v>
      </c>
    </row>
    <row r="44" spans="1:12">
      <c r="A44" s="3">
        <v>153320</v>
      </c>
      <c r="B44">
        <f>+COUNTIF('est-sen-perc95-2018-1'!A:A,A44)</f>
        <v>5</v>
      </c>
      <c r="C44">
        <f>+COUNTIFS('est-sen-perc95-2018-1'!A:A,A44,'est-sen-perc95-2018-1'!E:E,"F")</f>
        <v>0</v>
      </c>
      <c r="D44" s="6">
        <f>+COUNTIF('est-sen-perc95-2018-1'!$A$2:$A$422,A44)</f>
        <v>2</v>
      </c>
      <c r="E44" s="6">
        <f>+COUNTIF('est-sen-perc95-2018-1'!$A$423:$A$701,A44)</f>
        <v>2</v>
      </c>
      <c r="F44">
        <f>+COUNTIF('est-sen-perc95-2018-1'!$A$702:$A$1027,A44)</f>
        <v>1</v>
      </c>
      <c r="G44" t="str">
        <f t="shared" si="0"/>
        <v>Selec</v>
      </c>
      <c r="H44" t="str">
        <f t="shared" si="22"/>
        <v>RP</v>
      </c>
      <c r="I44" s="3">
        <f t="shared" si="23"/>
        <v>153320</v>
      </c>
      <c r="J44" t="str">
        <f>+VLOOKUP(A44,'[1]senamhi-17-18'!$A:$E,5,FALSE)</f>
        <v>PUCALLPA - HUIMBAYOC</v>
      </c>
      <c r="K44">
        <f t="shared" si="24"/>
        <v>5</v>
      </c>
      <c r="L44" t="str">
        <f t="shared" si="25"/>
        <v>RP</v>
      </c>
    </row>
    <row r="45" spans="1:12" hidden="1">
      <c r="A45" s="3">
        <v>154107</v>
      </c>
      <c r="B45">
        <f>+COUNTIF('est-sen-perc95-2018-1'!A:A,A45)</f>
        <v>5</v>
      </c>
      <c r="C45">
        <f>+COUNTIFS('est-sen-perc95-2018-1'!A:A,A45,'est-sen-perc95-2018-1'!E:E,"F")</f>
        <v>0</v>
      </c>
      <c r="D45" s="6">
        <f>+COUNTIF('est-sen-perc95-2018-1'!$A$2:$A$422,A45)</f>
        <v>4</v>
      </c>
      <c r="E45" s="6">
        <f>+COUNTIF('est-sen-perc95-2018-1'!$A$423:$A$701,A45)</f>
        <v>0</v>
      </c>
      <c r="F45">
        <f>+COUNTIF('est-sen-perc95-2018-1'!$A$702:$A$1027,A45)</f>
        <v>1</v>
      </c>
      <c r="G45" t="str">
        <f t="shared" si="0"/>
        <v>Rech</v>
      </c>
      <c r="H45" t="str">
        <f t="shared" si="5"/>
        <v>Rech</v>
      </c>
    </row>
    <row r="46" spans="1:12" hidden="1">
      <c r="A46" s="3">
        <v>155122</v>
      </c>
      <c r="B46">
        <f>+COUNTIF('est-sen-perc95-2018-1'!A:A,A46)</f>
        <v>5</v>
      </c>
      <c r="C46">
        <f>+COUNTIFS('est-sen-perc95-2018-1'!A:A,A46,'est-sen-perc95-2018-1'!E:E,"F")</f>
        <v>0</v>
      </c>
      <c r="D46" s="6">
        <f>+COUNTIF('est-sen-perc95-2018-1'!$A$2:$A$422,A46)</f>
        <v>3</v>
      </c>
      <c r="E46" s="6">
        <f>+COUNTIF('est-sen-perc95-2018-1'!$A$423:$A$701,A46)</f>
        <v>0</v>
      </c>
      <c r="F46">
        <f>+COUNTIF('est-sen-perc95-2018-1'!$A$702:$A$1027,A46)</f>
        <v>2</v>
      </c>
      <c r="G46" t="str">
        <f t="shared" si="0"/>
        <v>Rech</v>
      </c>
      <c r="H46" t="str">
        <f t="shared" si="5"/>
        <v>Rech</v>
      </c>
    </row>
    <row r="47" spans="1:12">
      <c r="A47" s="3">
        <v>155223</v>
      </c>
      <c r="B47">
        <f>+COUNTIF('est-sen-perc95-2018-1'!A:A,A47)</f>
        <v>5</v>
      </c>
      <c r="C47">
        <f>+COUNTIFS('est-sen-perc95-2018-1'!A:A,A47,'est-sen-perc95-2018-1'!E:E,"F")</f>
        <v>0</v>
      </c>
      <c r="D47" s="6">
        <f>+COUNTIF('est-sen-perc95-2018-1'!$A$2:$A$422,A47)</f>
        <v>1</v>
      </c>
      <c r="E47" s="6">
        <f>+COUNTIF('est-sen-perc95-2018-1'!$A$423:$A$701,A47)</f>
        <v>1</v>
      </c>
      <c r="F47">
        <f>+COUNTIF('est-sen-perc95-2018-1'!$A$702:$A$1027,A47)</f>
        <v>3</v>
      </c>
      <c r="G47" t="str">
        <f t="shared" si="0"/>
        <v>Selec</v>
      </c>
      <c r="H47" t="str">
        <f>+IF(D47&gt;0,IF(E47&gt;0,IF(F47&gt;0,IF(C47&gt;0,"VNP","RP"),"RP"),"RP"),"RP")</f>
        <v>RP</v>
      </c>
      <c r="I47" s="3">
        <f>+A47</f>
        <v>155223</v>
      </c>
      <c r="J47" t="str">
        <f>+VLOOKUP(A47,'[1]senamhi-17-18'!$A:$E,5,FALSE)</f>
        <v>CARAMPOMA</v>
      </c>
      <c r="K47">
        <f>+B47</f>
        <v>5</v>
      </c>
      <c r="L47" t="str">
        <f>+H47</f>
        <v>RP</v>
      </c>
    </row>
    <row r="48" spans="1:12" hidden="1">
      <c r="A48" s="3">
        <v>157312</v>
      </c>
      <c r="B48">
        <f>+COUNTIF('est-sen-perc95-2018-1'!A:A,A48)</f>
        <v>5</v>
      </c>
      <c r="C48">
        <f>+COUNTIFS('est-sen-perc95-2018-1'!A:A,A48,'est-sen-perc95-2018-1'!E:E,"F")</f>
        <v>0</v>
      </c>
      <c r="D48" s="6">
        <f>+COUNTIF('est-sen-perc95-2018-1'!$A$2:$A$422,A48)</f>
        <v>3</v>
      </c>
      <c r="E48" s="6">
        <f>+COUNTIF('est-sen-perc95-2018-1'!$A$423:$A$701,A48)</f>
        <v>0</v>
      </c>
      <c r="F48">
        <f>+COUNTIF('est-sen-perc95-2018-1'!$A$702:$A$1027,A48)</f>
        <v>2</v>
      </c>
      <c r="G48" t="str">
        <f t="shared" si="0"/>
        <v>Rech</v>
      </c>
      <c r="H48" t="str">
        <f t="shared" si="5"/>
        <v>Rech</v>
      </c>
    </row>
    <row r="49" spans="1:12">
      <c r="A49" s="3" t="s">
        <v>12</v>
      </c>
      <c r="B49">
        <f>+COUNTIF('est-sen-perc95-2018-1'!A:A,A49)</f>
        <v>5</v>
      </c>
      <c r="C49">
        <f>+COUNTIFS('est-sen-perc95-2018-1'!A:A,A49,'est-sen-perc95-2018-1'!E:E,"F")</f>
        <v>0</v>
      </c>
      <c r="D49" s="6">
        <f>+COUNTIF('est-sen-perc95-2018-1'!$A$2:$A$422,A49)</f>
        <v>3</v>
      </c>
      <c r="E49" s="6">
        <f>+COUNTIF('est-sen-perc95-2018-1'!$A$423:$A$701,A49)</f>
        <v>1</v>
      </c>
      <c r="F49">
        <f>+COUNTIF('est-sen-perc95-2018-1'!$A$702:$A$1027,A49)</f>
        <v>1</v>
      </c>
      <c r="G49" t="str">
        <f t="shared" si="0"/>
        <v>Selec</v>
      </c>
      <c r="H49" t="str">
        <f t="shared" ref="H49:H50" si="26">+IF(D49&gt;0,IF(E49&gt;0,IF(F49&gt;0,IF(C49&gt;0,"VNP","RP"),"RP"),"RP"),"RP")</f>
        <v>RP</v>
      </c>
      <c r="I49" s="3" t="str">
        <f t="shared" ref="I49:I50" si="27">+A49</f>
        <v>472CA750</v>
      </c>
      <c r="J49" t="str">
        <f>+VLOOKUP(A49,'[1]senamhi-17-18'!$A:$E,5,FALSE)</f>
        <v>SANTIAGO DE TUNA</v>
      </c>
      <c r="K49">
        <f t="shared" ref="K49:K50" si="28">+B49</f>
        <v>5</v>
      </c>
      <c r="L49" t="str">
        <f t="shared" ref="L49:L50" si="29">+H49</f>
        <v>RP</v>
      </c>
    </row>
    <row r="50" spans="1:12">
      <c r="A50" s="3" t="s">
        <v>44</v>
      </c>
      <c r="B50">
        <f>+COUNTIF('est-sen-perc95-2018-1'!A:A,A50)</f>
        <v>5</v>
      </c>
      <c r="C50">
        <f>+COUNTIFS('est-sen-perc95-2018-1'!A:A,A50,'est-sen-perc95-2018-1'!E:E,"F")</f>
        <v>0</v>
      </c>
      <c r="D50" s="6">
        <f>+COUNTIF('est-sen-perc95-2018-1'!$A$2:$A$422,A50)</f>
        <v>1</v>
      </c>
      <c r="E50" s="6">
        <f>+COUNTIF('est-sen-perc95-2018-1'!$A$423:$A$701,A50)</f>
        <v>2</v>
      </c>
      <c r="F50">
        <f>+COUNTIF('est-sen-perc95-2018-1'!$A$702:$A$1027,A50)</f>
        <v>2</v>
      </c>
      <c r="G50" t="str">
        <f t="shared" si="0"/>
        <v>Selec</v>
      </c>
      <c r="H50" t="str">
        <f t="shared" si="26"/>
        <v>RP</v>
      </c>
      <c r="I50" s="3" t="str">
        <f t="shared" si="27"/>
        <v>4AD0C5D6</v>
      </c>
      <c r="J50" t="str">
        <f>+VLOOKUP(A50,'[1]senamhi-17-18'!$A:$E,5,FALSE)</f>
        <v>PASTO RURI</v>
      </c>
      <c r="K50">
        <f t="shared" si="28"/>
        <v>5</v>
      </c>
      <c r="L50" t="str">
        <f t="shared" si="29"/>
        <v>RP</v>
      </c>
    </row>
    <row r="51" spans="1:12" hidden="1">
      <c r="A51" s="3">
        <v>219</v>
      </c>
      <c r="B51">
        <f>+COUNTIF('est-sen-perc95-2018-1'!A:A,A51)</f>
        <v>4</v>
      </c>
      <c r="C51">
        <f>+COUNTIFS('est-sen-perc95-2018-1'!A:A,A51,'est-sen-perc95-2018-1'!E:E,"F")</f>
        <v>0</v>
      </c>
      <c r="D51" s="6">
        <f>+COUNTIF('est-sen-perc95-2018-1'!$A$2:$A$422,A51)</f>
        <v>1</v>
      </c>
      <c r="E51" s="6">
        <f>+COUNTIF('est-sen-perc95-2018-1'!$A$423:$A$701,A51)</f>
        <v>3</v>
      </c>
      <c r="F51">
        <f>+COUNTIF('est-sen-perc95-2018-1'!$A$702:$A$1027,A51)</f>
        <v>0</v>
      </c>
      <c r="G51" t="str">
        <f t="shared" si="0"/>
        <v>Rech</v>
      </c>
      <c r="H51" t="str">
        <f t="shared" si="5"/>
        <v>Rech</v>
      </c>
    </row>
    <row r="52" spans="1:12" hidden="1">
      <c r="A52" s="3">
        <v>480</v>
      </c>
      <c r="B52">
        <f>+COUNTIF('est-sen-perc95-2018-1'!A:A,A52)</f>
        <v>4</v>
      </c>
      <c r="C52">
        <f>+COUNTIFS('est-sen-perc95-2018-1'!A:A,A52,'est-sen-perc95-2018-1'!E:E,"F")</f>
        <v>0</v>
      </c>
      <c r="D52" s="6">
        <f>+COUNTIF('est-sen-perc95-2018-1'!$A$2:$A$422,A52)</f>
        <v>1</v>
      </c>
      <c r="E52" s="6">
        <f>+COUNTIF('est-sen-perc95-2018-1'!$A$423:$A$701,A52)</f>
        <v>3</v>
      </c>
      <c r="F52">
        <f>+COUNTIF('est-sen-perc95-2018-1'!$A$702:$A$1027,A52)</f>
        <v>0</v>
      </c>
      <c r="G52" t="str">
        <f t="shared" si="0"/>
        <v>Rech</v>
      </c>
      <c r="H52" t="str">
        <f t="shared" si="5"/>
        <v>Rech</v>
      </c>
    </row>
    <row r="53" spans="1:12" hidden="1">
      <c r="A53" s="3">
        <v>534</v>
      </c>
      <c r="B53">
        <f>+COUNTIF('est-sen-perc95-2018-1'!A:A,A53)</f>
        <v>4</v>
      </c>
      <c r="C53">
        <f>+COUNTIFS('est-sen-perc95-2018-1'!A:A,A53,'est-sen-perc95-2018-1'!E:E,"F")</f>
        <v>0</v>
      </c>
      <c r="D53" s="6">
        <f>+COUNTIF('est-sen-perc95-2018-1'!$A$2:$A$422,A53)</f>
        <v>3</v>
      </c>
      <c r="E53" s="6">
        <f>+COUNTIF('est-sen-perc95-2018-1'!$A$423:$A$701,A53)</f>
        <v>1</v>
      </c>
      <c r="F53">
        <f>+COUNTIF('est-sen-perc95-2018-1'!$A$702:$A$1027,A53)</f>
        <v>0</v>
      </c>
      <c r="G53" t="str">
        <f t="shared" si="0"/>
        <v>Rech</v>
      </c>
      <c r="H53" t="str">
        <f t="shared" si="5"/>
        <v>Rech</v>
      </c>
    </row>
    <row r="54" spans="1:12" hidden="1">
      <c r="A54" s="3">
        <v>590</v>
      </c>
      <c r="B54">
        <f>+COUNTIF('est-sen-perc95-2018-1'!A:A,A54)</f>
        <v>4</v>
      </c>
      <c r="C54">
        <f>+COUNTIFS('est-sen-perc95-2018-1'!A:A,A54,'est-sen-perc95-2018-1'!E:E,"F")</f>
        <v>0</v>
      </c>
      <c r="D54" s="6">
        <f>+COUNTIF('est-sen-perc95-2018-1'!$A$2:$A$422,A54)</f>
        <v>2</v>
      </c>
      <c r="E54" s="6">
        <f>+COUNTIF('est-sen-perc95-2018-1'!$A$423:$A$701,A54)</f>
        <v>2</v>
      </c>
      <c r="F54">
        <f>+COUNTIF('est-sen-perc95-2018-1'!$A$702:$A$1027,A54)</f>
        <v>0</v>
      </c>
      <c r="G54" t="str">
        <f t="shared" si="0"/>
        <v>Rech</v>
      </c>
      <c r="H54" t="str">
        <f t="shared" si="5"/>
        <v>Rech</v>
      </c>
    </row>
    <row r="55" spans="1:12" hidden="1">
      <c r="A55" s="3">
        <v>608</v>
      </c>
      <c r="B55">
        <f>+COUNTIF('est-sen-perc95-2018-1'!A:A,A55)</f>
        <v>4</v>
      </c>
      <c r="C55">
        <f>+COUNTIFS('est-sen-perc95-2018-1'!A:A,A55,'est-sen-perc95-2018-1'!E:E,"F")</f>
        <v>0</v>
      </c>
      <c r="D55" s="6">
        <f>+COUNTIF('est-sen-perc95-2018-1'!$A$2:$A$422,A55)</f>
        <v>2</v>
      </c>
      <c r="E55" s="6">
        <f>+COUNTIF('est-sen-perc95-2018-1'!$A$423:$A$701,A55)</f>
        <v>0</v>
      </c>
      <c r="F55">
        <f>+COUNTIF('est-sen-perc95-2018-1'!$A$702:$A$1027,A55)</f>
        <v>2</v>
      </c>
      <c r="G55" t="str">
        <f t="shared" si="0"/>
        <v>Rech</v>
      </c>
      <c r="H55" t="str">
        <f t="shared" si="5"/>
        <v>Rech</v>
      </c>
    </row>
    <row r="56" spans="1:12" hidden="1">
      <c r="A56" s="3">
        <v>633</v>
      </c>
      <c r="B56">
        <f>+COUNTIF('est-sen-perc95-2018-1'!A:A,A56)</f>
        <v>4</v>
      </c>
      <c r="C56">
        <f>+COUNTIFS('est-sen-perc95-2018-1'!A:A,A56,'est-sen-perc95-2018-1'!E:E,"F")</f>
        <v>0</v>
      </c>
      <c r="D56" s="6">
        <f>+COUNTIF('est-sen-perc95-2018-1'!$A$2:$A$422,A56)</f>
        <v>0</v>
      </c>
      <c r="E56" s="6">
        <f>+COUNTIF('est-sen-perc95-2018-1'!$A$423:$A$701,A56)</f>
        <v>0</v>
      </c>
      <c r="F56">
        <f>+COUNTIF('est-sen-perc95-2018-1'!$A$702:$A$1027,A56)</f>
        <v>4</v>
      </c>
      <c r="G56" t="str">
        <f t="shared" si="0"/>
        <v>Rech</v>
      </c>
      <c r="H56" t="str">
        <f t="shared" si="5"/>
        <v>Rech</v>
      </c>
    </row>
    <row r="57" spans="1:12" hidden="1">
      <c r="A57" s="3">
        <v>777</v>
      </c>
      <c r="B57">
        <f>+COUNTIF('est-sen-perc95-2018-1'!A:A,A57)</f>
        <v>4</v>
      </c>
      <c r="C57">
        <f>+COUNTIFS('est-sen-perc95-2018-1'!A:A,A57,'est-sen-perc95-2018-1'!E:E,"F")</f>
        <v>0</v>
      </c>
      <c r="D57" s="6">
        <f>+COUNTIF('est-sen-perc95-2018-1'!$A$2:$A$422,A57)</f>
        <v>0</v>
      </c>
      <c r="E57" s="6">
        <f>+COUNTIF('est-sen-perc95-2018-1'!$A$423:$A$701,A57)</f>
        <v>0</v>
      </c>
      <c r="F57">
        <f>+COUNTIF('est-sen-perc95-2018-1'!$A$702:$A$1027,A57)</f>
        <v>4</v>
      </c>
      <c r="G57" t="str">
        <f t="shared" si="0"/>
        <v>Rech</v>
      </c>
      <c r="H57" t="str">
        <f t="shared" si="5"/>
        <v>Rech</v>
      </c>
    </row>
    <row r="58" spans="1:12" hidden="1">
      <c r="A58" s="3">
        <v>825</v>
      </c>
      <c r="B58">
        <f>+COUNTIF('est-sen-perc95-2018-1'!A:A,A58)</f>
        <v>4</v>
      </c>
      <c r="C58">
        <f>+COUNTIFS('est-sen-perc95-2018-1'!A:A,A58,'est-sen-perc95-2018-1'!E:E,"F")</f>
        <v>0</v>
      </c>
      <c r="D58" s="6">
        <f>+COUNTIF('est-sen-perc95-2018-1'!$A$2:$A$422,A58)</f>
        <v>0</v>
      </c>
      <c r="E58" s="6">
        <f>+COUNTIF('est-sen-perc95-2018-1'!$A$423:$A$701,A58)</f>
        <v>0</v>
      </c>
      <c r="F58">
        <f>+COUNTIF('est-sen-perc95-2018-1'!$A$702:$A$1027,A58)</f>
        <v>4</v>
      </c>
      <c r="G58" t="str">
        <f t="shared" si="0"/>
        <v>Rech</v>
      </c>
      <c r="H58" t="str">
        <f t="shared" si="5"/>
        <v>Rech</v>
      </c>
    </row>
    <row r="59" spans="1:12" hidden="1">
      <c r="A59" s="3">
        <v>7454</v>
      </c>
      <c r="B59">
        <f>+COUNTIF('est-sen-perc95-2018-1'!A:A,A59)</f>
        <v>4</v>
      </c>
      <c r="C59">
        <f>+COUNTIFS('est-sen-perc95-2018-1'!A:A,A59,'est-sen-perc95-2018-1'!E:E,"F")</f>
        <v>0</v>
      </c>
      <c r="D59" s="6">
        <f>+COUNTIF('est-sen-perc95-2018-1'!$A$2:$A$422,A59)</f>
        <v>0</v>
      </c>
      <c r="E59" s="6">
        <f>+COUNTIF('est-sen-perc95-2018-1'!$A$423:$A$701,A59)</f>
        <v>2</v>
      </c>
      <c r="F59">
        <f>+COUNTIF('est-sen-perc95-2018-1'!$A$702:$A$1027,A59)</f>
        <v>2</v>
      </c>
      <c r="G59" t="str">
        <f t="shared" si="0"/>
        <v>Rech</v>
      </c>
      <c r="H59" t="str">
        <f t="shared" si="5"/>
        <v>Rech</v>
      </c>
    </row>
    <row r="60" spans="1:12" hidden="1">
      <c r="A60" s="3">
        <v>150212</v>
      </c>
      <c r="B60">
        <f>+COUNTIF('est-sen-perc95-2018-1'!A:A,A60)</f>
        <v>4</v>
      </c>
      <c r="C60">
        <f>+COUNTIFS('est-sen-perc95-2018-1'!A:A,A60,'est-sen-perc95-2018-1'!E:E,"F")</f>
        <v>0</v>
      </c>
      <c r="D60" s="6">
        <f>+COUNTIF('est-sen-perc95-2018-1'!$A$2:$A$422,A60)</f>
        <v>0</v>
      </c>
      <c r="E60" s="6">
        <f>+COUNTIF('est-sen-perc95-2018-1'!$A$423:$A$701,A60)</f>
        <v>0</v>
      </c>
      <c r="F60">
        <f>+COUNTIF('est-sen-perc95-2018-1'!$A$702:$A$1027,A60)</f>
        <v>4</v>
      </c>
      <c r="G60" t="str">
        <f t="shared" si="0"/>
        <v>Rech</v>
      </c>
      <c r="H60" t="str">
        <f t="shared" si="5"/>
        <v>Rech</v>
      </c>
    </row>
    <row r="61" spans="1:12">
      <c r="A61" s="3">
        <v>153314</v>
      </c>
      <c r="B61">
        <f>+COUNTIF('est-sen-perc95-2018-1'!A:A,A61)</f>
        <v>4</v>
      </c>
      <c r="C61">
        <f>+COUNTIFS('est-sen-perc95-2018-1'!A:A,A61,'est-sen-perc95-2018-1'!E:E,"F")</f>
        <v>0</v>
      </c>
      <c r="D61" s="6">
        <f>+COUNTIF('est-sen-perc95-2018-1'!$A$2:$A$422,A61)</f>
        <v>1</v>
      </c>
      <c r="E61" s="6">
        <f>+COUNTIF('est-sen-perc95-2018-1'!$A$423:$A$701,A61)</f>
        <v>1</v>
      </c>
      <c r="F61">
        <f>+COUNTIF('est-sen-perc95-2018-1'!$A$702:$A$1027,A61)</f>
        <v>2</v>
      </c>
      <c r="G61" t="str">
        <f t="shared" si="0"/>
        <v>Selec</v>
      </c>
      <c r="H61" t="str">
        <f t="shared" ref="H61:H63" si="30">+IF(D61&gt;0,IF(E61&gt;0,IF(F61&gt;0,IF(C61&gt;0,"VNP","RP"),"RP"),"RP"),"RP")</f>
        <v>RP</v>
      </c>
      <c r="I61" s="3">
        <f t="shared" ref="I61:I63" si="31">+A61</f>
        <v>153314</v>
      </c>
      <c r="J61" t="str">
        <f>+VLOOKUP(A61,'[1]senamhi-17-18'!$A:$E,5,FALSE)</f>
        <v>SAN ANTONIO</v>
      </c>
      <c r="K61">
        <f t="shared" ref="K61:K63" si="32">+B61</f>
        <v>4</v>
      </c>
      <c r="L61" t="str">
        <f t="shared" ref="L61:L63" si="33">+H61</f>
        <v>RP</v>
      </c>
    </row>
    <row r="62" spans="1:12">
      <c r="A62" s="3">
        <v>156104</v>
      </c>
      <c r="B62">
        <f>+COUNTIF('est-sen-perc95-2018-1'!A:A,A62)</f>
        <v>4</v>
      </c>
      <c r="C62">
        <f>+COUNTIFS('est-sen-perc95-2018-1'!A:A,A62,'est-sen-perc95-2018-1'!E:E,"F")</f>
        <v>0</v>
      </c>
      <c r="D62" s="6">
        <f>+COUNTIF('est-sen-perc95-2018-1'!$A$2:$A$422,A62)</f>
        <v>2</v>
      </c>
      <c r="E62" s="6">
        <f>+COUNTIF('est-sen-perc95-2018-1'!$A$423:$A$701,A62)</f>
        <v>1</v>
      </c>
      <c r="F62">
        <f>+COUNTIF('est-sen-perc95-2018-1'!$A$702:$A$1027,A62)</f>
        <v>1</v>
      </c>
      <c r="G62" t="str">
        <f t="shared" si="0"/>
        <v>Selec</v>
      </c>
      <c r="H62" t="str">
        <f t="shared" si="30"/>
        <v>RP</v>
      </c>
      <c r="I62" s="3">
        <f t="shared" si="31"/>
        <v>156104</v>
      </c>
      <c r="J62" t="str">
        <f>+VLOOKUP(A62,'[1]senamhi-17-18'!$A:$E,5,FALSE)</f>
        <v>AYAVIRI</v>
      </c>
      <c r="K62">
        <f t="shared" si="32"/>
        <v>4</v>
      </c>
      <c r="L62" t="str">
        <f t="shared" si="33"/>
        <v>RP</v>
      </c>
    </row>
    <row r="63" spans="1:12">
      <c r="A63" s="3">
        <v>156109</v>
      </c>
      <c r="B63">
        <f>+COUNTIF('est-sen-perc95-2018-1'!A:A,A63)</f>
        <v>4</v>
      </c>
      <c r="C63">
        <f>+COUNTIFS('est-sen-perc95-2018-1'!A:A,A63,'est-sen-perc95-2018-1'!E:E,"F")</f>
        <v>0</v>
      </c>
      <c r="D63" s="6">
        <f>+COUNTIF('est-sen-perc95-2018-1'!$A$2:$A$422,A63)</f>
        <v>2</v>
      </c>
      <c r="E63" s="6">
        <f>+COUNTIF('est-sen-perc95-2018-1'!$A$423:$A$701,A63)</f>
        <v>1</v>
      </c>
      <c r="F63">
        <f>+COUNTIF('est-sen-perc95-2018-1'!$A$702:$A$1027,A63)</f>
        <v>1</v>
      </c>
      <c r="G63" t="str">
        <f t="shared" si="0"/>
        <v>Selec</v>
      </c>
      <c r="H63" t="str">
        <f t="shared" si="30"/>
        <v>RP</v>
      </c>
      <c r="I63" s="3">
        <f t="shared" si="31"/>
        <v>156109</v>
      </c>
      <c r="J63" t="str">
        <f>+VLOOKUP(A63,'[1]senamhi-17-18'!$A:$E,5,FALSE)</f>
        <v>CARANIA</v>
      </c>
      <c r="K63">
        <f t="shared" si="32"/>
        <v>4</v>
      </c>
      <c r="L63" t="str">
        <f t="shared" si="33"/>
        <v>RP</v>
      </c>
    </row>
    <row r="64" spans="1:12" hidden="1">
      <c r="A64" s="3" t="s">
        <v>17</v>
      </c>
      <c r="B64">
        <f>+COUNTIF('est-sen-perc95-2018-1'!A:A,A64)</f>
        <v>4</v>
      </c>
      <c r="C64">
        <f>+COUNTIFS('est-sen-perc95-2018-1'!A:A,A64,'est-sen-perc95-2018-1'!E:E,"F")</f>
        <v>0</v>
      </c>
      <c r="D64" s="6">
        <f>+COUNTIF('est-sen-perc95-2018-1'!$A$2:$A$422,A64)</f>
        <v>2</v>
      </c>
      <c r="E64" s="6">
        <f>+COUNTIF('est-sen-perc95-2018-1'!$A$423:$A$701,A64)</f>
        <v>0</v>
      </c>
      <c r="F64">
        <f>+COUNTIF('est-sen-perc95-2018-1'!$A$702:$A$1027,A64)</f>
        <v>2</v>
      </c>
      <c r="G64" t="str">
        <f t="shared" si="0"/>
        <v>Rech</v>
      </c>
      <c r="H64" t="str">
        <f t="shared" si="5"/>
        <v>Rech</v>
      </c>
    </row>
    <row r="65" spans="1:12">
      <c r="A65" s="3" t="s">
        <v>22</v>
      </c>
      <c r="B65">
        <f>+COUNTIF('est-sen-perc95-2018-1'!A:A,A65)</f>
        <v>4</v>
      </c>
      <c r="C65">
        <f>+COUNTIFS('est-sen-perc95-2018-1'!A:A,A65,'est-sen-perc95-2018-1'!E:E,"F")</f>
        <v>0</v>
      </c>
      <c r="D65" s="6">
        <f>+COUNTIF('est-sen-perc95-2018-1'!$A$2:$A$422,A65)</f>
        <v>2</v>
      </c>
      <c r="E65" s="6">
        <f>+COUNTIF('est-sen-perc95-2018-1'!$A$423:$A$701,A65)</f>
        <v>1</v>
      </c>
      <c r="F65">
        <f>+COUNTIF('est-sen-perc95-2018-1'!$A$702:$A$1027,A65)</f>
        <v>1</v>
      </c>
      <c r="G65" t="str">
        <f t="shared" si="0"/>
        <v>Selec</v>
      </c>
      <c r="H65" t="str">
        <f t="shared" ref="H65:H66" si="34">+IF(D65&gt;0,IF(E65&gt;0,IF(F65&gt;0,IF(C65&gt;0,"VNP","RP"),"RP"),"RP"),"RP")</f>
        <v>RP</v>
      </c>
      <c r="I65" s="3" t="str">
        <f t="shared" ref="I65:I66" si="35">+A65</f>
        <v>472C92CA</v>
      </c>
      <c r="J65" t="str">
        <f>+VLOOKUP(A65,'[1]senamhi-17-18'!$A:$E,5,FALSE)</f>
        <v>CASCABAMBA</v>
      </c>
      <c r="K65">
        <f t="shared" ref="K65:K66" si="36">+B65</f>
        <v>4</v>
      </c>
      <c r="L65" t="str">
        <f t="shared" ref="L65:L66" si="37">+H65</f>
        <v>RP</v>
      </c>
    </row>
    <row r="66" spans="1:12">
      <c r="A66" s="3" t="s">
        <v>42</v>
      </c>
      <c r="B66">
        <f>+COUNTIF('est-sen-perc95-2018-1'!A:A,A66)</f>
        <v>4</v>
      </c>
      <c r="C66">
        <f>+COUNTIFS('est-sen-perc95-2018-1'!A:A,A66,'est-sen-perc95-2018-1'!E:E,"F")</f>
        <v>0</v>
      </c>
      <c r="D66" s="6">
        <f>+COUNTIF('est-sen-perc95-2018-1'!$A$2:$A$422,A66)</f>
        <v>1</v>
      </c>
      <c r="E66" s="6">
        <f>+COUNTIF('est-sen-perc95-2018-1'!$A$423:$A$701,A66)</f>
        <v>2</v>
      </c>
      <c r="F66">
        <f>+COUNTIF('est-sen-perc95-2018-1'!$A$702:$A$1027,A66)</f>
        <v>1</v>
      </c>
      <c r="G66" t="str">
        <f t="shared" si="0"/>
        <v>Selec</v>
      </c>
      <c r="H66" t="str">
        <f t="shared" si="34"/>
        <v>RP</v>
      </c>
      <c r="I66" s="3" t="str">
        <f t="shared" si="35"/>
        <v>472E37C6</v>
      </c>
      <c r="J66" t="str">
        <f>+VLOOKUP(A66,'[1]senamhi-17-18'!$A:$E,5,FALSE)</f>
        <v>PALCA</v>
      </c>
      <c r="K66">
        <f t="shared" si="36"/>
        <v>4</v>
      </c>
      <c r="L66" t="str">
        <f t="shared" si="37"/>
        <v>RP</v>
      </c>
    </row>
    <row r="67" spans="1:12" hidden="1">
      <c r="A67" s="3" t="s">
        <v>15</v>
      </c>
      <c r="B67">
        <f>+COUNTIF('est-sen-perc95-2018-1'!A:A,A67)</f>
        <v>4</v>
      </c>
      <c r="C67">
        <f>+COUNTIFS('est-sen-perc95-2018-1'!A:A,A67,'est-sen-perc95-2018-1'!E:E,"F")</f>
        <v>0</v>
      </c>
      <c r="D67" s="6">
        <f>+COUNTIF('est-sen-perc95-2018-1'!$A$2:$A$422,A67)</f>
        <v>3</v>
      </c>
      <c r="E67" s="6">
        <f>+COUNTIF('est-sen-perc95-2018-1'!$A$423:$A$701,A67)</f>
        <v>1</v>
      </c>
      <c r="F67">
        <f>+COUNTIF('est-sen-perc95-2018-1'!$A$702:$A$1027,A67)</f>
        <v>0</v>
      </c>
      <c r="G67" t="str">
        <f t="shared" ref="G67:G130" si="38">+IF(D67&gt;0,IF(E67&gt;0,IF(F67&gt;0,"Selec","Rech"),"Rech"),"Rech")</f>
        <v>Rech</v>
      </c>
      <c r="H67" t="str">
        <f t="shared" ref="H67:H130" si="39">+IF(D67&gt;0,IF(E67&gt;0,IF(F67&gt;0,IF(C67&gt;0,"Selec","Rech"),"Rech"),"Rech"),"Rech")</f>
        <v>Rech</v>
      </c>
    </row>
    <row r="68" spans="1:12" hidden="1">
      <c r="A68" s="4" t="s">
        <v>98</v>
      </c>
      <c r="B68">
        <f>+COUNTIF('est-sen-perc95-2018-1'!A:A,A68)</f>
        <v>4</v>
      </c>
      <c r="C68">
        <f>+COUNTIFS('est-sen-perc95-2018-1'!A:A,A68,'est-sen-perc95-2018-1'!E:E,"F")</f>
        <v>0</v>
      </c>
      <c r="D68" s="6">
        <f>+COUNTIF('est-sen-perc95-2018-1'!$A$2:$A$422,A68)</f>
        <v>0</v>
      </c>
      <c r="E68" s="6">
        <f>+COUNTIF('est-sen-perc95-2018-1'!$A$423:$A$701,A68)</f>
        <v>3</v>
      </c>
      <c r="F68">
        <f>+COUNTIF('est-sen-perc95-2018-1'!$A$702:$A$1027,A68)</f>
        <v>1</v>
      </c>
      <c r="G68" t="str">
        <f t="shared" si="38"/>
        <v>Rech</v>
      </c>
      <c r="H68" t="str">
        <f t="shared" si="39"/>
        <v>Rech</v>
      </c>
    </row>
    <row r="69" spans="1:12" hidden="1">
      <c r="A69" s="3">
        <v>152</v>
      </c>
      <c r="B69">
        <f>+COUNTIF('est-sen-perc95-2018-1'!A:A,A69)</f>
        <v>3</v>
      </c>
      <c r="C69">
        <f>+COUNTIFS('est-sen-perc95-2018-1'!A:A,A69,'est-sen-perc95-2018-1'!E:E,"F")</f>
        <v>0</v>
      </c>
      <c r="D69" s="6">
        <f>+COUNTIF('est-sen-perc95-2018-1'!$A$2:$A$422,A69)</f>
        <v>1</v>
      </c>
      <c r="E69" s="6">
        <f>+COUNTIF('est-sen-perc95-2018-1'!$A$423:$A$701,A69)</f>
        <v>0</v>
      </c>
      <c r="F69">
        <f>+COUNTIF('est-sen-perc95-2018-1'!$A$702:$A$1027,A69)</f>
        <v>2</v>
      </c>
      <c r="G69" t="str">
        <f t="shared" si="38"/>
        <v>Rech</v>
      </c>
      <c r="H69" t="str">
        <f t="shared" si="39"/>
        <v>Rech</v>
      </c>
    </row>
    <row r="70" spans="1:12">
      <c r="A70" s="3">
        <v>242</v>
      </c>
      <c r="B70">
        <f>+COUNTIF('est-sen-perc95-2018-1'!A:A,A70)</f>
        <v>3</v>
      </c>
      <c r="C70">
        <f>+COUNTIFS('est-sen-perc95-2018-1'!A:A,A70,'est-sen-perc95-2018-1'!E:E,"F")</f>
        <v>0</v>
      </c>
      <c r="D70" s="6">
        <f>+COUNTIF('est-sen-perc95-2018-1'!$A$2:$A$422,A70)</f>
        <v>1</v>
      </c>
      <c r="E70" s="6">
        <f>+COUNTIF('est-sen-perc95-2018-1'!$A$423:$A$701,A70)</f>
        <v>1</v>
      </c>
      <c r="F70">
        <f>+COUNTIF('est-sen-perc95-2018-1'!$A$702:$A$1027,A70)</f>
        <v>1</v>
      </c>
      <c r="G70" t="str">
        <f t="shared" si="38"/>
        <v>Selec</v>
      </c>
      <c r="H70" t="str">
        <f>+IF(D70&gt;0,IF(E70&gt;0,IF(F70&gt;0,IF(C70&gt;0,"VNP","RP"),"RP"),"RP"),"RP")</f>
        <v>RP</v>
      </c>
      <c r="I70" s="3">
        <f>+A70</f>
        <v>242</v>
      </c>
      <c r="J70" t="str">
        <f>+VLOOKUP(A70,'[1]senamhi-17-18'!$A:$E,5,FALSE)</f>
        <v>SAN IGNACIO</v>
      </c>
      <c r="K70">
        <f>+B70</f>
        <v>3</v>
      </c>
      <c r="L70" t="str">
        <f>+H70</f>
        <v>RP</v>
      </c>
    </row>
    <row r="71" spans="1:12" hidden="1">
      <c r="A71" s="3">
        <v>260</v>
      </c>
      <c r="B71">
        <f>+COUNTIF('est-sen-perc95-2018-1'!A:A,A71)</f>
        <v>3</v>
      </c>
      <c r="C71">
        <f>+COUNTIFS('est-sen-perc95-2018-1'!A:A,A71,'est-sen-perc95-2018-1'!E:E,"F")</f>
        <v>0</v>
      </c>
      <c r="D71" s="6">
        <f>+COUNTIF('est-sen-perc95-2018-1'!$A$2:$A$422,A71)</f>
        <v>0</v>
      </c>
      <c r="E71" s="6">
        <f>+COUNTIF('est-sen-perc95-2018-1'!$A$423:$A$701,A71)</f>
        <v>3</v>
      </c>
      <c r="F71">
        <f>+COUNTIF('est-sen-perc95-2018-1'!$A$702:$A$1027,A71)</f>
        <v>0</v>
      </c>
      <c r="G71" t="str">
        <f t="shared" si="38"/>
        <v>Rech</v>
      </c>
      <c r="H71" t="str">
        <f t="shared" si="39"/>
        <v>Rech</v>
      </c>
    </row>
    <row r="72" spans="1:12" hidden="1">
      <c r="A72" s="3">
        <v>269</v>
      </c>
      <c r="B72">
        <f>+COUNTIF('est-sen-perc95-2018-1'!A:A,A72)</f>
        <v>3</v>
      </c>
      <c r="C72">
        <f>+COUNTIFS('est-sen-perc95-2018-1'!A:A,A72,'est-sen-perc95-2018-1'!E:E,"F")</f>
        <v>0</v>
      </c>
      <c r="D72" s="6">
        <f>+COUNTIF('est-sen-perc95-2018-1'!$A$2:$A$422,A72)</f>
        <v>0</v>
      </c>
      <c r="E72" s="6">
        <f>+COUNTIF('est-sen-perc95-2018-1'!$A$423:$A$701,A72)</f>
        <v>0</v>
      </c>
      <c r="F72">
        <f>+COUNTIF('est-sen-perc95-2018-1'!$A$702:$A$1027,A72)</f>
        <v>3</v>
      </c>
      <c r="G72" t="str">
        <f t="shared" si="38"/>
        <v>Rech</v>
      </c>
      <c r="H72" t="str">
        <f t="shared" si="39"/>
        <v>Rech</v>
      </c>
    </row>
    <row r="73" spans="1:12" hidden="1">
      <c r="A73" s="3">
        <v>305</v>
      </c>
      <c r="B73">
        <f>+COUNTIF('est-sen-perc95-2018-1'!A:A,A73)</f>
        <v>3</v>
      </c>
      <c r="C73">
        <f>+COUNTIFS('est-sen-perc95-2018-1'!A:A,A73,'est-sen-perc95-2018-1'!E:E,"F")</f>
        <v>0</v>
      </c>
      <c r="D73" s="6">
        <f>+COUNTIF('est-sen-perc95-2018-1'!$A$2:$A$422,A73)</f>
        <v>3</v>
      </c>
      <c r="E73" s="6">
        <f>+COUNTIF('est-sen-perc95-2018-1'!$A$423:$A$701,A73)</f>
        <v>0</v>
      </c>
      <c r="F73">
        <f>+COUNTIF('est-sen-perc95-2018-1'!$A$702:$A$1027,A73)</f>
        <v>0</v>
      </c>
      <c r="G73" t="str">
        <f t="shared" si="38"/>
        <v>Rech</v>
      </c>
      <c r="H73" t="str">
        <f t="shared" si="39"/>
        <v>Rech</v>
      </c>
    </row>
    <row r="74" spans="1:12" hidden="1">
      <c r="A74" s="3">
        <v>306</v>
      </c>
      <c r="B74">
        <f>+COUNTIF('est-sen-perc95-2018-1'!A:A,A74)</f>
        <v>3</v>
      </c>
      <c r="C74">
        <f>+COUNTIFS('est-sen-perc95-2018-1'!A:A,A74,'est-sen-perc95-2018-1'!E:E,"F")</f>
        <v>0</v>
      </c>
      <c r="D74" s="6">
        <f>+COUNTIF('est-sen-perc95-2018-1'!$A$2:$A$422,A74)</f>
        <v>3</v>
      </c>
      <c r="E74" s="6">
        <f>+COUNTIF('est-sen-perc95-2018-1'!$A$423:$A$701,A74)</f>
        <v>0</v>
      </c>
      <c r="F74">
        <f>+COUNTIF('est-sen-perc95-2018-1'!$A$702:$A$1027,A74)</f>
        <v>0</v>
      </c>
      <c r="G74" t="str">
        <f t="shared" si="38"/>
        <v>Rech</v>
      </c>
      <c r="H74" t="str">
        <f t="shared" si="39"/>
        <v>Rech</v>
      </c>
    </row>
    <row r="75" spans="1:12" hidden="1">
      <c r="A75" s="3">
        <v>320</v>
      </c>
      <c r="B75">
        <f>+COUNTIF('est-sen-perc95-2018-1'!A:A,A75)</f>
        <v>3</v>
      </c>
      <c r="C75">
        <f>+COUNTIFS('est-sen-perc95-2018-1'!A:A,A75,'est-sen-perc95-2018-1'!E:E,"F")</f>
        <v>0</v>
      </c>
      <c r="D75" s="6">
        <f>+COUNTIF('est-sen-perc95-2018-1'!$A$2:$A$422,A75)</f>
        <v>3</v>
      </c>
      <c r="E75" s="6">
        <f>+COUNTIF('est-sen-perc95-2018-1'!$A$423:$A$701,A75)</f>
        <v>0</v>
      </c>
      <c r="F75">
        <f>+COUNTIF('est-sen-perc95-2018-1'!$A$702:$A$1027,A75)</f>
        <v>0</v>
      </c>
      <c r="G75" t="str">
        <f t="shared" si="38"/>
        <v>Rech</v>
      </c>
      <c r="H75" t="str">
        <f t="shared" si="39"/>
        <v>Rech</v>
      </c>
    </row>
    <row r="76" spans="1:12" hidden="1">
      <c r="A76" s="3">
        <v>369</v>
      </c>
      <c r="B76">
        <f>+COUNTIF('est-sen-perc95-2018-1'!A:A,A76)</f>
        <v>3</v>
      </c>
      <c r="C76">
        <f>+COUNTIFS('est-sen-perc95-2018-1'!A:A,A76,'est-sen-perc95-2018-1'!E:E,"F")</f>
        <v>0</v>
      </c>
      <c r="D76" s="6">
        <f>+COUNTIF('est-sen-perc95-2018-1'!$A$2:$A$422,A76)</f>
        <v>0</v>
      </c>
      <c r="E76" s="6">
        <f>+COUNTIF('est-sen-perc95-2018-1'!$A$423:$A$701,A76)</f>
        <v>3</v>
      </c>
      <c r="F76">
        <f>+COUNTIF('est-sen-perc95-2018-1'!$A$702:$A$1027,A76)</f>
        <v>0</v>
      </c>
      <c r="G76" t="str">
        <f t="shared" si="38"/>
        <v>Rech</v>
      </c>
      <c r="H76" t="str">
        <f t="shared" si="39"/>
        <v>Rech</v>
      </c>
    </row>
    <row r="77" spans="1:12" hidden="1">
      <c r="A77" s="3">
        <v>393</v>
      </c>
      <c r="B77">
        <f>+COUNTIF('est-sen-perc95-2018-1'!A:A,A77)</f>
        <v>3</v>
      </c>
      <c r="C77">
        <f>+COUNTIFS('est-sen-perc95-2018-1'!A:A,A77,'est-sen-perc95-2018-1'!E:E,"F")</f>
        <v>0</v>
      </c>
      <c r="D77" s="6">
        <f>+COUNTIF('est-sen-perc95-2018-1'!$A$2:$A$422,A77)</f>
        <v>0</v>
      </c>
      <c r="E77" s="6">
        <f>+COUNTIF('est-sen-perc95-2018-1'!$A$423:$A$701,A77)</f>
        <v>2</v>
      </c>
      <c r="F77">
        <f>+COUNTIF('est-sen-perc95-2018-1'!$A$702:$A$1027,A77)</f>
        <v>1</v>
      </c>
      <c r="G77" t="str">
        <f t="shared" si="38"/>
        <v>Rech</v>
      </c>
      <c r="H77" t="str">
        <f t="shared" si="39"/>
        <v>Rech</v>
      </c>
    </row>
    <row r="78" spans="1:12" hidden="1">
      <c r="A78" s="3">
        <v>459</v>
      </c>
      <c r="B78">
        <f>+COUNTIF('est-sen-perc95-2018-1'!A:A,A78)</f>
        <v>3</v>
      </c>
      <c r="C78">
        <f>+COUNTIFS('est-sen-perc95-2018-1'!A:A,A78,'est-sen-perc95-2018-1'!E:E,"F")</f>
        <v>0</v>
      </c>
      <c r="D78" s="6">
        <f>+COUNTIF('est-sen-perc95-2018-1'!$A$2:$A$422,A78)</f>
        <v>1</v>
      </c>
      <c r="E78" s="6">
        <f>+COUNTIF('est-sen-perc95-2018-1'!$A$423:$A$701,A78)</f>
        <v>0</v>
      </c>
      <c r="F78">
        <f>+COUNTIF('est-sen-perc95-2018-1'!$A$702:$A$1027,A78)</f>
        <v>2</v>
      </c>
      <c r="G78" t="str">
        <f t="shared" si="38"/>
        <v>Rech</v>
      </c>
      <c r="H78" t="str">
        <f t="shared" si="39"/>
        <v>Rech</v>
      </c>
    </row>
    <row r="79" spans="1:12" hidden="1">
      <c r="A79" s="3">
        <v>475</v>
      </c>
      <c r="B79">
        <f>+COUNTIF('est-sen-perc95-2018-1'!A:A,A79)</f>
        <v>3</v>
      </c>
      <c r="C79">
        <f>+COUNTIFS('est-sen-perc95-2018-1'!A:A,A79,'est-sen-perc95-2018-1'!E:E,"F")</f>
        <v>0</v>
      </c>
      <c r="D79" s="6">
        <f>+COUNTIF('est-sen-perc95-2018-1'!$A$2:$A$422,A79)</f>
        <v>2</v>
      </c>
      <c r="E79" s="6">
        <f>+COUNTIF('est-sen-perc95-2018-1'!$A$423:$A$701,A79)</f>
        <v>1</v>
      </c>
      <c r="F79">
        <f>+COUNTIF('est-sen-perc95-2018-1'!$A$702:$A$1027,A79)</f>
        <v>0</v>
      </c>
      <c r="G79" t="str">
        <f t="shared" si="38"/>
        <v>Rech</v>
      </c>
      <c r="H79" t="str">
        <f t="shared" si="39"/>
        <v>Rech</v>
      </c>
    </row>
    <row r="80" spans="1:12" hidden="1">
      <c r="A80" s="3">
        <v>477</v>
      </c>
      <c r="B80">
        <f>+COUNTIF('est-sen-perc95-2018-1'!A:A,A80)</f>
        <v>3</v>
      </c>
      <c r="C80">
        <f>+COUNTIFS('est-sen-perc95-2018-1'!A:A,A80,'est-sen-perc95-2018-1'!E:E,"F")</f>
        <v>0</v>
      </c>
      <c r="D80" s="6">
        <f>+COUNTIF('est-sen-perc95-2018-1'!$A$2:$A$422,A80)</f>
        <v>2</v>
      </c>
      <c r="E80" s="6">
        <f>+COUNTIF('est-sen-perc95-2018-1'!$A$423:$A$701,A80)</f>
        <v>1</v>
      </c>
      <c r="F80">
        <f>+COUNTIF('est-sen-perc95-2018-1'!$A$702:$A$1027,A80)</f>
        <v>0</v>
      </c>
      <c r="G80" t="str">
        <f t="shared" si="38"/>
        <v>Rech</v>
      </c>
      <c r="H80" t="str">
        <f t="shared" si="39"/>
        <v>Rech</v>
      </c>
    </row>
    <row r="81" spans="1:12">
      <c r="A81" s="3">
        <v>503</v>
      </c>
      <c r="B81">
        <f>+COUNTIF('est-sen-perc95-2018-1'!A:A,A81)</f>
        <v>3</v>
      </c>
      <c r="C81">
        <f>+COUNTIFS('est-sen-perc95-2018-1'!A:A,A81,'est-sen-perc95-2018-1'!E:E,"F")</f>
        <v>0</v>
      </c>
      <c r="D81" s="6">
        <f>+COUNTIF('est-sen-perc95-2018-1'!$A$2:$A$422,A81)</f>
        <v>1</v>
      </c>
      <c r="E81" s="6">
        <f>+COUNTIF('est-sen-perc95-2018-1'!$A$423:$A$701,A81)</f>
        <v>1</v>
      </c>
      <c r="F81">
        <f>+COUNTIF('est-sen-perc95-2018-1'!$A$702:$A$1027,A81)</f>
        <v>1</v>
      </c>
      <c r="G81" t="str">
        <f t="shared" si="38"/>
        <v>Selec</v>
      </c>
      <c r="H81" t="str">
        <f>+IF(D81&gt;0,IF(E81&gt;0,IF(F81&gt;0,IF(C81&gt;0,"VNP","RP"),"RP"),"RP"),"RP")</f>
        <v>RP</v>
      </c>
      <c r="I81" s="3">
        <f>+A81</f>
        <v>503</v>
      </c>
      <c r="J81" t="str">
        <f>+VLOOKUP(A81,'[1]senamhi-17-18'!$A:$E,5,FALSE)</f>
        <v>JAUJA</v>
      </c>
      <c r="K81">
        <f>+B81</f>
        <v>3</v>
      </c>
      <c r="L81" t="str">
        <f>+H81</f>
        <v>RP</v>
      </c>
    </row>
    <row r="82" spans="1:12" hidden="1">
      <c r="A82" s="3">
        <v>538</v>
      </c>
      <c r="B82">
        <f>+COUNTIF('est-sen-perc95-2018-1'!A:A,A82)</f>
        <v>3</v>
      </c>
      <c r="C82">
        <f>+COUNTIFS('est-sen-perc95-2018-1'!A:A,A82,'est-sen-perc95-2018-1'!E:E,"F")</f>
        <v>0</v>
      </c>
      <c r="D82" s="6">
        <f>+COUNTIF('est-sen-perc95-2018-1'!$A$2:$A$422,A82)</f>
        <v>2</v>
      </c>
      <c r="E82" s="6">
        <f>+COUNTIF('est-sen-perc95-2018-1'!$A$423:$A$701,A82)</f>
        <v>1</v>
      </c>
      <c r="F82">
        <f>+COUNTIF('est-sen-perc95-2018-1'!$A$702:$A$1027,A82)</f>
        <v>0</v>
      </c>
      <c r="G82" t="str">
        <f t="shared" si="38"/>
        <v>Rech</v>
      </c>
      <c r="H82" t="str">
        <f t="shared" si="39"/>
        <v>Rech</v>
      </c>
    </row>
    <row r="83" spans="1:12" hidden="1">
      <c r="A83" s="3">
        <v>547</v>
      </c>
      <c r="B83">
        <f>+COUNTIF('est-sen-perc95-2018-1'!A:A,A83)</f>
        <v>3</v>
      </c>
      <c r="C83">
        <f>+COUNTIFS('est-sen-perc95-2018-1'!A:A,A83,'est-sen-perc95-2018-1'!E:E,"F")</f>
        <v>0</v>
      </c>
      <c r="D83" s="6">
        <f>+COUNTIF('est-sen-perc95-2018-1'!$A$2:$A$422,A83)</f>
        <v>3</v>
      </c>
      <c r="E83" s="6">
        <f>+COUNTIF('est-sen-perc95-2018-1'!$A$423:$A$701,A83)</f>
        <v>0</v>
      </c>
      <c r="F83">
        <f>+COUNTIF('est-sen-perc95-2018-1'!$A$702:$A$1027,A83)</f>
        <v>0</v>
      </c>
      <c r="G83" t="str">
        <f t="shared" si="38"/>
        <v>Rech</v>
      </c>
      <c r="H83" t="str">
        <f t="shared" si="39"/>
        <v>Rech</v>
      </c>
    </row>
    <row r="84" spans="1:12">
      <c r="A84" s="3">
        <v>552</v>
      </c>
      <c r="B84">
        <f>+COUNTIF('est-sen-perc95-2018-1'!A:A,A84)</f>
        <v>3</v>
      </c>
      <c r="C84">
        <f>+COUNTIFS('est-sen-perc95-2018-1'!A:A,A84,'est-sen-perc95-2018-1'!E:E,"F")</f>
        <v>0</v>
      </c>
      <c r="D84" s="6">
        <f>+COUNTIF('est-sen-perc95-2018-1'!$A$2:$A$422,A84)</f>
        <v>1</v>
      </c>
      <c r="E84" s="6">
        <f>+COUNTIF('est-sen-perc95-2018-1'!$A$423:$A$701,A84)</f>
        <v>1</v>
      </c>
      <c r="F84">
        <f>+COUNTIF('est-sen-perc95-2018-1'!$A$702:$A$1027,A84)</f>
        <v>1</v>
      </c>
      <c r="G84" t="str">
        <f t="shared" si="38"/>
        <v>Selec</v>
      </c>
      <c r="H84" t="str">
        <f>+IF(D84&gt;0,IF(E84&gt;0,IF(F84&gt;0,IF(C84&gt;0,"VNP","RP"),"RP"),"RP"),"RP")</f>
        <v>RP</v>
      </c>
      <c r="I84" s="3">
        <f>+A84</f>
        <v>552</v>
      </c>
      <c r="J84" t="str">
        <f>+VLOOKUP(A84,'[1]senamhi-17-18'!$A:$E,5,FALSE)</f>
        <v>SAN RAFAEL</v>
      </c>
      <c r="K84">
        <f>+B84</f>
        <v>3</v>
      </c>
      <c r="L84" t="str">
        <f>+H84</f>
        <v>RP</v>
      </c>
    </row>
    <row r="85" spans="1:12" hidden="1">
      <c r="A85" s="3">
        <v>554</v>
      </c>
      <c r="B85">
        <f>+COUNTIF('est-sen-perc95-2018-1'!A:A,A85)</f>
        <v>3</v>
      </c>
      <c r="C85">
        <f>+COUNTIFS('est-sen-perc95-2018-1'!A:A,A85,'est-sen-perc95-2018-1'!E:E,"F")</f>
        <v>0</v>
      </c>
      <c r="D85" s="6">
        <f>+COUNTIF('est-sen-perc95-2018-1'!$A$2:$A$422,A85)</f>
        <v>1</v>
      </c>
      <c r="E85" s="6">
        <f>+COUNTIF('est-sen-perc95-2018-1'!$A$423:$A$701,A85)</f>
        <v>0</v>
      </c>
      <c r="F85">
        <f>+COUNTIF('est-sen-perc95-2018-1'!$A$702:$A$1027,A85)</f>
        <v>2</v>
      </c>
      <c r="G85" t="str">
        <f t="shared" si="38"/>
        <v>Rech</v>
      </c>
      <c r="H85" t="str">
        <f t="shared" si="39"/>
        <v>Rech</v>
      </c>
    </row>
    <row r="86" spans="1:12" hidden="1">
      <c r="A86" s="3">
        <v>663</v>
      </c>
      <c r="B86">
        <f>+COUNTIF('est-sen-perc95-2018-1'!A:A,A86)</f>
        <v>3</v>
      </c>
      <c r="C86">
        <f>+COUNTIFS('est-sen-perc95-2018-1'!A:A,A86,'est-sen-perc95-2018-1'!E:E,"F")</f>
        <v>0</v>
      </c>
      <c r="D86" s="6">
        <f>+COUNTIF('est-sen-perc95-2018-1'!$A$2:$A$422,A86)</f>
        <v>2</v>
      </c>
      <c r="E86" s="6">
        <f>+COUNTIF('est-sen-perc95-2018-1'!$A$423:$A$701,A86)</f>
        <v>0</v>
      </c>
      <c r="F86">
        <f>+COUNTIF('est-sen-perc95-2018-1'!$A$702:$A$1027,A86)</f>
        <v>1</v>
      </c>
      <c r="G86" t="str">
        <f t="shared" si="38"/>
        <v>Rech</v>
      </c>
      <c r="H86" t="str">
        <f t="shared" si="39"/>
        <v>Rech</v>
      </c>
    </row>
    <row r="87" spans="1:12" hidden="1">
      <c r="A87" s="3">
        <v>758</v>
      </c>
      <c r="B87">
        <f>+COUNTIF('est-sen-perc95-2018-1'!A:A,A87)</f>
        <v>3</v>
      </c>
      <c r="C87">
        <f>+COUNTIFS('est-sen-perc95-2018-1'!A:A,A87,'est-sen-perc95-2018-1'!E:E,"F")</f>
        <v>0</v>
      </c>
      <c r="D87" s="6">
        <f>+COUNTIF('est-sen-perc95-2018-1'!$A$2:$A$422,A87)</f>
        <v>3</v>
      </c>
      <c r="E87" s="6">
        <f>+COUNTIF('est-sen-perc95-2018-1'!$A$423:$A$701,A87)</f>
        <v>0</v>
      </c>
      <c r="F87">
        <f>+COUNTIF('est-sen-perc95-2018-1'!$A$702:$A$1027,A87)</f>
        <v>0</v>
      </c>
      <c r="G87" t="str">
        <f t="shared" si="38"/>
        <v>Rech</v>
      </c>
      <c r="H87" t="str">
        <f t="shared" si="39"/>
        <v>Rech</v>
      </c>
    </row>
    <row r="88" spans="1:12" hidden="1">
      <c r="A88" s="3">
        <v>762</v>
      </c>
      <c r="B88">
        <f>+COUNTIF('est-sen-perc95-2018-1'!A:A,A88)</f>
        <v>3</v>
      </c>
      <c r="C88">
        <f>+COUNTIFS('est-sen-perc95-2018-1'!A:A,A88,'est-sen-perc95-2018-1'!E:E,"F")</f>
        <v>0</v>
      </c>
      <c r="D88" s="6">
        <f>+COUNTIF('est-sen-perc95-2018-1'!$A$2:$A$422,A88)</f>
        <v>0</v>
      </c>
      <c r="E88" s="6">
        <f>+COUNTIF('est-sen-perc95-2018-1'!$A$423:$A$701,A88)</f>
        <v>2</v>
      </c>
      <c r="F88">
        <f>+COUNTIF('est-sen-perc95-2018-1'!$A$702:$A$1027,A88)</f>
        <v>1</v>
      </c>
      <c r="G88" t="str">
        <f t="shared" si="38"/>
        <v>Rech</v>
      </c>
      <c r="H88" t="str">
        <f t="shared" si="39"/>
        <v>Rech</v>
      </c>
    </row>
    <row r="89" spans="1:12">
      <c r="A89" s="3">
        <v>782</v>
      </c>
      <c r="B89">
        <f>+COUNTIF('est-sen-perc95-2018-1'!A:A,A89)</f>
        <v>3</v>
      </c>
      <c r="C89">
        <f>+COUNTIFS('est-sen-perc95-2018-1'!A:A,A89,'est-sen-perc95-2018-1'!E:E,"F")</f>
        <v>0</v>
      </c>
      <c r="D89" s="6">
        <f>+COUNTIF('est-sen-perc95-2018-1'!$A$2:$A$422,A89)</f>
        <v>1</v>
      </c>
      <c r="E89" s="6">
        <f>+COUNTIF('est-sen-perc95-2018-1'!$A$423:$A$701,A89)</f>
        <v>1</v>
      </c>
      <c r="F89">
        <f>+COUNTIF('est-sen-perc95-2018-1'!$A$702:$A$1027,A89)</f>
        <v>1</v>
      </c>
      <c r="G89" t="str">
        <f t="shared" si="38"/>
        <v>Selec</v>
      </c>
      <c r="H89" t="str">
        <f>+IF(D89&gt;0,IF(E89&gt;0,IF(F89&gt;0,IF(C89&gt;0,"VNP","RP"),"RP"),"RP"),"RP")</f>
        <v>RP</v>
      </c>
      <c r="I89" s="3">
        <f>+A89</f>
        <v>782</v>
      </c>
      <c r="J89" t="str">
        <f>+VLOOKUP(A89,'[1]senamhi-17-18'!$A:$E,5,FALSE)</f>
        <v>LOS UROS</v>
      </c>
      <c r="K89">
        <f>+B89</f>
        <v>3</v>
      </c>
      <c r="L89" t="str">
        <f>+H89</f>
        <v>RP</v>
      </c>
    </row>
    <row r="90" spans="1:12" hidden="1">
      <c r="A90" s="3">
        <v>811</v>
      </c>
      <c r="B90">
        <f>+COUNTIF('est-sen-perc95-2018-1'!A:A,A90)</f>
        <v>3</v>
      </c>
      <c r="C90">
        <f>+COUNTIFS('est-sen-perc95-2018-1'!A:A,A90,'est-sen-perc95-2018-1'!E:E,"F")</f>
        <v>0</v>
      </c>
      <c r="D90" s="6">
        <f>+COUNTIF('est-sen-perc95-2018-1'!$A$2:$A$422,A90)</f>
        <v>1</v>
      </c>
      <c r="E90" s="6">
        <f>+COUNTIF('est-sen-perc95-2018-1'!$A$423:$A$701,A90)</f>
        <v>2</v>
      </c>
      <c r="F90">
        <f>+COUNTIF('est-sen-perc95-2018-1'!$A$702:$A$1027,A90)</f>
        <v>0</v>
      </c>
      <c r="G90" t="str">
        <f t="shared" si="38"/>
        <v>Rech</v>
      </c>
      <c r="H90" t="str">
        <f t="shared" si="39"/>
        <v>Rech</v>
      </c>
    </row>
    <row r="91" spans="1:12" hidden="1">
      <c r="A91" s="3">
        <v>816</v>
      </c>
      <c r="B91">
        <f>+COUNTIF('est-sen-perc95-2018-1'!A:A,A91)</f>
        <v>3</v>
      </c>
      <c r="C91">
        <f>+COUNTIFS('est-sen-perc95-2018-1'!A:A,A91,'est-sen-perc95-2018-1'!E:E,"F")</f>
        <v>0</v>
      </c>
      <c r="D91" s="6">
        <f>+COUNTIF('est-sen-perc95-2018-1'!$A$2:$A$422,A91)</f>
        <v>0</v>
      </c>
      <c r="E91" s="6">
        <f>+COUNTIF('est-sen-perc95-2018-1'!$A$423:$A$701,A91)</f>
        <v>0</v>
      </c>
      <c r="F91">
        <f>+COUNTIF('est-sen-perc95-2018-1'!$A$702:$A$1027,A91)</f>
        <v>3</v>
      </c>
      <c r="G91" t="str">
        <f t="shared" si="38"/>
        <v>Rech</v>
      </c>
      <c r="H91" t="str">
        <f t="shared" si="39"/>
        <v>Rech</v>
      </c>
    </row>
    <row r="92" spans="1:12" hidden="1">
      <c r="A92" s="3">
        <v>820</v>
      </c>
      <c r="B92">
        <f>+COUNTIF('est-sen-perc95-2018-1'!A:A,A92)</f>
        <v>3</v>
      </c>
      <c r="C92">
        <f>+COUNTIFS('est-sen-perc95-2018-1'!A:A,A92,'est-sen-perc95-2018-1'!E:E,"F")</f>
        <v>0</v>
      </c>
      <c r="D92" s="6">
        <f>+COUNTIF('est-sen-perc95-2018-1'!$A$2:$A$422,A92)</f>
        <v>2</v>
      </c>
      <c r="E92" s="6">
        <f>+COUNTIF('est-sen-perc95-2018-1'!$A$423:$A$701,A92)</f>
        <v>0</v>
      </c>
      <c r="F92">
        <f>+COUNTIF('est-sen-perc95-2018-1'!$A$702:$A$1027,A92)</f>
        <v>1</v>
      </c>
      <c r="G92" t="str">
        <f t="shared" si="38"/>
        <v>Rech</v>
      </c>
      <c r="H92" t="str">
        <f t="shared" si="39"/>
        <v>Rech</v>
      </c>
    </row>
    <row r="93" spans="1:12">
      <c r="A93" s="3">
        <v>822</v>
      </c>
      <c r="B93">
        <f>+COUNTIF('est-sen-perc95-2018-1'!A:A,A93)</f>
        <v>3</v>
      </c>
      <c r="C93">
        <f>+COUNTIFS('est-sen-perc95-2018-1'!A:A,A93,'est-sen-perc95-2018-1'!E:E,"F")</f>
        <v>0</v>
      </c>
      <c r="D93" s="6">
        <f>+COUNTIF('est-sen-perc95-2018-1'!$A$2:$A$422,A93)</f>
        <v>1</v>
      </c>
      <c r="E93" s="6">
        <f>+COUNTIF('est-sen-perc95-2018-1'!$A$423:$A$701,A93)</f>
        <v>1</v>
      </c>
      <c r="F93">
        <f>+COUNTIF('est-sen-perc95-2018-1'!$A$702:$A$1027,A93)</f>
        <v>1</v>
      </c>
      <c r="G93" t="str">
        <f t="shared" si="38"/>
        <v>Selec</v>
      </c>
      <c r="H93" t="str">
        <f>+IF(D93&gt;0,IF(E93&gt;0,IF(F93&gt;0,IF(C93&gt;0,"VNP","RP"),"RP"),"RP"),"RP")</f>
        <v>RP</v>
      </c>
      <c r="I93" s="3">
        <f>+A93</f>
        <v>822</v>
      </c>
      <c r="J93" t="str">
        <f>+VLOOKUP(A93,'[1]senamhi-17-18'!$A:$E,5,FALSE)</f>
        <v>ISLA SUANA</v>
      </c>
      <c r="K93">
        <f>+B93</f>
        <v>3</v>
      </c>
      <c r="L93" t="str">
        <f>+H93</f>
        <v>RP</v>
      </c>
    </row>
    <row r="94" spans="1:12" hidden="1">
      <c r="A94" s="3">
        <v>826</v>
      </c>
      <c r="B94">
        <f>+COUNTIF('est-sen-perc95-2018-1'!A:A,A94)</f>
        <v>3</v>
      </c>
      <c r="C94">
        <f>+COUNTIFS('est-sen-perc95-2018-1'!A:A,A94,'est-sen-perc95-2018-1'!E:E,"F")</f>
        <v>0</v>
      </c>
      <c r="D94" s="6">
        <f>+COUNTIF('est-sen-perc95-2018-1'!$A$2:$A$422,A94)</f>
        <v>0</v>
      </c>
      <c r="E94" s="6">
        <f>+COUNTIF('est-sen-perc95-2018-1'!$A$423:$A$701,A94)</f>
        <v>2</v>
      </c>
      <c r="F94">
        <f>+COUNTIF('est-sen-perc95-2018-1'!$A$702:$A$1027,A94)</f>
        <v>1</v>
      </c>
      <c r="G94" t="str">
        <f t="shared" si="38"/>
        <v>Rech</v>
      </c>
      <c r="H94" t="str">
        <f t="shared" si="39"/>
        <v>Rech</v>
      </c>
    </row>
    <row r="95" spans="1:12" hidden="1">
      <c r="A95" s="3">
        <v>878</v>
      </c>
      <c r="B95">
        <f>+COUNTIF('est-sen-perc95-2018-1'!A:A,A95)</f>
        <v>3</v>
      </c>
      <c r="C95">
        <f>+COUNTIFS('est-sen-perc95-2018-1'!A:A,A95,'est-sen-perc95-2018-1'!E:E,"F")</f>
        <v>0</v>
      </c>
      <c r="D95" s="6">
        <f>+COUNTIF('est-sen-perc95-2018-1'!$A$2:$A$422,A95)</f>
        <v>1</v>
      </c>
      <c r="E95" s="6">
        <f>+COUNTIF('est-sen-perc95-2018-1'!$A$423:$A$701,A95)</f>
        <v>2</v>
      </c>
      <c r="F95">
        <f>+COUNTIF('est-sen-perc95-2018-1'!$A$702:$A$1027,A95)</f>
        <v>0</v>
      </c>
      <c r="G95" t="str">
        <f t="shared" si="38"/>
        <v>Rech</v>
      </c>
      <c r="H95" t="str">
        <f t="shared" si="39"/>
        <v>Rech</v>
      </c>
    </row>
    <row r="96" spans="1:12" hidden="1">
      <c r="A96" s="3">
        <v>2129</v>
      </c>
      <c r="B96">
        <f>+COUNTIF('est-sen-perc95-2018-1'!A:A,A96)</f>
        <v>3</v>
      </c>
      <c r="C96">
        <f>+COUNTIFS('est-sen-perc95-2018-1'!A:A,A96,'est-sen-perc95-2018-1'!E:E,"F")</f>
        <v>0</v>
      </c>
      <c r="D96" s="6">
        <f>+COUNTIF('est-sen-perc95-2018-1'!$A$2:$A$422,A96)</f>
        <v>2</v>
      </c>
      <c r="E96" s="6">
        <f>+COUNTIF('est-sen-perc95-2018-1'!$A$423:$A$701,A96)</f>
        <v>0</v>
      </c>
      <c r="F96">
        <f>+COUNTIF('est-sen-perc95-2018-1'!$A$702:$A$1027,A96)</f>
        <v>1</v>
      </c>
      <c r="G96" t="str">
        <f t="shared" si="38"/>
        <v>Rech</v>
      </c>
      <c r="H96" t="str">
        <f t="shared" si="39"/>
        <v>Rech</v>
      </c>
    </row>
    <row r="97" spans="1:12" hidden="1">
      <c r="A97" s="3">
        <v>7415</v>
      </c>
      <c r="B97">
        <f>+COUNTIF('est-sen-perc95-2018-1'!A:A,A97)</f>
        <v>3</v>
      </c>
      <c r="C97">
        <f>+COUNTIFS('est-sen-perc95-2018-1'!A:A,A97,'est-sen-perc95-2018-1'!E:E,"F")</f>
        <v>0</v>
      </c>
      <c r="D97" s="6">
        <f>+COUNTIF('est-sen-perc95-2018-1'!$A$2:$A$422,A97)</f>
        <v>0</v>
      </c>
      <c r="E97" s="6">
        <f>+COUNTIF('est-sen-perc95-2018-1'!$A$423:$A$701,A97)</f>
        <v>0</v>
      </c>
      <c r="F97">
        <f>+COUNTIF('est-sen-perc95-2018-1'!$A$702:$A$1027,A97)</f>
        <v>3</v>
      </c>
      <c r="G97" t="str">
        <f t="shared" si="38"/>
        <v>Rech</v>
      </c>
      <c r="H97" t="str">
        <f t="shared" si="39"/>
        <v>Rech</v>
      </c>
    </row>
    <row r="98" spans="1:12" hidden="1">
      <c r="A98" s="3">
        <v>105130</v>
      </c>
      <c r="B98">
        <f>+COUNTIF('est-sen-perc95-2018-1'!A:A,A98)</f>
        <v>3</v>
      </c>
      <c r="C98">
        <f>+COUNTIFS('est-sen-perc95-2018-1'!A:A,A98,'est-sen-perc95-2018-1'!E:E,"F")</f>
        <v>0</v>
      </c>
      <c r="D98" s="6">
        <f>+COUNTIF('est-sen-perc95-2018-1'!$A$2:$A$422,A98)</f>
        <v>0</v>
      </c>
      <c r="E98" s="6">
        <f>+COUNTIF('est-sen-perc95-2018-1'!$A$423:$A$701,A98)</f>
        <v>2</v>
      </c>
      <c r="F98">
        <f>+COUNTIF('est-sen-perc95-2018-1'!$A$702:$A$1027,A98)</f>
        <v>1</v>
      </c>
      <c r="G98" t="str">
        <f t="shared" si="38"/>
        <v>Rech</v>
      </c>
      <c r="H98" t="str">
        <f t="shared" si="39"/>
        <v>Rech</v>
      </c>
    </row>
    <row r="99" spans="1:12">
      <c r="A99" s="3">
        <v>111583</v>
      </c>
      <c r="B99">
        <f>+COUNTIF('est-sen-perc95-2018-1'!A:A,A99)</f>
        <v>3</v>
      </c>
      <c r="C99">
        <f>+COUNTIFS('est-sen-perc95-2018-1'!A:A,A99,'est-sen-perc95-2018-1'!E:E,"F")</f>
        <v>0</v>
      </c>
      <c r="D99" s="6">
        <f>+COUNTIF('est-sen-perc95-2018-1'!$A$2:$A$422,A99)</f>
        <v>1</v>
      </c>
      <c r="E99" s="6">
        <f>+COUNTIF('est-sen-perc95-2018-1'!$A$423:$A$701,A99)</f>
        <v>1</v>
      </c>
      <c r="F99">
        <f>+COUNTIF('est-sen-perc95-2018-1'!$A$702:$A$1027,A99)</f>
        <v>1</v>
      </c>
      <c r="G99" t="str">
        <f t="shared" si="38"/>
        <v>Selec</v>
      </c>
      <c r="H99" t="str">
        <f>+IF(D99&gt;0,IF(E99&gt;0,IF(F99&gt;0,IF(C99&gt;0,"VNP","RP"),"RP"),"RP"),"RP")</f>
        <v>RP</v>
      </c>
      <c r="I99" s="3">
        <f>+A99</f>
        <v>111583</v>
      </c>
      <c r="J99" t="str">
        <f>+VLOOKUP(A99,'[1]senamhi-17-18'!$A:$E,5,FALSE)</f>
        <v>JUNIN</v>
      </c>
      <c r="K99">
        <f>+B99</f>
        <v>3</v>
      </c>
      <c r="L99" t="str">
        <f>+H99</f>
        <v>RP</v>
      </c>
    </row>
    <row r="100" spans="1:12" hidden="1">
      <c r="A100" s="3">
        <v>112181</v>
      </c>
      <c r="B100">
        <f>+COUNTIF('est-sen-perc95-2018-1'!A:A,A100)</f>
        <v>3</v>
      </c>
      <c r="C100">
        <f>+COUNTIFS('est-sen-perc95-2018-1'!A:A,A100,'est-sen-perc95-2018-1'!E:E,"F")</f>
        <v>0</v>
      </c>
      <c r="D100" s="6">
        <f>+COUNTIF('est-sen-perc95-2018-1'!$A$2:$A$422,A100)</f>
        <v>1</v>
      </c>
      <c r="E100" s="6">
        <f>+COUNTIF('est-sen-perc95-2018-1'!$A$423:$A$701,A100)</f>
        <v>0</v>
      </c>
      <c r="F100">
        <f>+COUNTIF('est-sen-perc95-2018-1'!$A$702:$A$1027,A100)</f>
        <v>2</v>
      </c>
      <c r="G100" t="str">
        <f t="shared" si="38"/>
        <v>Rech</v>
      </c>
      <c r="H100" t="str">
        <f t="shared" si="39"/>
        <v>Rech</v>
      </c>
    </row>
    <row r="101" spans="1:12" hidden="1">
      <c r="A101" s="3">
        <v>114127</v>
      </c>
      <c r="B101">
        <f>+COUNTIF('est-sen-perc95-2018-1'!A:A,A101)</f>
        <v>3</v>
      </c>
      <c r="C101">
        <f>+COUNTIFS('est-sen-perc95-2018-1'!A:A,A101,'est-sen-perc95-2018-1'!E:E,"F")</f>
        <v>0</v>
      </c>
      <c r="D101" s="6">
        <f>+COUNTIF('est-sen-perc95-2018-1'!$A$2:$A$422,A101)</f>
        <v>2</v>
      </c>
      <c r="E101" s="6">
        <f>+COUNTIF('est-sen-perc95-2018-1'!$A$423:$A$701,A101)</f>
        <v>0</v>
      </c>
      <c r="F101">
        <f>+COUNTIF('est-sen-perc95-2018-1'!$A$702:$A$1027,A101)</f>
        <v>1</v>
      </c>
      <c r="G101" t="str">
        <f t="shared" si="38"/>
        <v>Rech</v>
      </c>
      <c r="H101" t="str">
        <f t="shared" si="39"/>
        <v>Rech</v>
      </c>
    </row>
    <row r="102" spans="1:12" hidden="1">
      <c r="A102" s="3">
        <v>150900</v>
      </c>
      <c r="B102">
        <f>+COUNTIF('est-sen-perc95-2018-1'!A:A,A102)</f>
        <v>3</v>
      </c>
      <c r="C102">
        <f>+COUNTIFS('est-sen-perc95-2018-1'!A:A,A102,'est-sen-perc95-2018-1'!E:E,"F")</f>
        <v>0</v>
      </c>
      <c r="D102" s="6">
        <f>+COUNTIF('est-sen-perc95-2018-1'!$A$2:$A$422,A102)</f>
        <v>1</v>
      </c>
      <c r="E102" s="6">
        <f>+COUNTIF('est-sen-perc95-2018-1'!$A$423:$A$701,A102)</f>
        <v>2</v>
      </c>
      <c r="F102">
        <f>+COUNTIF('est-sen-perc95-2018-1'!$A$702:$A$1027,A102)</f>
        <v>0</v>
      </c>
      <c r="G102" t="str">
        <f t="shared" si="38"/>
        <v>Rech</v>
      </c>
      <c r="H102" t="str">
        <f t="shared" si="39"/>
        <v>Rech</v>
      </c>
    </row>
    <row r="103" spans="1:12" hidden="1">
      <c r="A103" s="3">
        <v>151210</v>
      </c>
      <c r="B103">
        <f>+COUNTIF('est-sen-perc95-2018-1'!A:A,A103)</f>
        <v>3</v>
      </c>
      <c r="C103">
        <f>+COUNTIFS('est-sen-perc95-2018-1'!A:A,A103,'est-sen-perc95-2018-1'!E:E,"F")</f>
        <v>0</v>
      </c>
      <c r="D103" s="6">
        <f>+COUNTIF('est-sen-perc95-2018-1'!$A$2:$A$422,A103)</f>
        <v>1</v>
      </c>
      <c r="E103" s="6">
        <f>+COUNTIF('est-sen-perc95-2018-1'!$A$423:$A$701,A103)</f>
        <v>0</v>
      </c>
      <c r="F103">
        <f>+COUNTIF('est-sen-perc95-2018-1'!$A$702:$A$1027,A103)</f>
        <v>2</v>
      </c>
      <c r="G103" t="str">
        <f t="shared" si="38"/>
        <v>Rech</v>
      </c>
      <c r="H103" t="str">
        <f t="shared" si="39"/>
        <v>Rech</v>
      </c>
    </row>
    <row r="104" spans="1:12" hidden="1">
      <c r="A104" s="3">
        <v>152409</v>
      </c>
      <c r="B104">
        <f>+COUNTIF('est-sen-perc95-2018-1'!A:A,A104)</f>
        <v>3</v>
      </c>
      <c r="C104">
        <f>+COUNTIFS('est-sen-perc95-2018-1'!A:A,A104,'est-sen-perc95-2018-1'!E:E,"F")</f>
        <v>0</v>
      </c>
      <c r="D104" s="6">
        <f>+COUNTIF('est-sen-perc95-2018-1'!$A$2:$A$422,A104)</f>
        <v>3</v>
      </c>
      <c r="E104" s="6">
        <f>+COUNTIF('est-sen-perc95-2018-1'!$A$423:$A$701,A104)</f>
        <v>0</v>
      </c>
      <c r="F104">
        <f>+COUNTIF('est-sen-perc95-2018-1'!$A$702:$A$1027,A104)</f>
        <v>0</v>
      </c>
      <c r="G104" t="str">
        <f t="shared" si="38"/>
        <v>Rech</v>
      </c>
      <c r="H104" t="str">
        <f t="shared" si="39"/>
        <v>Rech</v>
      </c>
    </row>
    <row r="105" spans="1:12" hidden="1">
      <c r="A105" s="3">
        <v>153108</v>
      </c>
      <c r="B105">
        <f>+COUNTIF('est-sen-perc95-2018-1'!A:A,A105)</f>
        <v>3</v>
      </c>
      <c r="C105">
        <f>+COUNTIFS('est-sen-perc95-2018-1'!A:A,A105,'est-sen-perc95-2018-1'!E:E,"F")</f>
        <v>0</v>
      </c>
      <c r="D105" s="6">
        <f>+COUNTIF('est-sen-perc95-2018-1'!$A$2:$A$422,A105)</f>
        <v>1</v>
      </c>
      <c r="E105" s="6">
        <f>+COUNTIF('est-sen-perc95-2018-1'!$A$423:$A$701,A105)</f>
        <v>2</v>
      </c>
      <c r="F105">
        <f>+COUNTIF('est-sen-perc95-2018-1'!$A$702:$A$1027,A105)</f>
        <v>0</v>
      </c>
      <c r="G105" t="str">
        <f t="shared" si="38"/>
        <v>Rech</v>
      </c>
      <c r="H105" t="str">
        <f t="shared" si="39"/>
        <v>Rech</v>
      </c>
    </row>
    <row r="106" spans="1:12" hidden="1">
      <c r="A106" s="3">
        <v>153307</v>
      </c>
      <c r="B106">
        <f>+COUNTIF('est-sen-perc95-2018-1'!A:A,A106)</f>
        <v>3</v>
      </c>
      <c r="C106">
        <f>+COUNTIFS('est-sen-perc95-2018-1'!A:A,A106,'est-sen-perc95-2018-1'!E:E,"F")</f>
        <v>0</v>
      </c>
      <c r="D106" s="6">
        <f>+COUNTIF('est-sen-perc95-2018-1'!$A$2:$A$422,A106)</f>
        <v>2</v>
      </c>
      <c r="E106" s="6">
        <f>+COUNTIF('est-sen-perc95-2018-1'!$A$423:$A$701,A106)</f>
        <v>1</v>
      </c>
      <c r="F106">
        <f>+COUNTIF('est-sen-perc95-2018-1'!$A$702:$A$1027,A106)</f>
        <v>0</v>
      </c>
      <c r="G106" t="str">
        <f t="shared" si="38"/>
        <v>Rech</v>
      </c>
      <c r="H106" t="str">
        <f t="shared" si="39"/>
        <v>Rech</v>
      </c>
    </row>
    <row r="107" spans="1:12" hidden="1">
      <c r="A107" s="3">
        <v>153328</v>
      </c>
      <c r="B107">
        <f>+COUNTIF('est-sen-perc95-2018-1'!A:A,A107)</f>
        <v>3</v>
      </c>
      <c r="C107">
        <f>+COUNTIFS('est-sen-perc95-2018-1'!A:A,A107,'est-sen-perc95-2018-1'!E:E,"F")</f>
        <v>0</v>
      </c>
      <c r="D107" s="6">
        <f>+COUNTIF('est-sen-perc95-2018-1'!$A$2:$A$422,A107)</f>
        <v>1</v>
      </c>
      <c r="E107" s="6">
        <f>+COUNTIF('est-sen-perc95-2018-1'!$A$423:$A$701,A107)</f>
        <v>2</v>
      </c>
      <c r="F107">
        <f>+COUNTIF('est-sen-perc95-2018-1'!$A$702:$A$1027,A107)</f>
        <v>0</v>
      </c>
      <c r="G107" t="str">
        <f t="shared" si="38"/>
        <v>Rech</v>
      </c>
      <c r="H107" t="str">
        <f t="shared" si="39"/>
        <v>Rech</v>
      </c>
    </row>
    <row r="108" spans="1:12" hidden="1">
      <c r="A108" s="3">
        <v>155212</v>
      </c>
      <c r="B108">
        <f>+COUNTIF('est-sen-perc95-2018-1'!A:A,A108)</f>
        <v>3</v>
      </c>
      <c r="C108">
        <f>+COUNTIFS('est-sen-perc95-2018-1'!A:A,A108,'est-sen-perc95-2018-1'!E:E,"F")</f>
        <v>0</v>
      </c>
      <c r="D108" s="6">
        <f>+COUNTIF('est-sen-perc95-2018-1'!$A$2:$A$422,A108)</f>
        <v>2</v>
      </c>
      <c r="E108" s="6">
        <f>+COUNTIF('est-sen-perc95-2018-1'!$A$423:$A$701,A108)</f>
        <v>1</v>
      </c>
      <c r="F108">
        <f>+COUNTIF('est-sen-perc95-2018-1'!$A$702:$A$1027,A108)</f>
        <v>0</v>
      </c>
      <c r="G108" t="str">
        <f t="shared" si="38"/>
        <v>Rech</v>
      </c>
      <c r="H108" t="str">
        <f t="shared" si="39"/>
        <v>Rech</v>
      </c>
    </row>
    <row r="109" spans="1:12" hidden="1">
      <c r="A109" s="3">
        <v>156102</v>
      </c>
      <c r="B109">
        <f>+COUNTIF('est-sen-perc95-2018-1'!A:A,A109)</f>
        <v>3</v>
      </c>
      <c r="C109">
        <f>+COUNTIFS('est-sen-perc95-2018-1'!A:A,A109,'est-sen-perc95-2018-1'!E:E,"F")</f>
        <v>0</v>
      </c>
      <c r="D109" s="6">
        <f>+COUNTIF('est-sen-perc95-2018-1'!$A$2:$A$422,A109)</f>
        <v>1</v>
      </c>
      <c r="E109" s="6">
        <f>+COUNTIF('est-sen-perc95-2018-1'!$A$423:$A$701,A109)</f>
        <v>0</v>
      </c>
      <c r="F109">
        <f>+COUNTIF('est-sen-perc95-2018-1'!$A$702:$A$1027,A109)</f>
        <v>2</v>
      </c>
      <c r="G109" t="str">
        <f t="shared" si="38"/>
        <v>Rech</v>
      </c>
      <c r="H109" t="str">
        <f t="shared" si="39"/>
        <v>Rech</v>
      </c>
    </row>
    <row r="110" spans="1:12">
      <c r="A110" s="3">
        <v>156110</v>
      </c>
      <c r="B110">
        <f>+COUNTIF('est-sen-perc95-2018-1'!A:A,A110)</f>
        <v>3</v>
      </c>
      <c r="C110">
        <f>+COUNTIFS('est-sen-perc95-2018-1'!A:A,A110,'est-sen-perc95-2018-1'!E:E,"F")</f>
        <v>0</v>
      </c>
      <c r="D110" s="6">
        <f>+COUNTIF('est-sen-perc95-2018-1'!$A$2:$A$422,A110)</f>
        <v>1</v>
      </c>
      <c r="E110" s="6">
        <f>+COUNTIF('est-sen-perc95-2018-1'!$A$423:$A$701,A110)</f>
        <v>1</v>
      </c>
      <c r="F110">
        <f>+COUNTIF('est-sen-perc95-2018-1'!$A$702:$A$1027,A110)</f>
        <v>1</v>
      </c>
      <c r="G110" t="str">
        <f t="shared" si="38"/>
        <v>Selec</v>
      </c>
      <c r="H110" t="str">
        <f t="shared" ref="H110:H111" si="40">+IF(D110&gt;0,IF(E110&gt;0,IF(F110&gt;0,IF(C110&gt;0,"VNP","RP"),"RP"),"RP"),"RP")</f>
        <v>RP</v>
      </c>
      <c r="I110" s="3">
        <f t="shared" ref="I110:I111" si="41">+A110</f>
        <v>156110</v>
      </c>
      <c r="J110" t="str">
        <f>+VLOOKUP(A110,'[1]senamhi-17-18'!$A:$E,5,FALSE)</f>
        <v>HUANGASCAR</v>
      </c>
      <c r="K110">
        <f t="shared" ref="K110:K111" si="42">+B110</f>
        <v>3</v>
      </c>
      <c r="L110" t="str">
        <f t="shared" ref="L110:L111" si="43">+H110</f>
        <v>RP</v>
      </c>
    </row>
    <row r="111" spans="1:12">
      <c r="A111" s="3">
        <v>156113</v>
      </c>
      <c r="B111">
        <f>+COUNTIF('est-sen-perc95-2018-1'!A:A,A111)</f>
        <v>3</v>
      </c>
      <c r="C111">
        <f>+COUNTIFS('est-sen-perc95-2018-1'!A:A,A111,'est-sen-perc95-2018-1'!E:E,"F")</f>
        <v>0</v>
      </c>
      <c r="D111" s="6">
        <f>+COUNTIF('est-sen-perc95-2018-1'!$A$2:$A$422,A111)</f>
        <v>1</v>
      </c>
      <c r="E111" s="6">
        <f>+COUNTIF('est-sen-perc95-2018-1'!$A$423:$A$701,A111)</f>
        <v>1</v>
      </c>
      <c r="F111">
        <f>+COUNTIF('est-sen-perc95-2018-1'!$A$702:$A$1027,A111)</f>
        <v>1</v>
      </c>
      <c r="G111" t="str">
        <f t="shared" si="38"/>
        <v>Selec</v>
      </c>
      <c r="H111" t="str">
        <f t="shared" si="40"/>
        <v>RP</v>
      </c>
      <c r="I111" s="3">
        <f t="shared" si="41"/>
        <v>156113</v>
      </c>
      <c r="J111" t="str">
        <f>+VLOOKUP(A111,'[1]senamhi-17-18'!$A:$E,5,FALSE)</f>
        <v>SAN JUAN DE YANAC</v>
      </c>
      <c r="K111">
        <f t="shared" si="42"/>
        <v>3</v>
      </c>
      <c r="L111" t="str">
        <f t="shared" si="43"/>
        <v>RP</v>
      </c>
    </row>
    <row r="112" spans="1:12" hidden="1">
      <c r="A112" s="3">
        <v>157206</v>
      </c>
      <c r="B112">
        <f>+COUNTIF('est-sen-perc95-2018-1'!A:A,A112)</f>
        <v>3</v>
      </c>
      <c r="C112">
        <f>+COUNTIFS('est-sen-perc95-2018-1'!A:A,A112,'est-sen-perc95-2018-1'!E:E,"F")</f>
        <v>0</v>
      </c>
      <c r="D112" s="6">
        <f>+COUNTIF('est-sen-perc95-2018-1'!$A$2:$A$422,A112)</f>
        <v>1</v>
      </c>
      <c r="E112" s="6">
        <f>+COUNTIF('est-sen-perc95-2018-1'!$A$423:$A$701,A112)</f>
        <v>0</v>
      </c>
      <c r="F112">
        <f>+COUNTIF('est-sen-perc95-2018-1'!$A$702:$A$1027,A112)</f>
        <v>2</v>
      </c>
      <c r="G112" t="str">
        <f t="shared" si="38"/>
        <v>Rech</v>
      </c>
      <c r="H112" t="str">
        <f t="shared" si="39"/>
        <v>Rech</v>
      </c>
    </row>
    <row r="113" spans="1:8" hidden="1">
      <c r="A113" s="3">
        <v>157310</v>
      </c>
      <c r="B113">
        <f>+COUNTIF('est-sen-perc95-2018-1'!A:A,A113)</f>
        <v>3</v>
      </c>
      <c r="C113">
        <f>+COUNTIFS('est-sen-perc95-2018-1'!A:A,A113,'est-sen-perc95-2018-1'!E:E,"F")</f>
        <v>0</v>
      </c>
      <c r="D113" s="6">
        <f>+COUNTIF('est-sen-perc95-2018-1'!$A$2:$A$422,A113)</f>
        <v>1</v>
      </c>
      <c r="E113" s="6">
        <f>+COUNTIF('est-sen-perc95-2018-1'!$A$423:$A$701,A113)</f>
        <v>0</v>
      </c>
      <c r="F113">
        <f>+COUNTIF('est-sen-perc95-2018-1'!$A$702:$A$1027,A113)</f>
        <v>2</v>
      </c>
      <c r="G113" t="str">
        <f t="shared" si="38"/>
        <v>Rech</v>
      </c>
      <c r="H113" t="str">
        <f t="shared" si="39"/>
        <v>Rech</v>
      </c>
    </row>
    <row r="114" spans="1:8" hidden="1">
      <c r="A114" s="3" t="s">
        <v>9</v>
      </c>
      <c r="B114">
        <f>+COUNTIF('est-sen-perc95-2018-1'!A:A,A114)</f>
        <v>3</v>
      </c>
      <c r="C114">
        <f>+COUNTIFS('est-sen-perc95-2018-1'!A:A,A114,'est-sen-perc95-2018-1'!E:E,"F")</f>
        <v>0</v>
      </c>
      <c r="D114" s="6">
        <f>+COUNTIF('est-sen-perc95-2018-1'!$A$2:$A$422,A114)</f>
        <v>3</v>
      </c>
      <c r="E114" s="6">
        <f>+COUNTIF('est-sen-perc95-2018-1'!$A$423:$A$701,A114)</f>
        <v>0</v>
      </c>
      <c r="F114">
        <f>+COUNTIF('est-sen-perc95-2018-1'!$A$702:$A$1027,A114)</f>
        <v>0</v>
      </c>
      <c r="G114" t="str">
        <f t="shared" si="38"/>
        <v>Rech</v>
      </c>
      <c r="H114" t="str">
        <f t="shared" si="39"/>
        <v>Rech</v>
      </c>
    </row>
    <row r="115" spans="1:8" hidden="1">
      <c r="A115" s="3" t="s">
        <v>28</v>
      </c>
      <c r="B115">
        <f>+COUNTIF('est-sen-perc95-2018-1'!A:A,A115)</f>
        <v>3</v>
      </c>
      <c r="C115">
        <f>+COUNTIFS('est-sen-perc95-2018-1'!A:A,A115,'est-sen-perc95-2018-1'!E:E,"F")</f>
        <v>0</v>
      </c>
      <c r="D115" s="6">
        <f>+COUNTIF('est-sen-perc95-2018-1'!$A$2:$A$422,A115)</f>
        <v>1</v>
      </c>
      <c r="E115" s="6">
        <f>+COUNTIF('est-sen-perc95-2018-1'!$A$423:$A$701,A115)</f>
        <v>2</v>
      </c>
      <c r="F115">
        <f>+COUNTIF('est-sen-perc95-2018-1'!$A$702:$A$1027,A115)</f>
        <v>0</v>
      </c>
      <c r="G115" t="str">
        <f t="shared" si="38"/>
        <v>Rech</v>
      </c>
      <c r="H115" t="str">
        <f t="shared" si="39"/>
        <v>Rech</v>
      </c>
    </row>
    <row r="116" spans="1:8" hidden="1">
      <c r="A116" s="3" t="s">
        <v>18</v>
      </c>
      <c r="B116">
        <f>+COUNTIF('est-sen-perc95-2018-1'!A:A,A116)</f>
        <v>3</v>
      </c>
      <c r="C116">
        <f>+COUNTIFS('est-sen-perc95-2018-1'!A:A,A116,'est-sen-perc95-2018-1'!E:E,"F")</f>
        <v>0</v>
      </c>
      <c r="D116" s="6">
        <f>+COUNTIF('est-sen-perc95-2018-1'!$A$2:$A$422,A116)</f>
        <v>2</v>
      </c>
      <c r="E116" s="6">
        <f>+COUNTIF('est-sen-perc95-2018-1'!$A$423:$A$701,A116)</f>
        <v>0</v>
      </c>
      <c r="F116">
        <f>+COUNTIF('est-sen-perc95-2018-1'!$A$702:$A$1027,A116)</f>
        <v>1</v>
      </c>
      <c r="G116" t="str">
        <f t="shared" si="38"/>
        <v>Rech</v>
      </c>
      <c r="H116" t="str">
        <f t="shared" si="39"/>
        <v>Rech</v>
      </c>
    </row>
    <row r="117" spans="1:8" hidden="1">
      <c r="A117" s="3" t="s">
        <v>30</v>
      </c>
      <c r="B117">
        <f>+COUNTIF('est-sen-perc95-2018-1'!A:A,A117)</f>
        <v>3</v>
      </c>
      <c r="C117">
        <f>+COUNTIFS('est-sen-perc95-2018-1'!A:A,A117,'est-sen-perc95-2018-1'!E:E,"F")</f>
        <v>0</v>
      </c>
      <c r="D117" s="6">
        <f>+COUNTIF('est-sen-perc95-2018-1'!$A$2:$A$422,A117)</f>
        <v>1</v>
      </c>
      <c r="E117" s="6">
        <f>+COUNTIF('est-sen-perc95-2018-1'!$A$423:$A$701,A117)</f>
        <v>2</v>
      </c>
      <c r="F117">
        <f>+COUNTIF('est-sen-perc95-2018-1'!$A$702:$A$1027,A117)</f>
        <v>0</v>
      </c>
      <c r="G117" t="str">
        <f t="shared" si="38"/>
        <v>Rech</v>
      </c>
      <c r="H117" t="str">
        <f t="shared" si="39"/>
        <v>Rech</v>
      </c>
    </row>
    <row r="118" spans="1:8" hidden="1">
      <c r="A118" s="3" t="s">
        <v>33</v>
      </c>
      <c r="B118">
        <f>+COUNTIF('est-sen-perc95-2018-1'!A:A,A118)</f>
        <v>3</v>
      </c>
      <c r="C118">
        <f>+COUNTIFS('est-sen-perc95-2018-1'!A:A,A118,'est-sen-perc95-2018-1'!E:E,"F")</f>
        <v>0</v>
      </c>
      <c r="D118" s="6">
        <f>+COUNTIF('est-sen-perc95-2018-1'!$A$2:$A$422,A118)</f>
        <v>1</v>
      </c>
      <c r="E118" s="6">
        <f>+COUNTIF('est-sen-perc95-2018-1'!$A$423:$A$701,A118)</f>
        <v>0</v>
      </c>
      <c r="F118">
        <f>+COUNTIF('est-sen-perc95-2018-1'!$A$702:$A$1027,A118)</f>
        <v>2</v>
      </c>
      <c r="G118" t="str">
        <f t="shared" si="38"/>
        <v>Rech</v>
      </c>
      <c r="H118" t="str">
        <f t="shared" si="39"/>
        <v>Rech</v>
      </c>
    </row>
    <row r="119" spans="1:8" hidden="1">
      <c r="A119" s="3" t="s">
        <v>10</v>
      </c>
      <c r="B119">
        <f>+COUNTIF('est-sen-perc95-2018-1'!A:A,A119)</f>
        <v>3</v>
      </c>
      <c r="C119">
        <f>+COUNTIFS('est-sen-perc95-2018-1'!A:A,A119,'est-sen-perc95-2018-1'!E:E,"F")</f>
        <v>0</v>
      </c>
      <c r="D119" s="6">
        <f>+COUNTIF('est-sen-perc95-2018-1'!$A$2:$A$422,A119)</f>
        <v>3</v>
      </c>
      <c r="E119" s="6">
        <f>+COUNTIF('est-sen-perc95-2018-1'!$A$423:$A$701,A119)</f>
        <v>0</v>
      </c>
      <c r="F119">
        <f>+COUNTIF('est-sen-perc95-2018-1'!$A$702:$A$1027,A119)</f>
        <v>0</v>
      </c>
      <c r="G119" t="str">
        <f t="shared" si="38"/>
        <v>Rech</v>
      </c>
      <c r="H119" t="str">
        <f t="shared" si="39"/>
        <v>Rech</v>
      </c>
    </row>
    <row r="120" spans="1:8" hidden="1">
      <c r="A120" s="3" t="s">
        <v>35</v>
      </c>
      <c r="B120">
        <f>+COUNTIF('est-sen-perc95-2018-1'!A:A,A120)</f>
        <v>3</v>
      </c>
      <c r="C120">
        <f>+COUNTIFS('est-sen-perc95-2018-1'!A:A,A120,'est-sen-perc95-2018-1'!E:E,"F")</f>
        <v>0</v>
      </c>
      <c r="D120" s="6">
        <f>+COUNTIF('est-sen-perc95-2018-1'!$A$2:$A$422,A120)</f>
        <v>1</v>
      </c>
      <c r="E120" s="6">
        <f>+COUNTIF('est-sen-perc95-2018-1'!$A$423:$A$701,A120)</f>
        <v>2</v>
      </c>
      <c r="F120">
        <f>+COUNTIF('est-sen-perc95-2018-1'!$A$702:$A$1027,A120)</f>
        <v>0</v>
      </c>
      <c r="G120" t="str">
        <f t="shared" si="38"/>
        <v>Rech</v>
      </c>
      <c r="H120" t="str">
        <f t="shared" si="39"/>
        <v>Rech</v>
      </c>
    </row>
    <row r="121" spans="1:8" hidden="1">
      <c r="A121" s="3" t="s">
        <v>36</v>
      </c>
      <c r="B121">
        <f>+COUNTIF('est-sen-perc95-2018-1'!A:A,A121)</f>
        <v>3</v>
      </c>
      <c r="C121">
        <f>+COUNTIFS('est-sen-perc95-2018-1'!A:A,A121,'est-sen-perc95-2018-1'!E:E,"F")</f>
        <v>0</v>
      </c>
      <c r="D121" s="6">
        <f>+COUNTIF('est-sen-perc95-2018-1'!$A$2:$A$422,A121)</f>
        <v>1</v>
      </c>
      <c r="E121" s="6">
        <f>+COUNTIF('est-sen-perc95-2018-1'!$A$423:$A$701,A121)</f>
        <v>0</v>
      </c>
      <c r="F121">
        <f>+COUNTIF('est-sen-perc95-2018-1'!$A$702:$A$1027,A121)</f>
        <v>2</v>
      </c>
      <c r="G121" t="str">
        <f t="shared" si="38"/>
        <v>Rech</v>
      </c>
      <c r="H121" t="str">
        <f t="shared" si="39"/>
        <v>Rech</v>
      </c>
    </row>
    <row r="122" spans="1:8" hidden="1">
      <c r="A122" s="3" t="s">
        <v>75</v>
      </c>
      <c r="B122">
        <f>+COUNTIF('est-sen-perc95-2018-1'!A:A,A122)</f>
        <v>3</v>
      </c>
      <c r="C122">
        <f>+COUNTIFS('est-sen-perc95-2018-1'!A:A,A122,'est-sen-perc95-2018-1'!E:E,"F")</f>
        <v>0</v>
      </c>
      <c r="D122" s="6">
        <f>+COUNTIF('est-sen-perc95-2018-1'!$A$2:$A$422,A122)</f>
        <v>0</v>
      </c>
      <c r="E122" s="6">
        <f>+COUNTIF('est-sen-perc95-2018-1'!$A$423:$A$701,A122)</f>
        <v>2</v>
      </c>
      <c r="F122">
        <f>+COUNTIF('est-sen-perc95-2018-1'!$A$702:$A$1027,A122)</f>
        <v>1</v>
      </c>
      <c r="G122" t="str">
        <f t="shared" si="38"/>
        <v>Rech</v>
      </c>
      <c r="H122" t="str">
        <f t="shared" si="39"/>
        <v>Rech</v>
      </c>
    </row>
    <row r="123" spans="1:8" hidden="1">
      <c r="A123" s="3" t="s">
        <v>39</v>
      </c>
      <c r="B123">
        <f>+COUNTIF('est-sen-perc95-2018-1'!A:A,A123)</f>
        <v>3</v>
      </c>
      <c r="C123">
        <f>+COUNTIFS('est-sen-perc95-2018-1'!A:A,A123,'est-sen-perc95-2018-1'!E:E,"F")</f>
        <v>0</v>
      </c>
      <c r="D123" s="6">
        <f>+COUNTIF('est-sen-perc95-2018-1'!$A$2:$A$422,A123)</f>
        <v>1</v>
      </c>
      <c r="E123" s="6">
        <f>+COUNTIF('est-sen-perc95-2018-1'!$A$423:$A$701,A123)</f>
        <v>0</v>
      </c>
      <c r="F123">
        <f>+COUNTIF('est-sen-perc95-2018-1'!$A$702:$A$1027,A123)</f>
        <v>2</v>
      </c>
      <c r="G123" t="str">
        <f t="shared" si="38"/>
        <v>Rech</v>
      </c>
      <c r="H123" t="str">
        <f t="shared" si="39"/>
        <v>Rech</v>
      </c>
    </row>
    <row r="124" spans="1:8" hidden="1">
      <c r="A124" s="3" t="s">
        <v>23</v>
      </c>
      <c r="B124">
        <f>+COUNTIF('est-sen-perc95-2018-1'!A:A,A124)</f>
        <v>3</v>
      </c>
      <c r="C124">
        <f>+COUNTIFS('est-sen-perc95-2018-1'!A:A,A124,'est-sen-perc95-2018-1'!E:E,"F")</f>
        <v>0</v>
      </c>
      <c r="D124" s="6">
        <f>+COUNTIF('est-sen-perc95-2018-1'!$A$2:$A$422,A124)</f>
        <v>2</v>
      </c>
      <c r="E124" s="6">
        <f>+COUNTIF('est-sen-perc95-2018-1'!$A$423:$A$701,A124)</f>
        <v>1</v>
      </c>
      <c r="F124">
        <f>+COUNTIF('est-sen-perc95-2018-1'!$A$702:$A$1027,A124)</f>
        <v>0</v>
      </c>
      <c r="G124" t="str">
        <f t="shared" si="38"/>
        <v>Rech</v>
      </c>
      <c r="H124" t="str">
        <f t="shared" si="39"/>
        <v>Rech</v>
      </c>
    </row>
    <row r="125" spans="1:8" hidden="1">
      <c r="A125" s="3" t="s">
        <v>24</v>
      </c>
      <c r="B125">
        <f>+COUNTIF('est-sen-perc95-2018-1'!A:A,A125)</f>
        <v>3</v>
      </c>
      <c r="C125">
        <f>+COUNTIFS('est-sen-perc95-2018-1'!A:A,A125,'est-sen-perc95-2018-1'!E:E,"F")</f>
        <v>0</v>
      </c>
      <c r="D125" s="6">
        <f>+COUNTIF('est-sen-perc95-2018-1'!$A$2:$A$422,A125)</f>
        <v>2</v>
      </c>
      <c r="E125" s="6">
        <f>+COUNTIF('est-sen-perc95-2018-1'!$A$423:$A$701,A125)</f>
        <v>0</v>
      </c>
      <c r="F125">
        <f>+COUNTIF('est-sen-perc95-2018-1'!$A$702:$A$1027,A125)</f>
        <v>1</v>
      </c>
      <c r="G125" t="str">
        <f t="shared" si="38"/>
        <v>Rech</v>
      </c>
      <c r="H125" t="str">
        <f t="shared" si="39"/>
        <v>Rech</v>
      </c>
    </row>
    <row r="126" spans="1:8" hidden="1">
      <c r="A126" s="4" t="s">
        <v>14</v>
      </c>
      <c r="B126">
        <f>+COUNTIF('est-sen-perc95-2018-1'!A:A,A126)</f>
        <v>3</v>
      </c>
      <c r="C126">
        <f>+COUNTIFS('est-sen-perc95-2018-1'!A:A,A126,'est-sen-perc95-2018-1'!E:E,"F")</f>
        <v>0</v>
      </c>
      <c r="D126" s="6">
        <f>+COUNTIF('est-sen-perc95-2018-1'!$A$2:$A$422,A126)</f>
        <v>3</v>
      </c>
      <c r="E126" s="6">
        <f>+COUNTIF('est-sen-perc95-2018-1'!$A$423:$A$701,A126)</f>
        <v>0</v>
      </c>
      <c r="F126">
        <f>+COUNTIF('est-sen-perc95-2018-1'!$A$702:$A$1027,A126)</f>
        <v>0</v>
      </c>
      <c r="G126" t="str">
        <f t="shared" si="38"/>
        <v>Rech</v>
      </c>
      <c r="H126" t="str">
        <f t="shared" si="39"/>
        <v>Rech</v>
      </c>
    </row>
    <row r="127" spans="1:8" hidden="1">
      <c r="A127" s="3" t="s">
        <v>104</v>
      </c>
      <c r="B127">
        <f>+COUNTIF('est-sen-perc95-2018-1'!A:A,A127)</f>
        <v>3</v>
      </c>
      <c r="C127">
        <f>+COUNTIFS('est-sen-perc95-2018-1'!A:A,A127,'est-sen-perc95-2018-1'!E:E,"F")</f>
        <v>0</v>
      </c>
      <c r="D127" s="6">
        <f>+COUNTIF('est-sen-perc95-2018-1'!$A$2:$A$422,A127)</f>
        <v>0</v>
      </c>
      <c r="E127" s="6">
        <f>+COUNTIF('est-sen-perc95-2018-1'!$A$423:$A$701,A127)</f>
        <v>3</v>
      </c>
      <c r="F127">
        <f>+COUNTIF('est-sen-perc95-2018-1'!$A$702:$A$1027,A127)</f>
        <v>0</v>
      </c>
      <c r="G127" t="str">
        <f t="shared" si="38"/>
        <v>Rech</v>
      </c>
      <c r="H127" t="str">
        <f t="shared" si="39"/>
        <v>Rech</v>
      </c>
    </row>
    <row r="128" spans="1:8" hidden="1">
      <c r="A128" s="3">
        <v>153</v>
      </c>
      <c r="B128">
        <f>+COUNTIF('est-sen-perc95-2018-1'!A:A,A128)</f>
        <v>2</v>
      </c>
      <c r="C128">
        <f>+COUNTIFS('est-sen-perc95-2018-1'!A:A,A128,'est-sen-perc95-2018-1'!E:E,"F")</f>
        <v>0</v>
      </c>
      <c r="D128" s="6">
        <f>+COUNTIF('est-sen-perc95-2018-1'!$A$2:$A$422,A128)</f>
        <v>1</v>
      </c>
      <c r="E128" s="6">
        <f>+COUNTIF('est-sen-perc95-2018-1'!$A$423:$A$701,A128)</f>
        <v>0</v>
      </c>
      <c r="F128">
        <f>+COUNTIF('est-sen-perc95-2018-1'!$A$702:$A$1027,A128)</f>
        <v>1</v>
      </c>
      <c r="G128" t="str">
        <f t="shared" si="38"/>
        <v>Rech</v>
      </c>
      <c r="H128" t="str">
        <f t="shared" si="39"/>
        <v>Rech</v>
      </c>
    </row>
    <row r="129" spans="1:8" hidden="1">
      <c r="A129" s="3">
        <v>172</v>
      </c>
      <c r="B129">
        <f>+COUNTIF('est-sen-perc95-2018-1'!A:A,A129)</f>
        <v>2</v>
      </c>
      <c r="C129">
        <f>+COUNTIFS('est-sen-perc95-2018-1'!A:A,A129,'est-sen-perc95-2018-1'!E:E,"F")</f>
        <v>0</v>
      </c>
      <c r="D129" s="6">
        <f>+COUNTIF('est-sen-perc95-2018-1'!$A$2:$A$422,A129)</f>
        <v>0</v>
      </c>
      <c r="E129" s="6">
        <f>+COUNTIF('est-sen-perc95-2018-1'!$A$423:$A$701,A129)</f>
        <v>0</v>
      </c>
      <c r="F129">
        <f>+COUNTIF('est-sen-perc95-2018-1'!$A$702:$A$1027,A129)</f>
        <v>2</v>
      </c>
      <c r="G129" t="str">
        <f t="shared" si="38"/>
        <v>Rech</v>
      </c>
      <c r="H129" t="str">
        <f t="shared" si="39"/>
        <v>Rech</v>
      </c>
    </row>
    <row r="130" spans="1:8" hidden="1">
      <c r="A130" s="3">
        <v>262</v>
      </c>
      <c r="B130">
        <f>+COUNTIF('est-sen-perc95-2018-1'!A:A,A130)</f>
        <v>2</v>
      </c>
      <c r="C130">
        <f>+COUNTIFS('est-sen-perc95-2018-1'!A:A,A130,'est-sen-perc95-2018-1'!E:E,"F")</f>
        <v>0</v>
      </c>
      <c r="D130" s="6">
        <f>+COUNTIF('est-sen-perc95-2018-1'!$A$2:$A$422,A130)</f>
        <v>2</v>
      </c>
      <c r="E130" s="6">
        <f>+COUNTIF('est-sen-perc95-2018-1'!$A$423:$A$701,A130)</f>
        <v>0</v>
      </c>
      <c r="F130">
        <f>+COUNTIF('est-sen-perc95-2018-1'!$A$702:$A$1027,A130)</f>
        <v>0</v>
      </c>
      <c r="G130" t="str">
        <f t="shared" si="38"/>
        <v>Rech</v>
      </c>
      <c r="H130" t="str">
        <f t="shared" si="39"/>
        <v>Rech</v>
      </c>
    </row>
    <row r="131" spans="1:8" hidden="1">
      <c r="A131" s="3">
        <v>291</v>
      </c>
      <c r="B131">
        <f>+COUNTIF('est-sen-perc95-2018-1'!A:A,A131)</f>
        <v>2</v>
      </c>
      <c r="C131">
        <f>+COUNTIFS('est-sen-perc95-2018-1'!A:A,A131,'est-sen-perc95-2018-1'!E:E,"F")</f>
        <v>0</v>
      </c>
      <c r="D131" s="6">
        <f>+COUNTIF('est-sen-perc95-2018-1'!$A$2:$A$422,A131)</f>
        <v>0</v>
      </c>
      <c r="E131" s="6">
        <f>+COUNTIF('est-sen-perc95-2018-1'!$A$423:$A$701,A131)</f>
        <v>0</v>
      </c>
      <c r="F131">
        <f>+COUNTIF('est-sen-perc95-2018-1'!$A$702:$A$1027,A131)</f>
        <v>2</v>
      </c>
      <c r="G131" t="str">
        <f t="shared" ref="G131:G194" si="44">+IF(D131&gt;0,IF(E131&gt;0,IF(F131&gt;0,"Selec","Rech"),"Rech"),"Rech")</f>
        <v>Rech</v>
      </c>
      <c r="H131" t="str">
        <f t="shared" ref="H131:H194" si="45">+IF(D131&gt;0,IF(E131&gt;0,IF(F131&gt;0,IF(C131&gt;0,"Selec","Rech"),"Rech"),"Rech"),"Rech")</f>
        <v>Rech</v>
      </c>
    </row>
    <row r="132" spans="1:8" hidden="1">
      <c r="A132" s="3">
        <v>304</v>
      </c>
      <c r="B132">
        <f>+COUNTIF('est-sen-perc95-2018-1'!A:A,A132)</f>
        <v>2</v>
      </c>
      <c r="C132">
        <f>+COUNTIFS('est-sen-perc95-2018-1'!A:A,A132,'est-sen-perc95-2018-1'!E:E,"F")</f>
        <v>0</v>
      </c>
      <c r="D132" s="6">
        <f>+COUNTIF('est-sen-perc95-2018-1'!$A$2:$A$422,A132)</f>
        <v>0</v>
      </c>
      <c r="E132" s="6">
        <f>+COUNTIF('est-sen-perc95-2018-1'!$A$423:$A$701,A132)</f>
        <v>2</v>
      </c>
      <c r="F132">
        <f>+COUNTIF('est-sen-perc95-2018-1'!$A$702:$A$1027,A132)</f>
        <v>0</v>
      </c>
      <c r="G132" t="str">
        <f t="shared" si="44"/>
        <v>Rech</v>
      </c>
      <c r="H132" t="str">
        <f t="shared" si="45"/>
        <v>Rech</v>
      </c>
    </row>
    <row r="133" spans="1:8" hidden="1">
      <c r="A133" s="3">
        <v>310</v>
      </c>
      <c r="B133">
        <f>+COUNTIF('est-sen-perc95-2018-1'!A:A,A133)</f>
        <v>2</v>
      </c>
      <c r="C133">
        <f>+COUNTIFS('est-sen-perc95-2018-1'!A:A,A133,'est-sen-perc95-2018-1'!E:E,"F")</f>
        <v>0</v>
      </c>
      <c r="D133" s="6">
        <f>+COUNTIF('est-sen-perc95-2018-1'!$A$2:$A$422,A133)</f>
        <v>1</v>
      </c>
      <c r="E133" s="6">
        <f>+COUNTIF('est-sen-perc95-2018-1'!$A$423:$A$701,A133)</f>
        <v>1</v>
      </c>
      <c r="F133">
        <f>+COUNTIF('est-sen-perc95-2018-1'!$A$702:$A$1027,A133)</f>
        <v>0</v>
      </c>
      <c r="G133" t="str">
        <f t="shared" si="44"/>
        <v>Rech</v>
      </c>
      <c r="H133" t="str">
        <f t="shared" si="45"/>
        <v>Rech</v>
      </c>
    </row>
    <row r="134" spans="1:8" hidden="1">
      <c r="A134" s="3">
        <v>319</v>
      </c>
      <c r="B134">
        <f>+COUNTIF('est-sen-perc95-2018-1'!A:A,A134)</f>
        <v>2</v>
      </c>
      <c r="C134">
        <f>+COUNTIFS('est-sen-perc95-2018-1'!A:A,A134,'est-sen-perc95-2018-1'!E:E,"F")</f>
        <v>0</v>
      </c>
      <c r="D134" s="6">
        <f>+COUNTIF('est-sen-perc95-2018-1'!$A$2:$A$422,A134)</f>
        <v>0</v>
      </c>
      <c r="E134" s="6">
        <f>+COUNTIF('est-sen-perc95-2018-1'!$A$423:$A$701,A134)</f>
        <v>1</v>
      </c>
      <c r="F134">
        <f>+COUNTIF('est-sen-perc95-2018-1'!$A$702:$A$1027,A134)</f>
        <v>1</v>
      </c>
      <c r="G134" t="str">
        <f t="shared" si="44"/>
        <v>Rech</v>
      </c>
      <c r="H134" t="str">
        <f t="shared" si="45"/>
        <v>Rech</v>
      </c>
    </row>
    <row r="135" spans="1:8" hidden="1">
      <c r="A135" s="3">
        <v>353</v>
      </c>
      <c r="B135">
        <f>+COUNTIF('est-sen-perc95-2018-1'!A:A,A135)</f>
        <v>2</v>
      </c>
      <c r="C135">
        <f>+COUNTIFS('est-sen-perc95-2018-1'!A:A,A135,'est-sen-perc95-2018-1'!E:E,"F")</f>
        <v>0</v>
      </c>
      <c r="D135" s="6">
        <f>+COUNTIF('est-sen-perc95-2018-1'!$A$2:$A$422,A135)</f>
        <v>2</v>
      </c>
      <c r="E135" s="6">
        <f>+COUNTIF('est-sen-perc95-2018-1'!$A$423:$A$701,A135)</f>
        <v>0</v>
      </c>
      <c r="F135">
        <f>+COUNTIF('est-sen-perc95-2018-1'!$A$702:$A$1027,A135)</f>
        <v>0</v>
      </c>
      <c r="G135" t="str">
        <f t="shared" si="44"/>
        <v>Rech</v>
      </c>
      <c r="H135" t="str">
        <f t="shared" si="45"/>
        <v>Rech</v>
      </c>
    </row>
    <row r="136" spans="1:8" hidden="1">
      <c r="A136" s="3">
        <v>359</v>
      </c>
      <c r="B136">
        <f>+COUNTIF('est-sen-perc95-2018-1'!A:A,A136)</f>
        <v>2</v>
      </c>
      <c r="C136">
        <f>+COUNTIFS('est-sen-perc95-2018-1'!A:A,A136,'est-sen-perc95-2018-1'!E:E,"F")</f>
        <v>0</v>
      </c>
      <c r="D136" s="6">
        <f>+COUNTIF('est-sen-perc95-2018-1'!$A$2:$A$422,A136)</f>
        <v>2</v>
      </c>
      <c r="E136" s="6">
        <f>+COUNTIF('est-sen-perc95-2018-1'!$A$423:$A$701,A136)</f>
        <v>0</v>
      </c>
      <c r="F136">
        <f>+COUNTIF('est-sen-perc95-2018-1'!$A$702:$A$1027,A136)</f>
        <v>0</v>
      </c>
      <c r="G136" t="str">
        <f t="shared" si="44"/>
        <v>Rech</v>
      </c>
      <c r="H136" t="str">
        <f t="shared" si="45"/>
        <v>Rech</v>
      </c>
    </row>
    <row r="137" spans="1:8" hidden="1">
      <c r="A137" s="3">
        <v>391</v>
      </c>
      <c r="B137">
        <f>+COUNTIF('est-sen-perc95-2018-1'!A:A,A137)</f>
        <v>2</v>
      </c>
      <c r="C137">
        <f>+COUNTIFS('est-sen-perc95-2018-1'!A:A,A137,'est-sen-perc95-2018-1'!E:E,"F")</f>
        <v>0</v>
      </c>
      <c r="D137" s="6">
        <f>+COUNTIF('est-sen-perc95-2018-1'!$A$2:$A$422,A137)</f>
        <v>0</v>
      </c>
      <c r="E137" s="6">
        <f>+COUNTIF('est-sen-perc95-2018-1'!$A$423:$A$701,A137)</f>
        <v>0</v>
      </c>
      <c r="F137">
        <f>+COUNTIF('est-sen-perc95-2018-1'!$A$702:$A$1027,A137)</f>
        <v>2</v>
      </c>
      <c r="G137" t="str">
        <f t="shared" si="44"/>
        <v>Rech</v>
      </c>
      <c r="H137" t="str">
        <f t="shared" si="45"/>
        <v>Rech</v>
      </c>
    </row>
    <row r="138" spans="1:8" hidden="1">
      <c r="A138" s="3">
        <v>441</v>
      </c>
      <c r="B138">
        <f>+COUNTIF('est-sen-perc95-2018-1'!A:A,A138)</f>
        <v>2</v>
      </c>
      <c r="C138">
        <f>+COUNTIFS('est-sen-perc95-2018-1'!A:A,A138,'est-sen-perc95-2018-1'!E:E,"F")</f>
        <v>0</v>
      </c>
      <c r="D138" s="6">
        <f>+COUNTIF('est-sen-perc95-2018-1'!$A$2:$A$422,A138)</f>
        <v>1</v>
      </c>
      <c r="E138" s="6">
        <f>+COUNTIF('est-sen-perc95-2018-1'!$A$423:$A$701,A138)</f>
        <v>0</v>
      </c>
      <c r="F138">
        <f>+COUNTIF('est-sen-perc95-2018-1'!$A$702:$A$1027,A138)</f>
        <v>1</v>
      </c>
      <c r="G138" t="str">
        <f t="shared" si="44"/>
        <v>Rech</v>
      </c>
      <c r="H138" t="str">
        <f t="shared" si="45"/>
        <v>Rech</v>
      </c>
    </row>
    <row r="139" spans="1:8" hidden="1">
      <c r="A139" s="3">
        <v>453</v>
      </c>
      <c r="B139">
        <f>+COUNTIF('est-sen-perc95-2018-1'!A:A,A139)</f>
        <v>2</v>
      </c>
      <c r="C139">
        <f>+COUNTIFS('est-sen-perc95-2018-1'!A:A,A139,'est-sen-perc95-2018-1'!E:E,"F")</f>
        <v>0</v>
      </c>
      <c r="D139" s="6">
        <f>+COUNTIF('est-sen-perc95-2018-1'!$A$2:$A$422,A139)</f>
        <v>1</v>
      </c>
      <c r="E139" s="6">
        <f>+COUNTIF('est-sen-perc95-2018-1'!$A$423:$A$701,A139)</f>
        <v>1</v>
      </c>
      <c r="F139">
        <f>+COUNTIF('est-sen-perc95-2018-1'!$A$702:$A$1027,A139)</f>
        <v>0</v>
      </c>
      <c r="G139" t="str">
        <f t="shared" si="44"/>
        <v>Rech</v>
      </c>
      <c r="H139" t="str">
        <f t="shared" si="45"/>
        <v>Rech</v>
      </c>
    </row>
    <row r="140" spans="1:8" hidden="1">
      <c r="A140" s="3">
        <v>462</v>
      </c>
      <c r="B140">
        <f>+COUNTIF('est-sen-perc95-2018-1'!A:A,A140)</f>
        <v>2</v>
      </c>
      <c r="C140">
        <f>+COUNTIFS('est-sen-perc95-2018-1'!A:A,A140,'est-sen-perc95-2018-1'!E:E,"F")</f>
        <v>0</v>
      </c>
      <c r="D140" s="6">
        <f>+COUNTIF('est-sen-perc95-2018-1'!$A$2:$A$422,A140)</f>
        <v>0</v>
      </c>
      <c r="E140" s="6">
        <f>+COUNTIF('est-sen-perc95-2018-1'!$A$423:$A$701,A140)</f>
        <v>2</v>
      </c>
      <c r="F140">
        <f>+COUNTIF('est-sen-perc95-2018-1'!$A$702:$A$1027,A140)</f>
        <v>0</v>
      </c>
      <c r="G140" t="str">
        <f t="shared" si="44"/>
        <v>Rech</v>
      </c>
      <c r="H140" t="str">
        <f t="shared" si="45"/>
        <v>Rech</v>
      </c>
    </row>
    <row r="141" spans="1:8" hidden="1">
      <c r="A141" s="3">
        <v>478</v>
      </c>
      <c r="B141">
        <f>+COUNTIF('est-sen-perc95-2018-1'!A:A,A141)</f>
        <v>2</v>
      </c>
      <c r="C141">
        <f>+COUNTIFS('est-sen-perc95-2018-1'!A:A,A141,'est-sen-perc95-2018-1'!E:E,"F")</f>
        <v>0</v>
      </c>
      <c r="D141" s="6">
        <f>+COUNTIF('est-sen-perc95-2018-1'!$A$2:$A$422,A141)</f>
        <v>0</v>
      </c>
      <c r="E141" s="6">
        <f>+COUNTIF('est-sen-perc95-2018-1'!$A$423:$A$701,A141)</f>
        <v>2</v>
      </c>
      <c r="F141">
        <f>+COUNTIF('est-sen-perc95-2018-1'!$A$702:$A$1027,A141)</f>
        <v>0</v>
      </c>
      <c r="G141" t="str">
        <f t="shared" si="44"/>
        <v>Rech</v>
      </c>
      <c r="H141" t="str">
        <f t="shared" si="45"/>
        <v>Rech</v>
      </c>
    </row>
    <row r="142" spans="1:8" hidden="1">
      <c r="A142" s="3">
        <v>508</v>
      </c>
      <c r="B142">
        <f>+COUNTIF('est-sen-perc95-2018-1'!A:A,A142)</f>
        <v>2</v>
      </c>
      <c r="C142">
        <f>+COUNTIFS('est-sen-perc95-2018-1'!A:A,A142,'est-sen-perc95-2018-1'!E:E,"F")</f>
        <v>0</v>
      </c>
      <c r="D142" s="6">
        <f>+COUNTIF('est-sen-perc95-2018-1'!$A$2:$A$422,A142)</f>
        <v>1</v>
      </c>
      <c r="E142" s="6">
        <f>+COUNTIF('est-sen-perc95-2018-1'!$A$423:$A$701,A142)</f>
        <v>0</v>
      </c>
      <c r="F142">
        <f>+COUNTIF('est-sen-perc95-2018-1'!$A$702:$A$1027,A142)</f>
        <v>1</v>
      </c>
      <c r="G142" t="str">
        <f t="shared" si="44"/>
        <v>Rech</v>
      </c>
      <c r="H142" t="str">
        <f t="shared" si="45"/>
        <v>Rech</v>
      </c>
    </row>
    <row r="143" spans="1:8" hidden="1">
      <c r="A143" s="3">
        <v>540</v>
      </c>
      <c r="B143">
        <f>+COUNTIF('est-sen-perc95-2018-1'!A:A,A143)</f>
        <v>2</v>
      </c>
      <c r="C143">
        <f>+COUNTIFS('est-sen-perc95-2018-1'!A:A,A143,'est-sen-perc95-2018-1'!E:E,"F")</f>
        <v>0</v>
      </c>
      <c r="D143" s="6">
        <f>+COUNTIF('est-sen-perc95-2018-1'!$A$2:$A$422,A143)</f>
        <v>1</v>
      </c>
      <c r="E143" s="6">
        <f>+COUNTIF('est-sen-perc95-2018-1'!$A$423:$A$701,A143)</f>
        <v>0</v>
      </c>
      <c r="F143">
        <f>+COUNTIF('est-sen-perc95-2018-1'!$A$702:$A$1027,A143)</f>
        <v>1</v>
      </c>
      <c r="G143" t="str">
        <f t="shared" si="44"/>
        <v>Rech</v>
      </c>
      <c r="H143" t="str">
        <f t="shared" si="45"/>
        <v>Rech</v>
      </c>
    </row>
    <row r="144" spans="1:8" hidden="1">
      <c r="A144" s="3">
        <v>541</v>
      </c>
      <c r="B144">
        <f>+COUNTIF('est-sen-perc95-2018-1'!A:A,A144)</f>
        <v>2</v>
      </c>
      <c r="C144">
        <f>+COUNTIFS('est-sen-perc95-2018-1'!A:A,A144,'est-sen-perc95-2018-1'!E:E,"F")</f>
        <v>0</v>
      </c>
      <c r="D144" s="6">
        <f>+COUNTIF('est-sen-perc95-2018-1'!$A$2:$A$422,A144)</f>
        <v>1</v>
      </c>
      <c r="E144" s="6">
        <f>+COUNTIF('est-sen-perc95-2018-1'!$A$423:$A$701,A144)</f>
        <v>0</v>
      </c>
      <c r="F144">
        <f>+COUNTIF('est-sen-perc95-2018-1'!$A$702:$A$1027,A144)</f>
        <v>1</v>
      </c>
      <c r="G144" t="str">
        <f t="shared" si="44"/>
        <v>Rech</v>
      </c>
      <c r="H144" t="str">
        <f t="shared" si="45"/>
        <v>Rech</v>
      </c>
    </row>
    <row r="145" spans="1:8" hidden="1">
      <c r="A145" s="3">
        <v>543</v>
      </c>
      <c r="B145">
        <f>+COUNTIF('est-sen-perc95-2018-1'!A:A,A145)</f>
        <v>2</v>
      </c>
      <c r="C145">
        <f>+COUNTIFS('est-sen-perc95-2018-1'!A:A,A145,'est-sen-perc95-2018-1'!E:E,"F")</f>
        <v>0</v>
      </c>
      <c r="D145" s="6">
        <f>+COUNTIF('est-sen-perc95-2018-1'!$A$2:$A$422,A145)</f>
        <v>1</v>
      </c>
      <c r="E145" s="6">
        <f>+COUNTIF('est-sen-perc95-2018-1'!$A$423:$A$701,A145)</f>
        <v>1</v>
      </c>
      <c r="F145">
        <f>+COUNTIF('est-sen-perc95-2018-1'!$A$702:$A$1027,A145)</f>
        <v>0</v>
      </c>
      <c r="G145" t="str">
        <f t="shared" si="44"/>
        <v>Rech</v>
      </c>
      <c r="H145" t="str">
        <f t="shared" si="45"/>
        <v>Rech</v>
      </c>
    </row>
    <row r="146" spans="1:8" hidden="1">
      <c r="A146" s="3">
        <v>555</v>
      </c>
      <c r="B146">
        <f>+COUNTIF('est-sen-perc95-2018-1'!A:A,A146)</f>
        <v>2</v>
      </c>
      <c r="C146">
        <f>+COUNTIFS('est-sen-perc95-2018-1'!A:A,A146,'est-sen-perc95-2018-1'!E:E,"F")</f>
        <v>0</v>
      </c>
      <c r="D146" s="6">
        <f>+COUNTIF('est-sen-perc95-2018-1'!$A$2:$A$422,A146)</f>
        <v>1</v>
      </c>
      <c r="E146" s="6">
        <f>+COUNTIF('est-sen-perc95-2018-1'!$A$423:$A$701,A146)</f>
        <v>0</v>
      </c>
      <c r="F146">
        <f>+COUNTIF('est-sen-perc95-2018-1'!$A$702:$A$1027,A146)</f>
        <v>1</v>
      </c>
      <c r="G146" t="str">
        <f t="shared" si="44"/>
        <v>Rech</v>
      </c>
      <c r="H146" t="str">
        <f t="shared" si="45"/>
        <v>Rech</v>
      </c>
    </row>
    <row r="147" spans="1:8" hidden="1">
      <c r="A147" s="3">
        <v>571</v>
      </c>
      <c r="B147">
        <f>+COUNTIF('est-sen-perc95-2018-1'!A:A,A147)</f>
        <v>2</v>
      </c>
      <c r="C147">
        <f>+COUNTIFS('est-sen-perc95-2018-1'!A:A,A147,'est-sen-perc95-2018-1'!E:E,"F")</f>
        <v>0</v>
      </c>
      <c r="D147" s="6">
        <f>+COUNTIF('est-sen-perc95-2018-1'!$A$2:$A$422,A147)</f>
        <v>1</v>
      </c>
      <c r="E147" s="6">
        <f>+COUNTIF('est-sen-perc95-2018-1'!$A$423:$A$701,A147)</f>
        <v>1</v>
      </c>
      <c r="F147">
        <f>+COUNTIF('est-sen-perc95-2018-1'!$A$702:$A$1027,A147)</f>
        <v>0</v>
      </c>
      <c r="G147" t="str">
        <f t="shared" si="44"/>
        <v>Rech</v>
      </c>
      <c r="H147" t="str">
        <f t="shared" si="45"/>
        <v>Rech</v>
      </c>
    </row>
    <row r="148" spans="1:8" hidden="1">
      <c r="A148" s="3">
        <v>607</v>
      </c>
      <c r="B148">
        <f>+COUNTIF('est-sen-perc95-2018-1'!A:A,A148)</f>
        <v>2</v>
      </c>
      <c r="C148">
        <f>+COUNTIFS('est-sen-perc95-2018-1'!A:A,A148,'est-sen-perc95-2018-1'!E:E,"F")</f>
        <v>0</v>
      </c>
      <c r="D148" s="6">
        <f>+COUNTIF('est-sen-perc95-2018-1'!$A$2:$A$422,A148)</f>
        <v>0</v>
      </c>
      <c r="E148" s="6">
        <f>+COUNTIF('est-sen-perc95-2018-1'!$A$423:$A$701,A148)</f>
        <v>2</v>
      </c>
      <c r="F148">
        <f>+COUNTIF('est-sen-perc95-2018-1'!$A$702:$A$1027,A148)</f>
        <v>0</v>
      </c>
      <c r="G148" t="str">
        <f t="shared" si="44"/>
        <v>Rech</v>
      </c>
      <c r="H148" t="str">
        <f t="shared" si="45"/>
        <v>Rech</v>
      </c>
    </row>
    <row r="149" spans="1:8" hidden="1">
      <c r="A149" s="3">
        <v>635</v>
      </c>
      <c r="B149">
        <f>+COUNTIF('est-sen-perc95-2018-1'!A:A,A149)</f>
        <v>2</v>
      </c>
      <c r="C149">
        <f>+COUNTIFS('est-sen-perc95-2018-1'!A:A,A149,'est-sen-perc95-2018-1'!E:E,"F")</f>
        <v>0</v>
      </c>
      <c r="D149" s="6">
        <f>+COUNTIF('est-sen-perc95-2018-1'!$A$2:$A$422,A149)</f>
        <v>2</v>
      </c>
      <c r="E149" s="6">
        <f>+COUNTIF('est-sen-perc95-2018-1'!$A$423:$A$701,A149)</f>
        <v>0</v>
      </c>
      <c r="F149">
        <f>+COUNTIF('est-sen-perc95-2018-1'!$A$702:$A$1027,A149)</f>
        <v>0</v>
      </c>
      <c r="G149" t="str">
        <f t="shared" si="44"/>
        <v>Rech</v>
      </c>
      <c r="H149" t="str">
        <f t="shared" si="45"/>
        <v>Rech</v>
      </c>
    </row>
    <row r="150" spans="1:8" hidden="1">
      <c r="A150" s="3">
        <v>640</v>
      </c>
      <c r="B150">
        <f>+COUNTIF('est-sen-perc95-2018-1'!A:A,A150)</f>
        <v>2</v>
      </c>
      <c r="C150">
        <f>+COUNTIFS('est-sen-perc95-2018-1'!A:A,A150,'est-sen-perc95-2018-1'!E:E,"F")</f>
        <v>0</v>
      </c>
      <c r="D150" s="6">
        <f>+COUNTIF('est-sen-perc95-2018-1'!$A$2:$A$422,A150)</f>
        <v>0</v>
      </c>
      <c r="E150" s="6">
        <f>+COUNTIF('est-sen-perc95-2018-1'!$A$423:$A$701,A150)</f>
        <v>2</v>
      </c>
      <c r="F150">
        <f>+COUNTIF('est-sen-perc95-2018-1'!$A$702:$A$1027,A150)</f>
        <v>0</v>
      </c>
      <c r="G150" t="str">
        <f t="shared" si="44"/>
        <v>Rech</v>
      </c>
      <c r="H150" t="str">
        <f t="shared" si="45"/>
        <v>Rech</v>
      </c>
    </row>
    <row r="151" spans="1:8" hidden="1">
      <c r="A151" s="3">
        <v>660</v>
      </c>
      <c r="B151">
        <f>+COUNTIF('est-sen-perc95-2018-1'!A:A,A151)</f>
        <v>2</v>
      </c>
      <c r="C151">
        <f>+COUNTIFS('est-sen-perc95-2018-1'!A:A,A151,'est-sen-perc95-2018-1'!E:E,"F")</f>
        <v>0</v>
      </c>
      <c r="D151" s="6">
        <f>+COUNTIF('est-sen-perc95-2018-1'!$A$2:$A$422,A151)</f>
        <v>2</v>
      </c>
      <c r="E151" s="6">
        <f>+COUNTIF('est-sen-perc95-2018-1'!$A$423:$A$701,A151)</f>
        <v>0</v>
      </c>
      <c r="F151">
        <f>+COUNTIF('est-sen-perc95-2018-1'!$A$702:$A$1027,A151)</f>
        <v>0</v>
      </c>
      <c r="G151" t="str">
        <f t="shared" si="44"/>
        <v>Rech</v>
      </c>
      <c r="H151" t="str">
        <f t="shared" si="45"/>
        <v>Rech</v>
      </c>
    </row>
    <row r="152" spans="1:8" hidden="1">
      <c r="A152" s="3">
        <v>689</v>
      </c>
      <c r="B152">
        <f>+COUNTIF('est-sen-perc95-2018-1'!A:A,A152)</f>
        <v>2</v>
      </c>
      <c r="C152">
        <f>+COUNTIFS('est-sen-perc95-2018-1'!A:A,A152,'est-sen-perc95-2018-1'!E:E,"F")</f>
        <v>0</v>
      </c>
      <c r="D152" s="6">
        <f>+COUNTIF('est-sen-perc95-2018-1'!$A$2:$A$422,A152)</f>
        <v>1</v>
      </c>
      <c r="E152" s="6">
        <f>+COUNTIF('est-sen-perc95-2018-1'!$A$423:$A$701,A152)</f>
        <v>1</v>
      </c>
      <c r="F152">
        <f>+COUNTIF('est-sen-perc95-2018-1'!$A$702:$A$1027,A152)</f>
        <v>0</v>
      </c>
      <c r="G152" t="str">
        <f t="shared" si="44"/>
        <v>Rech</v>
      </c>
      <c r="H152" t="str">
        <f t="shared" si="45"/>
        <v>Rech</v>
      </c>
    </row>
    <row r="153" spans="1:8" hidden="1">
      <c r="A153" s="3">
        <v>690</v>
      </c>
      <c r="B153">
        <f>+COUNTIF('est-sen-perc95-2018-1'!A:A,A153)</f>
        <v>2</v>
      </c>
      <c r="C153">
        <f>+COUNTIFS('est-sen-perc95-2018-1'!A:A,A153,'est-sen-perc95-2018-1'!E:E,"F")</f>
        <v>0</v>
      </c>
      <c r="D153" s="6">
        <f>+COUNTIF('est-sen-perc95-2018-1'!$A$2:$A$422,A153)</f>
        <v>0</v>
      </c>
      <c r="E153" s="6">
        <f>+COUNTIF('est-sen-perc95-2018-1'!$A$423:$A$701,A153)</f>
        <v>2</v>
      </c>
      <c r="F153">
        <f>+COUNTIF('est-sen-perc95-2018-1'!$A$702:$A$1027,A153)</f>
        <v>0</v>
      </c>
      <c r="G153" t="str">
        <f t="shared" si="44"/>
        <v>Rech</v>
      </c>
      <c r="H153" t="str">
        <f t="shared" si="45"/>
        <v>Rech</v>
      </c>
    </row>
    <row r="154" spans="1:8" hidden="1">
      <c r="A154" s="3">
        <v>741</v>
      </c>
      <c r="B154">
        <f>+COUNTIF('est-sen-perc95-2018-1'!A:A,A154)</f>
        <v>2</v>
      </c>
      <c r="C154">
        <f>+COUNTIFS('est-sen-perc95-2018-1'!A:A,A154,'est-sen-perc95-2018-1'!E:E,"F")</f>
        <v>0</v>
      </c>
      <c r="D154" s="6">
        <f>+COUNTIF('est-sen-perc95-2018-1'!$A$2:$A$422,A154)</f>
        <v>2</v>
      </c>
      <c r="E154" s="6">
        <f>+COUNTIF('est-sen-perc95-2018-1'!$A$423:$A$701,A154)</f>
        <v>0</v>
      </c>
      <c r="F154">
        <f>+COUNTIF('est-sen-perc95-2018-1'!$A$702:$A$1027,A154)</f>
        <v>0</v>
      </c>
      <c r="G154" t="str">
        <f t="shared" si="44"/>
        <v>Rech</v>
      </c>
      <c r="H154" t="str">
        <f t="shared" si="45"/>
        <v>Rech</v>
      </c>
    </row>
    <row r="155" spans="1:8" hidden="1">
      <c r="A155" s="3">
        <v>743</v>
      </c>
      <c r="B155">
        <f>+COUNTIF('est-sen-perc95-2018-1'!A:A,A155)</f>
        <v>2</v>
      </c>
      <c r="C155">
        <f>+COUNTIFS('est-sen-perc95-2018-1'!A:A,A155,'est-sen-perc95-2018-1'!E:E,"F")</f>
        <v>0</v>
      </c>
      <c r="D155" s="6">
        <f>+COUNTIF('est-sen-perc95-2018-1'!$A$2:$A$422,A155)</f>
        <v>2</v>
      </c>
      <c r="E155" s="6">
        <f>+COUNTIF('est-sen-perc95-2018-1'!$A$423:$A$701,A155)</f>
        <v>0</v>
      </c>
      <c r="F155">
        <f>+COUNTIF('est-sen-perc95-2018-1'!$A$702:$A$1027,A155)</f>
        <v>0</v>
      </c>
      <c r="G155" t="str">
        <f t="shared" si="44"/>
        <v>Rech</v>
      </c>
      <c r="H155" t="str">
        <f t="shared" si="45"/>
        <v>Rech</v>
      </c>
    </row>
    <row r="156" spans="1:8" hidden="1">
      <c r="A156" s="3">
        <v>749</v>
      </c>
      <c r="B156">
        <f>+COUNTIF('est-sen-perc95-2018-1'!A:A,A156)</f>
        <v>2</v>
      </c>
      <c r="C156">
        <f>+COUNTIFS('est-sen-perc95-2018-1'!A:A,A156,'est-sen-perc95-2018-1'!E:E,"F")</f>
        <v>0</v>
      </c>
      <c r="D156" s="6">
        <f>+COUNTIF('est-sen-perc95-2018-1'!$A$2:$A$422,A156)</f>
        <v>0</v>
      </c>
      <c r="E156" s="6">
        <f>+COUNTIF('est-sen-perc95-2018-1'!$A$423:$A$701,A156)</f>
        <v>0</v>
      </c>
      <c r="F156">
        <f>+COUNTIF('est-sen-perc95-2018-1'!$A$702:$A$1027,A156)</f>
        <v>2</v>
      </c>
      <c r="G156" t="str">
        <f t="shared" si="44"/>
        <v>Rech</v>
      </c>
      <c r="H156" t="str">
        <f t="shared" si="45"/>
        <v>Rech</v>
      </c>
    </row>
    <row r="157" spans="1:8" hidden="1">
      <c r="A157" s="3">
        <v>751</v>
      </c>
      <c r="B157">
        <f>+COUNTIF('est-sen-perc95-2018-1'!A:A,A157)</f>
        <v>2</v>
      </c>
      <c r="C157">
        <f>+COUNTIFS('est-sen-perc95-2018-1'!A:A,A157,'est-sen-perc95-2018-1'!E:E,"F")</f>
        <v>0</v>
      </c>
      <c r="D157" s="6">
        <f>+COUNTIF('est-sen-perc95-2018-1'!$A$2:$A$422,A157)</f>
        <v>2</v>
      </c>
      <c r="E157" s="6">
        <f>+COUNTIF('est-sen-perc95-2018-1'!$A$423:$A$701,A157)</f>
        <v>0</v>
      </c>
      <c r="F157">
        <f>+COUNTIF('est-sen-perc95-2018-1'!$A$702:$A$1027,A157)</f>
        <v>0</v>
      </c>
      <c r="G157" t="str">
        <f t="shared" si="44"/>
        <v>Rech</v>
      </c>
      <c r="H157" t="str">
        <f t="shared" si="45"/>
        <v>Rech</v>
      </c>
    </row>
    <row r="158" spans="1:8" hidden="1">
      <c r="A158" s="3">
        <v>764</v>
      </c>
      <c r="B158">
        <f>+COUNTIF('est-sen-perc95-2018-1'!A:A,A158)</f>
        <v>2</v>
      </c>
      <c r="C158">
        <f>+COUNTIFS('est-sen-perc95-2018-1'!A:A,A158,'est-sen-perc95-2018-1'!E:E,"F")</f>
        <v>0</v>
      </c>
      <c r="D158" s="6">
        <f>+COUNTIF('est-sen-perc95-2018-1'!$A$2:$A$422,A158)</f>
        <v>0</v>
      </c>
      <c r="E158" s="6">
        <f>+COUNTIF('est-sen-perc95-2018-1'!$A$423:$A$701,A158)</f>
        <v>1</v>
      </c>
      <c r="F158">
        <f>+COUNTIF('est-sen-perc95-2018-1'!$A$702:$A$1027,A158)</f>
        <v>1</v>
      </c>
      <c r="G158" t="str">
        <f t="shared" si="44"/>
        <v>Rech</v>
      </c>
      <c r="H158" t="str">
        <f t="shared" si="45"/>
        <v>Rech</v>
      </c>
    </row>
    <row r="159" spans="1:8" hidden="1">
      <c r="A159" s="3">
        <v>788</v>
      </c>
      <c r="B159">
        <f>+COUNTIF('est-sen-perc95-2018-1'!A:A,A159)</f>
        <v>2</v>
      </c>
      <c r="C159">
        <f>+COUNTIFS('est-sen-perc95-2018-1'!A:A,A159,'est-sen-perc95-2018-1'!E:E,"F")</f>
        <v>0</v>
      </c>
      <c r="D159" s="6">
        <f>+COUNTIF('est-sen-perc95-2018-1'!$A$2:$A$422,A159)</f>
        <v>0</v>
      </c>
      <c r="E159" s="6">
        <f>+COUNTIF('est-sen-perc95-2018-1'!$A$423:$A$701,A159)</f>
        <v>1</v>
      </c>
      <c r="F159">
        <f>+COUNTIF('est-sen-perc95-2018-1'!$A$702:$A$1027,A159)</f>
        <v>1</v>
      </c>
      <c r="G159" t="str">
        <f t="shared" si="44"/>
        <v>Rech</v>
      </c>
      <c r="H159" t="str">
        <f t="shared" si="45"/>
        <v>Rech</v>
      </c>
    </row>
    <row r="160" spans="1:8" hidden="1">
      <c r="A160" s="3">
        <v>795</v>
      </c>
      <c r="B160">
        <f>+COUNTIF('est-sen-perc95-2018-1'!A:A,A160)</f>
        <v>2</v>
      </c>
      <c r="C160">
        <f>+COUNTIFS('est-sen-perc95-2018-1'!A:A,A160,'est-sen-perc95-2018-1'!E:E,"F")</f>
        <v>0</v>
      </c>
      <c r="D160" s="6">
        <f>+COUNTIF('est-sen-perc95-2018-1'!$A$2:$A$422,A160)</f>
        <v>1</v>
      </c>
      <c r="E160" s="6">
        <f>+COUNTIF('est-sen-perc95-2018-1'!$A$423:$A$701,A160)</f>
        <v>1</v>
      </c>
      <c r="F160">
        <f>+COUNTIF('est-sen-perc95-2018-1'!$A$702:$A$1027,A160)</f>
        <v>0</v>
      </c>
      <c r="G160" t="str">
        <f t="shared" si="44"/>
        <v>Rech</v>
      </c>
      <c r="H160" t="str">
        <f t="shared" si="45"/>
        <v>Rech</v>
      </c>
    </row>
    <row r="161" spans="1:8" hidden="1">
      <c r="A161" s="3">
        <v>809</v>
      </c>
      <c r="B161">
        <f>+COUNTIF('est-sen-perc95-2018-1'!A:A,A161)</f>
        <v>2</v>
      </c>
      <c r="C161">
        <f>+COUNTIFS('est-sen-perc95-2018-1'!A:A,A161,'est-sen-perc95-2018-1'!E:E,"F")</f>
        <v>0</v>
      </c>
      <c r="D161" s="6">
        <f>+COUNTIF('est-sen-perc95-2018-1'!$A$2:$A$422,A161)</f>
        <v>0</v>
      </c>
      <c r="E161" s="6">
        <f>+COUNTIF('est-sen-perc95-2018-1'!$A$423:$A$701,A161)</f>
        <v>2</v>
      </c>
      <c r="F161">
        <f>+COUNTIF('est-sen-perc95-2018-1'!$A$702:$A$1027,A161)</f>
        <v>0</v>
      </c>
      <c r="G161" t="str">
        <f t="shared" si="44"/>
        <v>Rech</v>
      </c>
      <c r="H161" t="str">
        <f t="shared" si="45"/>
        <v>Rech</v>
      </c>
    </row>
    <row r="162" spans="1:8" hidden="1">
      <c r="A162" s="3">
        <v>815</v>
      </c>
      <c r="B162">
        <f>+COUNTIF('est-sen-perc95-2018-1'!A:A,A162)</f>
        <v>2</v>
      </c>
      <c r="C162">
        <f>+COUNTIFS('est-sen-perc95-2018-1'!A:A,A162,'est-sen-perc95-2018-1'!E:E,"F")</f>
        <v>0</v>
      </c>
      <c r="D162" s="6">
        <f>+COUNTIF('est-sen-perc95-2018-1'!$A$2:$A$422,A162)</f>
        <v>0</v>
      </c>
      <c r="E162" s="6">
        <f>+COUNTIF('est-sen-perc95-2018-1'!$A$423:$A$701,A162)</f>
        <v>2</v>
      </c>
      <c r="F162">
        <f>+COUNTIF('est-sen-perc95-2018-1'!$A$702:$A$1027,A162)</f>
        <v>0</v>
      </c>
      <c r="G162" t="str">
        <f t="shared" si="44"/>
        <v>Rech</v>
      </c>
      <c r="H162" t="str">
        <f t="shared" si="45"/>
        <v>Rech</v>
      </c>
    </row>
    <row r="163" spans="1:8" hidden="1">
      <c r="A163" s="3">
        <v>821</v>
      </c>
      <c r="B163">
        <f>+COUNTIF('est-sen-perc95-2018-1'!A:A,A163)</f>
        <v>2</v>
      </c>
      <c r="C163">
        <f>+COUNTIFS('est-sen-perc95-2018-1'!A:A,A163,'est-sen-perc95-2018-1'!E:E,"F")</f>
        <v>0</v>
      </c>
      <c r="D163" s="6">
        <f>+COUNTIF('est-sen-perc95-2018-1'!$A$2:$A$422,A163)</f>
        <v>0</v>
      </c>
      <c r="E163" s="6">
        <f>+COUNTIF('est-sen-perc95-2018-1'!$A$423:$A$701,A163)</f>
        <v>1</v>
      </c>
      <c r="F163">
        <f>+COUNTIF('est-sen-perc95-2018-1'!$A$702:$A$1027,A163)</f>
        <v>1</v>
      </c>
      <c r="G163" t="str">
        <f t="shared" si="44"/>
        <v>Rech</v>
      </c>
      <c r="H163" t="str">
        <f t="shared" si="45"/>
        <v>Rech</v>
      </c>
    </row>
    <row r="164" spans="1:8" hidden="1">
      <c r="A164" s="3">
        <v>844</v>
      </c>
      <c r="B164">
        <f>+COUNTIF('est-sen-perc95-2018-1'!A:A,A164)</f>
        <v>2</v>
      </c>
      <c r="C164">
        <f>+COUNTIFS('est-sen-perc95-2018-1'!A:A,A164,'est-sen-perc95-2018-1'!E:E,"F")</f>
        <v>0</v>
      </c>
      <c r="D164" s="6">
        <f>+COUNTIF('est-sen-perc95-2018-1'!$A$2:$A$422,A164)</f>
        <v>1</v>
      </c>
      <c r="E164" s="6">
        <f>+COUNTIF('est-sen-perc95-2018-1'!$A$423:$A$701,A164)</f>
        <v>1</v>
      </c>
      <c r="F164">
        <f>+COUNTIF('est-sen-perc95-2018-1'!$A$702:$A$1027,A164)</f>
        <v>0</v>
      </c>
      <c r="G164" t="str">
        <f t="shared" si="44"/>
        <v>Rech</v>
      </c>
      <c r="H164" t="str">
        <f t="shared" si="45"/>
        <v>Rech</v>
      </c>
    </row>
    <row r="165" spans="1:8" hidden="1">
      <c r="A165" s="3">
        <v>861</v>
      </c>
      <c r="B165">
        <f>+COUNTIF('est-sen-perc95-2018-1'!A:A,A165)</f>
        <v>2</v>
      </c>
      <c r="C165">
        <f>+COUNTIFS('est-sen-perc95-2018-1'!A:A,A165,'est-sen-perc95-2018-1'!E:E,"F")</f>
        <v>0</v>
      </c>
      <c r="D165" s="6">
        <f>+COUNTIF('est-sen-perc95-2018-1'!$A$2:$A$422,A165)</f>
        <v>1</v>
      </c>
      <c r="E165" s="6">
        <f>+COUNTIF('est-sen-perc95-2018-1'!$A$423:$A$701,A165)</f>
        <v>1</v>
      </c>
      <c r="F165">
        <f>+COUNTIF('est-sen-perc95-2018-1'!$A$702:$A$1027,A165)</f>
        <v>0</v>
      </c>
      <c r="G165" t="str">
        <f t="shared" si="44"/>
        <v>Rech</v>
      </c>
      <c r="H165" t="str">
        <f t="shared" si="45"/>
        <v>Rech</v>
      </c>
    </row>
    <row r="166" spans="1:8" hidden="1">
      <c r="A166" s="3">
        <v>880</v>
      </c>
      <c r="B166">
        <f>+COUNTIF('est-sen-perc95-2018-1'!A:A,A166)</f>
        <v>2</v>
      </c>
      <c r="C166">
        <f>+COUNTIFS('est-sen-perc95-2018-1'!A:A,A166,'est-sen-perc95-2018-1'!E:E,"F")</f>
        <v>0</v>
      </c>
      <c r="D166" s="6">
        <f>+COUNTIF('est-sen-perc95-2018-1'!$A$2:$A$422,A166)</f>
        <v>1</v>
      </c>
      <c r="E166" s="6">
        <f>+COUNTIF('est-sen-perc95-2018-1'!$A$423:$A$701,A166)</f>
        <v>1</v>
      </c>
      <c r="F166">
        <f>+COUNTIF('est-sen-perc95-2018-1'!$A$702:$A$1027,A166)</f>
        <v>0</v>
      </c>
      <c r="G166" t="str">
        <f t="shared" si="44"/>
        <v>Rech</v>
      </c>
      <c r="H166" t="str">
        <f t="shared" si="45"/>
        <v>Rech</v>
      </c>
    </row>
    <row r="167" spans="1:8" hidden="1">
      <c r="A167" s="3">
        <v>3304</v>
      </c>
      <c r="B167">
        <f>+COUNTIF('est-sen-perc95-2018-1'!A:A,A167)</f>
        <v>2</v>
      </c>
      <c r="C167">
        <f>+COUNTIFS('est-sen-perc95-2018-1'!A:A,A167,'est-sen-perc95-2018-1'!E:E,"F")</f>
        <v>0</v>
      </c>
      <c r="D167" s="6">
        <f>+COUNTIF('est-sen-perc95-2018-1'!$A$2:$A$422,A167)</f>
        <v>1</v>
      </c>
      <c r="E167" s="6">
        <f>+COUNTIF('est-sen-perc95-2018-1'!$A$423:$A$701,A167)</f>
        <v>0</v>
      </c>
      <c r="F167">
        <f>+COUNTIF('est-sen-perc95-2018-1'!$A$702:$A$1027,A167)</f>
        <v>1</v>
      </c>
      <c r="G167" t="str">
        <f t="shared" si="44"/>
        <v>Rech</v>
      </c>
      <c r="H167" t="str">
        <f t="shared" si="45"/>
        <v>Rech</v>
      </c>
    </row>
    <row r="168" spans="1:8" hidden="1">
      <c r="A168" s="3">
        <v>6200</v>
      </c>
      <c r="B168">
        <f>+COUNTIF('est-sen-perc95-2018-1'!A:A,A168)</f>
        <v>2</v>
      </c>
      <c r="C168">
        <f>+COUNTIFS('est-sen-perc95-2018-1'!A:A,A168,'est-sen-perc95-2018-1'!E:E,"F")</f>
        <v>0</v>
      </c>
      <c r="D168" s="6">
        <f>+COUNTIF('est-sen-perc95-2018-1'!$A$2:$A$422,A168)</f>
        <v>0</v>
      </c>
      <c r="E168" s="6">
        <f>+COUNTIF('est-sen-perc95-2018-1'!$A$423:$A$701,A168)</f>
        <v>1</v>
      </c>
      <c r="F168">
        <f>+COUNTIF('est-sen-perc95-2018-1'!$A$702:$A$1027,A168)</f>
        <v>1</v>
      </c>
      <c r="G168" t="str">
        <f t="shared" si="44"/>
        <v>Rech</v>
      </c>
      <c r="H168" t="str">
        <f t="shared" si="45"/>
        <v>Rech</v>
      </c>
    </row>
    <row r="169" spans="1:8" hidden="1">
      <c r="A169" s="3">
        <v>6205</v>
      </c>
      <c r="B169">
        <f>+COUNTIF('est-sen-perc95-2018-1'!A:A,A169)</f>
        <v>2</v>
      </c>
      <c r="C169">
        <f>+COUNTIFS('est-sen-perc95-2018-1'!A:A,A169,'est-sen-perc95-2018-1'!E:E,"F")</f>
        <v>0</v>
      </c>
      <c r="D169" s="6">
        <f>+COUNTIF('est-sen-perc95-2018-1'!$A$2:$A$422,A169)</f>
        <v>2</v>
      </c>
      <c r="E169" s="6">
        <f>+COUNTIF('est-sen-perc95-2018-1'!$A$423:$A$701,A169)</f>
        <v>0</v>
      </c>
      <c r="F169">
        <f>+COUNTIF('est-sen-perc95-2018-1'!$A$702:$A$1027,A169)</f>
        <v>0</v>
      </c>
      <c r="G169" t="str">
        <f t="shared" si="44"/>
        <v>Rech</v>
      </c>
      <c r="H169" t="str">
        <f t="shared" si="45"/>
        <v>Rech</v>
      </c>
    </row>
    <row r="170" spans="1:8" hidden="1">
      <c r="A170" s="3">
        <v>7308</v>
      </c>
      <c r="B170">
        <f>+COUNTIF('est-sen-perc95-2018-1'!A:A,A170)</f>
        <v>2</v>
      </c>
      <c r="C170">
        <f>+COUNTIFS('est-sen-perc95-2018-1'!A:A,A170,'est-sen-perc95-2018-1'!E:E,"F")</f>
        <v>0</v>
      </c>
      <c r="D170" s="6">
        <f>+COUNTIF('est-sen-perc95-2018-1'!$A$2:$A$422,A170)</f>
        <v>2</v>
      </c>
      <c r="E170" s="6">
        <f>+COUNTIF('est-sen-perc95-2018-1'!$A$423:$A$701,A170)</f>
        <v>0</v>
      </c>
      <c r="F170">
        <f>+COUNTIF('est-sen-perc95-2018-1'!$A$702:$A$1027,A170)</f>
        <v>0</v>
      </c>
      <c r="G170" t="str">
        <f t="shared" si="44"/>
        <v>Rech</v>
      </c>
      <c r="H170" t="str">
        <f t="shared" si="45"/>
        <v>Rech</v>
      </c>
    </row>
    <row r="171" spans="1:8" hidden="1">
      <c r="A171" s="3">
        <v>105121</v>
      </c>
      <c r="B171">
        <f>+COUNTIF('est-sen-perc95-2018-1'!A:A,A171)</f>
        <v>2</v>
      </c>
      <c r="C171">
        <f>+COUNTIFS('est-sen-perc95-2018-1'!A:A,A171,'est-sen-perc95-2018-1'!E:E,"F")</f>
        <v>0</v>
      </c>
      <c r="D171" s="6">
        <f>+COUNTIF('est-sen-perc95-2018-1'!$A$2:$A$422,A171)</f>
        <v>2</v>
      </c>
      <c r="E171" s="6">
        <f>+COUNTIF('est-sen-perc95-2018-1'!$A$423:$A$701,A171)</f>
        <v>0</v>
      </c>
      <c r="F171">
        <f>+COUNTIF('est-sen-perc95-2018-1'!$A$702:$A$1027,A171)</f>
        <v>0</v>
      </c>
      <c r="G171" t="str">
        <f t="shared" si="44"/>
        <v>Rech</v>
      </c>
      <c r="H171" t="str">
        <f t="shared" si="45"/>
        <v>Rech</v>
      </c>
    </row>
    <row r="172" spans="1:8" hidden="1">
      <c r="A172" s="3">
        <v>111288</v>
      </c>
      <c r="B172">
        <f>+COUNTIF('est-sen-perc95-2018-1'!A:A,A172)</f>
        <v>2</v>
      </c>
      <c r="C172">
        <f>+COUNTIFS('est-sen-perc95-2018-1'!A:A,A172,'est-sen-perc95-2018-1'!E:E,"F")</f>
        <v>0</v>
      </c>
      <c r="D172" s="6">
        <f>+COUNTIF('est-sen-perc95-2018-1'!$A$2:$A$422,A172)</f>
        <v>0</v>
      </c>
      <c r="E172" s="6">
        <f>+COUNTIF('est-sen-perc95-2018-1'!$A$423:$A$701,A172)</f>
        <v>1</v>
      </c>
      <c r="F172">
        <f>+COUNTIF('est-sen-perc95-2018-1'!$A$702:$A$1027,A172)</f>
        <v>1</v>
      </c>
      <c r="G172" t="str">
        <f t="shared" si="44"/>
        <v>Rech</v>
      </c>
      <c r="H172" t="str">
        <f t="shared" si="45"/>
        <v>Rech</v>
      </c>
    </row>
    <row r="173" spans="1:8" hidden="1">
      <c r="A173" s="3">
        <v>111290</v>
      </c>
      <c r="B173">
        <f>+COUNTIF('est-sen-perc95-2018-1'!A:A,A173)</f>
        <v>2</v>
      </c>
      <c r="C173">
        <f>+COUNTIFS('est-sen-perc95-2018-1'!A:A,A173,'est-sen-perc95-2018-1'!E:E,"F")</f>
        <v>0</v>
      </c>
      <c r="D173" s="6">
        <f>+COUNTIF('est-sen-perc95-2018-1'!$A$2:$A$422,A173)</f>
        <v>1</v>
      </c>
      <c r="E173" s="6">
        <f>+COUNTIF('est-sen-perc95-2018-1'!$A$423:$A$701,A173)</f>
        <v>1</v>
      </c>
      <c r="F173">
        <f>+COUNTIF('est-sen-perc95-2018-1'!$A$702:$A$1027,A173)</f>
        <v>0</v>
      </c>
      <c r="G173" t="str">
        <f t="shared" si="44"/>
        <v>Rech</v>
      </c>
      <c r="H173" t="str">
        <f t="shared" si="45"/>
        <v>Rech</v>
      </c>
    </row>
    <row r="174" spans="1:8" hidden="1">
      <c r="A174" s="3">
        <v>113235</v>
      </c>
      <c r="B174">
        <f>+COUNTIF('est-sen-perc95-2018-1'!A:A,A174)</f>
        <v>2</v>
      </c>
      <c r="C174">
        <f>+COUNTIFS('est-sen-perc95-2018-1'!A:A,A174,'est-sen-perc95-2018-1'!E:E,"F")</f>
        <v>0</v>
      </c>
      <c r="D174" s="6">
        <f>+COUNTIF('est-sen-perc95-2018-1'!$A$2:$A$422,A174)</f>
        <v>0</v>
      </c>
      <c r="E174" s="6">
        <f>+COUNTIF('est-sen-perc95-2018-1'!$A$423:$A$701,A174)</f>
        <v>2</v>
      </c>
      <c r="F174">
        <f>+COUNTIF('est-sen-perc95-2018-1'!$A$702:$A$1027,A174)</f>
        <v>0</v>
      </c>
      <c r="G174" t="str">
        <f t="shared" si="44"/>
        <v>Rech</v>
      </c>
      <c r="H174" t="str">
        <f t="shared" si="45"/>
        <v>Rech</v>
      </c>
    </row>
    <row r="175" spans="1:8" hidden="1">
      <c r="A175" s="3">
        <v>114123</v>
      </c>
      <c r="B175">
        <f>+COUNTIF('est-sen-perc95-2018-1'!A:A,A175)</f>
        <v>2</v>
      </c>
      <c r="C175">
        <f>+COUNTIFS('est-sen-perc95-2018-1'!A:A,A175,'est-sen-perc95-2018-1'!E:E,"F")</f>
        <v>0</v>
      </c>
      <c r="D175" s="6">
        <f>+COUNTIF('est-sen-perc95-2018-1'!$A$2:$A$422,A175)</f>
        <v>1</v>
      </c>
      <c r="E175" s="6">
        <f>+COUNTIF('est-sen-perc95-2018-1'!$A$423:$A$701,A175)</f>
        <v>1</v>
      </c>
      <c r="F175">
        <f>+COUNTIF('est-sen-perc95-2018-1'!$A$702:$A$1027,A175)</f>
        <v>0</v>
      </c>
      <c r="G175" t="str">
        <f t="shared" si="44"/>
        <v>Rech</v>
      </c>
      <c r="H175" t="str">
        <f t="shared" si="45"/>
        <v>Rech</v>
      </c>
    </row>
    <row r="176" spans="1:8" hidden="1">
      <c r="A176" s="3">
        <v>114131</v>
      </c>
      <c r="B176">
        <f>+COUNTIF('est-sen-perc95-2018-1'!A:A,A176)</f>
        <v>2</v>
      </c>
      <c r="C176">
        <f>+COUNTIFS('est-sen-perc95-2018-1'!A:A,A176,'est-sen-perc95-2018-1'!E:E,"F")</f>
        <v>0</v>
      </c>
      <c r="D176" s="6">
        <f>+COUNTIF('est-sen-perc95-2018-1'!$A$2:$A$422,A176)</f>
        <v>1</v>
      </c>
      <c r="E176" s="6">
        <f>+COUNTIF('est-sen-perc95-2018-1'!$A$423:$A$701,A176)</f>
        <v>1</v>
      </c>
      <c r="F176">
        <f>+COUNTIF('est-sen-perc95-2018-1'!$A$702:$A$1027,A176)</f>
        <v>0</v>
      </c>
      <c r="G176" t="str">
        <f t="shared" si="44"/>
        <v>Rech</v>
      </c>
      <c r="H176" t="str">
        <f t="shared" si="45"/>
        <v>Rech</v>
      </c>
    </row>
    <row r="177" spans="1:8" hidden="1">
      <c r="A177" s="3">
        <v>150205</v>
      </c>
      <c r="B177">
        <f>+COUNTIF('est-sen-perc95-2018-1'!A:A,A177)</f>
        <v>2</v>
      </c>
      <c r="C177">
        <f>+COUNTIFS('est-sen-perc95-2018-1'!A:A,A177,'est-sen-perc95-2018-1'!E:E,"F")</f>
        <v>0</v>
      </c>
      <c r="D177" s="6">
        <f>+COUNTIF('est-sen-perc95-2018-1'!$A$2:$A$422,A177)</f>
        <v>1</v>
      </c>
      <c r="E177" s="6">
        <f>+COUNTIF('est-sen-perc95-2018-1'!$A$423:$A$701,A177)</f>
        <v>0</v>
      </c>
      <c r="F177">
        <f>+COUNTIF('est-sen-perc95-2018-1'!$A$702:$A$1027,A177)</f>
        <v>1</v>
      </c>
      <c r="G177" t="str">
        <f t="shared" si="44"/>
        <v>Rech</v>
      </c>
      <c r="H177" t="str">
        <f t="shared" si="45"/>
        <v>Rech</v>
      </c>
    </row>
    <row r="178" spans="1:8" hidden="1">
      <c r="A178" s="3">
        <v>151209</v>
      </c>
      <c r="B178">
        <f>+COUNTIF('est-sen-perc95-2018-1'!A:A,A178)</f>
        <v>2</v>
      </c>
      <c r="C178">
        <f>+COUNTIFS('est-sen-perc95-2018-1'!A:A,A178,'est-sen-perc95-2018-1'!E:E,"F")</f>
        <v>0</v>
      </c>
      <c r="D178" s="6">
        <f>+COUNTIF('est-sen-perc95-2018-1'!$A$2:$A$422,A178)</f>
        <v>1</v>
      </c>
      <c r="E178" s="6">
        <f>+COUNTIF('est-sen-perc95-2018-1'!$A$423:$A$701,A178)</f>
        <v>1</v>
      </c>
      <c r="F178">
        <f>+COUNTIF('est-sen-perc95-2018-1'!$A$702:$A$1027,A178)</f>
        <v>0</v>
      </c>
      <c r="G178" t="str">
        <f t="shared" si="44"/>
        <v>Rech</v>
      </c>
      <c r="H178" t="str">
        <f t="shared" si="45"/>
        <v>Rech</v>
      </c>
    </row>
    <row r="179" spans="1:8" hidden="1">
      <c r="A179" s="3">
        <v>151212</v>
      </c>
      <c r="B179">
        <f>+COUNTIF('est-sen-perc95-2018-1'!A:A,A179)</f>
        <v>2</v>
      </c>
      <c r="C179">
        <f>+COUNTIFS('est-sen-perc95-2018-1'!A:A,A179,'est-sen-perc95-2018-1'!E:E,"F")</f>
        <v>0</v>
      </c>
      <c r="D179" s="6">
        <f>+COUNTIF('est-sen-perc95-2018-1'!$A$2:$A$422,A179)</f>
        <v>1</v>
      </c>
      <c r="E179" s="6">
        <f>+COUNTIF('est-sen-perc95-2018-1'!$A$423:$A$701,A179)</f>
        <v>0</v>
      </c>
      <c r="F179">
        <f>+COUNTIF('est-sen-perc95-2018-1'!$A$702:$A$1027,A179)</f>
        <v>1</v>
      </c>
      <c r="G179" t="str">
        <f t="shared" si="44"/>
        <v>Rech</v>
      </c>
      <c r="H179" t="str">
        <f t="shared" si="45"/>
        <v>Rech</v>
      </c>
    </row>
    <row r="180" spans="1:8" hidden="1">
      <c r="A180" s="3">
        <v>151213</v>
      </c>
      <c r="B180">
        <f>+COUNTIF('est-sen-perc95-2018-1'!A:A,A180)</f>
        <v>2</v>
      </c>
      <c r="C180">
        <f>+COUNTIFS('est-sen-perc95-2018-1'!A:A,A180,'est-sen-perc95-2018-1'!E:E,"F")</f>
        <v>0</v>
      </c>
      <c r="D180" s="6">
        <f>+COUNTIF('est-sen-perc95-2018-1'!$A$2:$A$422,A180)</f>
        <v>1</v>
      </c>
      <c r="E180" s="6">
        <f>+COUNTIF('est-sen-perc95-2018-1'!$A$423:$A$701,A180)</f>
        <v>0</v>
      </c>
      <c r="F180">
        <f>+COUNTIF('est-sen-perc95-2018-1'!$A$702:$A$1027,A180)</f>
        <v>1</v>
      </c>
      <c r="G180" t="str">
        <f t="shared" si="44"/>
        <v>Rech</v>
      </c>
      <c r="H180" t="str">
        <f t="shared" si="45"/>
        <v>Rech</v>
      </c>
    </row>
    <row r="181" spans="1:8" hidden="1">
      <c r="A181" s="3">
        <v>151214</v>
      </c>
      <c r="B181">
        <f>+COUNTIF('est-sen-perc95-2018-1'!A:A,A181)</f>
        <v>2</v>
      </c>
      <c r="C181">
        <f>+COUNTIFS('est-sen-perc95-2018-1'!A:A,A181,'est-sen-perc95-2018-1'!E:E,"F")</f>
        <v>0</v>
      </c>
      <c r="D181" s="6">
        <f>+COUNTIF('est-sen-perc95-2018-1'!$A$2:$A$422,A181)</f>
        <v>2</v>
      </c>
      <c r="E181" s="6">
        <f>+COUNTIF('est-sen-perc95-2018-1'!$A$423:$A$701,A181)</f>
        <v>0</v>
      </c>
      <c r="F181">
        <f>+COUNTIF('est-sen-perc95-2018-1'!$A$702:$A$1027,A181)</f>
        <v>0</v>
      </c>
      <c r="G181" t="str">
        <f t="shared" si="44"/>
        <v>Rech</v>
      </c>
      <c r="H181" t="str">
        <f t="shared" si="45"/>
        <v>Rech</v>
      </c>
    </row>
    <row r="182" spans="1:8" hidden="1">
      <c r="A182" s="3">
        <v>152132</v>
      </c>
      <c r="B182">
        <f>+COUNTIF('est-sen-perc95-2018-1'!A:A,A182)</f>
        <v>2</v>
      </c>
      <c r="C182">
        <f>+COUNTIFS('est-sen-perc95-2018-1'!A:A,A182,'est-sen-perc95-2018-1'!E:E,"F")</f>
        <v>0</v>
      </c>
      <c r="D182" s="6">
        <f>+COUNTIF('est-sen-perc95-2018-1'!$A$2:$A$422,A182)</f>
        <v>0</v>
      </c>
      <c r="E182" s="6">
        <f>+COUNTIF('est-sen-perc95-2018-1'!$A$423:$A$701,A182)</f>
        <v>2</v>
      </c>
      <c r="F182">
        <f>+COUNTIF('est-sen-perc95-2018-1'!$A$702:$A$1027,A182)</f>
        <v>0</v>
      </c>
      <c r="G182" t="str">
        <f t="shared" si="44"/>
        <v>Rech</v>
      </c>
      <c r="H182" t="str">
        <f t="shared" si="45"/>
        <v>Rech</v>
      </c>
    </row>
    <row r="183" spans="1:8" hidden="1">
      <c r="A183" s="3">
        <v>152204</v>
      </c>
      <c r="B183">
        <f>+COUNTIF('est-sen-perc95-2018-1'!A:A,A183)</f>
        <v>2</v>
      </c>
      <c r="C183">
        <f>+COUNTIFS('est-sen-perc95-2018-1'!A:A,A183,'est-sen-perc95-2018-1'!E:E,"F")</f>
        <v>0</v>
      </c>
      <c r="D183" s="6">
        <f>+COUNTIF('est-sen-perc95-2018-1'!$A$2:$A$422,A183)</f>
        <v>1</v>
      </c>
      <c r="E183" s="6">
        <f>+COUNTIF('est-sen-perc95-2018-1'!$A$423:$A$701,A183)</f>
        <v>1</v>
      </c>
      <c r="F183">
        <f>+COUNTIF('est-sen-perc95-2018-1'!$A$702:$A$1027,A183)</f>
        <v>0</v>
      </c>
      <c r="G183" t="str">
        <f t="shared" si="44"/>
        <v>Rech</v>
      </c>
      <c r="H183" t="str">
        <f t="shared" si="45"/>
        <v>Rech</v>
      </c>
    </row>
    <row r="184" spans="1:8" hidden="1">
      <c r="A184" s="3">
        <v>152212</v>
      </c>
      <c r="B184">
        <f>+COUNTIF('est-sen-perc95-2018-1'!A:A,A184)</f>
        <v>2</v>
      </c>
      <c r="C184">
        <f>+COUNTIFS('est-sen-perc95-2018-1'!A:A,A184,'est-sen-perc95-2018-1'!E:E,"F")</f>
        <v>0</v>
      </c>
      <c r="D184" s="6">
        <f>+COUNTIF('est-sen-perc95-2018-1'!$A$2:$A$422,A184)</f>
        <v>0</v>
      </c>
      <c r="E184" s="6">
        <f>+COUNTIF('est-sen-perc95-2018-1'!$A$423:$A$701,A184)</f>
        <v>2</v>
      </c>
      <c r="F184">
        <f>+COUNTIF('est-sen-perc95-2018-1'!$A$702:$A$1027,A184)</f>
        <v>0</v>
      </c>
      <c r="G184" t="str">
        <f t="shared" si="44"/>
        <v>Rech</v>
      </c>
      <c r="H184" t="str">
        <f t="shared" si="45"/>
        <v>Rech</v>
      </c>
    </row>
    <row r="185" spans="1:8" hidden="1">
      <c r="A185" s="3">
        <v>153110</v>
      </c>
      <c r="B185">
        <f>+COUNTIF('est-sen-perc95-2018-1'!A:A,A185)</f>
        <v>2</v>
      </c>
      <c r="C185">
        <f>+COUNTIFS('est-sen-perc95-2018-1'!A:A,A185,'est-sen-perc95-2018-1'!E:E,"F")</f>
        <v>0</v>
      </c>
      <c r="D185" s="6">
        <f>+COUNTIF('est-sen-perc95-2018-1'!$A$2:$A$422,A185)</f>
        <v>2</v>
      </c>
      <c r="E185" s="6">
        <f>+COUNTIF('est-sen-perc95-2018-1'!$A$423:$A$701,A185)</f>
        <v>0</v>
      </c>
      <c r="F185">
        <f>+COUNTIF('est-sen-perc95-2018-1'!$A$702:$A$1027,A185)</f>
        <v>0</v>
      </c>
      <c r="G185" t="str">
        <f t="shared" si="44"/>
        <v>Rech</v>
      </c>
      <c r="H185" t="str">
        <f t="shared" si="45"/>
        <v>Rech</v>
      </c>
    </row>
    <row r="186" spans="1:8" hidden="1">
      <c r="A186" s="3">
        <v>153226</v>
      </c>
      <c r="B186">
        <f>+COUNTIF('est-sen-perc95-2018-1'!A:A,A186)</f>
        <v>2</v>
      </c>
      <c r="C186">
        <f>+COUNTIFS('est-sen-perc95-2018-1'!A:A,A186,'est-sen-perc95-2018-1'!E:E,"F")</f>
        <v>0</v>
      </c>
      <c r="D186" s="6">
        <f>+COUNTIF('est-sen-perc95-2018-1'!$A$2:$A$422,A186)</f>
        <v>0</v>
      </c>
      <c r="E186" s="6">
        <f>+COUNTIF('est-sen-perc95-2018-1'!$A$423:$A$701,A186)</f>
        <v>2</v>
      </c>
      <c r="F186">
        <f>+COUNTIF('est-sen-perc95-2018-1'!$A$702:$A$1027,A186)</f>
        <v>0</v>
      </c>
      <c r="G186" t="str">
        <f t="shared" si="44"/>
        <v>Rech</v>
      </c>
      <c r="H186" t="str">
        <f t="shared" si="45"/>
        <v>Rech</v>
      </c>
    </row>
    <row r="187" spans="1:8" hidden="1">
      <c r="A187" s="3">
        <v>153311</v>
      </c>
      <c r="B187">
        <f>+COUNTIF('est-sen-perc95-2018-1'!A:A,A187)</f>
        <v>2</v>
      </c>
      <c r="C187">
        <f>+COUNTIFS('est-sen-perc95-2018-1'!A:A,A187,'est-sen-perc95-2018-1'!E:E,"F")</f>
        <v>0</v>
      </c>
      <c r="D187" s="6">
        <f>+COUNTIF('est-sen-perc95-2018-1'!$A$2:$A$422,A187)</f>
        <v>1</v>
      </c>
      <c r="E187" s="6">
        <f>+COUNTIF('est-sen-perc95-2018-1'!$A$423:$A$701,A187)</f>
        <v>0</v>
      </c>
      <c r="F187">
        <f>+COUNTIF('est-sen-perc95-2018-1'!$A$702:$A$1027,A187)</f>
        <v>1</v>
      </c>
      <c r="G187" t="str">
        <f t="shared" si="44"/>
        <v>Rech</v>
      </c>
      <c r="H187" t="str">
        <f t="shared" si="45"/>
        <v>Rech</v>
      </c>
    </row>
    <row r="188" spans="1:8" hidden="1">
      <c r="A188" s="3">
        <v>155111</v>
      </c>
      <c r="B188">
        <f>+COUNTIF('est-sen-perc95-2018-1'!A:A,A188)</f>
        <v>2</v>
      </c>
      <c r="C188">
        <f>+COUNTIFS('est-sen-perc95-2018-1'!A:A,A188,'est-sen-perc95-2018-1'!E:E,"F")</f>
        <v>0</v>
      </c>
      <c r="D188" s="6">
        <f>+COUNTIF('est-sen-perc95-2018-1'!$A$2:$A$422,A188)</f>
        <v>1</v>
      </c>
      <c r="E188" s="6">
        <f>+COUNTIF('est-sen-perc95-2018-1'!$A$423:$A$701,A188)</f>
        <v>0</v>
      </c>
      <c r="F188">
        <f>+COUNTIF('est-sen-perc95-2018-1'!$A$702:$A$1027,A188)</f>
        <v>1</v>
      </c>
      <c r="G188" t="str">
        <f t="shared" si="44"/>
        <v>Rech</v>
      </c>
      <c r="H188" t="str">
        <f t="shared" si="45"/>
        <v>Rech</v>
      </c>
    </row>
    <row r="189" spans="1:8" hidden="1">
      <c r="A189" s="3">
        <v>155217</v>
      </c>
      <c r="B189">
        <f>+COUNTIF('est-sen-perc95-2018-1'!A:A,A189)</f>
        <v>2</v>
      </c>
      <c r="C189">
        <f>+COUNTIFS('est-sen-perc95-2018-1'!A:A,A189,'est-sen-perc95-2018-1'!E:E,"F")</f>
        <v>0</v>
      </c>
      <c r="D189" s="6">
        <f>+COUNTIF('est-sen-perc95-2018-1'!$A$2:$A$422,A189)</f>
        <v>0</v>
      </c>
      <c r="E189" s="6">
        <f>+COUNTIF('est-sen-perc95-2018-1'!$A$423:$A$701,A189)</f>
        <v>0</v>
      </c>
      <c r="F189">
        <f>+COUNTIF('est-sen-perc95-2018-1'!$A$702:$A$1027,A189)</f>
        <v>2</v>
      </c>
      <c r="G189" t="str">
        <f t="shared" si="44"/>
        <v>Rech</v>
      </c>
      <c r="H189" t="str">
        <f t="shared" si="45"/>
        <v>Rech</v>
      </c>
    </row>
    <row r="190" spans="1:8" hidden="1">
      <c r="A190" s="3">
        <v>155225</v>
      </c>
      <c r="B190">
        <f>+COUNTIF('est-sen-perc95-2018-1'!A:A,A190)</f>
        <v>2</v>
      </c>
      <c r="C190">
        <f>+COUNTIFS('est-sen-perc95-2018-1'!A:A,A190,'est-sen-perc95-2018-1'!E:E,"F")</f>
        <v>0</v>
      </c>
      <c r="D190" s="6">
        <f>+COUNTIF('est-sen-perc95-2018-1'!$A$2:$A$422,A190)</f>
        <v>1</v>
      </c>
      <c r="E190" s="6">
        <f>+COUNTIF('est-sen-perc95-2018-1'!$A$423:$A$701,A190)</f>
        <v>0</v>
      </c>
      <c r="F190">
        <f>+COUNTIF('est-sen-perc95-2018-1'!$A$702:$A$1027,A190)</f>
        <v>1</v>
      </c>
      <c r="G190" t="str">
        <f t="shared" si="44"/>
        <v>Rech</v>
      </c>
      <c r="H190" t="str">
        <f t="shared" si="45"/>
        <v>Rech</v>
      </c>
    </row>
    <row r="191" spans="1:8" hidden="1">
      <c r="A191" s="3">
        <v>155229</v>
      </c>
      <c r="B191">
        <f>+COUNTIF('est-sen-perc95-2018-1'!A:A,A191)</f>
        <v>2</v>
      </c>
      <c r="C191">
        <f>+COUNTIFS('est-sen-perc95-2018-1'!A:A,A191,'est-sen-perc95-2018-1'!E:E,"F")</f>
        <v>0</v>
      </c>
      <c r="D191" s="6">
        <f>+COUNTIF('est-sen-perc95-2018-1'!$A$2:$A$422,A191)</f>
        <v>1</v>
      </c>
      <c r="E191" s="6">
        <f>+COUNTIF('est-sen-perc95-2018-1'!$A$423:$A$701,A191)</f>
        <v>0</v>
      </c>
      <c r="F191">
        <f>+COUNTIF('est-sen-perc95-2018-1'!$A$702:$A$1027,A191)</f>
        <v>1</v>
      </c>
      <c r="G191" t="str">
        <f t="shared" si="44"/>
        <v>Rech</v>
      </c>
      <c r="H191" t="str">
        <f t="shared" si="45"/>
        <v>Rech</v>
      </c>
    </row>
    <row r="192" spans="1:8" hidden="1">
      <c r="A192" s="3">
        <v>156103</v>
      </c>
      <c r="B192">
        <f>+COUNTIF('est-sen-perc95-2018-1'!A:A,A192)</f>
        <v>2</v>
      </c>
      <c r="C192">
        <f>+COUNTIFS('est-sen-perc95-2018-1'!A:A,A192,'est-sen-perc95-2018-1'!E:E,"F")</f>
        <v>0</v>
      </c>
      <c r="D192" s="6">
        <f>+COUNTIF('est-sen-perc95-2018-1'!$A$2:$A$422,A192)</f>
        <v>2</v>
      </c>
      <c r="E192" s="6">
        <f>+COUNTIF('est-sen-perc95-2018-1'!$A$423:$A$701,A192)</f>
        <v>0</v>
      </c>
      <c r="F192">
        <f>+COUNTIF('est-sen-perc95-2018-1'!$A$702:$A$1027,A192)</f>
        <v>0</v>
      </c>
      <c r="G192" t="str">
        <f t="shared" si="44"/>
        <v>Rech</v>
      </c>
      <c r="H192" t="str">
        <f t="shared" si="45"/>
        <v>Rech</v>
      </c>
    </row>
    <row r="193" spans="1:8" hidden="1">
      <c r="A193" s="3">
        <v>156114</v>
      </c>
      <c r="B193">
        <f>+COUNTIF('est-sen-perc95-2018-1'!A:A,A193)</f>
        <v>2</v>
      </c>
      <c r="C193">
        <f>+COUNTIFS('est-sen-perc95-2018-1'!A:A,A193,'est-sen-perc95-2018-1'!E:E,"F")</f>
        <v>0</v>
      </c>
      <c r="D193" s="6">
        <f>+COUNTIF('est-sen-perc95-2018-1'!$A$2:$A$422,A193)</f>
        <v>1</v>
      </c>
      <c r="E193" s="6">
        <f>+COUNTIF('est-sen-perc95-2018-1'!$A$423:$A$701,A193)</f>
        <v>0</v>
      </c>
      <c r="F193">
        <f>+COUNTIF('est-sen-perc95-2018-1'!$A$702:$A$1027,A193)</f>
        <v>1</v>
      </c>
      <c r="G193" t="str">
        <f t="shared" si="44"/>
        <v>Rech</v>
      </c>
      <c r="H193" t="str">
        <f t="shared" si="45"/>
        <v>Rech</v>
      </c>
    </row>
    <row r="194" spans="1:8" hidden="1">
      <c r="A194" s="3">
        <v>156121</v>
      </c>
      <c r="B194">
        <f>+COUNTIF('est-sen-perc95-2018-1'!A:A,A194)</f>
        <v>2</v>
      </c>
      <c r="C194">
        <f>+COUNTIFS('est-sen-perc95-2018-1'!A:A,A194,'est-sen-perc95-2018-1'!E:E,"F")</f>
        <v>0</v>
      </c>
      <c r="D194" s="6">
        <f>+COUNTIF('est-sen-perc95-2018-1'!$A$2:$A$422,A194)</f>
        <v>1</v>
      </c>
      <c r="E194" s="6">
        <f>+COUNTIF('est-sen-perc95-2018-1'!$A$423:$A$701,A194)</f>
        <v>1</v>
      </c>
      <c r="F194">
        <f>+COUNTIF('est-sen-perc95-2018-1'!$A$702:$A$1027,A194)</f>
        <v>0</v>
      </c>
      <c r="G194" t="str">
        <f t="shared" si="44"/>
        <v>Rech</v>
      </c>
      <c r="H194" t="str">
        <f t="shared" si="45"/>
        <v>Rech</v>
      </c>
    </row>
    <row r="195" spans="1:8" hidden="1">
      <c r="A195" s="3">
        <v>156130</v>
      </c>
      <c r="B195">
        <f>+COUNTIF('est-sen-perc95-2018-1'!A:A,A195)</f>
        <v>2</v>
      </c>
      <c r="C195">
        <f>+COUNTIFS('est-sen-perc95-2018-1'!A:A,A195,'est-sen-perc95-2018-1'!E:E,"F")</f>
        <v>0</v>
      </c>
      <c r="D195" s="6">
        <f>+COUNTIF('est-sen-perc95-2018-1'!$A$2:$A$422,A195)</f>
        <v>0</v>
      </c>
      <c r="E195" s="6">
        <f>+COUNTIF('est-sen-perc95-2018-1'!$A$423:$A$701,A195)</f>
        <v>0</v>
      </c>
      <c r="F195">
        <f>+COUNTIF('est-sen-perc95-2018-1'!$A$702:$A$1027,A195)</f>
        <v>2</v>
      </c>
      <c r="G195" t="str">
        <f t="shared" ref="G195:G258" si="46">+IF(D195&gt;0,IF(E195&gt;0,IF(F195&gt;0,"Selec","Rech"),"Rech"),"Rech")</f>
        <v>Rech</v>
      </c>
      <c r="H195" t="str">
        <f t="shared" ref="H195:H258" si="47">+IF(D195&gt;0,IF(E195&gt;0,IF(F195&gt;0,IF(C195&gt;0,"Selec","Rech"),"Rech"),"Rech"),"Rech")</f>
        <v>Rech</v>
      </c>
    </row>
    <row r="196" spans="1:8" hidden="1">
      <c r="A196" s="3">
        <v>156217</v>
      </c>
      <c r="B196">
        <f>+COUNTIF('est-sen-perc95-2018-1'!A:A,A196)</f>
        <v>2</v>
      </c>
      <c r="C196">
        <f>+COUNTIFS('est-sen-perc95-2018-1'!A:A,A196,'est-sen-perc95-2018-1'!E:E,"F")</f>
        <v>0</v>
      </c>
      <c r="D196" s="6">
        <f>+COUNTIF('est-sen-perc95-2018-1'!$A$2:$A$422,A196)</f>
        <v>1</v>
      </c>
      <c r="E196" s="6">
        <f>+COUNTIF('est-sen-perc95-2018-1'!$A$423:$A$701,A196)</f>
        <v>1</v>
      </c>
      <c r="F196">
        <f>+COUNTIF('est-sen-perc95-2018-1'!$A$702:$A$1027,A196)</f>
        <v>0</v>
      </c>
      <c r="G196" t="str">
        <f t="shared" si="46"/>
        <v>Rech</v>
      </c>
      <c r="H196" t="str">
        <f t="shared" si="47"/>
        <v>Rech</v>
      </c>
    </row>
    <row r="197" spans="1:8" hidden="1">
      <c r="A197" s="3">
        <v>156306</v>
      </c>
      <c r="B197">
        <f>+COUNTIF('est-sen-perc95-2018-1'!A:A,A197)</f>
        <v>2</v>
      </c>
      <c r="C197">
        <f>+COUNTIFS('est-sen-perc95-2018-1'!A:A,A197,'est-sen-perc95-2018-1'!E:E,"F")</f>
        <v>0</v>
      </c>
      <c r="D197" s="6">
        <f>+COUNTIF('est-sen-perc95-2018-1'!$A$2:$A$422,A197)</f>
        <v>1</v>
      </c>
      <c r="E197" s="6">
        <f>+COUNTIF('est-sen-perc95-2018-1'!$A$423:$A$701,A197)</f>
        <v>1</v>
      </c>
      <c r="F197">
        <f>+COUNTIF('est-sen-perc95-2018-1'!$A$702:$A$1027,A197)</f>
        <v>0</v>
      </c>
      <c r="G197" t="str">
        <f t="shared" si="46"/>
        <v>Rech</v>
      </c>
      <c r="H197" t="str">
        <f t="shared" si="47"/>
        <v>Rech</v>
      </c>
    </row>
    <row r="198" spans="1:8" hidden="1">
      <c r="A198" s="3">
        <v>157200</v>
      </c>
      <c r="B198">
        <f>+COUNTIF('est-sen-perc95-2018-1'!A:A,A198)</f>
        <v>2</v>
      </c>
      <c r="C198">
        <f>+COUNTIFS('est-sen-perc95-2018-1'!A:A,A198,'est-sen-perc95-2018-1'!E:E,"F")</f>
        <v>0</v>
      </c>
      <c r="D198" s="6">
        <f>+COUNTIF('est-sen-perc95-2018-1'!$A$2:$A$422,A198)</f>
        <v>2</v>
      </c>
      <c r="E198" s="6">
        <f>+COUNTIF('est-sen-perc95-2018-1'!$A$423:$A$701,A198)</f>
        <v>0</v>
      </c>
      <c r="F198">
        <f>+COUNTIF('est-sen-perc95-2018-1'!$A$702:$A$1027,A198)</f>
        <v>0</v>
      </c>
      <c r="G198" t="str">
        <f t="shared" si="46"/>
        <v>Rech</v>
      </c>
      <c r="H198" t="str">
        <f t="shared" si="47"/>
        <v>Rech</v>
      </c>
    </row>
    <row r="199" spans="1:8" hidden="1">
      <c r="A199" s="3">
        <v>157307</v>
      </c>
      <c r="B199">
        <f>+COUNTIF('est-sen-perc95-2018-1'!A:A,A199)</f>
        <v>2</v>
      </c>
      <c r="C199">
        <f>+COUNTIFS('est-sen-perc95-2018-1'!A:A,A199,'est-sen-perc95-2018-1'!E:E,"F")</f>
        <v>0</v>
      </c>
      <c r="D199" s="6">
        <f>+COUNTIF('est-sen-perc95-2018-1'!$A$2:$A$422,A199)</f>
        <v>0</v>
      </c>
      <c r="E199" s="6">
        <f>+COUNTIF('est-sen-perc95-2018-1'!$A$423:$A$701,A199)</f>
        <v>1</v>
      </c>
      <c r="F199">
        <f>+COUNTIF('est-sen-perc95-2018-1'!$A$702:$A$1027,A199)</f>
        <v>1</v>
      </c>
      <c r="G199" t="str">
        <f t="shared" si="46"/>
        <v>Rech</v>
      </c>
      <c r="H199" t="str">
        <f t="shared" si="47"/>
        <v>Rech</v>
      </c>
    </row>
    <row r="200" spans="1:8" hidden="1">
      <c r="A200" s="3">
        <v>157311</v>
      </c>
      <c r="B200">
        <f>+COUNTIF('est-sen-perc95-2018-1'!A:A,A200)</f>
        <v>2</v>
      </c>
      <c r="C200">
        <f>+COUNTIFS('est-sen-perc95-2018-1'!A:A,A200,'est-sen-perc95-2018-1'!E:E,"F")</f>
        <v>0</v>
      </c>
      <c r="D200" s="6">
        <f>+COUNTIF('est-sen-perc95-2018-1'!$A$2:$A$422,A200)</f>
        <v>0</v>
      </c>
      <c r="E200" s="6">
        <f>+COUNTIF('est-sen-perc95-2018-1'!$A$423:$A$701,A200)</f>
        <v>1</v>
      </c>
      <c r="F200">
        <f>+COUNTIF('est-sen-perc95-2018-1'!$A$702:$A$1027,A200)</f>
        <v>1</v>
      </c>
      <c r="G200" t="str">
        <f t="shared" si="46"/>
        <v>Rech</v>
      </c>
      <c r="H200" t="str">
        <f t="shared" si="47"/>
        <v>Rech</v>
      </c>
    </row>
    <row r="201" spans="1:8" hidden="1">
      <c r="A201" s="3">
        <v>158209</v>
      </c>
      <c r="B201">
        <f>+COUNTIF('est-sen-perc95-2018-1'!A:A,A201)</f>
        <v>2</v>
      </c>
      <c r="C201">
        <f>+COUNTIFS('est-sen-perc95-2018-1'!A:A,A201,'est-sen-perc95-2018-1'!E:E,"F")</f>
        <v>0</v>
      </c>
      <c r="D201" s="6">
        <f>+COUNTIF('est-sen-perc95-2018-1'!$A$2:$A$422,A201)</f>
        <v>1</v>
      </c>
      <c r="E201" s="6">
        <f>+COUNTIF('est-sen-perc95-2018-1'!$A$423:$A$701,A201)</f>
        <v>0</v>
      </c>
      <c r="F201">
        <f>+COUNTIF('est-sen-perc95-2018-1'!$A$702:$A$1027,A201)</f>
        <v>1</v>
      </c>
      <c r="G201" t="str">
        <f t="shared" si="46"/>
        <v>Rech</v>
      </c>
      <c r="H201" t="str">
        <f t="shared" si="47"/>
        <v>Rech</v>
      </c>
    </row>
    <row r="202" spans="1:8" hidden="1">
      <c r="A202" s="3">
        <v>158302</v>
      </c>
      <c r="B202">
        <f>+COUNTIF('est-sen-perc95-2018-1'!A:A,A202)</f>
        <v>2</v>
      </c>
      <c r="C202">
        <f>+COUNTIFS('est-sen-perc95-2018-1'!A:A,A202,'est-sen-perc95-2018-1'!E:E,"F")</f>
        <v>0</v>
      </c>
      <c r="D202" s="6">
        <f>+COUNTIF('est-sen-perc95-2018-1'!$A$2:$A$422,A202)</f>
        <v>2</v>
      </c>
      <c r="E202" s="6">
        <f>+COUNTIF('est-sen-perc95-2018-1'!$A$423:$A$701,A202)</f>
        <v>0</v>
      </c>
      <c r="F202">
        <f>+COUNTIF('est-sen-perc95-2018-1'!$A$702:$A$1027,A202)</f>
        <v>0</v>
      </c>
      <c r="G202" t="str">
        <f t="shared" si="46"/>
        <v>Rech</v>
      </c>
      <c r="H202" t="str">
        <f t="shared" si="47"/>
        <v>Rech</v>
      </c>
    </row>
    <row r="203" spans="1:8" hidden="1">
      <c r="A203" s="3">
        <v>158326</v>
      </c>
      <c r="B203">
        <f>+COUNTIF('est-sen-perc95-2018-1'!A:A,A203)</f>
        <v>2</v>
      </c>
      <c r="C203">
        <f>+COUNTIFS('est-sen-perc95-2018-1'!A:A,A203,'est-sen-perc95-2018-1'!E:E,"F")</f>
        <v>0</v>
      </c>
      <c r="D203" s="6">
        <f>+COUNTIF('est-sen-perc95-2018-1'!$A$2:$A$422,A203)</f>
        <v>0</v>
      </c>
      <c r="E203" s="6">
        <f>+COUNTIF('est-sen-perc95-2018-1'!$A$423:$A$701,A203)</f>
        <v>2</v>
      </c>
      <c r="F203">
        <f>+COUNTIF('est-sen-perc95-2018-1'!$A$702:$A$1027,A203)</f>
        <v>0</v>
      </c>
      <c r="G203" t="str">
        <f t="shared" si="46"/>
        <v>Rech</v>
      </c>
      <c r="H203" t="str">
        <f t="shared" si="47"/>
        <v>Rech</v>
      </c>
    </row>
    <row r="204" spans="1:8" hidden="1">
      <c r="A204" s="3">
        <v>158331</v>
      </c>
      <c r="B204">
        <f>+COUNTIF('est-sen-perc95-2018-1'!A:A,A204)</f>
        <v>2</v>
      </c>
      <c r="C204">
        <f>+COUNTIFS('est-sen-perc95-2018-1'!A:A,A204,'est-sen-perc95-2018-1'!E:E,"F")</f>
        <v>0</v>
      </c>
      <c r="D204" s="6">
        <f>+COUNTIF('est-sen-perc95-2018-1'!$A$2:$A$422,A204)</f>
        <v>1</v>
      </c>
      <c r="E204" s="6">
        <f>+COUNTIF('est-sen-perc95-2018-1'!$A$423:$A$701,A204)</f>
        <v>1</v>
      </c>
      <c r="F204">
        <f>+COUNTIF('est-sen-perc95-2018-1'!$A$702:$A$1027,A204)</f>
        <v>0</v>
      </c>
      <c r="G204" t="str">
        <f t="shared" si="46"/>
        <v>Rech</v>
      </c>
      <c r="H204" t="str">
        <f t="shared" si="47"/>
        <v>Rech</v>
      </c>
    </row>
    <row r="205" spans="1:8" hidden="1">
      <c r="A205" s="3">
        <v>158332</v>
      </c>
      <c r="B205">
        <f>+COUNTIF('est-sen-perc95-2018-1'!A:A,A205)</f>
        <v>2</v>
      </c>
      <c r="C205">
        <f>+COUNTIFS('est-sen-perc95-2018-1'!A:A,A205,'est-sen-perc95-2018-1'!E:E,"F")</f>
        <v>0</v>
      </c>
      <c r="D205" s="6">
        <f>+COUNTIF('est-sen-perc95-2018-1'!$A$2:$A$422,A205)</f>
        <v>1</v>
      </c>
      <c r="E205" s="6">
        <f>+COUNTIF('est-sen-perc95-2018-1'!$A$423:$A$701,A205)</f>
        <v>0</v>
      </c>
      <c r="F205">
        <f>+COUNTIF('est-sen-perc95-2018-1'!$A$702:$A$1027,A205)</f>
        <v>1</v>
      </c>
      <c r="G205" t="str">
        <f t="shared" si="46"/>
        <v>Rech</v>
      </c>
      <c r="H205" t="str">
        <f t="shared" si="47"/>
        <v>Rech</v>
      </c>
    </row>
    <row r="206" spans="1:8" hidden="1">
      <c r="A206" s="3" t="s">
        <v>26</v>
      </c>
      <c r="B206">
        <f>+COUNTIF('est-sen-perc95-2018-1'!A:A,A206)</f>
        <v>2</v>
      </c>
      <c r="C206">
        <f>+COUNTIFS('est-sen-perc95-2018-1'!A:A,A206,'est-sen-perc95-2018-1'!E:E,"F")</f>
        <v>0</v>
      </c>
      <c r="D206" s="6">
        <f>+COUNTIF('est-sen-perc95-2018-1'!$A$2:$A$422,A206)</f>
        <v>1</v>
      </c>
      <c r="E206" s="6">
        <f>+COUNTIF('est-sen-perc95-2018-1'!$A$423:$A$701,A206)</f>
        <v>1</v>
      </c>
      <c r="F206">
        <f>+COUNTIF('est-sen-perc95-2018-1'!$A$702:$A$1027,A206)</f>
        <v>0</v>
      </c>
      <c r="G206" t="str">
        <f t="shared" si="46"/>
        <v>Rech</v>
      </c>
      <c r="H206" t="str">
        <f t="shared" si="47"/>
        <v>Rech</v>
      </c>
    </row>
    <row r="207" spans="1:8" hidden="1">
      <c r="A207" s="3">
        <v>47263360</v>
      </c>
      <c r="B207">
        <f>+COUNTIF('est-sen-perc95-2018-1'!A:A,A207)</f>
        <v>2</v>
      </c>
      <c r="C207">
        <f>+COUNTIFS('est-sen-perc95-2018-1'!A:A,A207,'est-sen-perc95-2018-1'!E:E,"F")</f>
        <v>0</v>
      </c>
      <c r="D207" s="6">
        <f>+COUNTIF('est-sen-perc95-2018-1'!$A$2:$A$422,A207)</f>
        <v>1</v>
      </c>
      <c r="E207" s="6">
        <f>+COUNTIF('est-sen-perc95-2018-1'!$A$423:$A$701,A207)</f>
        <v>1</v>
      </c>
      <c r="F207">
        <f>+COUNTIF('est-sen-perc95-2018-1'!$A$702:$A$1027,A207)</f>
        <v>0</v>
      </c>
      <c r="G207" t="str">
        <f t="shared" si="46"/>
        <v>Rech</v>
      </c>
      <c r="H207" t="str">
        <f t="shared" si="47"/>
        <v>Rech</v>
      </c>
    </row>
    <row r="208" spans="1:8" hidden="1">
      <c r="A208" s="3">
        <v>47269398</v>
      </c>
      <c r="B208">
        <f>+COUNTIF('est-sen-perc95-2018-1'!A:A,A208)</f>
        <v>2</v>
      </c>
      <c r="C208">
        <f>+COUNTIFS('est-sen-perc95-2018-1'!A:A,A208,'est-sen-perc95-2018-1'!E:E,"F")</f>
        <v>0</v>
      </c>
      <c r="D208" s="6">
        <f>+COUNTIF('est-sen-perc95-2018-1'!$A$2:$A$422,A208)</f>
        <v>0</v>
      </c>
      <c r="E208" s="6">
        <f>+COUNTIF('est-sen-perc95-2018-1'!$A$423:$A$701,A208)</f>
        <v>2</v>
      </c>
      <c r="F208">
        <f>+COUNTIF('est-sen-perc95-2018-1'!$A$702:$A$1027,A208)</f>
        <v>0</v>
      </c>
      <c r="G208" t="str">
        <f t="shared" si="46"/>
        <v>Rech</v>
      </c>
      <c r="H208" t="str">
        <f t="shared" si="47"/>
        <v>Rech</v>
      </c>
    </row>
    <row r="209" spans="1:8" hidden="1">
      <c r="A209" s="3" t="s">
        <v>59</v>
      </c>
      <c r="B209">
        <f>+COUNTIF('est-sen-perc95-2018-1'!A:A,A209)</f>
        <v>2</v>
      </c>
      <c r="C209">
        <f>+COUNTIFS('est-sen-perc95-2018-1'!A:A,A209,'est-sen-perc95-2018-1'!E:E,"F")</f>
        <v>0</v>
      </c>
      <c r="D209" s="6">
        <f>+COUNTIF('est-sen-perc95-2018-1'!$A$2:$A$422,A209)</f>
        <v>0</v>
      </c>
      <c r="E209" s="6">
        <f>+COUNTIF('est-sen-perc95-2018-1'!$A$423:$A$701,A209)</f>
        <v>2</v>
      </c>
      <c r="F209">
        <f>+COUNTIF('est-sen-perc95-2018-1'!$A$702:$A$1027,A209)</f>
        <v>0</v>
      </c>
      <c r="G209" t="str">
        <f t="shared" si="46"/>
        <v>Rech</v>
      </c>
      <c r="H209" t="str">
        <f t="shared" si="47"/>
        <v>Rech</v>
      </c>
    </row>
    <row r="210" spans="1:8" hidden="1">
      <c r="A210" s="3" t="s">
        <v>32</v>
      </c>
      <c r="B210">
        <f>+COUNTIF('est-sen-perc95-2018-1'!A:A,A210)</f>
        <v>2</v>
      </c>
      <c r="C210">
        <f>+COUNTIFS('est-sen-perc95-2018-1'!A:A,A210,'est-sen-perc95-2018-1'!E:E,"F")</f>
        <v>0</v>
      </c>
      <c r="D210" s="6">
        <f>+COUNTIF('est-sen-perc95-2018-1'!$A$2:$A$422,A210)</f>
        <v>1</v>
      </c>
      <c r="E210" s="6">
        <f>+COUNTIF('est-sen-perc95-2018-1'!$A$423:$A$701,A210)</f>
        <v>1</v>
      </c>
      <c r="F210">
        <f>+COUNTIF('est-sen-perc95-2018-1'!$A$702:$A$1027,A210)</f>
        <v>0</v>
      </c>
      <c r="G210" t="str">
        <f t="shared" si="46"/>
        <v>Rech</v>
      </c>
      <c r="H210" t="str">
        <f t="shared" si="47"/>
        <v>Rech</v>
      </c>
    </row>
    <row r="211" spans="1:8" hidden="1">
      <c r="A211" s="3" t="s">
        <v>65</v>
      </c>
      <c r="B211">
        <f>+COUNTIF('est-sen-perc95-2018-1'!A:A,A211)</f>
        <v>2</v>
      </c>
      <c r="C211">
        <f>+COUNTIFS('est-sen-perc95-2018-1'!A:A,A211,'est-sen-perc95-2018-1'!E:E,"F")</f>
        <v>0</v>
      </c>
      <c r="D211" s="6">
        <f>+COUNTIF('est-sen-perc95-2018-1'!$A$2:$A$422,A211)</f>
        <v>0</v>
      </c>
      <c r="E211" s="6">
        <f>+COUNTIF('est-sen-perc95-2018-1'!$A$423:$A$701,A211)</f>
        <v>1</v>
      </c>
      <c r="F211">
        <f>+COUNTIF('est-sen-perc95-2018-1'!$A$702:$A$1027,A211)</f>
        <v>1</v>
      </c>
      <c r="G211" t="str">
        <f t="shared" si="46"/>
        <v>Rech</v>
      </c>
      <c r="H211" t="str">
        <f t="shared" si="47"/>
        <v>Rech</v>
      </c>
    </row>
    <row r="212" spans="1:8" hidden="1">
      <c r="A212" s="3" t="s">
        <v>77</v>
      </c>
      <c r="B212">
        <f>+COUNTIF('est-sen-perc95-2018-1'!A:A,A212)</f>
        <v>2</v>
      </c>
      <c r="C212">
        <f>+COUNTIFS('est-sen-perc95-2018-1'!A:A,A212,'est-sen-perc95-2018-1'!E:E,"F")</f>
        <v>0</v>
      </c>
      <c r="D212" s="6">
        <f>+COUNTIF('est-sen-perc95-2018-1'!$A$2:$A$422,A212)</f>
        <v>0</v>
      </c>
      <c r="E212" s="6">
        <f>+COUNTIF('est-sen-perc95-2018-1'!$A$423:$A$701,A212)</f>
        <v>0</v>
      </c>
      <c r="F212">
        <f>+COUNTIF('est-sen-perc95-2018-1'!$A$702:$A$1027,A212)</f>
        <v>2</v>
      </c>
      <c r="G212" t="str">
        <f t="shared" si="46"/>
        <v>Rech</v>
      </c>
      <c r="H212" t="str">
        <f t="shared" si="47"/>
        <v>Rech</v>
      </c>
    </row>
    <row r="213" spans="1:8" hidden="1">
      <c r="A213" s="3" t="s">
        <v>78</v>
      </c>
      <c r="B213">
        <f>+COUNTIF('est-sen-perc95-2018-1'!A:A,A213)</f>
        <v>2</v>
      </c>
      <c r="C213">
        <f>+COUNTIFS('est-sen-perc95-2018-1'!A:A,A213,'est-sen-perc95-2018-1'!E:E,"F")</f>
        <v>0</v>
      </c>
      <c r="D213" s="6">
        <f>+COUNTIF('est-sen-perc95-2018-1'!$A$2:$A$422,A213)</f>
        <v>0</v>
      </c>
      <c r="E213" s="6">
        <f>+COUNTIF('est-sen-perc95-2018-1'!$A$423:$A$701,A213)</f>
        <v>1</v>
      </c>
      <c r="F213">
        <f>+COUNTIF('est-sen-perc95-2018-1'!$A$702:$A$1027,A213)</f>
        <v>1</v>
      </c>
      <c r="G213" t="str">
        <f t="shared" si="46"/>
        <v>Rech</v>
      </c>
      <c r="H213" t="str">
        <f t="shared" si="47"/>
        <v>Rech</v>
      </c>
    </row>
    <row r="214" spans="1:8" hidden="1">
      <c r="A214" s="4" t="s">
        <v>95</v>
      </c>
      <c r="B214">
        <f>+COUNTIF('est-sen-perc95-2018-1'!A:A,A214)</f>
        <v>2</v>
      </c>
      <c r="C214">
        <f>+COUNTIFS('est-sen-perc95-2018-1'!A:A,A214,'est-sen-perc95-2018-1'!E:E,"F")</f>
        <v>0</v>
      </c>
      <c r="D214" s="6">
        <f>+COUNTIF('est-sen-perc95-2018-1'!$A$2:$A$422,A214)</f>
        <v>0</v>
      </c>
      <c r="E214" s="6">
        <f>+COUNTIF('est-sen-perc95-2018-1'!$A$423:$A$701,A214)</f>
        <v>2</v>
      </c>
      <c r="F214">
        <f>+COUNTIF('est-sen-perc95-2018-1'!$A$702:$A$1027,A214)</f>
        <v>0</v>
      </c>
      <c r="G214" t="str">
        <f t="shared" si="46"/>
        <v>Rech</v>
      </c>
      <c r="H214" t="str">
        <f t="shared" si="47"/>
        <v>Rech</v>
      </c>
    </row>
    <row r="215" spans="1:8" hidden="1">
      <c r="A215" s="3" t="s">
        <v>25</v>
      </c>
      <c r="B215">
        <f>+COUNTIF('est-sen-perc95-2018-1'!A:A,A215)</f>
        <v>2</v>
      </c>
      <c r="C215">
        <f>+COUNTIFS('est-sen-perc95-2018-1'!A:A,A215,'est-sen-perc95-2018-1'!E:E,"F")</f>
        <v>0</v>
      </c>
      <c r="D215" s="6">
        <f>+COUNTIF('est-sen-perc95-2018-1'!$A$2:$A$422,A215)</f>
        <v>2</v>
      </c>
      <c r="E215" s="6">
        <f>+COUNTIF('est-sen-perc95-2018-1'!$A$423:$A$701,A215)</f>
        <v>0</v>
      </c>
      <c r="F215">
        <f>+COUNTIF('est-sen-perc95-2018-1'!$A$702:$A$1027,A215)</f>
        <v>0</v>
      </c>
      <c r="G215" t="str">
        <f t="shared" si="46"/>
        <v>Rech</v>
      </c>
      <c r="H215" t="str">
        <f t="shared" si="47"/>
        <v>Rech</v>
      </c>
    </row>
    <row r="216" spans="1:8" hidden="1">
      <c r="A216" s="3">
        <v>154</v>
      </c>
      <c r="B216">
        <f>+COUNTIF('est-sen-perc95-2018-1'!A:A,A216)</f>
        <v>1</v>
      </c>
      <c r="C216">
        <f>+COUNTIFS('est-sen-perc95-2018-1'!A:A,A216,'est-sen-perc95-2018-1'!E:E,"F")</f>
        <v>0</v>
      </c>
      <c r="D216" s="6">
        <f>+COUNTIF('est-sen-perc95-2018-1'!$A$2:$A$422,A216)</f>
        <v>0</v>
      </c>
      <c r="E216" s="6">
        <f>+COUNTIF('est-sen-perc95-2018-1'!$A$423:$A$701,A216)</f>
        <v>0</v>
      </c>
      <c r="F216">
        <f>+COUNTIF('est-sen-perc95-2018-1'!$A$702:$A$1027,A216)</f>
        <v>1</v>
      </c>
      <c r="G216" t="str">
        <f t="shared" si="46"/>
        <v>Rech</v>
      </c>
      <c r="H216" t="str">
        <f t="shared" si="47"/>
        <v>Rech</v>
      </c>
    </row>
    <row r="217" spans="1:8" hidden="1">
      <c r="A217" s="3">
        <v>211</v>
      </c>
      <c r="B217">
        <f>+COUNTIF('est-sen-perc95-2018-1'!A:A,A217)</f>
        <v>1</v>
      </c>
      <c r="C217">
        <f>+COUNTIFS('est-sen-perc95-2018-1'!A:A,A217,'est-sen-perc95-2018-1'!E:E,"F")</f>
        <v>0</v>
      </c>
      <c r="D217" s="6">
        <f>+COUNTIF('est-sen-perc95-2018-1'!$A$2:$A$422,A217)</f>
        <v>0</v>
      </c>
      <c r="E217" s="6">
        <f>+COUNTIF('est-sen-perc95-2018-1'!$A$423:$A$701,A217)</f>
        <v>1</v>
      </c>
      <c r="F217">
        <f>+COUNTIF('est-sen-perc95-2018-1'!$A$702:$A$1027,A217)</f>
        <v>0</v>
      </c>
      <c r="G217" t="str">
        <f t="shared" si="46"/>
        <v>Rech</v>
      </c>
      <c r="H217" t="str">
        <f t="shared" si="47"/>
        <v>Rech</v>
      </c>
    </row>
    <row r="218" spans="1:8" hidden="1">
      <c r="A218" s="3">
        <v>220</v>
      </c>
      <c r="B218">
        <f>+COUNTIF('est-sen-perc95-2018-1'!A:A,A218)</f>
        <v>1</v>
      </c>
      <c r="C218">
        <f>+COUNTIFS('est-sen-perc95-2018-1'!A:A,A218,'est-sen-perc95-2018-1'!E:E,"F")</f>
        <v>0</v>
      </c>
      <c r="D218" s="6">
        <f>+COUNTIF('est-sen-perc95-2018-1'!$A$2:$A$422,A218)</f>
        <v>0</v>
      </c>
      <c r="E218" s="6">
        <f>+COUNTIF('est-sen-perc95-2018-1'!$A$423:$A$701,A218)</f>
        <v>0</v>
      </c>
      <c r="F218">
        <f>+COUNTIF('est-sen-perc95-2018-1'!$A$702:$A$1027,A218)</f>
        <v>1</v>
      </c>
      <c r="G218" t="str">
        <f t="shared" si="46"/>
        <v>Rech</v>
      </c>
      <c r="H218" t="str">
        <f t="shared" si="47"/>
        <v>Rech</v>
      </c>
    </row>
    <row r="219" spans="1:8" hidden="1">
      <c r="A219" s="3">
        <v>229</v>
      </c>
      <c r="B219">
        <f>+COUNTIF('est-sen-perc95-2018-1'!A:A,A219)</f>
        <v>1</v>
      </c>
      <c r="C219">
        <f>+COUNTIFS('est-sen-perc95-2018-1'!A:A,A219,'est-sen-perc95-2018-1'!E:E,"F")</f>
        <v>0</v>
      </c>
      <c r="D219" s="6">
        <f>+COUNTIF('est-sen-perc95-2018-1'!$A$2:$A$422,A219)</f>
        <v>1</v>
      </c>
      <c r="E219" s="6">
        <f>+COUNTIF('est-sen-perc95-2018-1'!$A$423:$A$701,A219)</f>
        <v>0</v>
      </c>
      <c r="F219">
        <f>+COUNTIF('est-sen-perc95-2018-1'!$A$702:$A$1027,A219)</f>
        <v>0</v>
      </c>
      <c r="G219" t="str">
        <f t="shared" si="46"/>
        <v>Rech</v>
      </c>
      <c r="H219" t="str">
        <f t="shared" si="47"/>
        <v>Rech</v>
      </c>
    </row>
    <row r="220" spans="1:8" hidden="1">
      <c r="A220" s="3">
        <v>252</v>
      </c>
      <c r="B220">
        <f>+COUNTIF('est-sen-perc95-2018-1'!A:A,A220)</f>
        <v>1</v>
      </c>
      <c r="C220">
        <f>+COUNTIFS('est-sen-perc95-2018-1'!A:A,A220,'est-sen-perc95-2018-1'!E:E,"F")</f>
        <v>0</v>
      </c>
      <c r="D220" s="6">
        <f>+COUNTIF('est-sen-perc95-2018-1'!$A$2:$A$422,A220)</f>
        <v>0</v>
      </c>
      <c r="E220" s="6">
        <f>+COUNTIF('est-sen-perc95-2018-1'!$A$423:$A$701,A220)</f>
        <v>1</v>
      </c>
      <c r="F220">
        <f>+COUNTIF('est-sen-perc95-2018-1'!$A$702:$A$1027,A220)</f>
        <v>0</v>
      </c>
      <c r="G220" t="str">
        <f t="shared" si="46"/>
        <v>Rech</v>
      </c>
      <c r="H220" t="str">
        <f t="shared" si="47"/>
        <v>Rech</v>
      </c>
    </row>
    <row r="221" spans="1:8" hidden="1">
      <c r="A221" s="3">
        <v>253</v>
      </c>
      <c r="B221">
        <f>+COUNTIF('est-sen-perc95-2018-1'!A:A,A221)</f>
        <v>1</v>
      </c>
      <c r="C221">
        <f>+COUNTIFS('est-sen-perc95-2018-1'!A:A,A221,'est-sen-perc95-2018-1'!E:E,"F")</f>
        <v>0</v>
      </c>
      <c r="D221" s="6">
        <f>+COUNTIF('est-sen-perc95-2018-1'!$A$2:$A$422,A221)</f>
        <v>0</v>
      </c>
      <c r="E221" s="6">
        <f>+COUNTIF('est-sen-perc95-2018-1'!$A$423:$A$701,A221)</f>
        <v>1</v>
      </c>
      <c r="F221">
        <f>+COUNTIF('est-sen-perc95-2018-1'!$A$702:$A$1027,A221)</f>
        <v>0</v>
      </c>
      <c r="G221" t="str">
        <f t="shared" si="46"/>
        <v>Rech</v>
      </c>
      <c r="H221" t="str">
        <f t="shared" si="47"/>
        <v>Rech</v>
      </c>
    </row>
    <row r="222" spans="1:8" hidden="1">
      <c r="A222" s="3">
        <v>261</v>
      </c>
      <c r="B222">
        <f>+COUNTIF('est-sen-perc95-2018-1'!A:A,A222)</f>
        <v>1</v>
      </c>
      <c r="C222">
        <f>+COUNTIFS('est-sen-perc95-2018-1'!A:A,A222,'est-sen-perc95-2018-1'!E:E,"F")</f>
        <v>0</v>
      </c>
      <c r="D222" s="6">
        <f>+COUNTIF('est-sen-perc95-2018-1'!$A$2:$A$422,A222)</f>
        <v>0</v>
      </c>
      <c r="E222" s="6">
        <f>+COUNTIF('est-sen-perc95-2018-1'!$A$423:$A$701,A222)</f>
        <v>1</v>
      </c>
      <c r="F222">
        <f>+COUNTIF('est-sen-perc95-2018-1'!$A$702:$A$1027,A222)</f>
        <v>0</v>
      </c>
      <c r="G222" t="str">
        <f t="shared" si="46"/>
        <v>Rech</v>
      </c>
      <c r="H222" t="str">
        <f t="shared" si="47"/>
        <v>Rech</v>
      </c>
    </row>
    <row r="223" spans="1:8" hidden="1">
      <c r="A223" s="3">
        <v>278</v>
      </c>
      <c r="B223">
        <f>+COUNTIF('est-sen-perc95-2018-1'!A:A,A223)</f>
        <v>1</v>
      </c>
      <c r="C223">
        <f>+COUNTIFS('est-sen-perc95-2018-1'!A:A,A223,'est-sen-perc95-2018-1'!E:E,"F")</f>
        <v>0</v>
      </c>
      <c r="D223" s="6">
        <f>+COUNTIF('est-sen-perc95-2018-1'!$A$2:$A$422,A223)</f>
        <v>0</v>
      </c>
      <c r="E223" s="6">
        <f>+COUNTIF('est-sen-perc95-2018-1'!$A$423:$A$701,A223)</f>
        <v>0</v>
      </c>
      <c r="F223">
        <f>+COUNTIF('est-sen-perc95-2018-1'!$A$702:$A$1027,A223)</f>
        <v>1</v>
      </c>
      <c r="G223" t="str">
        <f t="shared" si="46"/>
        <v>Rech</v>
      </c>
      <c r="H223" t="str">
        <f t="shared" si="47"/>
        <v>Rech</v>
      </c>
    </row>
    <row r="224" spans="1:8" hidden="1">
      <c r="A224" s="3">
        <v>280</v>
      </c>
      <c r="B224">
        <f>+COUNTIF('est-sen-perc95-2018-1'!A:A,A224)</f>
        <v>1</v>
      </c>
      <c r="C224">
        <f>+COUNTIFS('est-sen-perc95-2018-1'!A:A,A224,'est-sen-perc95-2018-1'!E:E,"F")</f>
        <v>0</v>
      </c>
      <c r="D224" s="6">
        <f>+COUNTIF('est-sen-perc95-2018-1'!$A$2:$A$422,A224)</f>
        <v>1</v>
      </c>
      <c r="E224" s="6">
        <f>+COUNTIF('est-sen-perc95-2018-1'!$A$423:$A$701,A224)</f>
        <v>0</v>
      </c>
      <c r="F224">
        <f>+COUNTIF('est-sen-perc95-2018-1'!$A$702:$A$1027,A224)</f>
        <v>0</v>
      </c>
      <c r="G224" t="str">
        <f t="shared" si="46"/>
        <v>Rech</v>
      </c>
      <c r="H224" t="str">
        <f t="shared" si="47"/>
        <v>Rech</v>
      </c>
    </row>
    <row r="225" spans="1:8" hidden="1">
      <c r="A225" s="3">
        <v>302</v>
      </c>
      <c r="B225">
        <f>+COUNTIF('est-sen-perc95-2018-1'!A:A,A225)</f>
        <v>1</v>
      </c>
      <c r="C225">
        <f>+COUNTIFS('est-sen-perc95-2018-1'!A:A,A225,'est-sen-perc95-2018-1'!E:E,"F")</f>
        <v>0</v>
      </c>
      <c r="D225" s="6">
        <f>+COUNTIF('est-sen-perc95-2018-1'!$A$2:$A$422,A225)</f>
        <v>1</v>
      </c>
      <c r="E225" s="6">
        <f>+COUNTIF('est-sen-perc95-2018-1'!$A$423:$A$701,A225)</f>
        <v>0</v>
      </c>
      <c r="F225">
        <f>+COUNTIF('est-sen-perc95-2018-1'!$A$702:$A$1027,A225)</f>
        <v>0</v>
      </c>
      <c r="G225" t="str">
        <f t="shared" si="46"/>
        <v>Rech</v>
      </c>
      <c r="H225" t="str">
        <f t="shared" si="47"/>
        <v>Rech</v>
      </c>
    </row>
    <row r="226" spans="1:8" hidden="1">
      <c r="A226" s="3">
        <v>307</v>
      </c>
      <c r="B226">
        <f>+COUNTIF('est-sen-perc95-2018-1'!A:A,A226)</f>
        <v>1</v>
      </c>
      <c r="C226">
        <f>+COUNTIFS('est-sen-perc95-2018-1'!A:A,A226,'est-sen-perc95-2018-1'!E:E,"F")</f>
        <v>0</v>
      </c>
      <c r="D226" s="6">
        <f>+COUNTIF('est-sen-perc95-2018-1'!$A$2:$A$422,A226)</f>
        <v>1</v>
      </c>
      <c r="E226" s="6">
        <f>+COUNTIF('est-sen-perc95-2018-1'!$A$423:$A$701,A226)</f>
        <v>0</v>
      </c>
      <c r="F226">
        <f>+COUNTIF('est-sen-perc95-2018-1'!$A$702:$A$1027,A226)</f>
        <v>0</v>
      </c>
      <c r="G226" t="str">
        <f t="shared" si="46"/>
        <v>Rech</v>
      </c>
      <c r="H226" t="str">
        <f t="shared" si="47"/>
        <v>Rech</v>
      </c>
    </row>
    <row r="227" spans="1:8" hidden="1">
      <c r="A227" s="3">
        <v>308</v>
      </c>
      <c r="B227">
        <f>+COUNTIF('est-sen-perc95-2018-1'!A:A,A227)</f>
        <v>1</v>
      </c>
      <c r="C227">
        <f>+COUNTIFS('est-sen-perc95-2018-1'!A:A,A227,'est-sen-perc95-2018-1'!E:E,"F")</f>
        <v>0</v>
      </c>
      <c r="D227" s="6">
        <f>+COUNTIF('est-sen-perc95-2018-1'!$A$2:$A$422,A227)</f>
        <v>0</v>
      </c>
      <c r="E227" s="6">
        <f>+COUNTIF('est-sen-perc95-2018-1'!$A$423:$A$701,A227)</f>
        <v>1</v>
      </c>
      <c r="F227">
        <f>+COUNTIF('est-sen-perc95-2018-1'!$A$702:$A$1027,A227)</f>
        <v>0</v>
      </c>
      <c r="G227" t="str">
        <f t="shared" si="46"/>
        <v>Rech</v>
      </c>
      <c r="H227" t="str">
        <f t="shared" si="47"/>
        <v>Rech</v>
      </c>
    </row>
    <row r="228" spans="1:8" hidden="1">
      <c r="A228" s="3">
        <v>313</v>
      </c>
      <c r="B228">
        <f>+COUNTIF('est-sen-perc95-2018-1'!A:A,A228)</f>
        <v>1</v>
      </c>
      <c r="C228">
        <f>+COUNTIFS('est-sen-perc95-2018-1'!A:A,A228,'est-sen-perc95-2018-1'!E:E,"F")</f>
        <v>0</v>
      </c>
      <c r="D228" s="6">
        <f>+COUNTIF('est-sen-perc95-2018-1'!$A$2:$A$422,A228)</f>
        <v>0</v>
      </c>
      <c r="E228" s="6">
        <f>+COUNTIF('est-sen-perc95-2018-1'!$A$423:$A$701,A228)</f>
        <v>1</v>
      </c>
      <c r="F228">
        <f>+COUNTIF('est-sen-perc95-2018-1'!$A$702:$A$1027,A228)</f>
        <v>0</v>
      </c>
      <c r="G228" t="str">
        <f t="shared" si="46"/>
        <v>Rech</v>
      </c>
      <c r="H228" t="str">
        <f t="shared" si="47"/>
        <v>Rech</v>
      </c>
    </row>
    <row r="229" spans="1:8" hidden="1">
      <c r="A229" s="3">
        <v>321</v>
      </c>
      <c r="B229">
        <f>+COUNTIF('est-sen-perc95-2018-1'!A:A,A229)</f>
        <v>1</v>
      </c>
      <c r="C229">
        <f>+COUNTIFS('est-sen-perc95-2018-1'!A:A,A229,'est-sen-perc95-2018-1'!E:E,"F")</f>
        <v>0</v>
      </c>
      <c r="D229" s="6">
        <f>+COUNTIF('est-sen-perc95-2018-1'!$A$2:$A$422,A229)</f>
        <v>1</v>
      </c>
      <c r="E229" s="6">
        <f>+COUNTIF('est-sen-perc95-2018-1'!$A$423:$A$701,A229)</f>
        <v>0</v>
      </c>
      <c r="F229">
        <f>+COUNTIF('est-sen-perc95-2018-1'!$A$702:$A$1027,A229)</f>
        <v>0</v>
      </c>
      <c r="G229" t="str">
        <f t="shared" si="46"/>
        <v>Rech</v>
      </c>
      <c r="H229" t="str">
        <f t="shared" si="47"/>
        <v>Rech</v>
      </c>
    </row>
    <row r="230" spans="1:8" hidden="1">
      <c r="A230" s="3">
        <v>333</v>
      </c>
      <c r="B230">
        <f>+COUNTIF('est-sen-perc95-2018-1'!A:A,A230)</f>
        <v>1</v>
      </c>
      <c r="C230">
        <f>+COUNTIFS('est-sen-perc95-2018-1'!A:A,A230,'est-sen-perc95-2018-1'!E:E,"F")</f>
        <v>0</v>
      </c>
      <c r="D230" s="6">
        <f>+COUNTIF('est-sen-perc95-2018-1'!$A$2:$A$422,A230)</f>
        <v>1</v>
      </c>
      <c r="E230" s="6">
        <f>+COUNTIF('est-sen-perc95-2018-1'!$A$423:$A$701,A230)</f>
        <v>0</v>
      </c>
      <c r="F230">
        <f>+COUNTIF('est-sen-perc95-2018-1'!$A$702:$A$1027,A230)</f>
        <v>0</v>
      </c>
      <c r="G230" t="str">
        <f t="shared" si="46"/>
        <v>Rech</v>
      </c>
      <c r="H230" t="str">
        <f t="shared" si="47"/>
        <v>Rech</v>
      </c>
    </row>
    <row r="231" spans="1:8" hidden="1">
      <c r="A231" s="3">
        <v>341</v>
      </c>
      <c r="B231">
        <f>+COUNTIF('est-sen-perc95-2018-1'!A:A,A231)</f>
        <v>1</v>
      </c>
      <c r="C231">
        <f>+COUNTIFS('est-sen-perc95-2018-1'!A:A,A231,'est-sen-perc95-2018-1'!E:E,"F")</f>
        <v>0</v>
      </c>
      <c r="D231" s="6">
        <f>+COUNTIF('est-sen-perc95-2018-1'!$A$2:$A$422,A231)</f>
        <v>1</v>
      </c>
      <c r="E231" s="6">
        <f>+COUNTIF('est-sen-perc95-2018-1'!$A$423:$A$701,A231)</f>
        <v>0</v>
      </c>
      <c r="F231">
        <f>+COUNTIF('est-sen-perc95-2018-1'!$A$702:$A$1027,A231)</f>
        <v>0</v>
      </c>
      <c r="G231" t="str">
        <f t="shared" si="46"/>
        <v>Rech</v>
      </c>
      <c r="H231" t="str">
        <f t="shared" si="47"/>
        <v>Rech</v>
      </c>
    </row>
    <row r="232" spans="1:8" hidden="1">
      <c r="A232" s="3">
        <v>343</v>
      </c>
      <c r="B232">
        <f>+COUNTIF('est-sen-perc95-2018-1'!A:A,A232)</f>
        <v>1</v>
      </c>
      <c r="C232">
        <f>+COUNTIFS('est-sen-perc95-2018-1'!A:A,A232,'est-sen-perc95-2018-1'!E:E,"F")</f>
        <v>0</v>
      </c>
      <c r="D232" s="6">
        <f>+COUNTIF('est-sen-perc95-2018-1'!$A$2:$A$422,A232)</f>
        <v>1</v>
      </c>
      <c r="E232" s="6">
        <f>+COUNTIF('est-sen-perc95-2018-1'!$A$423:$A$701,A232)</f>
        <v>0</v>
      </c>
      <c r="F232">
        <f>+COUNTIF('est-sen-perc95-2018-1'!$A$702:$A$1027,A232)</f>
        <v>0</v>
      </c>
      <c r="G232" t="str">
        <f t="shared" si="46"/>
        <v>Rech</v>
      </c>
      <c r="H232" t="str">
        <f t="shared" si="47"/>
        <v>Rech</v>
      </c>
    </row>
    <row r="233" spans="1:8" hidden="1">
      <c r="A233" s="3">
        <v>362</v>
      </c>
      <c r="B233">
        <f>+COUNTIF('est-sen-perc95-2018-1'!A:A,A233)</f>
        <v>1</v>
      </c>
      <c r="C233">
        <f>+COUNTIFS('est-sen-perc95-2018-1'!A:A,A233,'est-sen-perc95-2018-1'!E:E,"F")</f>
        <v>0</v>
      </c>
      <c r="D233" s="6">
        <f>+COUNTIF('est-sen-perc95-2018-1'!$A$2:$A$422,A233)</f>
        <v>0</v>
      </c>
      <c r="E233" s="6">
        <f>+COUNTIF('est-sen-perc95-2018-1'!$A$423:$A$701,A233)</f>
        <v>1</v>
      </c>
      <c r="F233">
        <f>+COUNTIF('est-sen-perc95-2018-1'!$A$702:$A$1027,A233)</f>
        <v>0</v>
      </c>
      <c r="G233" t="str">
        <f t="shared" si="46"/>
        <v>Rech</v>
      </c>
      <c r="H233" t="str">
        <f t="shared" si="47"/>
        <v>Rech</v>
      </c>
    </row>
    <row r="234" spans="1:8" hidden="1">
      <c r="A234" s="3">
        <v>370</v>
      </c>
      <c r="B234">
        <f>+COUNTIF('est-sen-perc95-2018-1'!A:A,A234)</f>
        <v>1</v>
      </c>
      <c r="C234">
        <f>+COUNTIFS('est-sen-perc95-2018-1'!A:A,A234,'est-sen-perc95-2018-1'!E:E,"F")</f>
        <v>0</v>
      </c>
      <c r="D234" s="6">
        <f>+COUNTIF('est-sen-perc95-2018-1'!$A$2:$A$422,A234)</f>
        <v>1</v>
      </c>
      <c r="E234" s="6">
        <f>+COUNTIF('est-sen-perc95-2018-1'!$A$423:$A$701,A234)</f>
        <v>0</v>
      </c>
      <c r="F234">
        <f>+COUNTIF('est-sen-perc95-2018-1'!$A$702:$A$1027,A234)</f>
        <v>0</v>
      </c>
      <c r="G234" t="str">
        <f t="shared" si="46"/>
        <v>Rech</v>
      </c>
      <c r="H234" t="str">
        <f t="shared" si="47"/>
        <v>Rech</v>
      </c>
    </row>
    <row r="235" spans="1:8" hidden="1">
      <c r="A235" s="3">
        <v>371</v>
      </c>
      <c r="B235">
        <f>+COUNTIF('est-sen-perc95-2018-1'!A:A,A235)</f>
        <v>1</v>
      </c>
      <c r="C235">
        <f>+COUNTIFS('est-sen-perc95-2018-1'!A:A,A235,'est-sen-perc95-2018-1'!E:E,"F")</f>
        <v>0</v>
      </c>
      <c r="D235" s="6">
        <f>+COUNTIF('est-sen-perc95-2018-1'!$A$2:$A$422,A235)</f>
        <v>1</v>
      </c>
      <c r="E235" s="6">
        <f>+COUNTIF('est-sen-perc95-2018-1'!$A$423:$A$701,A235)</f>
        <v>0</v>
      </c>
      <c r="F235">
        <f>+COUNTIF('est-sen-perc95-2018-1'!$A$702:$A$1027,A235)</f>
        <v>0</v>
      </c>
      <c r="G235" t="str">
        <f t="shared" si="46"/>
        <v>Rech</v>
      </c>
      <c r="H235" t="str">
        <f t="shared" si="47"/>
        <v>Rech</v>
      </c>
    </row>
    <row r="236" spans="1:8" hidden="1">
      <c r="A236" s="3">
        <v>373</v>
      </c>
      <c r="B236">
        <f>+COUNTIF('est-sen-perc95-2018-1'!A:A,A236)</f>
        <v>1</v>
      </c>
      <c r="C236">
        <f>+COUNTIFS('est-sen-perc95-2018-1'!A:A,A236,'est-sen-perc95-2018-1'!E:E,"F")</f>
        <v>0</v>
      </c>
      <c r="D236" s="6">
        <f>+COUNTIF('est-sen-perc95-2018-1'!$A$2:$A$422,A236)</f>
        <v>1</v>
      </c>
      <c r="E236" s="6">
        <f>+COUNTIF('est-sen-perc95-2018-1'!$A$423:$A$701,A236)</f>
        <v>0</v>
      </c>
      <c r="F236">
        <f>+COUNTIF('est-sen-perc95-2018-1'!$A$702:$A$1027,A236)</f>
        <v>0</v>
      </c>
      <c r="G236" t="str">
        <f t="shared" si="46"/>
        <v>Rech</v>
      </c>
      <c r="H236" t="str">
        <f t="shared" si="47"/>
        <v>Rech</v>
      </c>
    </row>
    <row r="237" spans="1:8" hidden="1">
      <c r="A237" s="3">
        <v>375</v>
      </c>
      <c r="B237">
        <f>+COUNTIF('est-sen-perc95-2018-1'!A:A,A237)</f>
        <v>1</v>
      </c>
      <c r="C237">
        <f>+COUNTIFS('est-sen-perc95-2018-1'!A:A,A237,'est-sen-perc95-2018-1'!E:E,"F")</f>
        <v>0</v>
      </c>
      <c r="D237" s="6">
        <f>+COUNTIF('est-sen-perc95-2018-1'!$A$2:$A$422,A237)</f>
        <v>0</v>
      </c>
      <c r="E237" s="6">
        <f>+COUNTIF('est-sen-perc95-2018-1'!$A$423:$A$701,A237)</f>
        <v>1</v>
      </c>
      <c r="F237">
        <f>+COUNTIF('est-sen-perc95-2018-1'!$A$702:$A$1027,A237)</f>
        <v>0</v>
      </c>
      <c r="G237" t="str">
        <f t="shared" si="46"/>
        <v>Rech</v>
      </c>
      <c r="H237" t="str">
        <f t="shared" si="47"/>
        <v>Rech</v>
      </c>
    </row>
    <row r="238" spans="1:8" hidden="1">
      <c r="A238" s="3">
        <v>387</v>
      </c>
      <c r="B238">
        <f>+COUNTIF('est-sen-perc95-2018-1'!A:A,A238)</f>
        <v>1</v>
      </c>
      <c r="C238">
        <f>+COUNTIFS('est-sen-perc95-2018-1'!A:A,A238,'est-sen-perc95-2018-1'!E:E,"F")</f>
        <v>0</v>
      </c>
      <c r="D238" s="6">
        <f>+COUNTIF('est-sen-perc95-2018-1'!$A$2:$A$422,A238)</f>
        <v>1</v>
      </c>
      <c r="E238" s="6">
        <f>+COUNTIF('est-sen-perc95-2018-1'!$A$423:$A$701,A238)</f>
        <v>0</v>
      </c>
      <c r="F238">
        <f>+COUNTIF('est-sen-perc95-2018-1'!$A$702:$A$1027,A238)</f>
        <v>0</v>
      </c>
      <c r="G238" t="str">
        <f t="shared" si="46"/>
        <v>Rech</v>
      </c>
      <c r="H238" t="str">
        <f t="shared" si="47"/>
        <v>Rech</v>
      </c>
    </row>
    <row r="239" spans="1:8" hidden="1">
      <c r="A239" s="3">
        <v>388</v>
      </c>
      <c r="B239">
        <f>+COUNTIF('est-sen-perc95-2018-1'!A:A,A239)</f>
        <v>1</v>
      </c>
      <c r="C239">
        <f>+COUNTIFS('est-sen-perc95-2018-1'!A:A,A239,'est-sen-perc95-2018-1'!E:E,"F")</f>
        <v>0</v>
      </c>
      <c r="D239" s="6">
        <f>+COUNTIF('est-sen-perc95-2018-1'!$A$2:$A$422,A239)</f>
        <v>0</v>
      </c>
      <c r="E239" s="6">
        <f>+COUNTIF('est-sen-perc95-2018-1'!$A$423:$A$701,A239)</f>
        <v>1</v>
      </c>
      <c r="F239">
        <f>+COUNTIF('est-sen-perc95-2018-1'!$A$702:$A$1027,A239)</f>
        <v>0</v>
      </c>
      <c r="G239" t="str">
        <f t="shared" si="46"/>
        <v>Rech</v>
      </c>
      <c r="H239" t="str">
        <f t="shared" si="47"/>
        <v>Rech</v>
      </c>
    </row>
    <row r="240" spans="1:8" hidden="1">
      <c r="A240" s="3">
        <v>392</v>
      </c>
      <c r="B240">
        <f>+COUNTIF('est-sen-perc95-2018-1'!A:A,A240)</f>
        <v>1</v>
      </c>
      <c r="C240">
        <f>+COUNTIFS('est-sen-perc95-2018-1'!A:A,A240,'est-sen-perc95-2018-1'!E:E,"F")</f>
        <v>0</v>
      </c>
      <c r="D240" s="6">
        <f>+COUNTIF('est-sen-perc95-2018-1'!$A$2:$A$422,A240)</f>
        <v>0</v>
      </c>
      <c r="E240" s="6">
        <f>+COUNTIF('est-sen-perc95-2018-1'!$A$423:$A$701,A240)</f>
        <v>1</v>
      </c>
      <c r="F240">
        <f>+COUNTIF('est-sen-perc95-2018-1'!$A$702:$A$1027,A240)</f>
        <v>0</v>
      </c>
      <c r="G240" t="str">
        <f t="shared" si="46"/>
        <v>Rech</v>
      </c>
      <c r="H240" t="str">
        <f t="shared" si="47"/>
        <v>Rech</v>
      </c>
    </row>
    <row r="241" spans="1:8" hidden="1">
      <c r="A241" s="3">
        <v>395</v>
      </c>
      <c r="B241">
        <f>+COUNTIF('est-sen-perc95-2018-1'!A:A,A241)</f>
        <v>1</v>
      </c>
      <c r="C241">
        <f>+COUNTIFS('est-sen-perc95-2018-1'!A:A,A241,'est-sen-perc95-2018-1'!E:E,"F")</f>
        <v>0</v>
      </c>
      <c r="D241" s="6">
        <f>+COUNTIF('est-sen-perc95-2018-1'!$A$2:$A$422,A241)</f>
        <v>1</v>
      </c>
      <c r="E241" s="6">
        <f>+COUNTIF('est-sen-perc95-2018-1'!$A$423:$A$701,A241)</f>
        <v>0</v>
      </c>
      <c r="F241">
        <f>+COUNTIF('est-sen-perc95-2018-1'!$A$702:$A$1027,A241)</f>
        <v>0</v>
      </c>
      <c r="G241" t="str">
        <f t="shared" si="46"/>
        <v>Rech</v>
      </c>
      <c r="H241" t="str">
        <f t="shared" si="47"/>
        <v>Rech</v>
      </c>
    </row>
    <row r="242" spans="1:8" hidden="1">
      <c r="A242" s="3">
        <v>426</v>
      </c>
      <c r="B242">
        <f>+COUNTIF('est-sen-perc95-2018-1'!A:A,A242)</f>
        <v>1</v>
      </c>
      <c r="C242">
        <f>+COUNTIFS('est-sen-perc95-2018-1'!A:A,A242,'est-sen-perc95-2018-1'!E:E,"F")</f>
        <v>0</v>
      </c>
      <c r="D242" s="6">
        <f>+COUNTIF('est-sen-perc95-2018-1'!$A$2:$A$422,A242)</f>
        <v>1</v>
      </c>
      <c r="E242" s="6">
        <f>+COUNTIF('est-sen-perc95-2018-1'!$A$423:$A$701,A242)</f>
        <v>0</v>
      </c>
      <c r="F242">
        <f>+COUNTIF('est-sen-perc95-2018-1'!$A$702:$A$1027,A242)</f>
        <v>0</v>
      </c>
      <c r="G242" t="str">
        <f t="shared" si="46"/>
        <v>Rech</v>
      </c>
      <c r="H242" t="str">
        <f t="shared" si="47"/>
        <v>Rech</v>
      </c>
    </row>
    <row r="243" spans="1:8" hidden="1">
      <c r="A243" s="3">
        <v>445</v>
      </c>
      <c r="B243">
        <f>+COUNTIF('est-sen-perc95-2018-1'!A:A,A243)</f>
        <v>1</v>
      </c>
      <c r="C243">
        <f>+COUNTIFS('est-sen-perc95-2018-1'!A:A,A243,'est-sen-perc95-2018-1'!E:E,"F")</f>
        <v>0</v>
      </c>
      <c r="D243" s="6">
        <f>+COUNTIF('est-sen-perc95-2018-1'!$A$2:$A$422,A243)</f>
        <v>1</v>
      </c>
      <c r="E243" s="6">
        <f>+COUNTIF('est-sen-perc95-2018-1'!$A$423:$A$701,A243)</f>
        <v>0</v>
      </c>
      <c r="F243">
        <f>+COUNTIF('est-sen-perc95-2018-1'!$A$702:$A$1027,A243)</f>
        <v>0</v>
      </c>
      <c r="G243" t="str">
        <f t="shared" si="46"/>
        <v>Rech</v>
      </c>
      <c r="H243" t="str">
        <f t="shared" si="47"/>
        <v>Rech</v>
      </c>
    </row>
    <row r="244" spans="1:8" hidden="1">
      <c r="A244" s="3">
        <v>458</v>
      </c>
      <c r="B244">
        <f>+COUNTIF('est-sen-perc95-2018-1'!A:A,A244)</f>
        <v>1</v>
      </c>
      <c r="C244">
        <f>+COUNTIFS('est-sen-perc95-2018-1'!A:A,A244,'est-sen-perc95-2018-1'!E:E,"F")</f>
        <v>0</v>
      </c>
      <c r="D244" s="6">
        <f>+COUNTIF('est-sen-perc95-2018-1'!$A$2:$A$422,A244)</f>
        <v>1</v>
      </c>
      <c r="E244" s="6">
        <f>+COUNTIF('est-sen-perc95-2018-1'!$A$423:$A$701,A244)</f>
        <v>0</v>
      </c>
      <c r="F244">
        <f>+COUNTIF('est-sen-perc95-2018-1'!$A$702:$A$1027,A244)</f>
        <v>0</v>
      </c>
      <c r="G244" t="str">
        <f t="shared" si="46"/>
        <v>Rech</v>
      </c>
      <c r="H244" t="str">
        <f t="shared" si="47"/>
        <v>Rech</v>
      </c>
    </row>
    <row r="245" spans="1:8" hidden="1">
      <c r="A245" s="3">
        <v>469</v>
      </c>
      <c r="B245">
        <f>+COUNTIF('est-sen-perc95-2018-1'!A:A,A245)</f>
        <v>1</v>
      </c>
      <c r="C245">
        <f>+COUNTIFS('est-sen-perc95-2018-1'!A:A,A245,'est-sen-perc95-2018-1'!E:E,"F")</f>
        <v>0</v>
      </c>
      <c r="D245" s="6">
        <f>+COUNTIF('est-sen-perc95-2018-1'!$A$2:$A$422,A245)</f>
        <v>0</v>
      </c>
      <c r="E245" s="6">
        <f>+COUNTIF('est-sen-perc95-2018-1'!$A$423:$A$701,A245)</f>
        <v>0</v>
      </c>
      <c r="F245">
        <f>+COUNTIF('est-sen-perc95-2018-1'!$A$702:$A$1027,A245)</f>
        <v>1</v>
      </c>
      <c r="G245" t="str">
        <f t="shared" si="46"/>
        <v>Rech</v>
      </c>
      <c r="H245" t="str">
        <f t="shared" si="47"/>
        <v>Rech</v>
      </c>
    </row>
    <row r="246" spans="1:8" hidden="1">
      <c r="A246" s="3">
        <v>539</v>
      </c>
      <c r="B246">
        <f>+COUNTIF('est-sen-perc95-2018-1'!A:A,A246)</f>
        <v>1</v>
      </c>
      <c r="C246">
        <f>+COUNTIFS('est-sen-perc95-2018-1'!A:A,A246,'est-sen-perc95-2018-1'!E:E,"F")</f>
        <v>0</v>
      </c>
      <c r="D246" s="6">
        <f>+COUNTIF('est-sen-perc95-2018-1'!$A$2:$A$422,A246)</f>
        <v>1</v>
      </c>
      <c r="E246" s="6">
        <f>+COUNTIF('est-sen-perc95-2018-1'!$A$423:$A$701,A246)</f>
        <v>0</v>
      </c>
      <c r="F246">
        <f>+COUNTIF('est-sen-perc95-2018-1'!$A$702:$A$1027,A246)</f>
        <v>0</v>
      </c>
      <c r="G246" t="str">
        <f t="shared" si="46"/>
        <v>Rech</v>
      </c>
      <c r="H246" t="str">
        <f t="shared" si="47"/>
        <v>Rech</v>
      </c>
    </row>
    <row r="247" spans="1:8" hidden="1">
      <c r="A247" s="3">
        <v>556</v>
      </c>
      <c r="B247">
        <f>+COUNTIF('est-sen-perc95-2018-1'!A:A,A247)</f>
        <v>1</v>
      </c>
      <c r="C247">
        <f>+COUNTIFS('est-sen-perc95-2018-1'!A:A,A247,'est-sen-perc95-2018-1'!E:E,"F")</f>
        <v>0</v>
      </c>
      <c r="D247" s="6">
        <f>+COUNTIF('est-sen-perc95-2018-1'!$A$2:$A$422,A247)</f>
        <v>0</v>
      </c>
      <c r="E247" s="6">
        <f>+COUNTIF('est-sen-perc95-2018-1'!$A$423:$A$701,A247)</f>
        <v>1</v>
      </c>
      <c r="F247">
        <f>+COUNTIF('est-sen-perc95-2018-1'!$A$702:$A$1027,A247)</f>
        <v>0</v>
      </c>
      <c r="G247" t="str">
        <f t="shared" si="46"/>
        <v>Rech</v>
      </c>
      <c r="H247" t="str">
        <f t="shared" si="47"/>
        <v>Rech</v>
      </c>
    </row>
    <row r="248" spans="1:8" hidden="1">
      <c r="A248" s="3">
        <v>604</v>
      </c>
      <c r="B248">
        <f>+COUNTIF('est-sen-perc95-2018-1'!A:A,A248)</f>
        <v>1</v>
      </c>
      <c r="C248">
        <f>+COUNTIFS('est-sen-perc95-2018-1'!A:A,A248,'est-sen-perc95-2018-1'!E:E,"F")</f>
        <v>0</v>
      </c>
      <c r="D248" s="6">
        <f>+COUNTIF('est-sen-perc95-2018-1'!$A$2:$A$422,A248)</f>
        <v>0</v>
      </c>
      <c r="E248" s="6">
        <f>+COUNTIF('est-sen-perc95-2018-1'!$A$423:$A$701,A248)</f>
        <v>0</v>
      </c>
      <c r="F248">
        <f>+COUNTIF('est-sen-perc95-2018-1'!$A$702:$A$1027,A248)</f>
        <v>1</v>
      </c>
      <c r="G248" t="str">
        <f t="shared" si="46"/>
        <v>Rech</v>
      </c>
      <c r="H248" t="str">
        <f t="shared" si="47"/>
        <v>Rech</v>
      </c>
    </row>
    <row r="249" spans="1:8" hidden="1">
      <c r="A249" s="3">
        <v>606</v>
      </c>
      <c r="B249">
        <f>+COUNTIF('est-sen-perc95-2018-1'!A:A,A249)</f>
        <v>1</v>
      </c>
      <c r="C249">
        <f>+COUNTIFS('est-sen-perc95-2018-1'!A:A,A249,'est-sen-perc95-2018-1'!E:E,"F")</f>
        <v>0</v>
      </c>
      <c r="D249" s="6">
        <f>+COUNTIF('est-sen-perc95-2018-1'!$A$2:$A$422,A249)</f>
        <v>0</v>
      </c>
      <c r="E249" s="6">
        <f>+COUNTIF('est-sen-perc95-2018-1'!$A$423:$A$701,A249)</f>
        <v>1</v>
      </c>
      <c r="F249">
        <f>+COUNTIF('est-sen-perc95-2018-1'!$A$702:$A$1027,A249)</f>
        <v>0</v>
      </c>
      <c r="G249" t="str">
        <f t="shared" si="46"/>
        <v>Rech</v>
      </c>
      <c r="H249" t="str">
        <f t="shared" si="47"/>
        <v>Rech</v>
      </c>
    </row>
    <row r="250" spans="1:8" hidden="1">
      <c r="A250" s="3">
        <v>636</v>
      </c>
      <c r="B250">
        <f>+COUNTIF('est-sen-perc95-2018-1'!A:A,A250)</f>
        <v>1</v>
      </c>
      <c r="C250">
        <f>+COUNTIFS('est-sen-perc95-2018-1'!A:A,A250,'est-sen-perc95-2018-1'!E:E,"F")</f>
        <v>0</v>
      </c>
      <c r="D250" s="6">
        <f>+COUNTIF('est-sen-perc95-2018-1'!$A$2:$A$422,A250)</f>
        <v>0</v>
      </c>
      <c r="E250" s="6">
        <f>+COUNTIF('est-sen-perc95-2018-1'!$A$423:$A$701,A250)</f>
        <v>1</v>
      </c>
      <c r="F250">
        <f>+COUNTIF('est-sen-perc95-2018-1'!$A$702:$A$1027,A250)</f>
        <v>0</v>
      </c>
      <c r="G250" t="str">
        <f t="shared" si="46"/>
        <v>Rech</v>
      </c>
      <c r="H250" t="str">
        <f t="shared" si="47"/>
        <v>Rech</v>
      </c>
    </row>
    <row r="251" spans="1:8" hidden="1">
      <c r="A251" s="3">
        <v>665</v>
      </c>
      <c r="B251">
        <f>+COUNTIF('est-sen-perc95-2018-1'!A:A,A251)</f>
        <v>1</v>
      </c>
      <c r="C251">
        <f>+COUNTIFS('est-sen-perc95-2018-1'!A:A,A251,'est-sen-perc95-2018-1'!E:E,"F")</f>
        <v>0</v>
      </c>
      <c r="D251" s="6">
        <f>+COUNTIF('est-sen-perc95-2018-1'!$A$2:$A$422,A251)</f>
        <v>0</v>
      </c>
      <c r="E251" s="6">
        <f>+COUNTIF('est-sen-perc95-2018-1'!$A$423:$A$701,A251)</f>
        <v>0</v>
      </c>
      <c r="F251">
        <f>+COUNTIF('est-sen-perc95-2018-1'!$A$702:$A$1027,A251)</f>
        <v>1</v>
      </c>
      <c r="G251" t="str">
        <f t="shared" si="46"/>
        <v>Rech</v>
      </c>
      <c r="H251" t="str">
        <f t="shared" si="47"/>
        <v>Rech</v>
      </c>
    </row>
    <row r="252" spans="1:8" hidden="1">
      <c r="A252" s="3">
        <v>683</v>
      </c>
      <c r="B252">
        <f>+COUNTIF('est-sen-perc95-2018-1'!A:A,A252)</f>
        <v>1</v>
      </c>
      <c r="C252">
        <f>+COUNTIFS('est-sen-perc95-2018-1'!A:A,A252,'est-sen-perc95-2018-1'!E:E,"F")</f>
        <v>0</v>
      </c>
      <c r="D252" s="6">
        <f>+COUNTIF('est-sen-perc95-2018-1'!$A$2:$A$422,A252)</f>
        <v>0</v>
      </c>
      <c r="E252" s="6">
        <f>+COUNTIF('est-sen-perc95-2018-1'!$A$423:$A$701,A252)</f>
        <v>1</v>
      </c>
      <c r="F252">
        <f>+COUNTIF('est-sen-perc95-2018-1'!$A$702:$A$1027,A252)</f>
        <v>0</v>
      </c>
      <c r="G252" t="str">
        <f t="shared" si="46"/>
        <v>Rech</v>
      </c>
      <c r="H252" t="str">
        <f t="shared" si="47"/>
        <v>Rech</v>
      </c>
    </row>
    <row r="253" spans="1:8" hidden="1">
      <c r="A253" s="3">
        <v>686</v>
      </c>
      <c r="B253">
        <f>+COUNTIF('est-sen-perc95-2018-1'!A:A,A253)</f>
        <v>1</v>
      </c>
      <c r="C253">
        <f>+COUNTIFS('est-sen-perc95-2018-1'!A:A,A253,'est-sen-perc95-2018-1'!E:E,"F")</f>
        <v>0</v>
      </c>
      <c r="D253" s="6">
        <f>+COUNTIF('est-sen-perc95-2018-1'!$A$2:$A$422,A253)</f>
        <v>0</v>
      </c>
      <c r="E253" s="6">
        <f>+COUNTIF('est-sen-perc95-2018-1'!$A$423:$A$701,A253)</f>
        <v>1</v>
      </c>
      <c r="F253">
        <f>+COUNTIF('est-sen-perc95-2018-1'!$A$702:$A$1027,A253)</f>
        <v>0</v>
      </c>
      <c r="G253" t="str">
        <f t="shared" si="46"/>
        <v>Rech</v>
      </c>
      <c r="H253" t="str">
        <f t="shared" si="47"/>
        <v>Rech</v>
      </c>
    </row>
    <row r="254" spans="1:8" hidden="1">
      <c r="A254" s="3">
        <v>693</v>
      </c>
      <c r="B254">
        <f>+COUNTIF('est-sen-perc95-2018-1'!A:A,A254)</f>
        <v>1</v>
      </c>
      <c r="C254">
        <f>+COUNTIFS('est-sen-perc95-2018-1'!A:A,A254,'est-sen-perc95-2018-1'!E:E,"F")</f>
        <v>0</v>
      </c>
      <c r="D254" s="6">
        <f>+COUNTIF('est-sen-perc95-2018-1'!$A$2:$A$422,A254)</f>
        <v>1</v>
      </c>
      <c r="E254" s="6">
        <f>+COUNTIF('est-sen-perc95-2018-1'!$A$423:$A$701,A254)</f>
        <v>0</v>
      </c>
      <c r="F254">
        <f>+COUNTIF('est-sen-perc95-2018-1'!$A$702:$A$1027,A254)</f>
        <v>0</v>
      </c>
      <c r="G254" t="str">
        <f t="shared" si="46"/>
        <v>Rech</v>
      </c>
      <c r="H254" t="str">
        <f t="shared" si="47"/>
        <v>Rech</v>
      </c>
    </row>
    <row r="255" spans="1:8" hidden="1">
      <c r="A255" s="3">
        <v>695</v>
      </c>
      <c r="B255">
        <f>+COUNTIF('est-sen-perc95-2018-1'!A:A,A255)</f>
        <v>1</v>
      </c>
      <c r="C255">
        <f>+COUNTIFS('est-sen-perc95-2018-1'!A:A,A255,'est-sen-perc95-2018-1'!E:E,"F")</f>
        <v>0</v>
      </c>
      <c r="D255" s="6">
        <f>+COUNTIF('est-sen-perc95-2018-1'!$A$2:$A$422,A255)</f>
        <v>0</v>
      </c>
      <c r="E255" s="6">
        <f>+COUNTIF('est-sen-perc95-2018-1'!$A$423:$A$701,A255)</f>
        <v>1</v>
      </c>
      <c r="F255">
        <f>+COUNTIF('est-sen-perc95-2018-1'!$A$702:$A$1027,A255)</f>
        <v>0</v>
      </c>
      <c r="G255" t="str">
        <f t="shared" si="46"/>
        <v>Rech</v>
      </c>
      <c r="H255" t="str">
        <f t="shared" si="47"/>
        <v>Rech</v>
      </c>
    </row>
    <row r="256" spans="1:8" hidden="1">
      <c r="A256" s="3">
        <v>708</v>
      </c>
      <c r="B256">
        <f>+COUNTIF('est-sen-perc95-2018-1'!A:A,A256)</f>
        <v>1</v>
      </c>
      <c r="C256">
        <f>+COUNTIFS('est-sen-perc95-2018-1'!A:A,A256,'est-sen-perc95-2018-1'!E:E,"F")</f>
        <v>0</v>
      </c>
      <c r="D256" s="6">
        <f>+COUNTIF('est-sen-perc95-2018-1'!$A$2:$A$422,A256)</f>
        <v>1</v>
      </c>
      <c r="E256" s="6">
        <f>+COUNTIF('est-sen-perc95-2018-1'!$A$423:$A$701,A256)</f>
        <v>0</v>
      </c>
      <c r="F256">
        <f>+COUNTIF('est-sen-perc95-2018-1'!$A$702:$A$1027,A256)</f>
        <v>0</v>
      </c>
      <c r="G256" t="str">
        <f t="shared" si="46"/>
        <v>Rech</v>
      </c>
      <c r="H256" t="str">
        <f t="shared" si="47"/>
        <v>Rech</v>
      </c>
    </row>
    <row r="257" spans="1:8" hidden="1">
      <c r="A257" s="3">
        <v>727</v>
      </c>
      <c r="B257">
        <f>+COUNTIF('est-sen-perc95-2018-1'!A:A,A257)</f>
        <v>1</v>
      </c>
      <c r="C257">
        <f>+COUNTIFS('est-sen-perc95-2018-1'!A:A,A257,'est-sen-perc95-2018-1'!E:E,"F")</f>
        <v>0</v>
      </c>
      <c r="D257" s="6">
        <f>+COUNTIF('est-sen-perc95-2018-1'!$A$2:$A$422,A257)</f>
        <v>0</v>
      </c>
      <c r="E257" s="6">
        <f>+COUNTIF('est-sen-perc95-2018-1'!$A$423:$A$701,A257)</f>
        <v>1</v>
      </c>
      <c r="F257">
        <f>+COUNTIF('est-sen-perc95-2018-1'!$A$702:$A$1027,A257)</f>
        <v>0</v>
      </c>
      <c r="G257" t="str">
        <f t="shared" si="46"/>
        <v>Rech</v>
      </c>
      <c r="H257" t="str">
        <f t="shared" si="47"/>
        <v>Rech</v>
      </c>
    </row>
    <row r="258" spans="1:8" hidden="1">
      <c r="A258" s="3">
        <v>745</v>
      </c>
      <c r="B258">
        <f>+COUNTIF('est-sen-perc95-2018-1'!A:A,A258)</f>
        <v>1</v>
      </c>
      <c r="C258">
        <f>+COUNTIFS('est-sen-perc95-2018-1'!A:A,A258,'est-sen-perc95-2018-1'!E:E,"F")</f>
        <v>0</v>
      </c>
      <c r="D258" s="6">
        <f>+COUNTIF('est-sen-perc95-2018-1'!$A$2:$A$422,A258)</f>
        <v>1</v>
      </c>
      <c r="E258" s="6">
        <f>+COUNTIF('est-sen-perc95-2018-1'!$A$423:$A$701,A258)</f>
        <v>0</v>
      </c>
      <c r="F258">
        <f>+COUNTIF('est-sen-perc95-2018-1'!$A$702:$A$1027,A258)</f>
        <v>0</v>
      </c>
      <c r="G258" t="str">
        <f t="shared" si="46"/>
        <v>Rech</v>
      </c>
      <c r="H258" t="str">
        <f t="shared" si="47"/>
        <v>Rech</v>
      </c>
    </row>
    <row r="259" spans="1:8" hidden="1">
      <c r="A259" s="3">
        <v>752</v>
      </c>
      <c r="B259">
        <f>+COUNTIF('est-sen-perc95-2018-1'!A:A,A259)</f>
        <v>1</v>
      </c>
      <c r="C259">
        <f>+COUNTIFS('est-sen-perc95-2018-1'!A:A,A259,'est-sen-perc95-2018-1'!E:E,"F")</f>
        <v>0</v>
      </c>
      <c r="D259" s="6">
        <f>+COUNTIF('est-sen-perc95-2018-1'!$A$2:$A$422,A259)</f>
        <v>1</v>
      </c>
      <c r="E259" s="6">
        <f>+COUNTIF('est-sen-perc95-2018-1'!$A$423:$A$701,A259)</f>
        <v>0</v>
      </c>
      <c r="F259">
        <f>+COUNTIF('est-sen-perc95-2018-1'!$A$702:$A$1027,A259)</f>
        <v>0</v>
      </c>
      <c r="G259" t="str">
        <f t="shared" ref="G259:G322" si="48">+IF(D259&gt;0,IF(E259&gt;0,IF(F259&gt;0,"Selec","Rech"),"Rech"),"Rech")</f>
        <v>Rech</v>
      </c>
      <c r="H259" t="str">
        <f t="shared" ref="H259:H322" si="49">+IF(D259&gt;0,IF(E259&gt;0,IF(F259&gt;0,IF(C259&gt;0,"Selec","Rech"),"Rech"),"Rech"),"Rech")</f>
        <v>Rech</v>
      </c>
    </row>
    <row r="260" spans="1:8" hidden="1">
      <c r="A260" s="3">
        <v>753</v>
      </c>
      <c r="B260">
        <f>+COUNTIF('est-sen-perc95-2018-1'!A:A,A260)</f>
        <v>1</v>
      </c>
      <c r="C260">
        <f>+COUNTIFS('est-sen-perc95-2018-1'!A:A,A260,'est-sen-perc95-2018-1'!E:E,"F")</f>
        <v>0</v>
      </c>
      <c r="D260" s="6">
        <f>+COUNTIF('est-sen-perc95-2018-1'!$A$2:$A$422,A260)</f>
        <v>1</v>
      </c>
      <c r="E260" s="6">
        <f>+COUNTIF('est-sen-perc95-2018-1'!$A$423:$A$701,A260)</f>
        <v>0</v>
      </c>
      <c r="F260">
        <f>+COUNTIF('est-sen-perc95-2018-1'!$A$702:$A$1027,A260)</f>
        <v>0</v>
      </c>
      <c r="G260" t="str">
        <f t="shared" si="48"/>
        <v>Rech</v>
      </c>
      <c r="H260" t="str">
        <f t="shared" si="49"/>
        <v>Rech</v>
      </c>
    </row>
    <row r="261" spans="1:8" hidden="1">
      <c r="A261" s="3">
        <v>755</v>
      </c>
      <c r="B261">
        <f>+COUNTIF('est-sen-perc95-2018-1'!A:A,A261)</f>
        <v>1</v>
      </c>
      <c r="C261">
        <f>+COUNTIFS('est-sen-perc95-2018-1'!A:A,A261,'est-sen-perc95-2018-1'!E:E,"F")</f>
        <v>0</v>
      </c>
      <c r="D261" s="6">
        <f>+COUNTIF('est-sen-perc95-2018-1'!$A$2:$A$422,A261)</f>
        <v>1</v>
      </c>
      <c r="E261" s="6">
        <f>+COUNTIF('est-sen-perc95-2018-1'!$A$423:$A$701,A261)</f>
        <v>0</v>
      </c>
      <c r="F261">
        <f>+COUNTIF('est-sen-perc95-2018-1'!$A$702:$A$1027,A261)</f>
        <v>0</v>
      </c>
      <c r="G261" t="str">
        <f t="shared" si="48"/>
        <v>Rech</v>
      </c>
      <c r="H261" t="str">
        <f t="shared" si="49"/>
        <v>Rech</v>
      </c>
    </row>
    <row r="262" spans="1:8" hidden="1">
      <c r="A262" s="3">
        <v>757</v>
      </c>
      <c r="B262">
        <f>+COUNTIF('est-sen-perc95-2018-1'!A:A,A262)</f>
        <v>1</v>
      </c>
      <c r="C262">
        <f>+COUNTIFS('est-sen-perc95-2018-1'!A:A,A262,'est-sen-perc95-2018-1'!E:E,"F")</f>
        <v>0</v>
      </c>
      <c r="D262" s="6">
        <f>+COUNTIF('est-sen-perc95-2018-1'!$A$2:$A$422,A262)</f>
        <v>1</v>
      </c>
      <c r="E262" s="6">
        <f>+COUNTIF('est-sen-perc95-2018-1'!$A$423:$A$701,A262)</f>
        <v>0</v>
      </c>
      <c r="F262">
        <f>+COUNTIF('est-sen-perc95-2018-1'!$A$702:$A$1027,A262)</f>
        <v>0</v>
      </c>
      <c r="G262" t="str">
        <f t="shared" si="48"/>
        <v>Rech</v>
      </c>
      <c r="H262" t="str">
        <f t="shared" si="49"/>
        <v>Rech</v>
      </c>
    </row>
    <row r="263" spans="1:8" hidden="1">
      <c r="A263" s="3">
        <v>759</v>
      </c>
      <c r="B263">
        <f>+COUNTIF('est-sen-perc95-2018-1'!A:A,A263)</f>
        <v>1</v>
      </c>
      <c r="C263">
        <f>+COUNTIFS('est-sen-perc95-2018-1'!A:A,A263,'est-sen-perc95-2018-1'!E:E,"F")</f>
        <v>0</v>
      </c>
      <c r="D263" s="6">
        <f>+COUNTIF('est-sen-perc95-2018-1'!$A$2:$A$422,A263)</f>
        <v>0</v>
      </c>
      <c r="E263" s="6">
        <f>+COUNTIF('est-sen-perc95-2018-1'!$A$423:$A$701,A263)</f>
        <v>1</v>
      </c>
      <c r="F263">
        <f>+COUNTIF('est-sen-perc95-2018-1'!$A$702:$A$1027,A263)</f>
        <v>0</v>
      </c>
      <c r="G263" t="str">
        <f t="shared" si="48"/>
        <v>Rech</v>
      </c>
      <c r="H263" t="str">
        <f t="shared" si="49"/>
        <v>Rech</v>
      </c>
    </row>
    <row r="264" spans="1:8" hidden="1">
      <c r="A264" s="3">
        <v>781</v>
      </c>
      <c r="B264">
        <f>+COUNTIF('est-sen-perc95-2018-1'!A:A,A264)</f>
        <v>1</v>
      </c>
      <c r="C264">
        <f>+COUNTIFS('est-sen-perc95-2018-1'!A:A,A264,'est-sen-perc95-2018-1'!E:E,"F")</f>
        <v>0</v>
      </c>
      <c r="D264" s="6">
        <f>+COUNTIF('est-sen-perc95-2018-1'!$A$2:$A$422,A264)</f>
        <v>0</v>
      </c>
      <c r="E264" s="6">
        <f>+COUNTIF('est-sen-perc95-2018-1'!$A$423:$A$701,A264)</f>
        <v>0</v>
      </c>
      <c r="F264">
        <f>+COUNTIF('est-sen-perc95-2018-1'!$A$702:$A$1027,A264)</f>
        <v>1</v>
      </c>
      <c r="G264" t="str">
        <f t="shared" si="48"/>
        <v>Rech</v>
      </c>
      <c r="H264" t="str">
        <f t="shared" si="49"/>
        <v>Rech</v>
      </c>
    </row>
    <row r="265" spans="1:8" hidden="1">
      <c r="A265" s="3">
        <v>783</v>
      </c>
      <c r="B265">
        <f>+COUNTIF('est-sen-perc95-2018-1'!A:A,A265)</f>
        <v>1</v>
      </c>
      <c r="C265">
        <f>+COUNTIFS('est-sen-perc95-2018-1'!A:A,A265,'est-sen-perc95-2018-1'!E:E,"F")</f>
        <v>0</v>
      </c>
      <c r="D265" s="6">
        <f>+COUNTIF('est-sen-perc95-2018-1'!$A$2:$A$422,A265)</f>
        <v>0</v>
      </c>
      <c r="E265" s="6">
        <f>+COUNTIF('est-sen-perc95-2018-1'!$A$423:$A$701,A265)</f>
        <v>0</v>
      </c>
      <c r="F265">
        <f>+COUNTIF('est-sen-perc95-2018-1'!$A$702:$A$1027,A265)</f>
        <v>1</v>
      </c>
      <c r="G265" t="str">
        <f t="shared" si="48"/>
        <v>Rech</v>
      </c>
      <c r="H265" t="str">
        <f t="shared" si="49"/>
        <v>Rech</v>
      </c>
    </row>
    <row r="266" spans="1:8" hidden="1">
      <c r="A266" s="3">
        <v>785</v>
      </c>
      <c r="B266">
        <f>+COUNTIF('est-sen-perc95-2018-1'!A:A,A266)</f>
        <v>1</v>
      </c>
      <c r="C266">
        <f>+COUNTIFS('est-sen-perc95-2018-1'!A:A,A266,'est-sen-perc95-2018-1'!E:E,"F")</f>
        <v>0</v>
      </c>
      <c r="D266" s="6">
        <f>+COUNTIF('est-sen-perc95-2018-1'!$A$2:$A$422,A266)</f>
        <v>0</v>
      </c>
      <c r="E266" s="6">
        <f>+COUNTIF('est-sen-perc95-2018-1'!$A$423:$A$701,A266)</f>
        <v>1</v>
      </c>
      <c r="F266">
        <f>+COUNTIF('est-sen-perc95-2018-1'!$A$702:$A$1027,A266)</f>
        <v>0</v>
      </c>
      <c r="G266" t="str">
        <f t="shared" si="48"/>
        <v>Rech</v>
      </c>
      <c r="H266" t="str">
        <f t="shared" si="49"/>
        <v>Rech</v>
      </c>
    </row>
    <row r="267" spans="1:8" hidden="1">
      <c r="A267" s="3">
        <v>794</v>
      </c>
      <c r="B267">
        <f>+COUNTIF('est-sen-perc95-2018-1'!A:A,A267)</f>
        <v>1</v>
      </c>
      <c r="C267">
        <f>+COUNTIFS('est-sen-perc95-2018-1'!A:A,A267,'est-sen-perc95-2018-1'!E:E,"F")</f>
        <v>0</v>
      </c>
      <c r="D267" s="6">
        <f>+COUNTIF('est-sen-perc95-2018-1'!$A$2:$A$422,A267)</f>
        <v>0</v>
      </c>
      <c r="E267" s="6">
        <f>+COUNTIF('est-sen-perc95-2018-1'!$A$423:$A$701,A267)</f>
        <v>1</v>
      </c>
      <c r="F267">
        <f>+COUNTIF('est-sen-perc95-2018-1'!$A$702:$A$1027,A267)</f>
        <v>0</v>
      </c>
      <c r="G267" t="str">
        <f t="shared" si="48"/>
        <v>Rech</v>
      </c>
      <c r="H267" t="str">
        <f t="shared" si="49"/>
        <v>Rech</v>
      </c>
    </row>
    <row r="268" spans="1:8" hidden="1">
      <c r="A268" s="3">
        <v>799</v>
      </c>
      <c r="B268">
        <f>+COUNTIF('est-sen-perc95-2018-1'!A:A,A268)</f>
        <v>1</v>
      </c>
      <c r="C268">
        <f>+COUNTIFS('est-sen-perc95-2018-1'!A:A,A268,'est-sen-perc95-2018-1'!E:E,"F")</f>
        <v>0</v>
      </c>
      <c r="D268" s="6">
        <f>+COUNTIF('est-sen-perc95-2018-1'!$A$2:$A$422,A268)</f>
        <v>1</v>
      </c>
      <c r="E268" s="6">
        <f>+COUNTIF('est-sen-perc95-2018-1'!$A$423:$A$701,A268)</f>
        <v>0</v>
      </c>
      <c r="F268">
        <f>+COUNTIF('est-sen-perc95-2018-1'!$A$702:$A$1027,A268)</f>
        <v>0</v>
      </c>
      <c r="G268" t="str">
        <f t="shared" si="48"/>
        <v>Rech</v>
      </c>
      <c r="H268" t="str">
        <f t="shared" si="49"/>
        <v>Rech</v>
      </c>
    </row>
    <row r="269" spans="1:8" hidden="1">
      <c r="A269" s="3">
        <v>801</v>
      </c>
      <c r="B269">
        <f>+COUNTIF('est-sen-perc95-2018-1'!A:A,A269)</f>
        <v>1</v>
      </c>
      <c r="C269">
        <f>+COUNTIFS('est-sen-perc95-2018-1'!A:A,A269,'est-sen-perc95-2018-1'!E:E,"F")</f>
        <v>0</v>
      </c>
      <c r="D269" s="6">
        <f>+COUNTIF('est-sen-perc95-2018-1'!$A$2:$A$422,A269)</f>
        <v>0</v>
      </c>
      <c r="E269" s="6">
        <f>+COUNTIF('est-sen-perc95-2018-1'!$A$423:$A$701,A269)</f>
        <v>0</v>
      </c>
      <c r="F269">
        <f>+COUNTIF('est-sen-perc95-2018-1'!$A$702:$A$1027,A269)</f>
        <v>1</v>
      </c>
      <c r="G269" t="str">
        <f t="shared" si="48"/>
        <v>Rech</v>
      </c>
      <c r="H269" t="str">
        <f t="shared" si="49"/>
        <v>Rech</v>
      </c>
    </row>
    <row r="270" spans="1:8" hidden="1">
      <c r="A270" s="3">
        <v>805</v>
      </c>
      <c r="B270">
        <f>+COUNTIF('est-sen-perc95-2018-1'!A:A,A270)</f>
        <v>1</v>
      </c>
      <c r="C270">
        <f>+COUNTIFS('est-sen-perc95-2018-1'!A:A,A270,'est-sen-perc95-2018-1'!E:E,"F")</f>
        <v>0</v>
      </c>
      <c r="D270" s="6">
        <f>+COUNTIF('est-sen-perc95-2018-1'!$A$2:$A$422,A270)</f>
        <v>0</v>
      </c>
      <c r="E270" s="6">
        <f>+COUNTIF('est-sen-perc95-2018-1'!$A$423:$A$701,A270)</f>
        <v>1</v>
      </c>
      <c r="F270">
        <f>+COUNTIF('est-sen-perc95-2018-1'!$A$702:$A$1027,A270)</f>
        <v>0</v>
      </c>
      <c r="G270" t="str">
        <f t="shared" si="48"/>
        <v>Rech</v>
      </c>
      <c r="H270" t="str">
        <f t="shared" si="49"/>
        <v>Rech</v>
      </c>
    </row>
    <row r="271" spans="1:8" hidden="1">
      <c r="A271" s="3">
        <v>817</v>
      </c>
      <c r="B271">
        <f>+COUNTIF('est-sen-perc95-2018-1'!A:A,A271)</f>
        <v>1</v>
      </c>
      <c r="C271">
        <f>+COUNTIFS('est-sen-perc95-2018-1'!A:A,A271,'est-sen-perc95-2018-1'!E:E,"F")</f>
        <v>0</v>
      </c>
      <c r="D271" s="6">
        <f>+COUNTIF('est-sen-perc95-2018-1'!$A$2:$A$422,A271)</f>
        <v>0</v>
      </c>
      <c r="E271" s="6">
        <f>+COUNTIF('est-sen-perc95-2018-1'!$A$423:$A$701,A271)</f>
        <v>0</v>
      </c>
      <c r="F271">
        <f>+COUNTIF('est-sen-perc95-2018-1'!$A$702:$A$1027,A271)</f>
        <v>1</v>
      </c>
      <c r="G271" t="str">
        <f t="shared" si="48"/>
        <v>Rech</v>
      </c>
      <c r="H271" t="str">
        <f t="shared" si="49"/>
        <v>Rech</v>
      </c>
    </row>
    <row r="272" spans="1:8" hidden="1">
      <c r="A272" s="3">
        <v>858</v>
      </c>
      <c r="B272">
        <f>+COUNTIF('est-sen-perc95-2018-1'!A:A,A272)</f>
        <v>1</v>
      </c>
      <c r="C272">
        <f>+COUNTIFS('est-sen-perc95-2018-1'!A:A,A272,'est-sen-perc95-2018-1'!E:E,"F")</f>
        <v>0</v>
      </c>
      <c r="D272" s="6">
        <f>+COUNTIF('est-sen-perc95-2018-1'!$A$2:$A$422,A272)</f>
        <v>0</v>
      </c>
      <c r="E272" s="6">
        <f>+COUNTIF('est-sen-perc95-2018-1'!$A$423:$A$701,A272)</f>
        <v>1</v>
      </c>
      <c r="F272">
        <f>+COUNTIF('est-sen-perc95-2018-1'!$A$702:$A$1027,A272)</f>
        <v>0</v>
      </c>
      <c r="G272" t="str">
        <f t="shared" si="48"/>
        <v>Rech</v>
      </c>
      <c r="H272" t="str">
        <f t="shared" si="49"/>
        <v>Rech</v>
      </c>
    </row>
    <row r="273" spans="1:8" hidden="1">
      <c r="A273" s="3">
        <v>883</v>
      </c>
      <c r="B273">
        <f>+COUNTIF('est-sen-perc95-2018-1'!A:A,A273)</f>
        <v>1</v>
      </c>
      <c r="C273">
        <f>+COUNTIFS('est-sen-perc95-2018-1'!A:A,A273,'est-sen-perc95-2018-1'!E:E,"F")</f>
        <v>0</v>
      </c>
      <c r="D273" s="6">
        <f>+COUNTIF('est-sen-perc95-2018-1'!$A$2:$A$422,A273)</f>
        <v>0</v>
      </c>
      <c r="E273" s="6">
        <f>+COUNTIF('est-sen-perc95-2018-1'!$A$423:$A$701,A273)</f>
        <v>0</v>
      </c>
      <c r="F273">
        <f>+COUNTIF('est-sen-perc95-2018-1'!$A$702:$A$1027,A273)</f>
        <v>1</v>
      </c>
      <c r="G273" t="str">
        <f t="shared" si="48"/>
        <v>Rech</v>
      </c>
      <c r="H273" t="str">
        <f t="shared" si="49"/>
        <v>Rech</v>
      </c>
    </row>
    <row r="274" spans="1:8" hidden="1">
      <c r="A274" s="3">
        <v>889</v>
      </c>
      <c r="B274">
        <f>+COUNTIF('est-sen-perc95-2018-1'!A:A,A274)</f>
        <v>1</v>
      </c>
      <c r="C274">
        <f>+COUNTIFS('est-sen-perc95-2018-1'!A:A,A274,'est-sen-perc95-2018-1'!E:E,"F")</f>
        <v>0</v>
      </c>
      <c r="D274" s="6">
        <f>+COUNTIF('est-sen-perc95-2018-1'!$A$2:$A$422,A274)</f>
        <v>0</v>
      </c>
      <c r="E274" s="6">
        <f>+COUNTIF('est-sen-perc95-2018-1'!$A$423:$A$701,A274)</f>
        <v>1</v>
      </c>
      <c r="F274">
        <f>+COUNTIF('est-sen-perc95-2018-1'!$A$702:$A$1027,A274)</f>
        <v>0</v>
      </c>
      <c r="G274" t="str">
        <f t="shared" si="48"/>
        <v>Rech</v>
      </c>
      <c r="H274" t="str">
        <f t="shared" si="49"/>
        <v>Rech</v>
      </c>
    </row>
    <row r="275" spans="1:8" hidden="1">
      <c r="A275" s="3">
        <v>4450</v>
      </c>
      <c r="B275">
        <f>+COUNTIF('est-sen-perc95-2018-1'!A:A,A275)</f>
        <v>1</v>
      </c>
      <c r="C275">
        <f>+COUNTIFS('est-sen-perc95-2018-1'!A:A,A275,'est-sen-perc95-2018-1'!E:E,"F")</f>
        <v>0</v>
      </c>
      <c r="D275" s="6">
        <f>+COUNTIF('est-sen-perc95-2018-1'!$A$2:$A$422,A275)</f>
        <v>1</v>
      </c>
      <c r="E275" s="6">
        <f>+COUNTIF('est-sen-perc95-2018-1'!$A$423:$A$701,A275)</f>
        <v>0</v>
      </c>
      <c r="F275">
        <f>+COUNTIF('est-sen-perc95-2018-1'!$A$702:$A$1027,A275)</f>
        <v>0</v>
      </c>
      <c r="G275" t="str">
        <f t="shared" si="48"/>
        <v>Rech</v>
      </c>
      <c r="H275" t="str">
        <f t="shared" si="49"/>
        <v>Rech</v>
      </c>
    </row>
    <row r="276" spans="1:8" hidden="1">
      <c r="A276" s="3">
        <v>6617</v>
      </c>
      <c r="B276">
        <f>+COUNTIF('est-sen-perc95-2018-1'!A:A,A276)</f>
        <v>1</v>
      </c>
      <c r="C276">
        <f>+COUNTIFS('est-sen-perc95-2018-1'!A:A,A276,'est-sen-perc95-2018-1'!E:E,"F")</f>
        <v>0</v>
      </c>
      <c r="D276" s="6">
        <f>+COUNTIF('est-sen-perc95-2018-1'!$A$2:$A$422,A276)</f>
        <v>0</v>
      </c>
      <c r="E276" s="6">
        <f>+COUNTIF('est-sen-perc95-2018-1'!$A$423:$A$701,A276)</f>
        <v>1</v>
      </c>
      <c r="F276">
        <f>+COUNTIF('est-sen-perc95-2018-1'!$A$702:$A$1027,A276)</f>
        <v>0</v>
      </c>
      <c r="G276" t="str">
        <f t="shared" si="48"/>
        <v>Rech</v>
      </c>
      <c r="H276" t="str">
        <f t="shared" si="49"/>
        <v>Rech</v>
      </c>
    </row>
    <row r="277" spans="1:8" hidden="1">
      <c r="A277" s="3">
        <v>6670</v>
      </c>
      <c r="B277">
        <f>+COUNTIF('est-sen-perc95-2018-1'!A:A,A277)</f>
        <v>1</v>
      </c>
      <c r="C277">
        <f>+COUNTIFS('est-sen-perc95-2018-1'!A:A,A277,'est-sen-perc95-2018-1'!E:E,"F")</f>
        <v>0</v>
      </c>
      <c r="D277" s="6">
        <f>+COUNTIF('est-sen-perc95-2018-1'!$A$2:$A$422,A277)</f>
        <v>1</v>
      </c>
      <c r="E277" s="6">
        <f>+COUNTIF('est-sen-perc95-2018-1'!$A$423:$A$701,A277)</f>
        <v>0</v>
      </c>
      <c r="F277">
        <f>+COUNTIF('est-sen-perc95-2018-1'!$A$702:$A$1027,A277)</f>
        <v>0</v>
      </c>
      <c r="G277" t="str">
        <f t="shared" si="48"/>
        <v>Rech</v>
      </c>
      <c r="H277" t="str">
        <f t="shared" si="49"/>
        <v>Rech</v>
      </c>
    </row>
    <row r="278" spans="1:8" hidden="1">
      <c r="A278" s="3">
        <v>8203</v>
      </c>
      <c r="B278">
        <f>+COUNTIF('est-sen-perc95-2018-1'!A:A,A278)</f>
        <v>1</v>
      </c>
      <c r="C278">
        <f>+COUNTIFS('est-sen-perc95-2018-1'!A:A,A278,'est-sen-perc95-2018-1'!E:E,"F")</f>
        <v>0</v>
      </c>
      <c r="D278" s="6">
        <f>+COUNTIF('est-sen-perc95-2018-1'!$A$2:$A$422,A278)</f>
        <v>1</v>
      </c>
      <c r="E278" s="6">
        <f>+COUNTIF('est-sen-perc95-2018-1'!$A$423:$A$701,A278)</f>
        <v>0</v>
      </c>
      <c r="F278">
        <f>+COUNTIF('est-sen-perc95-2018-1'!$A$702:$A$1027,A278)</f>
        <v>0</v>
      </c>
      <c r="G278" t="str">
        <f t="shared" si="48"/>
        <v>Rech</v>
      </c>
      <c r="H278" t="str">
        <f t="shared" si="49"/>
        <v>Rech</v>
      </c>
    </row>
    <row r="279" spans="1:8" hidden="1">
      <c r="A279" s="3">
        <v>105122</v>
      </c>
      <c r="B279">
        <f>+COUNTIF('est-sen-perc95-2018-1'!A:A,A279)</f>
        <v>1</v>
      </c>
      <c r="C279">
        <f>+COUNTIFS('est-sen-perc95-2018-1'!A:A,A279,'est-sen-perc95-2018-1'!E:E,"F")</f>
        <v>0</v>
      </c>
      <c r="D279" s="6">
        <f>+COUNTIF('est-sen-perc95-2018-1'!$A$2:$A$422,A279)</f>
        <v>1</v>
      </c>
      <c r="E279" s="6">
        <f>+COUNTIF('est-sen-perc95-2018-1'!$A$423:$A$701,A279)</f>
        <v>0</v>
      </c>
      <c r="F279">
        <f>+COUNTIF('est-sen-perc95-2018-1'!$A$702:$A$1027,A279)</f>
        <v>0</v>
      </c>
      <c r="G279" t="str">
        <f t="shared" si="48"/>
        <v>Rech</v>
      </c>
      <c r="H279" t="str">
        <f t="shared" si="49"/>
        <v>Rech</v>
      </c>
    </row>
    <row r="280" spans="1:8" hidden="1">
      <c r="A280" s="3">
        <v>108103</v>
      </c>
      <c r="B280">
        <f>+COUNTIF('est-sen-perc95-2018-1'!A:A,A280)</f>
        <v>1</v>
      </c>
      <c r="C280">
        <f>+COUNTIFS('est-sen-perc95-2018-1'!A:A,A280,'est-sen-perc95-2018-1'!E:E,"F")</f>
        <v>0</v>
      </c>
      <c r="D280" s="6">
        <f>+COUNTIF('est-sen-perc95-2018-1'!$A$2:$A$422,A280)</f>
        <v>0</v>
      </c>
      <c r="E280" s="6">
        <f>+COUNTIF('est-sen-perc95-2018-1'!$A$423:$A$701,A280)</f>
        <v>0</v>
      </c>
      <c r="F280">
        <f>+COUNTIF('est-sen-perc95-2018-1'!$A$702:$A$1027,A280)</f>
        <v>1</v>
      </c>
      <c r="G280" t="str">
        <f t="shared" si="48"/>
        <v>Rech</v>
      </c>
      <c r="H280" t="str">
        <f t="shared" si="49"/>
        <v>Rech</v>
      </c>
    </row>
    <row r="281" spans="1:8" hidden="1">
      <c r="A281" s="3">
        <v>109094</v>
      </c>
      <c r="B281">
        <f>+COUNTIF('est-sen-perc95-2018-1'!A:A,A281)</f>
        <v>1</v>
      </c>
      <c r="C281">
        <f>+COUNTIFS('est-sen-perc95-2018-1'!A:A,A281,'est-sen-perc95-2018-1'!E:E,"F")</f>
        <v>0</v>
      </c>
      <c r="D281" s="6">
        <f>+COUNTIF('est-sen-perc95-2018-1'!$A$2:$A$422,A281)</f>
        <v>1</v>
      </c>
      <c r="E281" s="6">
        <f>+COUNTIF('est-sen-perc95-2018-1'!$A$423:$A$701,A281)</f>
        <v>0</v>
      </c>
      <c r="F281">
        <f>+COUNTIF('est-sen-perc95-2018-1'!$A$702:$A$1027,A281)</f>
        <v>0</v>
      </c>
      <c r="G281" t="str">
        <f t="shared" si="48"/>
        <v>Rech</v>
      </c>
      <c r="H281" t="str">
        <f t="shared" si="49"/>
        <v>Rech</v>
      </c>
    </row>
    <row r="282" spans="1:8" hidden="1">
      <c r="A282" s="3">
        <v>109095</v>
      </c>
      <c r="B282">
        <f>+COUNTIF('est-sen-perc95-2018-1'!A:A,A282)</f>
        <v>1</v>
      </c>
      <c r="C282">
        <f>+COUNTIFS('est-sen-perc95-2018-1'!A:A,A282,'est-sen-perc95-2018-1'!E:E,"F")</f>
        <v>0</v>
      </c>
      <c r="D282" s="6">
        <f>+COUNTIF('est-sen-perc95-2018-1'!$A$2:$A$422,A282)</f>
        <v>1</v>
      </c>
      <c r="E282" s="6">
        <f>+COUNTIF('est-sen-perc95-2018-1'!$A$423:$A$701,A282)</f>
        <v>0</v>
      </c>
      <c r="F282">
        <f>+COUNTIF('est-sen-perc95-2018-1'!$A$702:$A$1027,A282)</f>
        <v>0</v>
      </c>
      <c r="G282" t="str">
        <f t="shared" si="48"/>
        <v>Rech</v>
      </c>
      <c r="H282" t="str">
        <f t="shared" si="49"/>
        <v>Rech</v>
      </c>
    </row>
    <row r="283" spans="1:8" hidden="1">
      <c r="A283" s="3">
        <v>111175</v>
      </c>
      <c r="B283">
        <f>+COUNTIF('est-sen-perc95-2018-1'!A:A,A283)</f>
        <v>1</v>
      </c>
      <c r="C283">
        <f>+COUNTIFS('est-sen-perc95-2018-1'!A:A,A283,'est-sen-perc95-2018-1'!E:E,"F")</f>
        <v>0</v>
      </c>
      <c r="D283" s="6">
        <f>+COUNTIF('est-sen-perc95-2018-1'!$A$2:$A$422,A283)</f>
        <v>1</v>
      </c>
      <c r="E283" s="6">
        <f>+COUNTIF('est-sen-perc95-2018-1'!$A$423:$A$701,A283)</f>
        <v>0</v>
      </c>
      <c r="F283">
        <f>+COUNTIF('est-sen-perc95-2018-1'!$A$702:$A$1027,A283)</f>
        <v>0</v>
      </c>
      <c r="G283" t="str">
        <f t="shared" si="48"/>
        <v>Rech</v>
      </c>
      <c r="H283" t="str">
        <f t="shared" si="49"/>
        <v>Rech</v>
      </c>
    </row>
    <row r="284" spans="1:8" hidden="1">
      <c r="A284" s="3">
        <v>113246</v>
      </c>
      <c r="B284">
        <f>+COUNTIF('est-sen-perc95-2018-1'!A:A,A284)</f>
        <v>1</v>
      </c>
      <c r="C284">
        <f>+COUNTIFS('est-sen-perc95-2018-1'!A:A,A284,'est-sen-perc95-2018-1'!E:E,"F")</f>
        <v>0</v>
      </c>
      <c r="D284" s="6">
        <f>+COUNTIF('est-sen-perc95-2018-1'!$A$2:$A$422,A284)</f>
        <v>0</v>
      </c>
      <c r="E284" s="6">
        <f>+COUNTIF('est-sen-perc95-2018-1'!$A$423:$A$701,A284)</f>
        <v>1</v>
      </c>
      <c r="F284">
        <f>+COUNTIF('est-sen-perc95-2018-1'!$A$702:$A$1027,A284)</f>
        <v>0</v>
      </c>
      <c r="G284" t="str">
        <f t="shared" si="48"/>
        <v>Rech</v>
      </c>
      <c r="H284" t="str">
        <f t="shared" si="49"/>
        <v>Rech</v>
      </c>
    </row>
    <row r="285" spans="1:8" hidden="1">
      <c r="A285" s="3">
        <v>113249</v>
      </c>
      <c r="B285">
        <f>+COUNTIF('est-sen-perc95-2018-1'!A:A,A285)</f>
        <v>1</v>
      </c>
      <c r="C285">
        <f>+COUNTIFS('est-sen-perc95-2018-1'!A:A,A285,'est-sen-perc95-2018-1'!E:E,"F")</f>
        <v>0</v>
      </c>
      <c r="D285" s="6">
        <f>+COUNTIF('est-sen-perc95-2018-1'!$A$2:$A$422,A285)</f>
        <v>0</v>
      </c>
      <c r="E285" s="6">
        <f>+COUNTIF('est-sen-perc95-2018-1'!$A$423:$A$701,A285)</f>
        <v>1</v>
      </c>
      <c r="F285">
        <f>+COUNTIF('est-sen-perc95-2018-1'!$A$702:$A$1027,A285)</f>
        <v>0</v>
      </c>
      <c r="G285" t="str">
        <f t="shared" si="48"/>
        <v>Rech</v>
      </c>
      <c r="H285" t="str">
        <f t="shared" si="49"/>
        <v>Rech</v>
      </c>
    </row>
    <row r="286" spans="1:8" hidden="1">
      <c r="A286" s="3">
        <v>114122</v>
      </c>
      <c r="B286">
        <f>+COUNTIF('est-sen-perc95-2018-1'!A:A,A286)</f>
        <v>1</v>
      </c>
      <c r="C286">
        <f>+COUNTIFS('est-sen-perc95-2018-1'!A:A,A286,'est-sen-perc95-2018-1'!E:E,"F")</f>
        <v>0</v>
      </c>
      <c r="D286" s="6">
        <f>+COUNTIF('est-sen-perc95-2018-1'!$A$2:$A$422,A286)</f>
        <v>1</v>
      </c>
      <c r="E286" s="6">
        <f>+COUNTIF('est-sen-perc95-2018-1'!$A$423:$A$701,A286)</f>
        <v>0</v>
      </c>
      <c r="F286">
        <f>+COUNTIF('est-sen-perc95-2018-1'!$A$702:$A$1027,A286)</f>
        <v>0</v>
      </c>
      <c r="G286" t="str">
        <f t="shared" si="48"/>
        <v>Rech</v>
      </c>
      <c r="H286" t="str">
        <f t="shared" si="49"/>
        <v>Rech</v>
      </c>
    </row>
    <row r="287" spans="1:8" hidden="1">
      <c r="A287" s="3">
        <v>151204</v>
      </c>
      <c r="B287">
        <f>+COUNTIF('est-sen-perc95-2018-1'!A:A,A287)</f>
        <v>1</v>
      </c>
      <c r="C287">
        <f>+COUNTIFS('est-sen-perc95-2018-1'!A:A,A287,'est-sen-perc95-2018-1'!E:E,"F")</f>
        <v>0</v>
      </c>
      <c r="D287" s="6">
        <f>+COUNTIF('est-sen-perc95-2018-1'!$A$2:$A$422,A287)</f>
        <v>1</v>
      </c>
      <c r="E287" s="6">
        <f>+COUNTIF('est-sen-perc95-2018-1'!$A$423:$A$701,A287)</f>
        <v>0</v>
      </c>
      <c r="F287">
        <f>+COUNTIF('est-sen-perc95-2018-1'!$A$702:$A$1027,A287)</f>
        <v>0</v>
      </c>
      <c r="G287" t="str">
        <f t="shared" si="48"/>
        <v>Rech</v>
      </c>
      <c r="H287" t="str">
        <f t="shared" si="49"/>
        <v>Rech</v>
      </c>
    </row>
    <row r="288" spans="1:8" hidden="1">
      <c r="A288" s="3">
        <v>151207</v>
      </c>
      <c r="B288">
        <f>+COUNTIF('est-sen-perc95-2018-1'!A:A,A288)</f>
        <v>1</v>
      </c>
      <c r="C288">
        <f>+COUNTIFS('est-sen-perc95-2018-1'!A:A,A288,'est-sen-perc95-2018-1'!E:E,"F")</f>
        <v>0</v>
      </c>
      <c r="D288" s="6">
        <f>+COUNTIF('est-sen-perc95-2018-1'!$A$2:$A$422,A288)</f>
        <v>1</v>
      </c>
      <c r="E288" s="6">
        <f>+COUNTIF('est-sen-perc95-2018-1'!$A$423:$A$701,A288)</f>
        <v>0</v>
      </c>
      <c r="F288">
        <f>+COUNTIF('est-sen-perc95-2018-1'!$A$702:$A$1027,A288)</f>
        <v>0</v>
      </c>
      <c r="G288" t="str">
        <f t="shared" si="48"/>
        <v>Rech</v>
      </c>
      <c r="H288" t="str">
        <f t="shared" si="49"/>
        <v>Rech</v>
      </c>
    </row>
    <row r="289" spans="1:8" hidden="1">
      <c r="A289" s="3">
        <v>151208</v>
      </c>
      <c r="B289">
        <f>+COUNTIF('est-sen-perc95-2018-1'!A:A,A289)</f>
        <v>1</v>
      </c>
      <c r="C289">
        <f>+COUNTIFS('est-sen-perc95-2018-1'!A:A,A289,'est-sen-perc95-2018-1'!E:E,"F")</f>
        <v>0</v>
      </c>
      <c r="D289" s="6">
        <f>+COUNTIF('est-sen-perc95-2018-1'!$A$2:$A$422,A289)</f>
        <v>1</v>
      </c>
      <c r="E289" s="6">
        <f>+COUNTIF('est-sen-perc95-2018-1'!$A$423:$A$701,A289)</f>
        <v>0</v>
      </c>
      <c r="F289">
        <f>+COUNTIF('est-sen-perc95-2018-1'!$A$702:$A$1027,A289)</f>
        <v>0</v>
      </c>
      <c r="G289" t="str">
        <f t="shared" si="48"/>
        <v>Rech</v>
      </c>
      <c r="H289" t="str">
        <f t="shared" si="49"/>
        <v>Rech</v>
      </c>
    </row>
    <row r="290" spans="1:8" hidden="1">
      <c r="A290" s="3">
        <v>151500</v>
      </c>
      <c r="B290">
        <f>+COUNTIF('est-sen-perc95-2018-1'!A:A,A290)</f>
        <v>1</v>
      </c>
      <c r="C290">
        <f>+COUNTIFS('est-sen-perc95-2018-1'!A:A,A290,'est-sen-perc95-2018-1'!E:E,"F")</f>
        <v>0</v>
      </c>
      <c r="D290" s="6">
        <f>+COUNTIF('est-sen-perc95-2018-1'!$A$2:$A$422,A290)</f>
        <v>1</v>
      </c>
      <c r="E290" s="6">
        <f>+COUNTIF('est-sen-perc95-2018-1'!$A$423:$A$701,A290)</f>
        <v>0</v>
      </c>
      <c r="F290">
        <f>+COUNTIF('est-sen-perc95-2018-1'!$A$702:$A$1027,A290)</f>
        <v>0</v>
      </c>
      <c r="G290" t="str">
        <f t="shared" si="48"/>
        <v>Rech</v>
      </c>
      <c r="H290" t="str">
        <f t="shared" si="49"/>
        <v>Rech</v>
      </c>
    </row>
    <row r="291" spans="1:8" hidden="1">
      <c r="A291" s="3">
        <v>151602</v>
      </c>
      <c r="B291">
        <f>+COUNTIF('est-sen-perc95-2018-1'!A:A,A291)</f>
        <v>1</v>
      </c>
      <c r="C291">
        <f>+COUNTIFS('est-sen-perc95-2018-1'!A:A,A291,'est-sen-perc95-2018-1'!E:E,"F")</f>
        <v>0</v>
      </c>
      <c r="D291" s="6">
        <f>+COUNTIF('est-sen-perc95-2018-1'!$A$2:$A$422,A291)</f>
        <v>0</v>
      </c>
      <c r="E291" s="6">
        <f>+COUNTIF('est-sen-perc95-2018-1'!$A$423:$A$701,A291)</f>
        <v>0</v>
      </c>
      <c r="F291">
        <f>+COUNTIF('est-sen-perc95-2018-1'!$A$702:$A$1027,A291)</f>
        <v>1</v>
      </c>
      <c r="G291" t="str">
        <f t="shared" si="48"/>
        <v>Rech</v>
      </c>
      <c r="H291" t="str">
        <f t="shared" si="49"/>
        <v>Rech</v>
      </c>
    </row>
    <row r="292" spans="1:8" hidden="1">
      <c r="A292" s="3">
        <v>152403</v>
      </c>
      <c r="B292">
        <f>+COUNTIF('est-sen-perc95-2018-1'!A:A,A292)</f>
        <v>1</v>
      </c>
      <c r="C292">
        <f>+COUNTIFS('est-sen-perc95-2018-1'!A:A,A292,'est-sen-perc95-2018-1'!E:E,"F")</f>
        <v>0</v>
      </c>
      <c r="D292" s="6">
        <f>+COUNTIF('est-sen-perc95-2018-1'!$A$2:$A$422,A292)</f>
        <v>0</v>
      </c>
      <c r="E292" s="6">
        <f>+COUNTIF('est-sen-perc95-2018-1'!$A$423:$A$701,A292)</f>
        <v>0</v>
      </c>
      <c r="F292">
        <f>+COUNTIF('est-sen-perc95-2018-1'!$A$702:$A$1027,A292)</f>
        <v>1</v>
      </c>
      <c r="G292" t="str">
        <f t="shared" si="48"/>
        <v>Rech</v>
      </c>
      <c r="H292" t="str">
        <f t="shared" si="49"/>
        <v>Rech</v>
      </c>
    </row>
    <row r="293" spans="1:8" hidden="1">
      <c r="A293" s="3">
        <v>153101</v>
      </c>
      <c r="B293">
        <f>+COUNTIF('est-sen-perc95-2018-1'!A:A,A293)</f>
        <v>1</v>
      </c>
      <c r="C293">
        <f>+COUNTIFS('est-sen-perc95-2018-1'!A:A,A293,'est-sen-perc95-2018-1'!E:E,"F")</f>
        <v>0</v>
      </c>
      <c r="D293" s="6">
        <f>+COUNTIF('est-sen-perc95-2018-1'!$A$2:$A$422,A293)</f>
        <v>0</v>
      </c>
      <c r="E293" s="6">
        <f>+COUNTIF('est-sen-perc95-2018-1'!$A$423:$A$701,A293)</f>
        <v>1</v>
      </c>
      <c r="F293">
        <f>+COUNTIF('est-sen-perc95-2018-1'!$A$702:$A$1027,A293)</f>
        <v>0</v>
      </c>
      <c r="G293" t="str">
        <f t="shared" si="48"/>
        <v>Rech</v>
      </c>
      <c r="H293" t="str">
        <f t="shared" si="49"/>
        <v>Rech</v>
      </c>
    </row>
    <row r="294" spans="1:8" hidden="1">
      <c r="A294" s="3">
        <v>153102</v>
      </c>
      <c r="B294">
        <f>+COUNTIF('est-sen-perc95-2018-1'!A:A,A294)</f>
        <v>1</v>
      </c>
      <c r="C294">
        <f>+COUNTIFS('est-sen-perc95-2018-1'!A:A,A294,'est-sen-perc95-2018-1'!E:E,"F")</f>
        <v>0</v>
      </c>
      <c r="D294" s="6">
        <f>+COUNTIF('est-sen-perc95-2018-1'!$A$2:$A$422,A294)</f>
        <v>1</v>
      </c>
      <c r="E294" s="6">
        <f>+COUNTIF('est-sen-perc95-2018-1'!$A$423:$A$701,A294)</f>
        <v>0</v>
      </c>
      <c r="F294">
        <f>+COUNTIF('est-sen-perc95-2018-1'!$A$702:$A$1027,A294)</f>
        <v>0</v>
      </c>
      <c r="G294" t="str">
        <f t="shared" si="48"/>
        <v>Rech</v>
      </c>
      <c r="H294" t="str">
        <f t="shared" si="49"/>
        <v>Rech</v>
      </c>
    </row>
    <row r="295" spans="1:8" hidden="1">
      <c r="A295" s="3">
        <v>153225</v>
      </c>
      <c r="B295">
        <f>+COUNTIF('est-sen-perc95-2018-1'!A:A,A295)</f>
        <v>1</v>
      </c>
      <c r="C295">
        <f>+COUNTIFS('est-sen-perc95-2018-1'!A:A,A295,'est-sen-perc95-2018-1'!E:E,"F")</f>
        <v>0</v>
      </c>
      <c r="D295" s="6">
        <f>+COUNTIF('est-sen-perc95-2018-1'!$A$2:$A$422,A295)</f>
        <v>0</v>
      </c>
      <c r="E295" s="6">
        <f>+COUNTIF('est-sen-perc95-2018-1'!$A$423:$A$701,A295)</f>
        <v>0</v>
      </c>
      <c r="F295">
        <f>+COUNTIF('est-sen-perc95-2018-1'!$A$702:$A$1027,A295)</f>
        <v>1</v>
      </c>
      <c r="G295" t="str">
        <f t="shared" si="48"/>
        <v>Rech</v>
      </c>
      <c r="H295" t="str">
        <f t="shared" si="49"/>
        <v>Rech</v>
      </c>
    </row>
    <row r="296" spans="1:8" hidden="1">
      <c r="A296" s="3">
        <v>153326</v>
      </c>
      <c r="B296">
        <f>+COUNTIF('est-sen-perc95-2018-1'!A:A,A296)</f>
        <v>1</v>
      </c>
      <c r="C296">
        <f>+COUNTIFS('est-sen-perc95-2018-1'!A:A,A296,'est-sen-perc95-2018-1'!E:E,"F")</f>
        <v>0</v>
      </c>
      <c r="D296" s="6">
        <f>+COUNTIF('est-sen-perc95-2018-1'!$A$2:$A$422,A296)</f>
        <v>1</v>
      </c>
      <c r="E296" s="6">
        <f>+COUNTIF('est-sen-perc95-2018-1'!$A$423:$A$701,A296)</f>
        <v>0</v>
      </c>
      <c r="F296">
        <f>+COUNTIF('est-sen-perc95-2018-1'!$A$702:$A$1027,A296)</f>
        <v>0</v>
      </c>
      <c r="G296" t="str">
        <f t="shared" si="48"/>
        <v>Rech</v>
      </c>
      <c r="H296" t="str">
        <f t="shared" si="49"/>
        <v>Rech</v>
      </c>
    </row>
    <row r="297" spans="1:8" hidden="1">
      <c r="A297" s="3">
        <v>153327</v>
      </c>
      <c r="B297">
        <f>+COUNTIF('est-sen-perc95-2018-1'!A:A,A297)</f>
        <v>1</v>
      </c>
      <c r="C297">
        <f>+COUNTIFS('est-sen-perc95-2018-1'!A:A,A297,'est-sen-perc95-2018-1'!E:E,"F")</f>
        <v>0</v>
      </c>
      <c r="D297" s="6">
        <f>+COUNTIF('est-sen-perc95-2018-1'!$A$2:$A$422,A297)</f>
        <v>0</v>
      </c>
      <c r="E297" s="6">
        <f>+COUNTIF('est-sen-perc95-2018-1'!$A$423:$A$701,A297)</f>
        <v>0</v>
      </c>
      <c r="F297">
        <f>+COUNTIF('est-sen-perc95-2018-1'!$A$702:$A$1027,A297)</f>
        <v>1</v>
      </c>
      <c r="G297" t="str">
        <f t="shared" si="48"/>
        <v>Rech</v>
      </c>
      <c r="H297" t="str">
        <f t="shared" si="49"/>
        <v>Rech</v>
      </c>
    </row>
    <row r="298" spans="1:8" hidden="1">
      <c r="A298" s="3">
        <v>153331</v>
      </c>
      <c r="B298">
        <f>+COUNTIF('est-sen-perc95-2018-1'!A:A,A298)</f>
        <v>1</v>
      </c>
      <c r="C298">
        <f>+COUNTIFS('est-sen-perc95-2018-1'!A:A,A298,'est-sen-perc95-2018-1'!E:E,"F")</f>
        <v>0</v>
      </c>
      <c r="D298" s="6">
        <f>+COUNTIF('est-sen-perc95-2018-1'!$A$2:$A$422,A298)</f>
        <v>1</v>
      </c>
      <c r="E298" s="6">
        <f>+COUNTIF('est-sen-perc95-2018-1'!$A$423:$A$701,A298)</f>
        <v>0</v>
      </c>
      <c r="F298">
        <f>+COUNTIF('est-sen-perc95-2018-1'!$A$702:$A$1027,A298)</f>
        <v>0</v>
      </c>
      <c r="G298" t="str">
        <f t="shared" si="48"/>
        <v>Rech</v>
      </c>
      <c r="H298" t="str">
        <f t="shared" si="49"/>
        <v>Rech</v>
      </c>
    </row>
    <row r="299" spans="1:8" hidden="1">
      <c r="A299" s="3">
        <v>154103</v>
      </c>
      <c r="B299">
        <f>+COUNTIF('est-sen-perc95-2018-1'!A:A,A299)</f>
        <v>1</v>
      </c>
      <c r="C299">
        <f>+COUNTIFS('est-sen-perc95-2018-1'!A:A,A299,'est-sen-perc95-2018-1'!E:E,"F")</f>
        <v>0</v>
      </c>
      <c r="D299" s="6">
        <f>+COUNTIF('est-sen-perc95-2018-1'!$A$2:$A$422,A299)</f>
        <v>1</v>
      </c>
      <c r="E299" s="6">
        <f>+COUNTIF('est-sen-perc95-2018-1'!$A$423:$A$701,A299)</f>
        <v>0</v>
      </c>
      <c r="F299">
        <f>+COUNTIF('est-sen-perc95-2018-1'!$A$702:$A$1027,A299)</f>
        <v>0</v>
      </c>
      <c r="G299" t="str">
        <f t="shared" si="48"/>
        <v>Rech</v>
      </c>
      <c r="H299" t="str">
        <f t="shared" si="49"/>
        <v>Rech</v>
      </c>
    </row>
    <row r="300" spans="1:8" hidden="1">
      <c r="A300" s="3">
        <v>155112</v>
      </c>
      <c r="B300">
        <f>+COUNTIF('est-sen-perc95-2018-1'!A:A,A300)</f>
        <v>1</v>
      </c>
      <c r="C300">
        <f>+COUNTIFS('est-sen-perc95-2018-1'!A:A,A300,'est-sen-perc95-2018-1'!E:E,"F")</f>
        <v>0</v>
      </c>
      <c r="D300" s="6">
        <f>+COUNTIF('est-sen-perc95-2018-1'!$A$2:$A$422,A300)</f>
        <v>0</v>
      </c>
      <c r="E300" s="6">
        <f>+COUNTIF('est-sen-perc95-2018-1'!$A$423:$A$701,A300)</f>
        <v>0</v>
      </c>
      <c r="F300">
        <f>+COUNTIF('est-sen-perc95-2018-1'!$A$702:$A$1027,A300)</f>
        <v>1</v>
      </c>
      <c r="G300" t="str">
        <f t="shared" si="48"/>
        <v>Rech</v>
      </c>
      <c r="H300" t="str">
        <f t="shared" si="49"/>
        <v>Rech</v>
      </c>
    </row>
    <row r="301" spans="1:8" hidden="1">
      <c r="A301" s="3">
        <v>155115</v>
      </c>
      <c r="B301">
        <f>+COUNTIF('est-sen-perc95-2018-1'!A:A,A301)</f>
        <v>1</v>
      </c>
      <c r="C301">
        <f>+COUNTIFS('est-sen-perc95-2018-1'!A:A,A301,'est-sen-perc95-2018-1'!E:E,"F")</f>
        <v>0</v>
      </c>
      <c r="D301" s="6">
        <f>+COUNTIF('est-sen-perc95-2018-1'!$A$2:$A$422,A301)</f>
        <v>1</v>
      </c>
      <c r="E301" s="6">
        <f>+COUNTIF('est-sen-perc95-2018-1'!$A$423:$A$701,A301)</f>
        <v>0</v>
      </c>
      <c r="F301">
        <f>+COUNTIF('est-sen-perc95-2018-1'!$A$702:$A$1027,A301)</f>
        <v>0</v>
      </c>
      <c r="G301" t="str">
        <f t="shared" si="48"/>
        <v>Rech</v>
      </c>
      <c r="H301" t="str">
        <f t="shared" si="49"/>
        <v>Rech</v>
      </c>
    </row>
    <row r="302" spans="1:8" hidden="1">
      <c r="A302" s="3">
        <v>155200</v>
      </c>
      <c r="B302">
        <f>+COUNTIF('est-sen-perc95-2018-1'!A:A,A302)</f>
        <v>1</v>
      </c>
      <c r="C302">
        <f>+COUNTIFS('est-sen-perc95-2018-1'!A:A,A302,'est-sen-perc95-2018-1'!E:E,"F")</f>
        <v>0</v>
      </c>
      <c r="D302" s="6">
        <f>+COUNTIF('est-sen-perc95-2018-1'!$A$2:$A$422,A302)</f>
        <v>0</v>
      </c>
      <c r="E302" s="6">
        <f>+COUNTIF('est-sen-perc95-2018-1'!$A$423:$A$701,A302)</f>
        <v>0</v>
      </c>
      <c r="F302">
        <f>+COUNTIF('est-sen-perc95-2018-1'!$A$702:$A$1027,A302)</f>
        <v>1</v>
      </c>
      <c r="G302" t="str">
        <f t="shared" si="48"/>
        <v>Rech</v>
      </c>
      <c r="H302" t="str">
        <f t="shared" si="49"/>
        <v>Rech</v>
      </c>
    </row>
    <row r="303" spans="1:8" hidden="1">
      <c r="A303" s="3">
        <v>155205</v>
      </c>
      <c r="B303">
        <f>+COUNTIF('est-sen-perc95-2018-1'!A:A,A303)</f>
        <v>1</v>
      </c>
      <c r="C303">
        <f>+COUNTIFS('est-sen-perc95-2018-1'!A:A,A303,'est-sen-perc95-2018-1'!E:E,"F")</f>
        <v>0</v>
      </c>
      <c r="D303" s="6">
        <f>+COUNTIF('est-sen-perc95-2018-1'!$A$2:$A$422,A303)</f>
        <v>1</v>
      </c>
      <c r="E303" s="6">
        <f>+COUNTIF('est-sen-perc95-2018-1'!$A$423:$A$701,A303)</f>
        <v>0</v>
      </c>
      <c r="F303">
        <f>+COUNTIF('est-sen-perc95-2018-1'!$A$702:$A$1027,A303)</f>
        <v>0</v>
      </c>
      <c r="G303" t="str">
        <f t="shared" si="48"/>
        <v>Rech</v>
      </c>
      <c r="H303" t="str">
        <f t="shared" si="49"/>
        <v>Rech</v>
      </c>
    </row>
    <row r="304" spans="1:8" hidden="1">
      <c r="A304" s="3">
        <v>155209</v>
      </c>
      <c r="B304">
        <f>+COUNTIF('est-sen-perc95-2018-1'!A:A,A304)</f>
        <v>1</v>
      </c>
      <c r="C304">
        <f>+COUNTIFS('est-sen-perc95-2018-1'!A:A,A304,'est-sen-perc95-2018-1'!E:E,"F")</f>
        <v>0</v>
      </c>
      <c r="D304" s="6">
        <f>+COUNTIF('est-sen-perc95-2018-1'!$A$2:$A$422,A304)</f>
        <v>1</v>
      </c>
      <c r="E304" s="6">
        <f>+COUNTIF('est-sen-perc95-2018-1'!$A$423:$A$701,A304)</f>
        <v>0</v>
      </c>
      <c r="F304">
        <f>+COUNTIF('est-sen-perc95-2018-1'!$A$702:$A$1027,A304)</f>
        <v>0</v>
      </c>
      <c r="G304" t="str">
        <f t="shared" si="48"/>
        <v>Rech</v>
      </c>
      <c r="H304" t="str">
        <f t="shared" si="49"/>
        <v>Rech</v>
      </c>
    </row>
    <row r="305" spans="1:8" hidden="1">
      <c r="A305" s="3">
        <v>155213</v>
      </c>
      <c r="B305">
        <f>+COUNTIF('est-sen-perc95-2018-1'!A:A,A305)</f>
        <v>1</v>
      </c>
      <c r="C305">
        <f>+COUNTIFS('est-sen-perc95-2018-1'!A:A,A305,'est-sen-perc95-2018-1'!E:E,"F")</f>
        <v>0</v>
      </c>
      <c r="D305" s="6">
        <f>+COUNTIF('est-sen-perc95-2018-1'!$A$2:$A$422,A305)</f>
        <v>1</v>
      </c>
      <c r="E305" s="6">
        <f>+COUNTIF('est-sen-perc95-2018-1'!$A$423:$A$701,A305)</f>
        <v>0</v>
      </c>
      <c r="F305">
        <f>+COUNTIF('est-sen-perc95-2018-1'!$A$702:$A$1027,A305)</f>
        <v>0</v>
      </c>
      <c r="G305" t="str">
        <f t="shared" si="48"/>
        <v>Rech</v>
      </c>
      <c r="H305" t="str">
        <f t="shared" si="49"/>
        <v>Rech</v>
      </c>
    </row>
    <row r="306" spans="1:8" hidden="1">
      <c r="A306" s="3">
        <v>155214</v>
      </c>
      <c r="B306">
        <f>+COUNTIF('est-sen-perc95-2018-1'!A:A,A306)</f>
        <v>1</v>
      </c>
      <c r="C306">
        <f>+COUNTIFS('est-sen-perc95-2018-1'!A:A,A306,'est-sen-perc95-2018-1'!E:E,"F")</f>
        <v>0</v>
      </c>
      <c r="D306" s="6">
        <f>+COUNTIF('est-sen-perc95-2018-1'!$A$2:$A$422,A306)</f>
        <v>1</v>
      </c>
      <c r="E306" s="6">
        <f>+COUNTIF('est-sen-perc95-2018-1'!$A$423:$A$701,A306)</f>
        <v>0</v>
      </c>
      <c r="F306">
        <f>+COUNTIF('est-sen-perc95-2018-1'!$A$702:$A$1027,A306)</f>
        <v>0</v>
      </c>
      <c r="G306" t="str">
        <f t="shared" si="48"/>
        <v>Rech</v>
      </c>
      <c r="H306" t="str">
        <f t="shared" si="49"/>
        <v>Rech</v>
      </c>
    </row>
    <row r="307" spans="1:8" hidden="1">
      <c r="A307" s="3">
        <v>155218</v>
      </c>
      <c r="B307">
        <f>+COUNTIF('est-sen-perc95-2018-1'!A:A,A307)</f>
        <v>1</v>
      </c>
      <c r="C307">
        <f>+COUNTIFS('est-sen-perc95-2018-1'!A:A,A307,'est-sen-perc95-2018-1'!E:E,"F")</f>
        <v>0</v>
      </c>
      <c r="D307" s="6">
        <f>+COUNTIF('est-sen-perc95-2018-1'!$A$2:$A$422,A307)</f>
        <v>0</v>
      </c>
      <c r="E307" s="6">
        <f>+COUNTIF('est-sen-perc95-2018-1'!$A$423:$A$701,A307)</f>
        <v>0</v>
      </c>
      <c r="F307">
        <f>+COUNTIF('est-sen-perc95-2018-1'!$A$702:$A$1027,A307)</f>
        <v>1</v>
      </c>
      <c r="G307" t="str">
        <f t="shared" si="48"/>
        <v>Rech</v>
      </c>
      <c r="H307" t="str">
        <f t="shared" si="49"/>
        <v>Rech</v>
      </c>
    </row>
    <row r="308" spans="1:8" hidden="1">
      <c r="A308" s="3">
        <v>155231</v>
      </c>
      <c r="B308">
        <f>+COUNTIF('est-sen-perc95-2018-1'!A:A,A308)</f>
        <v>1</v>
      </c>
      <c r="C308">
        <f>+COUNTIFS('est-sen-perc95-2018-1'!A:A,A308,'est-sen-perc95-2018-1'!E:E,"F")</f>
        <v>0</v>
      </c>
      <c r="D308" s="6">
        <f>+COUNTIF('est-sen-perc95-2018-1'!$A$2:$A$422,A308)</f>
        <v>1</v>
      </c>
      <c r="E308" s="6">
        <f>+COUNTIF('est-sen-perc95-2018-1'!$A$423:$A$701,A308)</f>
        <v>0</v>
      </c>
      <c r="F308">
        <f>+COUNTIF('est-sen-perc95-2018-1'!$A$702:$A$1027,A308)</f>
        <v>0</v>
      </c>
      <c r="G308" t="str">
        <f t="shared" si="48"/>
        <v>Rech</v>
      </c>
      <c r="H308" t="str">
        <f t="shared" si="49"/>
        <v>Rech</v>
      </c>
    </row>
    <row r="309" spans="1:8" hidden="1">
      <c r="A309" s="3">
        <v>155446</v>
      </c>
      <c r="B309">
        <f>+COUNTIF('est-sen-perc95-2018-1'!A:A,A309)</f>
        <v>1</v>
      </c>
      <c r="C309">
        <f>+COUNTIFS('est-sen-perc95-2018-1'!A:A,A309,'est-sen-perc95-2018-1'!E:E,"F")</f>
        <v>0</v>
      </c>
      <c r="D309" s="6">
        <f>+COUNTIF('est-sen-perc95-2018-1'!$A$2:$A$422,A309)</f>
        <v>1</v>
      </c>
      <c r="E309" s="6">
        <f>+COUNTIF('est-sen-perc95-2018-1'!$A$423:$A$701,A309)</f>
        <v>0</v>
      </c>
      <c r="F309">
        <f>+COUNTIF('est-sen-perc95-2018-1'!$A$702:$A$1027,A309)</f>
        <v>0</v>
      </c>
      <c r="G309" t="str">
        <f t="shared" si="48"/>
        <v>Rech</v>
      </c>
      <c r="H309" t="str">
        <f t="shared" si="49"/>
        <v>Rech</v>
      </c>
    </row>
    <row r="310" spans="1:8" hidden="1">
      <c r="A310" s="3">
        <v>155518</v>
      </c>
      <c r="B310">
        <f>+COUNTIF('est-sen-perc95-2018-1'!A:A,A310)</f>
        <v>1</v>
      </c>
      <c r="C310">
        <f>+COUNTIFS('est-sen-perc95-2018-1'!A:A,A310,'est-sen-perc95-2018-1'!E:E,"F")</f>
        <v>0</v>
      </c>
      <c r="D310" s="6">
        <f>+COUNTIF('est-sen-perc95-2018-1'!$A$2:$A$422,A310)</f>
        <v>1</v>
      </c>
      <c r="E310" s="6">
        <f>+COUNTIF('est-sen-perc95-2018-1'!$A$423:$A$701,A310)</f>
        <v>0</v>
      </c>
      <c r="F310">
        <f>+COUNTIF('est-sen-perc95-2018-1'!$A$702:$A$1027,A310)</f>
        <v>0</v>
      </c>
      <c r="G310" t="str">
        <f t="shared" si="48"/>
        <v>Rech</v>
      </c>
      <c r="H310" t="str">
        <f t="shared" si="49"/>
        <v>Rech</v>
      </c>
    </row>
    <row r="311" spans="1:8" hidden="1">
      <c r="A311" s="3">
        <v>156100</v>
      </c>
      <c r="B311">
        <f>+COUNTIF('est-sen-perc95-2018-1'!A:A,A311)</f>
        <v>1</v>
      </c>
      <c r="C311">
        <f>+COUNTIFS('est-sen-perc95-2018-1'!A:A,A311,'est-sen-perc95-2018-1'!E:E,"F")</f>
        <v>0</v>
      </c>
      <c r="D311" s="6">
        <f>+COUNTIF('est-sen-perc95-2018-1'!$A$2:$A$422,A311)</f>
        <v>0</v>
      </c>
      <c r="E311" s="6">
        <f>+COUNTIF('est-sen-perc95-2018-1'!$A$423:$A$701,A311)</f>
        <v>0</v>
      </c>
      <c r="F311">
        <f>+COUNTIF('est-sen-perc95-2018-1'!$A$702:$A$1027,A311)</f>
        <v>1</v>
      </c>
      <c r="G311" t="str">
        <f t="shared" si="48"/>
        <v>Rech</v>
      </c>
      <c r="H311" t="str">
        <f t="shared" si="49"/>
        <v>Rech</v>
      </c>
    </row>
    <row r="312" spans="1:8" hidden="1">
      <c r="A312" s="3">
        <v>156111</v>
      </c>
      <c r="B312">
        <f>+COUNTIF('est-sen-perc95-2018-1'!A:A,A312)</f>
        <v>1</v>
      </c>
      <c r="C312">
        <f>+COUNTIFS('est-sen-perc95-2018-1'!A:A,A312,'est-sen-perc95-2018-1'!E:E,"F")</f>
        <v>0</v>
      </c>
      <c r="D312" s="6">
        <f>+COUNTIF('est-sen-perc95-2018-1'!$A$2:$A$422,A312)</f>
        <v>1</v>
      </c>
      <c r="E312" s="6">
        <f>+COUNTIF('est-sen-perc95-2018-1'!$A$423:$A$701,A312)</f>
        <v>0</v>
      </c>
      <c r="F312">
        <f>+COUNTIF('est-sen-perc95-2018-1'!$A$702:$A$1027,A312)</f>
        <v>0</v>
      </c>
      <c r="G312" t="str">
        <f t="shared" si="48"/>
        <v>Rech</v>
      </c>
      <c r="H312" t="str">
        <f t="shared" si="49"/>
        <v>Rech</v>
      </c>
    </row>
    <row r="313" spans="1:8" hidden="1">
      <c r="A313" s="3">
        <v>156122</v>
      </c>
      <c r="B313">
        <f>+COUNTIF('est-sen-perc95-2018-1'!A:A,A313)</f>
        <v>1</v>
      </c>
      <c r="C313">
        <f>+COUNTIFS('est-sen-perc95-2018-1'!A:A,A313,'est-sen-perc95-2018-1'!E:E,"F")</f>
        <v>0</v>
      </c>
      <c r="D313" s="6">
        <f>+COUNTIF('est-sen-perc95-2018-1'!$A$2:$A$422,A313)</f>
        <v>0</v>
      </c>
      <c r="E313" s="6">
        <f>+COUNTIF('est-sen-perc95-2018-1'!$A$423:$A$701,A313)</f>
        <v>0</v>
      </c>
      <c r="F313">
        <f>+COUNTIF('est-sen-perc95-2018-1'!$A$702:$A$1027,A313)</f>
        <v>1</v>
      </c>
      <c r="G313" t="str">
        <f t="shared" si="48"/>
        <v>Rech</v>
      </c>
      <c r="H313" t="str">
        <f t="shared" si="49"/>
        <v>Rech</v>
      </c>
    </row>
    <row r="314" spans="1:8" hidden="1">
      <c r="A314" s="3">
        <v>156123</v>
      </c>
      <c r="B314">
        <f>+COUNTIF('est-sen-perc95-2018-1'!A:A,A314)</f>
        <v>1</v>
      </c>
      <c r="C314">
        <f>+COUNTIFS('est-sen-perc95-2018-1'!A:A,A314,'est-sen-perc95-2018-1'!E:E,"F")</f>
        <v>0</v>
      </c>
      <c r="D314" s="6">
        <f>+COUNTIF('est-sen-perc95-2018-1'!$A$2:$A$422,A314)</f>
        <v>0</v>
      </c>
      <c r="E314" s="6">
        <f>+COUNTIF('est-sen-perc95-2018-1'!$A$423:$A$701,A314)</f>
        <v>0</v>
      </c>
      <c r="F314">
        <f>+COUNTIF('est-sen-perc95-2018-1'!$A$702:$A$1027,A314)</f>
        <v>1</v>
      </c>
      <c r="G314" t="str">
        <f t="shared" si="48"/>
        <v>Rech</v>
      </c>
      <c r="H314" t="str">
        <f t="shared" si="49"/>
        <v>Rech</v>
      </c>
    </row>
    <row r="315" spans="1:8" hidden="1">
      <c r="A315" s="3">
        <v>156126</v>
      </c>
      <c r="B315">
        <f>+COUNTIF('est-sen-perc95-2018-1'!A:A,A315)</f>
        <v>1</v>
      </c>
      <c r="C315">
        <f>+COUNTIFS('est-sen-perc95-2018-1'!A:A,A315,'est-sen-perc95-2018-1'!E:E,"F")</f>
        <v>0</v>
      </c>
      <c r="D315" s="6">
        <f>+COUNTIF('est-sen-perc95-2018-1'!$A$2:$A$422,A315)</f>
        <v>1</v>
      </c>
      <c r="E315" s="6">
        <f>+COUNTIF('est-sen-perc95-2018-1'!$A$423:$A$701,A315)</f>
        <v>0</v>
      </c>
      <c r="F315">
        <f>+COUNTIF('est-sen-perc95-2018-1'!$A$702:$A$1027,A315)</f>
        <v>0</v>
      </c>
      <c r="G315" t="str">
        <f t="shared" si="48"/>
        <v>Rech</v>
      </c>
      <c r="H315" t="str">
        <f t="shared" si="49"/>
        <v>Rech</v>
      </c>
    </row>
    <row r="316" spans="1:8" hidden="1">
      <c r="A316" s="3">
        <v>156212</v>
      </c>
      <c r="B316">
        <f>+COUNTIF('est-sen-perc95-2018-1'!A:A,A316)</f>
        <v>1</v>
      </c>
      <c r="C316">
        <f>+COUNTIFS('est-sen-perc95-2018-1'!A:A,A316,'est-sen-perc95-2018-1'!E:E,"F")</f>
        <v>0</v>
      </c>
      <c r="D316" s="6">
        <f>+COUNTIF('est-sen-perc95-2018-1'!$A$2:$A$422,A316)</f>
        <v>0</v>
      </c>
      <c r="E316" s="6">
        <f>+COUNTIF('est-sen-perc95-2018-1'!$A$423:$A$701,A316)</f>
        <v>0</v>
      </c>
      <c r="F316">
        <f>+COUNTIF('est-sen-perc95-2018-1'!$A$702:$A$1027,A316)</f>
        <v>1</v>
      </c>
      <c r="G316" t="str">
        <f t="shared" si="48"/>
        <v>Rech</v>
      </c>
      <c r="H316" t="str">
        <f t="shared" si="49"/>
        <v>Rech</v>
      </c>
    </row>
    <row r="317" spans="1:8" hidden="1">
      <c r="A317" s="3">
        <v>156225</v>
      </c>
      <c r="B317">
        <f>+COUNTIF('est-sen-perc95-2018-1'!A:A,A317)</f>
        <v>1</v>
      </c>
      <c r="C317">
        <f>+COUNTIFS('est-sen-perc95-2018-1'!A:A,A317,'est-sen-perc95-2018-1'!E:E,"F")</f>
        <v>0</v>
      </c>
      <c r="D317" s="6">
        <f>+COUNTIF('est-sen-perc95-2018-1'!$A$2:$A$422,A317)</f>
        <v>0</v>
      </c>
      <c r="E317" s="6">
        <f>+COUNTIF('est-sen-perc95-2018-1'!$A$423:$A$701,A317)</f>
        <v>1</v>
      </c>
      <c r="F317">
        <f>+COUNTIF('est-sen-perc95-2018-1'!$A$702:$A$1027,A317)</f>
        <v>0</v>
      </c>
      <c r="G317" t="str">
        <f t="shared" si="48"/>
        <v>Rech</v>
      </c>
      <c r="H317" t="str">
        <f t="shared" si="49"/>
        <v>Rech</v>
      </c>
    </row>
    <row r="318" spans="1:8" hidden="1">
      <c r="A318" s="3">
        <v>156401</v>
      </c>
      <c r="B318">
        <f>+COUNTIF('est-sen-perc95-2018-1'!A:A,A318)</f>
        <v>1</v>
      </c>
      <c r="C318">
        <f>+COUNTIFS('est-sen-perc95-2018-1'!A:A,A318,'est-sen-perc95-2018-1'!E:E,"F")</f>
        <v>0</v>
      </c>
      <c r="D318" s="6">
        <f>+COUNTIF('est-sen-perc95-2018-1'!$A$2:$A$422,A318)</f>
        <v>0</v>
      </c>
      <c r="E318" s="6">
        <f>+COUNTIF('est-sen-perc95-2018-1'!$A$423:$A$701,A318)</f>
        <v>0</v>
      </c>
      <c r="F318">
        <f>+COUNTIF('est-sen-perc95-2018-1'!$A$702:$A$1027,A318)</f>
        <v>1</v>
      </c>
      <c r="G318" t="str">
        <f t="shared" si="48"/>
        <v>Rech</v>
      </c>
      <c r="H318" t="str">
        <f t="shared" si="49"/>
        <v>Rech</v>
      </c>
    </row>
    <row r="319" spans="1:8" hidden="1">
      <c r="A319" s="3">
        <v>157101</v>
      </c>
      <c r="B319">
        <f>+COUNTIF('est-sen-perc95-2018-1'!A:A,A319)</f>
        <v>1</v>
      </c>
      <c r="C319">
        <f>+COUNTIFS('est-sen-perc95-2018-1'!A:A,A319,'est-sen-perc95-2018-1'!E:E,"F")</f>
        <v>0</v>
      </c>
      <c r="D319" s="6">
        <f>+COUNTIF('est-sen-perc95-2018-1'!$A$2:$A$422,A319)</f>
        <v>1</v>
      </c>
      <c r="E319" s="6">
        <f>+COUNTIF('est-sen-perc95-2018-1'!$A$423:$A$701,A319)</f>
        <v>0</v>
      </c>
      <c r="F319">
        <f>+COUNTIF('est-sen-perc95-2018-1'!$A$702:$A$1027,A319)</f>
        <v>0</v>
      </c>
      <c r="G319" t="str">
        <f t="shared" si="48"/>
        <v>Rech</v>
      </c>
      <c r="H319" t="str">
        <f t="shared" si="49"/>
        <v>Rech</v>
      </c>
    </row>
    <row r="320" spans="1:8" hidden="1">
      <c r="A320" s="3">
        <v>157223</v>
      </c>
      <c r="B320">
        <f>+COUNTIF('est-sen-perc95-2018-1'!A:A,A320)</f>
        <v>1</v>
      </c>
      <c r="C320">
        <f>+COUNTIFS('est-sen-perc95-2018-1'!A:A,A320,'est-sen-perc95-2018-1'!E:E,"F")</f>
        <v>0</v>
      </c>
      <c r="D320" s="6">
        <f>+COUNTIF('est-sen-perc95-2018-1'!$A$2:$A$422,A320)</f>
        <v>1</v>
      </c>
      <c r="E320" s="6">
        <f>+COUNTIF('est-sen-perc95-2018-1'!$A$423:$A$701,A320)</f>
        <v>0</v>
      </c>
      <c r="F320">
        <f>+COUNTIF('est-sen-perc95-2018-1'!$A$702:$A$1027,A320)</f>
        <v>0</v>
      </c>
      <c r="G320" t="str">
        <f t="shared" si="48"/>
        <v>Rech</v>
      </c>
      <c r="H320" t="str">
        <f t="shared" si="49"/>
        <v>Rech</v>
      </c>
    </row>
    <row r="321" spans="1:8" hidden="1">
      <c r="A321" s="3">
        <v>157300</v>
      </c>
      <c r="B321">
        <f>+COUNTIF('est-sen-perc95-2018-1'!A:A,A321)</f>
        <v>1</v>
      </c>
      <c r="C321">
        <f>+COUNTIFS('est-sen-perc95-2018-1'!A:A,A321,'est-sen-perc95-2018-1'!E:E,"F")</f>
        <v>0</v>
      </c>
      <c r="D321" s="6">
        <f>+COUNTIF('est-sen-perc95-2018-1'!$A$2:$A$422,A321)</f>
        <v>0</v>
      </c>
      <c r="E321" s="6">
        <f>+COUNTIF('est-sen-perc95-2018-1'!$A$423:$A$701,A321)</f>
        <v>0</v>
      </c>
      <c r="F321">
        <f>+COUNTIF('est-sen-perc95-2018-1'!$A$702:$A$1027,A321)</f>
        <v>1</v>
      </c>
      <c r="G321" t="str">
        <f t="shared" si="48"/>
        <v>Rech</v>
      </c>
      <c r="H321" t="str">
        <f t="shared" si="49"/>
        <v>Rech</v>
      </c>
    </row>
    <row r="322" spans="1:8" hidden="1">
      <c r="A322" s="3">
        <v>157309</v>
      </c>
      <c r="B322">
        <f>+COUNTIF('est-sen-perc95-2018-1'!A:A,A322)</f>
        <v>1</v>
      </c>
      <c r="C322">
        <f>+COUNTIFS('est-sen-perc95-2018-1'!A:A,A322,'est-sen-perc95-2018-1'!E:E,"F")</f>
        <v>0</v>
      </c>
      <c r="D322" s="6">
        <f>+COUNTIF('est-sen-perc95-2018-1'!$A$2:$A$422,A322)</f>
        <v>0</v>
      </c>
      <c r="E322" s="6">
        <f>+COUNTIF('est-sen-perc95-2018-1'!$A$423:$A$701,A322)</f>
        <v>0</v>
      </c>
      <c r="F322">
        <f>+COUNTIF('est-sen-perc95-2018-1'!$A$702:$A$1027,A322)</f>
        <v>1</v>
      </c>
      <c r="G322" t="str">
        <f t="shared" si="48"/>
        <v>Rech</v>
      </c>
      <c r="H322" t="str">
        <f t="shared" si="49"/>
        <v>Rech</v>
      </c>
    </row>
    <row r="323" spans="1:8" hidden="1">
      <c r="A323" s="3">
        <v>157314</v>
      </c>
      <c r="B323">
        <f>+COUNTIF('est-sen-perc95-2018-1'!A:A,A323)</f>
        <v>1</v>
      </c>
      <c r="C323">
        <f>+COUNTIFS('est-sen-perc95-2018-1'!A:A,A323,'est-sen-perc95-2018-1'!E:E,"F")</f>
        <v>0</v>
      </c>
      <c r="D323" s="6">
        <f>+COUNTIF('est-sen-perc95-2018-1'!$A$2:$A$422,A323)</f>
        <v>1</v>
      </c>
      <c r="E323" s="6">
        <f>+COUNTIF('est-sen-perc95-2018-1'!$A$423:$A$701,A323)</f>
        <v>0</v>
      </c>
      <c r="F323">
        <f>+COUNTIF('est-sen-perc95-2018-1'!$A$702:$A$1027,A323)</f>
        <v>0</v>
      </c>
      <c r="G323" t="str">
        <f t="shared" ref="G323:G349" si="50">+IF(D323&gt;0,IF(E323&gt;0,IF(F323&gt;0,"Selec","Rech"),"Rech"),"Rech")</f>
        <v>Rech</v>
      </c>
      <c r="H323" t="str">
        <f t="shared" ref="H323:H349" si="51">+IF(D323&gt;0,IF(E323&gt;0,IF(F323&gt;0,IF(C323&gt;0,"Selec","Rech"),"Rech"),"Rech"),"Rech")</f>
        <v>Rech</v>
      </c>
    </row>
    <row r="324" spans="1:8" hidden="1">
      <c r="A324" s="3">
        <v>157317</v>
      </c>
      <c r="B324">
        <f>+COUNTIF('est-sen-perc95-2018-1'!A:A,A324)</f>
        <v>1</v>
      </c>
      <c r="C324">
        <f>+COUNTIFS('est-sen-perc95-2018-1'!A:A,A324,'est-sen-perc95-2018-1'!E:E,"F")</f>
        <v>0</v>
      </c>
      <c r="D324" s="6">
        <f>+COUNTIF('est-sen-perc95-2018-1'!$A$2:$A$422,A324)</f>
        <v>0</v>
      </c>
      <c r="E324" s="6">
        <f>+COUNTIF('est-sen-perc95-2018-1'!$A$423:$A$701,A324)</f>
        <v>0</v>
      </c>
      <c r="F324">
        <f>+COUNTIF('est-sen-perc95-2018-1'!$A$702:$A$1027,A324)</f>
        <v>1</v>
      </c>
      <c r="G324" t="str">
        <f t="shared" si="50"/>
        <v>Rech</v>
      </c>
      <c r="H324" t="str">
        <f t="shared" si="51"/>
        <v>Rech</v>
      </c>
    </row>
    <row r="325" spans="1:8" hidden="1">
      <c r="A325" s="3">
        <v>157329</v>
      </c>
      <c r="B325">
        <f>+COUNTIF('est-sen-perc95-2018-1'!A:A,A325)</f>
        <v>1</v>
      </c>
      <c r="C325">
        <f>+COUNTIFS('est-sen-perc95-2018-1'!A:A,A325,'est-sen-perc95-2018-1'!E:E,"F")</f>
        <v>0</v>
      </c>
      <c r="D325" s="6">
        <f>+COUNTIF('est-sen-perc95-2018-1'!$A$2:$A$422,A325)</f>
        <v>0</v>
      </c>
      <c r="E325" s="6">
        <f>+COUNTIF('est-sen-perc95-2018-1'!$A$423:$A$701,A325)</f>
        <v>0</v>
      </c>
      <c r="F325">
        <f>+COUNTIF('est-sen-perc95-2018-1'!$A$702:$A$1027,A325)</f>
        <v>1</v>
      </c>
      <c r="G325" t="str">
        <f t="shared" si="50"/>
        <v>Rech</v>
      </c>
      <c r="H325" t="str">
        <f t="shared" si="51"/>
        <v>Rech</v>
      </c>
    </row>
    <row r="326" spans="1:8" hidden="1">
      <c r="A326" s="3">
        <v>157414</v>
      </c>
      <c r="B326">
        <f>+COUNTIF('est-sen-perc95-2018-1'!A:A,A326)</f>
        <v>1</v>
      </c>
      <c r="C326">
        <f>+COUNTIFS('est-sen-perc95-2018-1'!A:A,A326,'est-sen-perc95-2018-1'!E:E,"F")</f>
        <v>0</v>
      </c>
      <c r="D326" s="6">
        <f>+COUNTIF('est-sen-perc95-2018-1'!$A$2:$A$422,A326)</f>
        <v>0</v>
      </c>
      <c r="E326" s="6">
        <f>+COUNTIF('est-sen-perc95-2018-1'!$A$423:$A$701,A326)</f>
        <v>1</v>
      </c>
      <c r="F326">
        <f>+COUNTIF('est-sen-perc95-2018-1'!$A$702:$A$1027,A326)</f>
        <v>0</v>
      </c>
      <c r="G326" t="str">
        <f t="shared" si="50"/>
        <v>Rech</v>
      </c>
      <c r="H326" t="str">
        <f t="shared" si="51"/>
        <v>Rech</v>
      </c>
    </row>
    <row r="327" spans="1:8" hidden="1">
      <c r="A327" s="3">
        <v>158208</v>
      </c>
      <c r="B327">
        <f>+COUNTIF('est-sen-perc95-2018-1'!A:A,A327)</f>
        <v>1</v>
      </c>
      <c r="C327">
        <f>+COUNTIFS('est-sen-perc95-2018-1'!A:A,A327,'est-sen-perc95-2018-1'!E:E,"F")</f>
        <v>0</v>
      </c>
      <c r="D327" s="6">
        <f>+COUNTIF('est-sen-perc95-2018-1'!$A$2:$A$422,A327)</f>
        <v>0</v>
      </c>
      <c r="E327" s="6">
        <f>+COUNTIF('est-sen-perc95-2018-1'!$A$423:$A$701,A327)</f>
        <v>0</v>
      </c>
      <c r="F327">
        <f>+COUNTIF('est-sen-perc95-2018-1'!$A$702:$A$1027,A327)</f>
        <v>1</v>
      </c>
      <c r="G327" t="str">
        <f t="shared" si="50"/>
        <v>Rech</v>
      </c>
      <c r="H327" t="str">
        <f t="shared" si="51"/>
        <v>Rech</v>
      </c>
    </row>
    <row r="328" spans="1:8" hidden="1">
      <c r="A328" s="3">
        <v>158323</v>
      </c>
      <c r="B328">
        <f>+COUNTIF('est-sen-perc95-2018-1'!A:A,A328)</f>
        <v>1</v>
      </c>
      <c r="C328">
        <f>+COUNTIFS('est-sen-perc95-2018-1'!A:A,A328,'est-sen-perc95-2018-1'!E:E,"F")</f>
        <v>0</v>
      </c>
      <c r="D328" s="6">
        <f>+COUNTIF('est-sen-perc95-2018-1'!$A$2:$A$422,A328)</f>
        <v>0</v>
      </c>
      <c r="E328" s="6">
        <f>+COUNTIF('est-sen-perc95-2018-1'!$A$423:$A$701,A328)</f>
        <v>1</v>
      </c>
      <c r="F328">
        <f>+COUNTIF('est-sen-perc95-2018-1'!$A$702:$A$1027,A328)</f>
        <v>0</v>
      </c>
      <c r="G328" t="str">
        <f t="shared" si="50"/>
        <v>Rech</v>
      </c>
      <c r="H328" t="str">
        <f t="shared" si="51"/>
        <v>Rech</v>
      </c>
    </row>
    <row r="329" spans="1:8" hidden="1">
      <c r="A329" s="3">
        <v>158328</v>
      </c>
      <c r="B329">
        <f>+COUNTIF('est-sen-perc95-2018-1'!A:A,A329)</f>
        <v>1</v>
      </c>
      <c r="C329">
        <f>+COUNTIFS('est-sen-perc95-2018-1'!A:A,A329,'est-sen-perc95-2018-1'!E:E,"F")</f>
        <v>0</v>
      </c>
      <c r="D329" s="6">
        <f>+COUNTIF('est-sen-perc95-2018-1'!$A$2:$A$422,A329)</f>
        <v>1</v>
      </c>
      <c r="E329" s="6">
        <f>+COUNTIF('est-sen-perc95-2018-1'!$A$423:$A$701,A329)</f>
        <v>0</v>
      </c>
      <c r="F329">
        <f>+COUNTIF('est-sen-perc95-2018-1'!$A$702:$A$1027,A329)</f>
        <v>0</v>
      </c>
      <c r="G329" t="str">
        <f t="shared" si="50"/>
        <v>Rech</v>
      </c>
      <c r="H329" t="str">
        <f t="shared" si="51"/>
        <v>Rech</v>
      </c>
    </row>
    <row r="330" spans="1:8" hidden="1">
      <c r="A330" s="3" t="s">
        <v>27</v>
      </c>
      <c r="B330">
        <f>+COUNTIF('est-sen-perc95-2018-1'!A:A,A330)</f>
        <v>1</v>
      </c>
      <c r="C330">
        <f>+COUNTIFS('est-sen-perc95-2018-1'!A:A,A330,'est-sen-perc95-2018-1'!E:E,"F")</f>
        <v>0</v>
      </c>
      <c r="D330" s="6">
        <f>+COUNTIF('est-sen-perc95-2018-1'!$A$2:$A$422,A330)</f>
        <v>1</v>
      </c>
      <c r="E330" s="6">
        <f>+COUNTIF('est-sen-perc95-2018-1'!$A$423:$A$701,A330)</f>
        <v>0</v>
      </c>
      <c r="F330">
        <f>+COUNTIF('est-sen-perc95-2018-1'!$A$702:$A$1027,A330)</f>
        <v>0</v>
      </c>
      <c r="G330" t="str">
        <f t="shared" si="50"/>
        <v>Rech</v>
      </c>
      <c r="H330" t="str">
        <f t="shared" si="51"/>
        <v>Rech</v>
      </c>
    </row>
    <row r="331" spans="1:8" hidden="1">
      <c r="A331" s="3">
        <v>47259496</v>
      </c>
      <c r="B331">
        <f>+COUNTIF('est-sen-perc95-2018-1'!A:A,A331)</f>
        <v>1</v>
      </c>
      <c r="C331">
        <f>+COUNTIFS('est-sen-perc95-2018-1'!A:A,A331,'est-sen-perc95-2018-1'!E:E,"F")</f>
        <v>0</v>
      </c>
      <c r="D331" s="6">
        <f>+COUNTIF('est-sen-perc95-2018-1'!$A$2:$A$422,A331)</f>
        <v>0</v>
      </c>
      <c r="E331" s="6">
        <f>+COUNTIF('est-sen-perc95-2018-1'!$A$423:$A$701,A331)</f>
        <v>0</v>
      </c>
      <c r="F331">
        <f>+COUNTIF('est-sen-perc95-2018-1'!$A$702:$A$1027,A331)</f>
        <v>1</v>
      </c>
      <c r="G331" t="str">
        <f t="shared" si="50"/>
        <v>Rech</v>
      </c>
      <c r="H331" t="str">
        <f t="shared" si="51"/>
        <v>Rech</v>
      </c>
    </row>
    <row r="332" spans="1:8" hidden="1">
      <c r="A332" s="3" t="s">
        <v>53</v>
      </c>
      <c r="B332">
        <f>+COUNTIF('est-sen-perc95-2018-1'!A:A,A332)</f>
        <v>1</v>
      </c>
      <c r="C332">
        <f>+COUNTIFS('est-sen-perc95-2018-1'!A:A,A332,'est-sen-perc95-2018-1'!E:E,"F")</f>
        <v>0</v>
      </c>
      <c r="D332" s="6">
        <f>+COUNTIF('est-sen-perc95-2018-1'!$A$2:$A$422,A332)</f>
        <v>0</v>
      </c>
      <c r="E332" s="6">
        <f>+COUNTIF('est-sen-perc95-2018-1'!$A$423:$A$701,A332)</f>
        <v>1</v>
      </c>
      <c r="F332">
        <f>+COUNTIF('est-sen-perc95-2018-1'!$A$702:$A$1027,A332)</f>
        <v>0</v>
      </c>
      <c r="G332" t="str">
        <f t="shared" si="50"/>
        <v>Rech</v>
      </c>
      <c r="H332" t="str">
        <f t="shared" si="51"/>
        <v>Rech</v>
      </c>
    </row>
    <row r="333" spans="1:8" hidden="1">
      <c r="A333" s="3">
        <v>47262016</v>
      </c>
      <c r="B333">
        <f>+COUNTIF('est-sen-perc95-2018-1'!A:A,A333)</f>
        <v>1</v>
      </c>
      <c r="C333">
        <f>+COUNTIFS('est-sen-perc95-2018-1'!A:A,A333,'est-sen-perc95-2018-1'!E:E,"F")</f>
        <v>0</v>
      </c>
      <c r="D333" s="6">
        <f>+COUNTIF('est-sen-perc95-2018-1'!$A$2:$A$422,A333)</f>
        <v>1</v>
      </c>
      <c r="E333" s="6">
        <f>+COUNTIF('est-sen-perc95-2018-1'!$A$423:$A$701,A333)</f>
        <v>0</v>
      </c>
      <c r="F333">
        <f>+COUNTIF('est-sen-perc95-2018-1'!$A$702:$A$1027,A333)</f>
        <v>0</v>
      </c>
      <c r="G333" t="str">
        <f t="shared" si="50"/>
        <v>Rech</v>
      </c>
      <c r="H333" t="str">
        <f t="shared" si="51"/>
        <v>Rech</v>
      </c>
    </row>
    <row r="334" spans="1:8" hidden="1">
      <c r="A334" s="3" t="s">
        <v>54</v>
      </c>
      <c r="B334">
        <f>+COUNTIF('est-sen-perc95-2018-1'!A:A,A334)</f>
        <v>1</v>
      </c>
      <c r="C334">
        <f>+COUNTIFS('est-sen-perc95-2018-1'!A:A,A334,'est-sen-perc95-2018-1'!E:E,"F")</f>
        <v>0</v>
      </c>
      <c r="D334" s="6">
        <f>+COUNTIF('est-sen-perc95-2018-1'!$A$2:$A$422,A334)</f>
        <v>0</v>
      </c>
      <c r="E334" s="6">
        <f>+COUNTIF('est-sen-perc95-2018-1'!$A$423:$A$701,A334)</f>
        <v>1</v>
      </c>
      <c r="F334">
        <f>+COUNTIF('est-sen-perc95-2018-1'!$A$702:$A$1027,A334)</f>
        <v>0</v>
      </c>
      <c r="G334" t="str">
        <f t="shared" si="50"/>
        <v>Rech</v>
      </c>
      <c r="H334" t="str">
        <f t="shared" si="51"/>
        <v>Rech</v>
      </c>
    </row>
    <row r="335" spans="1:8" hidden="1">
      <c r="A335" s="3" t="s">
        <v>29</v>
      </c>
      <c r="B335">
        <f>+COUNTIF('est-sen-perc95-2018-1'!A:A,A335)</f>
        <v>1</v>
      </c>
      <c r="C335">
        <f>+COUNTIFS('est-sen-perc95-2018-1'!A:A,A335,'est-sen-perc95-2018-1'!E:E,"F")</f>
        <v>0</v>
      </c>
      <c r="D335" s="6">
        <f>+COUNTIF('est-sen-perc95-2018-1'!$A$2:$A$422,A335)</f>
        <v>1</v>
      </c>
      <c r="E335" s="6">
        <f>+COUNTIF('est-sen-perc95-2018-1'!$A$423:$A$701,A335)</f>
        <v>0</v>
      </c>
      <c r="F335">
        <f>+COUNTIF('est-sen-perc95-2018-1'!$A$702:$A$1027,A335)</f>
        <v>0</v>
      </c>
      <c r="G335" t="str">
        <f t="shared" si="50"/>
        <v>Rech</v>
      </c>
      <c r="H335" t="str">
        <f t="shared" si="51"/>
        <v>Rech</v>
      </c>
    </row>
    <row r="336" spans="1:8" hidden="1">
      <c r="A336" s="3" t="s">
        <v>58</v>
      </c>
      <c r="B336">
        <f>+COUNTIF('est-sen-perc95-2018-1'!A:A,A336)</f>
        <v>1</v>
      </c>
      <c r="C336">
        <f>+COUNTIFS('est-sen-perc95-2018-1'!A:A,A336,'est-sen-perc95-2018-1'!E:E,"F")</f>
        <v>0</v>
      </c>
      <c r="D336" s="6">
        <f>+COUNTIF('est-sen-perc95-2018-1'!$A$2:$A$422,A336)</f>
        <v>0</v>
      </c>
      <c r="E336" s="6">
        <f>+COUNTIF('est-sen-perc95-2018-1'!$A$423:$A$701,A336)</f>
        <v>1</v>
      </c>
      <c r="F336">
        <f>+COUNTIF('est-sen-perc95-2018-1'!$A$702:$A$1027,A336)</f>
        <v>0</v>
      </c>
      <c r="G336" t="str">
        <f t="shared" si="50"/>
        <v>Rech</v>
      </c>
      <c r="H336" t="str">
        <f t="shared" si="51"/>
        <v>Rech</v>
      </c>
    </row>
    <row r="337" spans="1:8" hidden="1">
      <c r="A337" s="3">
        <v>47294362</v>
      </c>
      <c r="B337">
        <f>+COUNTIF('est-sen-perc95-2018-1'!A:A,A337)</f>
        <v>1</v>
      </c>
      <c r="C337">
        <f>+COUNTIFS('est-sen-perc95-2018-1'!A:A,A337,'est-sen-perc95-2018-1'!E:E,"F")</f>
        <v>0</v>
      </c>
      <c r="D337" s="6">
        <f>+COUNTIF('est-sen-perc95-2018-1'!$A$2:$A$422,A337)</f>
        <v>0</v>
      </c>
      <c r="E337" s="6">
        <f>+COUNTIF('est-sen-perc95-2018-1'!$A$423:$A$701,A337)</f>
        <v>0</v>
      </c>
      <c r="F337">
        <f>+COUNTIF('est-sen-perc95-2018-1'!$A$702:$A$1027,A337)</f>
        <v>1</v>
      </c>
      <c r="G337" t="str">
        <f t="shared" si="50"/>
        <v>Rech</v>
      </c>
      <c r="H337" t="str">
        <f t="shared" si="51"/>
        <v>Rech</v>
      </c>
    </row>
    <row r="338" spans="1:8" hidden="1">
      <c r="A338" s="3" t="s">
        <v>34</v>
      </c>
      <c r="B338">
        <f>+COUNTIF('est-sen-perc95-2018-1'!A:A,A338)</f>
        <v>1</v>
      </c>
      <c r="C338">
        <f>+COUNTIFS('est-sen-perc95-2018-1'!A:A,A338,'est-sen-perc95-2018-1'!E:E,"F")</f>
        <v>0</v>
      </c>
      <c r="D338" s="6">
        <f>+COUNTIF('est-sen-perc95-2018-1'!$A$2:$A$422,A338)</f>
        <v>1</v>
      </c>
      <c r="E338" s="6">
        <f>+COUNTIF('est-sen-perc95-2018-1'!$A$423:$A$701,A338)</f>
        <v>0</v>
      </c>
      <c r="F338">
        <f>+COUNTIF('est-sen-perc95-2018-1'!$A$702:$A$1027,A338)</f>
        <v>0</v>
      </c>
      <c r="G338" t="str">
        <f t="shared" si="50"/>
        <v>Rech</v>
      </c>
      <c r="H338" t="str">
        <f t="shared" si="51"/>
        <v>Rech</v>
      </c>
    </row>
    <row r="339" spans="1:8" hidden="1">
      <c r="A339" s="3" t="s">
        <v>64</v>
      </c>
      <c r="B339">
        <f>+COUNTIF('est-sen-perc95-2018-1'!A:A,A339)</f>
        <v>1</v>
      </c>
      <c r="C339">
        <f>+COUNTIFS('est-sen-perc95-2018-1'!A:A,A339,'est-sen-perc95-2018-1'!E:E,"F")</f>
        <v>0</v>
      </c>
      <c r="D339" s="6">
        <f>+COUNTIF('est-sen-perc95-2018-1'!$A$2:$A$422,A339)</f>
        <v>0</v>
      </c>
      <c r="E339" s="6">
        <f>+COUNTIF('est-sen-perc95-2018-1'!$A$423:$A$701,A339)</f>
        <v>0</v>
      </c>
      <c r="F339">
        <f>+COUNTIF('est-sen-perc95-2018-1'!$A$702:$A$1027,A339)</f>
        <v>1</v>
      </c>
      <c r="G339" t="str">
        <f t="shared" si="50"/>
        <v>Rech</v>
      </c>
      <c r="H339" t="str">
        <f t="shared" si="51"/>
        <v>Rech</v>
      </c>
    </row>
    <row r="340" spans="1:8" hidden="1">
      <c r="A340" s="3" t="s">
        <v>68</v>
      </c>
      <c r="B340">
        <f>+COUNTIF('est-sen-perc95-2018-1'!A:A,A340)</f>
        <v>1</v>
      </c>
      <c r="C340">
        <f>+COUNTIFS('est-sen-perc95-2018-1'!A:A,A340,'est-sen-perc95-2018-1'!E:E,"F")</f>
        <v>0</v>
      </c>
      <c r="D340" s="6">
        <f>+COUNTIF('est-sen-perc95-2018-1'!$A$2:$A$422,A340)</f>
        <v>0</v>
      </c>
      <c r="E340" s="6">
        <f>+COUNTIF('est-sen-perc95-2018-1'!$A$423:$A$701,A340)</f>
        <v>1</v>
      </c>
      <c r="F340">
        <f>+COUNTIF('est-sen-perc95-2018-1'!$A$702:$A$1027,A340)</f>
        <v>0</v>
      </c>
      <c r="G340" t="str">
        <f t="shared" si="50"/>
        <v>Rech</v>
      </c>
      <c r="H340" t="str">
        <f t="shared" si="51"/>
        <v>Rech</v>
      </c>
    </row>
    <row r="341" spans="1:8" hidden="1">
      <c r="A341" s="3" t="s">
        <v>69</v>
      </c>
      <c r="B341">
        <f>+COUNTIF('est-sen-perc95-2018-1'!A:A,A341)</f>
        <v>1</v>
      </c>
      <c r="C341">
        <f>+COUNTIFS('est-sen-perc95-2018-1'!A:A,A341,'est-sen-perc95-2018-1'!E:E,"F")</f>
        <v>0</v>
      </c>
      <c r="D341" s="6">
        <f>+COUNTIF('est-sen-perc95-2018-1'!$A$2:$A$422,A341)</f>
        <v>0</v>
      </c>
      <c r="E341" s="6">
        <f>+COUNTIF('est-sen-perc95-2018-1'!$A$423:$A$701,A341)</f>
        <v>0</v>
      </c>
      <c r="F341">
        <f>+COUNTIF('est-sen-perc95-2018-1'!$A$702:$A$1027,A341)</f>
        <v>1</v>
      </c>
      <c r="G341" t="str">
        <f t="shared" si="50"/>
        <v>Rech</v>
      </c>
      <c r="H341" t="str">
        <f t="shared" si="51"/>
        <v>Rech</v>
      </c>
    </row>
    <row r="342" spans="1:8" hidden="1">
      <c r="A342" s="3" t="s">
        <v>37</v>
      </c>
      <c r="B342">
        <f>+COUNTIF('est-sen-perc95-2018-1'!A:A,A342)</f>
        <v>1</v>
      </c>
      <c r="C342">
        <f>+COUNTIFS('est-sen-perc95-2018-1'!A:A,A342,'est-sen-perc95-2018-1'!E:E,"F")</f>
        <v>0</v>
      </c>
      <c r="D342" s="6">
        <f>+COUNTIF('est-sen-perc95-2018-1'!$A$2:$A$422,A342)</f>
        <v>1</v>
      </c>
      <c r="E342" s="6">
        <f>+COUNTIF('est-sen-perc95-2018-1'!$A$423:$A$701,A342)</f>
        <v>0</v>
      </c>
      <c r="F342">
        <f>+COUNTIF('est-sen-perc95-2018-1'!$A$702:$A$1027,A342)</f>
        <v>0</v>
      </c>
      <c r="G342" t="str">
        <f t="shared" si="50"/>
        <v>Rech</v>
      </c>
      <c r="H342" t="str">
        <f t="shared" si="51"/>
        <v>Rech</v>
      </c>
    </row>
    <row r="343" spans="1:8" hidden="1">
      <c r="A343" s="3" t="s">
        <v>76</v>
      </c>
      <c r="B343">
        <f>+COUNTIF('est-sen-perc95-2018-1'!A:A,A343)</f>
        <v>1</v>
      </c>
      <c r="C343">
        <f>+COUNTIFS('est-sen-perc95-2018-1'!A:A,A343,'est-sen-perc95-2018-1'!E:E,"F")</f>
        <v>0</v>
      </c>
      <c r="D343" s="6">
        <f>+COUNTIF('est-sen-perc95-2018-1'!$A$2:$A$422,A343)</f>
        <v>0</v>
      </c>
      <c r="E343" s="6">
        <f>+COUNTIF('est-sen-perc95-2018-1'!$A$423:$A$701,A343)</f>
        <v>1</v>
      </c>
      <c r="F343">
        <f>+COUNTIF('est-sen-perc95-2018-1'!$A$702:$A$1027,A343)</f>
        <v>0</v>
      </c>
      <c r="G343" t="str">
        <f t="shared" si="50"/>
        <v>Rech</v>
      </c>
      <c r="H343" t="str">
        <f t="shared" si="51"/>
        <v>Rech</v>
      </c>
    </row>
    <row r="344" spans="1:8" hidden="1">
      <c r="A344" s="3" t="s">
        <v>38</v>
      </c>
      <c r="B344">
        <f>+COUNTIF('est-sen-perc95-2018-1'!A:A,A344)</f>
        <v>1</v>
      </c>
      <c r="C344">
        <f>+COUNTIFS('est-sen-perc95-2018-1'!A:A,A344,'est-sen-perc95-2018-1'!E:E,"F")</f>
        <v>0</v>
      </c>
      <c r="D344" s="6">
        <f>+COUNTIF('est-sen-perc95-2018-1'!$A$2:$A$422,A344)</f>
        <v>1</v>
      </c>
      <c r="E344" s="6">
        <f>+COUNTIF('est-sen-perc95-2018-1'!$A$423:$A$701,A344)</f>
        <v>0</v>
      </c>
      <c r="F344">
        <f>+COUNTIF('est-sen-perc95-2018-1'!$A$702:$A$1027,A344)</f>
        <v>0</v>
      </c>
      <c r="G344" t="str">
        <f t="shared" si="50"/>
        <v>Rech</v>
      </c>
      <c r="H344" t="str">
        <f t="shared" si="51"/>
        <v>Rech</v>
      </c>
    </row>
    <row r="345" spans="1:8" hidden="1">
      <c r="A345" s="3" t="s">
        <v>40</v>
      </c>
      <c r="B345">
        <f>+COUNTIF('est-sen-perc95-2018-1'!A:A,A345)</f>
        <v>1</v>
      </c>
      <c r="C345">
        <f>+COUNTIFS('est-sen-perc95-2018-1'!A:A,A345,'est-sen-perc95-2018-1'!E:E,"F")</f>
        <v>0</v>
      </c>
      <c r="D345" s="6">
        <f>+COUNTIF('est-sen-perc95-2018-1'!$A$2:$A$422,A345)</f>
        <v>1</v>
      </c>
      <c r="E345" s="6">
        <f>+COUNTIF('est-sen-perc95-2018-1'!$A$423:$A$701,A345)</f>
        <v>0</v>
      </c>
      <c r="F345">
        <f>+COUNTIF('est-sen-perc95-2018-1'!$A$702:$A$1027,A345)</f>
        <v>0</v>
      </c>
      <c r="G345" t="str">
        <f t="shared" si="50"/>
        <v>Rech</v>
      </c>
      <c r="H345" t="str">
        <f t="shared" si="51"/>
        <v>Rech</v>
      </c>
    </row>
    <row r="346" spans="1:8" hidden="1">
      <c r="A346" s="3" t="s">
        <v>41</v>
      </c>
      <c r="B346">
        <f>+COUNTIF('est-sen-perc95-2018-1'!A:A,A346)</f>
        <v>1</v>
      </c>
      <c r="C346">
        <f>+COUNTIFS('est-sen-perc95-2018-1'!A:A,A346,'est-sen-perc95-2018-1'!E:E,"F")</f>
        <v>0</v>
      </c>
      <c r="D346" s="6">
        <f>+COUNTIF('est-sen-perc95-2018-1'!$A$2:$A$422,A346)</f>
        <v>1</v>
      </c>
      <c r="E346" s="6">
        <f>+COUNTIF('est-sen-perc95-2018-1'!$A$423:$A$701,A346)</f>
        <v>0</v>
      </c>
      <c r="F346">
        <f>+COUNTIF('est-sen-perc95-2018-1'!$A$702:$A$1027,A346)</f>
        <v>0</v>
      </c>
      <c r="G346" t="str">
        <f t="shared" si="50"/>
        <v>Rech</v>
      </c>
      <c r="H346" t="str">
        <f t="shared" si="51"/>
        <v>Rech</v>
      </c>
    </row>
    <row r="347" spans="1:8" hidden="1">
      <c r="A347" s="4" t="s">
        <v>43</v>
      </c>
      <c r="B347">
        <f>+COUNTIF('est-sen-perc95-2018-1'!A:A,A347)</f>
        <v>1</v>
      </c>
      <c r="C347">
        <f>+COUNTIFS('est-sen-perc95-2018-1'!A:A,A347,'est-sen-perc95-2018-1'!E:E,"F")</f>
        <v>0</v>
      </c>
      <c r="D347" s="6">
        <f>+COUNTIF('est-sen-perc95-2018-1'!$A$2:$A$422,A347)</f>
        <v>1</v>
      </c>
      <c r="E347" s="6">
        <f>+COUNTIF('est-sen-perc95-2018-1'!$A$423:$A$701,A347)</f>
        <v>0</v>
      </c>
      <c r="F347">
        <f>+COUNTIF('est-sen-perc95-2018-1'!$A$702:$A$1027,A347)</f>
        <v>0</v>
      </c>
      <c r="G347" t="str">
        <f t="shared" si="50"/>
        <v>Rech</v>
      </c>
      <c r="H347" t="str">
        <f t="shared" si="51"/>
        <v>Rech</v>
      </c>
    </row>
    <row r="348" spans="1:8" hidden="1">
      <c r="A348" s="3" t="s">
        <v>105</v>
      </c>
      <c r="B348">
        <f>+COUNTIF('est-sen-perc95-2018-1'!A:A,A348)</f>
        <v>1</v>
      </c>
      <c r="C348">
        <f>+COUNTIFS('est-sen-perc95-2018-1'!A:A,A348,'est-sen-perc95-2018-1'!E:E,"F")</f>
        <v>0</v>
      </c>
      <c r="D348" s="6">
        <f>+COUNTIF('est-sen-perc95-2018-1'!$A$2:$A$422,A348)</f>
        <v>0</v>
      </c>
      <c r="E348" s="6">
        <f>+COUNTIF('est-sen-perc95-2018-1'!$A$423:$A$701,A348)</f>
        <v>1</v>
      </c>
      <c r="F348">
        <f>+COUNTIF('est-sen-perc95-2018-1'!$A$702:$A$1027,A348)</f>
        <v>0</v>
      </c>
      <c r="G348" t="str">
        <f t="shared" si="50"/>
        <v>Rech</v>
      </c>
      <c r="H348" t="str">
        <f t="shared" si="51"/>
        <v>Rech</v>
      </c>
    </row>
    <row r="349" spans="1:8" hidden="1">
      <c r="A349" s="3" t="s">
        <v>113</v>
      </c>
      <c r="B349">
        <f>+COUNTIF('est-sen-perc95-2018-1'!A:A,A349)</f>
        <v>1</v>
      </c>
      <c r="C349">
        <f>+COUNTIFS('est-sen-perc95-2018-1'!A:A,A349,'est-sen-perc95-2018-1'!E:E,"F")</f>
        <v>0</v>
      </c>
      <c r="D349" s="6">
        <f>+COUNTIF('est-sen-perc95-2018-1'!$A$2:$A$422,A349)</f>
        <v>0</v>
      </c>
      <c r="E349" s="6">
        <f>+COUNTIF('est-sen-perc95-2018-1'!$A$423:$A$701,A349)</f>
        <v>1</v>
      </c>
      <c r="F349">
        <f>+COUNTIF('est-sen-perc95-2018-1'!$A$702:$A$1027,A349)</f>
        <v>0</v>
      </c>
      <c r="G349" t="str">
        <f t="shared" si="50"/>
        <v>Rech</v>
      </c>
      <c r="H349" t="str">
        <f t="shared" si="51"/>
        <v>Rech</v>
      </c>
    </row>
    <row r="350" spans="1:8" hidden="1">
      <c r="A350" s="3">
        <v>9</v>
      </c>
      <c r="B350">
        <f>+COUNTIF('est-sen-perc95-2018-1'!A:A,A350)</f>
        <v>0</v>
      </c>
      <c r="C350">
        <f>+COUNTIFS('est-sen-perc95-2018-1'!A:A,A350,'est-sen-perc95-2018-1'!E:E,"F")</f>
        <v>0</v>
      </c>
    </row>
    <row r="351" spans="1:8" hidden="1">
      <c r="A351" s="3">
        <v>110</v>
      </c>
      <c r="B351">
        <f>+COUNTIF('est-sen-perc95-2018-1'!A:A,A351)</f>
        <v>0</v>
      </c>
      <c r="C351">
        <f>+COUNTIFS('est-sen-perc95-2018-1'!A:A,A351,'est-sen-perc95-2018-1'!E:E,"F")</f>
        <v>0</v>
      </c>
    </row>
    <row r="352" spans="1:8" hidden="1">
      <c r="A352" s="3">
        <v>130</v>
      </c>
      <c r="B352">
        <f>+COUNTIF('est-sen-perc95-2018-1'!A:A,A352)</f>
        <v>0</v>
      </c>
      <c r="C352">
        <f>+COUNTIFS('est-sen-perc95-2018-1'!A:A,A352,'est-sen-perc95-2018-1'!E:E,"F")</f>
        <v>0</v>
      </c>
    </row>
    <row r="353" spans="1:3" hidden="1">
      <c r="A353" s="3">
        <v>132</v>
      </c>
      <c r="B353">
        <f>+COUNTIF('est-sen-perc95-2018-1'!A:A,A353)</f>
        <v>0</v>
      </c>
      <c r="C353">
        <f>+COUNTIFS('est-sen-perc95-2018-1'!A:A,A353,'est-sen-perc95-2018-1'!E:E,"F")</f>
        <v>0</v>
      </c>
    </row>
    <row r="354" spans="1:3" hidden="1">
      <c r="A354" s="3">
        <v>134</v>
      </c>
      <c r="B354">
        <f>+COUNTIF('est-sen-perc95-2018-1'!A:A,A354)</f>
        <v>0</v>
      </c>
      <c r="C354">
        <f>+COUNTIFS('est-sen-perc95-2018-1'!A:A,A354,'est-sen-perc95-2018-1'!E:E,"F")</f>
        <v>0</v>
      </c>
    </row>
    <row r="355" spans="1:3" hidden="1">
      <c r="A355" s="3">
        <v>136</v>
      </c>
      <c r="B355">
        <f>+COUNTIF('est-sen-perc95-2018-1'!A:A,A355)</f>
        <v>0</v>
      </c>
      <c r="C355">
        <f>+COUNTIFS('est-sen-perc95-2018-1'!A:A,A355,'est-sen-perc95-2018-1'!E:E,"F")</f>
        <v>0</v>
      </c>
    </row>
    <row r="356" spans="1:3" hidden="1">
      <c r="A356" s="3">
        <v>139</v>
      </c>
      <c r="B356">
        <f>+COUNTIF('est-sen-perc95-2018-1'!A:A,A356)</f>
        <v>0</v>
      </c>
      <c r="C356">
        <f>+COUNTIFS('est-sen-perc95-2018-1'!A:A,A356,'est-sen-perc95-2018-1'!E:E,"F")</f>
        <v>0</v>
      </c>
    </row>
    <row r="357" spans="1:3" hidden="1">
      <c r="A357" s="3">
        <v>150</v>
      </c>
      <c r="B357">
        <f>+COUNTIF('est-sen-perc95-2018-1'!A:A,A357)</f>
        <v>0</v>
      </c>
      <c r="C357">
        <f>+COUNTIFS('est-sen-perc95-2018-1'!A:A,A357,'est-sen-perc95-2018-1'!E:E,"F")</f>
        <v>0</v>
      </c>
    </row>
    <row r="358" spans="1:3" hidden="1">
      <c r="A358" s="3">
        <v>176</v>
      </c>
      <c r="B358">
        <f>+COUNTIF('est-sen-perc95-2018-1'!A:A,A358)</f>
        <v>0</v>
      </c>
      <c r="C358">
        <f>+COUNTIFS('est-sen-perc95-2018-1'!A:A,A358,'est-sen-perc95-2018-1'!E:E,"F")</f>
        <v>0</v>
      </c>
    </row>
    <row r="359" spans="1:3" hidden="1">
      <c r="A359" s="3">
        <v>177</v>
      </c>
      <c r="B359">
        <f>+COUNTIF('est-sen-perc95-2018-1'!A:A,A359)</f>
        <v>0</v>
      </c>
      <c r="C359">
        <f>+COUNTIFS('est-sen-perc95-2018-1'!A:A,A359,'est-sen-perc95-2018-1'!E:E,"F")</f>
        <v>0</v>
      </c>
    </row>
    <row r="360" spans="1:3" hidden="1">
      <c r="A360" s="3">
        <v>179</v>
      </c>
      <c r="B360">
        <f>+COUNTIF('est-sen-perc95-2018-1'!A:A,A360)</f>
        <v>0</v>
      </c>
      <c r="C360">
        <f>+COUNTIFS('est-sen-perc95-2018-1'!A:A,A360,'est-sen-perc95-2018-1'!E:E,"F")</f>
        <v>0</v>
      </c>
    </row>
    <row r="361" spans="1:3" hidden="1">
      <c r="A361" s="3">
        <v>180</v>
      </c>
      <c r="B361">
        <f>+COUNTIF('est-sen-perc95-2018-1'!A:A,A361)</f>
        <v>0</v>
      </c>
      <c r="C361">
        <f>+COUNTIFS('est-sen-perc95-2018-1'!A:A,A361,'est-sen-perc95-2018-1'!E:E,"F")</f>
        <v>0</v>
      </c>
    </row>
    <row r="362" spans="1:3" hidden="1">
      <c r="A362" s="3">
        <v>203</v>
      </c>
      <c r="B362">
        <f>+COUNTIF('est-sen-perc95-2018-1'!A:A,A362)</f>
        <v>0</v>
      </c>
      <c r="C362">
        <f>+COUNTIFS('est-sen-perc95-2018-1'!A:A,A362,'est-sen-perc95-2018-1'!E:E,"F")</f>
        <v>0</v>
      </c>
    </row>
    <row r="363" spans="1:3" hidden="1">
      <c r="A363" s="3">
        <v>207</v>
      </c>
      <c r="B363">
        <f>+COUNTIF('est-sen-perc95-2018-1'!A:A,A363)</f>
        <v>0</v>
      </c>
      <c r="C363">
        <f>+COUNTIFS('est-sen-perc95-2018-1'!A:A,A363,'est-sen-perc95-2018-1'!E:E,"F")</f>
        <v>0</v>
      </c>
    </row>
    <row r="364" spans="1:3" hidden="1">
      <c r="A364" s="3">
        <v>208</v>
      </c>
      <c r="B364">
        <f>+COUNTIF('est-sen-perc95-2018-1'!A:A,A364)</f>
        <v>0</v>
      </c>
      <c r="C364">
        <f>+COUNTIFS('est-sen-perc95-2018-1'!A:A,A364,'est-sen-perc95-2018-1'!E:E,"F")</f>
        <v>0</v>
      </c>
    </row>
    <row r="365" spans="1:3" hidden="1">
      <c r="A365" s="3">
        <v>209</v>
      </c>
      <c r="B365">
        <f>+COUNTIF('est-sen-perc95-2018-1'!A:A,A365)</f>
        <v>0</v>
      </c>
      <c r="C365">
        <f>+COUNTIFS('est-sen-perc95-2018-1'!A:A,A365,'est-sen-perc95-2018-1'!E:E,"F")</f>
        <v>0</v>
      </c>
    </row>
    <row r="366" spans="1:3" hidden="1">
      <c r="A366" s="3">
        <v>216</v>
      </c>
      <c r="B366">
        <f>+COUNTIF('est-sen-perc95-2018-1'!A:A,A366)</f>
        <v>0</v>
      </c>
      <c r="C366">
        <f>+COUNTIFS('est-sen-perc95-2018-1'!A:A,A366,'est-sen-perc95-2018-1'!E:E,"F")</f>
        <v>0</v>
      </c>
    </row>
    <row r="367" spans="1:3" hidden="1">
      <c r="A367" s="3">
        <v>230</v>
      </c>
      <c r="B367">
        <f>+COUNTIF('est-sen-perc95-2018-1'!A:A,A367)</f>
        <v>0</v>
      </c>
      <c r="C367">
        <f>+COUNTIFS('est-sen-perc95-2018-1'!A:A,A367,'est-sen-perc95-2018-1'!E:E,"F")</f>
        <v>0</v>
      </c>
    </row>
    <row r="368" spans="1:3" hidden="1">
      <c r="A368" s="3">
        <v>231</v>
      </c>
      <c r="B368">
        <f>+COUNTIF('est-sen-perc95-2018-1'!A:A,A368)</f>
        <v>0</v>
      </c>
      <c r="C368">
        <f>+COUNTIFS('est-sen-perc95-2018-1'!A:A,A368,'est-sen-perc95-2018-1'!E:E,"F")</f>
        <v>0</v>
      </c>
    </row>
    <row r="369" spans="1:3" hidden="1">
      <c r="A369" s="3">
        <v>235</v>
      </c>
      <c r="B369">
        <f>+COUNTIF('est-sen-perc95-2018-1'!A:A,A369)</f>
        <v>0</v>
      </c>
      <c r="C369">
        <f>+COUNTIFS('est-sen-perc95-2018-1'!A:A,A369,'est-sen-perc95-2018-1'!E:E,"F")</f>
        <v>0</v>
      </c>
    </row>
    <row r="370" spans="1:3" hidden="1">
      <c r="A370" s="3">
        <v>237</v>
      </c>
      <c r="B370">
        <f>+COUNTIF('est-sen-perc95-2018-1'!A:A,A370)</f>
        <v>0</v>
      </c>
      <c r="C370">
        <f>+COUNTIFS('est-sen-perc95-2018-1'!A:A,A370,'est-sen-perc95-2018-1'!E:E,"F")</f>
        <v>0</v>
      </c>
    </row>
    <row r="371" spans="1:3" hidden="1">
      <c r="A371" s="3">
        <v>238</v>
      </c>
      <c r="B371">
        <f>+COUNTIF('est-sen-perc95-2018-1'!A:A,A371)</f>
        <v>0</v>
      </c>
      <c r="C371">
        <f>+COUNTIFS('est-sen-perc95-2018-1'!A:A,A371,'est-sen-perc95-2018-1'!E:E,"F")</f>
        <v>0</v>
      </c>
    </row>
    <row r="372" spans="1:3" hidden="1">
      <c r="A372" s="3">
        <v>239</v>
      </c>
      <c r="B372">
        <f>+COUNTIF('est-sen-perc95-2018-1'!A:A,A372)</f>
        <v>0</v>
      </c>
      <c r="C372">
        <f>+COUNTIFS('est-sen-perc95-2018-1'!A:A,A372,'est-sen-perc95-2018-1'!E:E,"F")</f>
        <v>0</v>
      </c>
    </row>
    <row r="373" spans="1:3" hidden="1">
      <c r="A373" s="3">
        <v>240</v>
      </c>
      <c r="B373">
        <f>+COUNTIF('est-sen-perc95-2018-1'!A:A,A373)</f>
        <v>0</v>
      </c>
      <c r="C373">
        <f>+COUNTIFS('est-sen-perc95-2018-1'!A:A,A373,'est-sen-perc95-2018-1'!E:E,"F")</f>
        <v>0</v>
      </c>
    </row>
    <row r="374" spans="1:3" hidden="1">
      <c r="A374" s="3">
        <v>241</v>
      </c>
      <c r="B374">
        <f>+COUNTIF('est-sen-perc95-2018-1'!A:A,A374)</f>
        <v>0</v>
      </c>
      <c r="C374">
        <f>+COUNTIFS('est-sen-perc95-2018-1'!A:A,A374,'est-sen-perc95-2018-1'!E:E,"F")</f>
        <v>0</v>
      </c>
    </row>
    <row r="375" spans="1:3" hidden="1">
      <c r="A375" s="3">
        <v>247</v>
      </c>
      <c r="B375">
        <f>+COUNTIF('est-sen-perc95-2018-1'!A:A,A375)</f>
        <v>0</v>
      </c>
      <c r="C375">
        <f>+COUNTIFS('est-sen-perc95-2018-1'!A:A,A375,'est-sen-perc95-2018-1'!E:E,"F")</f>
        <v>0</v>
      </c>
    </row>
    <row r="376" spans="1:3" hidden="1">
      <c r="A376" s="3">
        <v>248</v>
      </c>
      <c r="B376">
        <f>+COUNTIF('est-sen-perc95-2018-1'!A:A,A376)</f>
        <v>0</v>
      </c>
      <c r="C376">
        <f>+COUNTIFS('est-sen-perc95-2018-1'!A:A,A376,'est-sen-perc95-2018-1'!E:E,"F")</f>
        <v>0</v>
      </c>
    </row>
    <row r="377" spans="1:3" hidden="1">
      <c r="A377" s="3">
        <v>250</v>
      </c>
      <c r="B377">
        <f>+COUNTIF('est-sen-perc95-2018-1'!A:A,A377)</f>
        <v>0</v>
      </c>
      <c r="C377">
        <f>+COUNTIFS('est-sen-perc95-2018-1'!A:A,A377,'est-sen-perc95-2018-1'!E:E,"F")</f>
        <v>0</v>
      </c>
    </row>
    <row r="378" spans="1:3" hidden="1">
      <c r="A378" s="3">
        <v>255</v>
      </c>
      <c r="B378">
        <f>+COUNTIF('est-sen-perc95-2018-1'!A:A,A378)</f>
        <v>0</v>
      </c>
      <c r="C378">
        <f>+COUNTIFS('est-sen-perc95-2018-1'!A:A,A378,'est-sen-perc95-2018-1'!E:E,"F")</f>
        <v>0</v>
      </c>
    </row>
    <row r="379" spans="1:3" hidden="1">
      <c r="A379" s="3">
        <v>256</v>
      </c>
      <c r="B379">
        <f>+COUNTIF('est-sen-perc95-2018-1'!A:A,A379)</f>
        <v>0</v>
      </c>
      <c r="C379">
        <f>+COUNTIFS('est-sen-perc95-2018-1'!A:A,A379,'est-sen-perc95-2018-1'!E:E,"F")</f>
        <v>0</v>
      </c>
    </row>
    <row r="380" spans="1:3" hidden="1">
      <c r="A380" s="3">
        <v>272</v>
      </c>
      <c r="B380">
        <f>+COUNTIF('est-sen-perc95-2018-1'!A:A,A380)</f>
        <v>0</v>
      </c>
      <c r="C380">
        <f>+COUNTIFS('est-sen-perc95-2018-1'!A:A,A380,'est-sen-perc95-2018-1'!E:E,"F")</f>
        <v>0</v>
      </c>
    </row>
    <row r="381" spans="1:3" hidden="1">
      <c r="A381" s="3">
        <v>279</v>
      </c>
      <c r="B381">
        <f>+COUNTIF('est-sen-perc95-2018-1'!A:A,A381)</f>
        <v>0</v>
      </c>
      <c r="C381">
        <f>+COUNTIFS('est-sen-perc95-2018-1'!A:A,A381,'est-sen-perc95-2018-1'!E:E,"F")</f>
        <v>0</v>
      </c>
    </row>
    <row r="382" spans="1:3" hidden="1">
      <c r="A382" s="3">
        <v>281</v>
      </c>
      <c r="B382">
        <f>+COUNTIF('est-sen-perc95-2018-1'!A:A,A382)</f>
        <v>0</v>
      </c>
      <c r="C382">
        <f>+COUNTIFS('est-sen-perc95-2018-1'!A:A,A382,'est-sen-perc95-2018-1'!E:E,"F")</f>
        <v>0</v>
      </c>
    </row>
    <row r="383" spans="1:3" hidden="1">
      <c r="A383" s="3">
        <v>301</v>
      </c>
      <c r="B383">
        <f>+COUNTIF('est-sen-perc95-2018-1'!A:A,A383)</f>
        <v>0</v>
      </c>
      <c r="C383">
        <f>+COUNTIFS('est-sen-perc95-2018-1'!A:A,A383,'est-sen-perc95-2018-1'!E:E,"F")</f>
        <v>0</v>
      </c>
    </row>
    <row r="384" spans="1:3" hidden="1">
      <c r="A384" s="3">
        <v>303</v>
      </c>
      <c r="B384">
        <f>+COUNTIF('est-sen-perc95-2018-1'!A:A,A384)</f>
        <v>0</v>
      </c>
      <c r="C384">
        <f>+COUNTIFS('est-sen-perc95-2018-1'!A:A,A384,'est-sen-perc95-2018-1'!E:E,"F")</f>
        <v>0</v>
      </c>
    </row>
    <row r="385" spans="1:3" hidden="1">
      <c r="A385" s="3">
        <v>309</v>
      </c>
      <c r="B385">
        <f>+COUNTIF('est-sen-perc95-2018-1'!A:A,A385)</f>
        <v>0</v>
      </c>
      <c r="C385">
        <f>+COUNTIFS('est-sen-perc95-2018-1'!A:A,A385,'est-sen-perc95-2018-1'!E:E,"F")</f>
        <v>0</v>
      </c>
    </row>
    <row r="386" spans="1:3" hidden="1">
      <c r="A386" s="3">
        <v>316</v>
      </c>
      <c r="B386">
        <f>+COUNTIF('est-sen-perc95-2018-1'!A:A,A386)</f>
        <v>0</v>
      </c>
      <c r="C386">
        <f>+COUNTIFS('est-sen-perc95-2018-1'!A:A,A386,'est-sen-perc95-2018-1'!E:E,"F")</f>
        <v>0</v>
      </c>
    </row>
    <row r="387" spans="1:3" hidden="1">
      <c r="A387" s="3">
        <v>318</v>
      </c>
      <c r="B387">
        <f>+COUNTIF('est-sen-perc95-2018-1'!A:A,A387)</f>
        <v>0</v>
      </c>
      <c r="C387">
        <f>+COUNTIFS('est-sen-perc95-2018-1'!A:A,A387,'est-sen-perc95-2018-1'!E:E,"F")</f>
        <v>0</v>
      </c>
    </row>
    <row r="388" spans="1:3" hidden="1">
      <c r="A388" s="3">
        <v>323</v>
      </c>
      <c r="B388">
        <f>+COUNTIF('est-sen-perc95-2018-1'!A:A,A388)</f>
        <v>0</v>
      </c>
      <c r="C388">
        <f>+COUNTIFS('est-sen-perc95-2018-1'!A:A,A388,'est-sen-perc95-2018-1'!E:E,"F")</f>
        <v>0</v>
      </c>
    </row>
    <row r="389" spans="1:3" hidden="1">
      <c r="A389" s="3">
        <v>325</v>
      </c>
      <c r="B389">
        <f>+COUNTIF('est-sen-perc95-2018-1'!A:A,A389)</f>
        <v>0</v>
      </c>
      <c r="C389">
        <f>+COUNTIFS('est-sen-perc95-2018-1'!A:A,A389,'est-sen-perc95-2018-1'!E:E,"F")</f>
        <v>0</v>
      </c>
    </row>
    <row r="390" spans="1:3" hidden="1">
      <c r="A390" s="3">
        <v>332</v>
      </c>
      <c r="B390">
        <f>+COUNTIF('est-sen-perc95-2018-1'!A:A,A390)</f>
        <v>0</v>
      </c>
      <c r="C390">
        <f>+COUNTIFS('est-sen-perc95-2018-1'!A:A,A390,'est-sen-perc95-2018-1'!E:E,"F")</f>
        <v>0</v>
      </c>
    </row>
    <row r="391" spans="1:3" hidden="1">
      <c r="A391" s="3">
        <v>335</v>
      </c>
      <c r="B391">
        <f>+COUNTIF('est-sen-perc95-2018-1'!A:A,A391)</f>
        <v>0</v>
      </c>
      <c r="C391">
        <f>+COUNTIFS('est-sen-perc95-2018-1'!A:A,A391,'est-sen-perc95-2018-1'!E:E,"F")</f>
        <v>0</v>
      </c>
    </row>
    <row r="392" spans="1:3" hidden="1">
      <c r="A392" s="3">
        <v>351</v>
      </c>
      <c r="B392">
        <f>+COUNTIF('est-sen-perc95-2018-1'!A:A,A392)</f>
        <v>0</v>
      </c>
      <c r="C392">
        <f>+COUNTIFS('est-sen-perc95-2018-1'!A:A,A392,'est-sen-perc95-2018-1'!E:E,"F")</f>
        <v>0</v>
      </c>
    </row>
    <row r="393" spans="1:3" hidden="1">
      <c r="A393" s="3">
        <v>352</v>
      </c>
      <c r="B393">
        <f>+COUNTIF('est-sen-perc95-2018-1'!A:A,A393)</f>
        <v>0</v>
      </c>
      <c r="C393">
        <f>+COUNTIFS('est-sen-perc95-2018-1'!A:A,A393,'est-sen-perc95-2018-1'!E:E,"F")</f>
        <v>0</v>
      </c>
    </row>
    <row r="394" spans="1:3" hidden="1">
      <c r="A394" s="3">
        <v>354</v>
      </c>
      <c r="B394">
        <f>+COUNTIF('est-sen-perc95-2018-1'!A:A,A394)</f>
        <v>0</v>
      </c>
      <c r="C394">
        <f>+COUNTIFS('est-sen-perc95-2018-1'!A:A,A394,'est-sen-perc95-2018-1'!E:E,"F")</f>
        <v>0</v>
      </c>
    </row>
    <row r="395" spans="1:3" hidden="1">
      <c r="A395" s="3">
        <v>374</v>
      </c>
      <c r="B395">
        <f>+COUNTIF('est-sen-perc95-2018-1'!A:A,A395)</f>
        <v>0</v>
      </c>
      <c r="C395">
        <f>+COUNTIFS('est-sen-perc95-2018-1'!A:A,A395,'est-sen-perc95-2018-1'!E:E,"F")</f>
        <v>0</v>
      </c>
    </row>
    <row r="396" spans="1:3" hidden="1">
      <c r="A396" s="3">
        <v>378</v>
      </c>
      <c r="B396">
        <f>+COUNTIF('est-sen-perc95-2018-1'!A:A,A396)</f>
        <v>0</v>
      </c>
      <c r="C396">
        <f>+COUNTIFS('est-sen-perc95-2018-1'!A:A,A396,'est-sen-perc95-2018-1'!E:E,"F")</f>
        <v>0</v>
      </c>
    </row>
    <row r="397" spans="1:3" hidden="1">
      <c r="A397" s="3">
        <v>385</v>
      </c>
      <c r="B397">
        <f>+COUNTIF('est-sen-perc95-2018-1'!A:A,A397)</f>
        <v>0</v>
      </c>
      <c r="C397">
        <f>+COUNTIFS('est-sen-perc95-2018-1'!A:A,A397,'est-sen-perc95-2018-1'!E:E,"F")</f>
        <v>0</v>
      </c>
    </row>
    <row r="398" spans="1:3" hidden="1">
      <c r="A398" s="3">
        <v>396</v>
      </c>
      <c r="B398">
        <f>+COUNTIF('est-sen-perc95-2018-1'!A:A,A398)</f>
        <v>0</v>
      </c>
      <c r="C398">
        <f>+COUNTIFS('est-sen-perc95-2018-1'!A:A,A398,'est-sen-perc95-2018-1'!E:E,"F")</f>
        <v>0</v>
      </c>
    </row>
    <row r="399" spans="1:3" hidden="1">
      <c r="A399" s="3">
        <v>398</v>
      </c>
      <c r="B399">
        <f>+COUNTIF('est-sen-perc95-2018-1'!A:A,A399)</f>
        <v>0</v>
      </c>
      <c r="C399">
        <f>+COUNTIFS('est-sen-perc95-2018-1'!A:A,A399,'est-sen-perc95-2018-1'!E:E,"F")</f>
        <v>0</v>
      </c>
    </row>
    <row r="400" spans="1:3" hidden="1">
      <c r="A400" s="3">
        <v>404</v>
      </c>
      <c r="B400">
        <f>+COUNTIF('est-sen-perc95-2018-1'!A:A,A400)</f>
        <v>0</v>
      </c>
      <c r="C400">
        <f>+COUNTIFS('est-sen-perc95-2018-1'!A:A,A400,'est-sen-perc95-2018-1'!E:E,"F")</f>
        <v>0</v>
      </c>
    </row>
    <row r="401" spans="1:3" hidden="1">
      <c r="A401" s="3">
        <v>406</v>
      </c>
      <c r="B401">
        <f>+COUNTIF('est-sen-perc95-2018-1'!A:A,A401)</f>
        <v>0</v>
      </c>
      <c r="C401">
        <f>+COUNTIFS('est-sen-perc95-2018-1'!A:A,A401,'est-sen-perc95-2018-1'!E:E,"F")</f>
        <v>0</v>
      </c>
    </row>
    <row r="402" spans="1:3" hidden="1">
      <c r="A402" s="3">
        <v>435</v>
      </c>
      <c r="B402">
        <f>+COUNTIF('est-sen-perc95-2018-1'!A:A,A402)</f>
        <v>0</v>
      </c>
      <c r="C402">
        <f>+COUNTIFS('est-sen-perc95-2018-1'!A:A,A402,'est-sen-perc95-2018-1'!E:E,"F")</f>
        <v>0</v>
      </c>
    </row>
    <row r="403" spans="1:3" hidden="1">
      <c r="A403" s="3">
        <v>443</v>
      </c>
      <c r="B403">
        <f>+COUNTIF('est-sen-perc95-2018-1'!A:A,A403)</f>
        <v>0</v>
      </c>
      <c r="C403">
        <f>+COUNTIFS('est-sen-perc95-2018-1'!A:A,A403,'est-sen-perc95-2018-1'!E:E,"F")</f>
        <v>0</v>
      </c>
    </row>
    <row r="404" spans="1:3" hidden="1">
      <c r="A404" s="3">
        <v>446</v>
      </c>
      <c r="B404">
        <f>+COUNTIF('est-sen-perc95-2018-1'!A:A,A404)</f>
        <v>0</v>
      </c>
      <c r="C404">
        <f>+COUNTIFS('est-sen-perc95-2018-1'!A:A,A404,'est-sen-perc95-2018-1'!E:E,"F")</f>
        <v>0</v>
      </c>
    </row>
    <row r="405" spans="1:3" hidden="1">
      <c r="A405" s="3">
        <v>449</v>
      </c>
      <c r="B405">
        <f>+COUNTIF('est-sen-perc95-2018-1'!A:A,A405)</f>
        <v>0</v>
      </c>
      <c r="C405">
        <f>+COUNTIFS('est-sen-perc95-2018-1'!A:A,A405,'est-sen-perc95-2018-1'!E:E,"F")</f>
        <v>0</v>
      </c>
    </row>
    <row r="406" spans="1:3" hidden="1">
      <c r="A406" s="3">
        <v>454</v>
      </c>
      <c r="B406">
        <f>+COUNTIF('est-sen-perc95-2018-1'!A:A,A406)</f>
        <v>0</v>
      </c>
      <c r="C406">
        <f>+COUNTIFS('est-sen-perc95-2018-1'!A:A,A406,'est-sen-perc95-2018-1'!E:E,"F")</f>
        <v>0</v>
      </c>
    </row>
    <row r="407" spans="1:3" hidden="1">
      <c r="A407" s="3">
        <v>456</v>
      </c>
      <c r="B407">
        <f>+COUNTIF('est-sen-perc95-2018-1'!A:A,A407)</f>
        <v>0</v>
      </c>
      <c r="C407">
        <f>+COUNTIFS('est-sen-perc95-2018-1'!A:A,A407,'est-sen-perc95-2018-1'!E:E,"F")</f>
        <v>0</v>
      </c>
    </row>
    <row r="408" spans="1:3" hidden="1">
      <c r="A408" s="3">
        <v>457</v>
      </c>
      <c r="B408">
        <f>+COUNTIF('est-sen-perc95-2018-1'!A:A,A408)</f>
        <v>0</v>
      </c>
      <c r="C408">
        <f>+COUNTIFS('est-sen-perc95-2018-1'!A:A,A408,'est-sen-perc95-2018-1'!E:E,"F")</f>
        <v>0</v>
      </c>
    </row>
    <row r="409" spans="1:3" hidden="1">
      <c r="A409" s="3">
        <v>468</v>
      </c>
      <c r="B409">
        <f>+COUNTIF('est-sen-perc95-2018-1'!A:A,A409)</f>
        <v>0</v>
      </c>
      <c r="C409">
        <f>+COUNTIFS('est-sen-perc95-2018-1'!A:A,A409,'est-sen-perc95-2018-1'!E:E,"F")</f>
        <v>0</v>
      </c>
    </row>
    <row r="410" spans="1:3" hidden="1">
      <c r="A410" s="3">
        <v>474</v>
      </c>
      <c r="B410">
        <f>+COUNTIF('est-sen-perc95-2018-1'!A:A,A410)</f>
        <v>0</v>
      </c>
      <c r="C410">
        <f>+COUNTIFS('est-sen-perc95-2018-1'!A:A,A410,'est-sen-perc95-2018-1'!E:E,"F")</f>
        <v>0</v>
      </c>
    </row>
    <row r="411" spans="1:3" hidden="1">
      <c r="A411" s="3">
        <v>476</v>
      </c>
      <c r="B411">
        <f>+COUNTIF('est-sen-perc95-2018-1'!A:A,A411)</f>
        <v>0</v>
      </c>
      <c r="C411">
        <f>+COUNTIFS('est-sen-perc95-2018-1'!A:A,A411,'est-sen-perc95-2018-1'!E:E,"F")</f>
        <v>0</v>
      </c>
    </row>
    <row r="412" spans="1:3" hidden="1">
      <c r="A412" s="3">
        <v>501</v>
      </c>
      <c r="B412">
        <f>+COUNTIF('est-sen-perc95-2018-1'!A:A,A412)</f>
        <v>0</v>
      </c>
      <c r="C412">
        <f>+COUNTIFS('est-sen-perc95-2018-1'!A:A,A412,'est-sen-perc95-2018-1'!E:E,"F")</f>
        <v>0</v>
      </c>
    </row>
    <row r="413" spans="1:3" hidden="1">
      <c r="A413" s="3">
        <v>528</v>
      </c>
      <c r="B413">
        <f>+COUNTIF('est-sen-perc95-2018-1'!A:A,A413)</f>
        <v>0</v>
      </c>
      <c r="C413">
        <f>+COUNTIFS('est-sen-perc95-2018-1'!A:A,A413,'est-sen-perc95-2018-1'!E:E,"F")</f>
        <v>0</v>
      </c>
    </row>
    <row r="414" spans="1:3" hidden="1">
      <c r="A414" s="3">
        <v>530</v>
      </c>
      <c r="B414">
        <f>+COUNTIF('est-sen-perc95-2018-1'!A:A,A414)</f>
        <v>0</v>
      </c>
      <c r="C414">
        <f>+COUNTIFS('est-sen-perc95-2018-1'!A:A,A414,'est-sen-perc95-2018-1'!E:E,"F")</f>
        <v>0</v>
      </c>
    </row>
    <row r="415" spans="1:3" hidden="1">
      <c r="A415" s="3">
        <v>532</v>
      </c>
      <c r="B415">
        <f>+COUNTIF('est-sen-perc95-2018-1'!A:A,A415)</f>
        <v>0</v>
      </c>
      <c r="C415">
        <f>+COUNTIFS('est-sen-perc95-2018-1'!A:A,A415,'est-sen-perc95-2018-1'!E:E,"F")</f>
        <v>0</v>
      </c>
    </row>
    <row r="416" spans="1:3" hidden="1">
      <c r="A416" s="3">
        <v>542</v>
      </c>
      <c r="B416">
        <f>+COUNTIF('est-sen-perc95-2018-1'!A:A,A416)</f>
        <v>0</v>
      </c>
      <c r="C416">
        <f>+COUNTIFS('est-sen-perc95-2018-1'!A:A,A416,'est-sen-perc95-2018-1'!E:E,"F")</f>
        <v>0</v>
      </c>
    </row>
    <row r="417" spans="1:3" hidden="1">
      <c r="A417" s="3">
        <v>546</v>
      </c>
      <c r="B417">
        <f>+COUNTIF('est-sen-perc95-2018-1'!A:A,A417)</f>
        <v>0</v>
      </c>
      <c r="C417">
        <f>+COUNTIFS('est-sen-perc95-2018-1'!A:A,A417,'est-sen-perc95-2018-1'!E:E,"F")</f>
        <v>0</v>
      </c>
    </row>
    <row r="418" spans="1:3" hidden="1">
      <c r="A418" s="3">
        <v>549</v>
      </c>
      <c r="B418">
        <f>+COUNTIF('est-sen-perc95-2018-1'!A:A,A418)</f>
        <v>0</v>
      </c>
      <c r="C418">
        <f>+COUNTIFS('est-sen-perc95-2018-1'!A:A,A418,'est-sen-perc95-2018-1'!E:E,"F")</f>
        <v>0</v>
      </c>
    </row>
    <row r="419" spans="1:3" hidden="1">
      <c r="A419" s="3">
        <v>557</v>
      </c>
      <c r="B419">
        <f>+COUNTIF('est-sen-perc95-2018-1'!A:A,A419)</f>
        <v>0</v>
      </c>
      <c r="C419">
        <f>+COUNTIFS('est-sen-perc95-2018-1'!A:A,A419,'est-sen-perc95-2018-1'!E:E,"F")</f>
        <v>0</v>
      </c>
    </row>
    <row r="420" spans="1:3" hidden="1">
      <c r="A420" s="3">
        <v>560</v>
      </c>
      <c r="B420">
        <f>+COUNTIF('est-sen-perc95-2018-1'!A:A,A420)</f>
        <v>0</v>
      </c>
      <c r="C420">
        <f>+COUNTIFS('est-sen-perc95-2018-1'!A:A,A420,'est-sen-perc95-2018-1'!E:E,"F")</f>
        <v>0</v>
      </c>
    </row>
    <row r="421" spans="1:3" hidden="1">
      <c r="A421" s="3">
        <v>572</v>
      </c>
      <c r="B421">
        <f>+COUNTIF('est-sen-perc95-2018-1'!A:A,A421)</f>
        <v>0</v>
      </c>
      <c r="C421">
        <f>+COUNTIFS('est-sen-perc95-2018-1'!A:A,A421,'est-sen-perc95-2018-1'!E:E,"F")</f>
        <v>0</v>
      </c>
    </row>
    <row r="422" spans="1:3" hidden="1">
      <c r="A422" s="3">
        <v>593</v>
      </c>
      <c r="B422">
        <f>+COUNTIF('est-sen-perc95-2018-1'!A:A,A422)</f>
        <v>0</v>
      </c>
      <c r="C422">
        <f>+COUNTIFS('est-sen-perc95-2018-1'!A:A,A422,'est-sen-perc95-2018-1'!E:E,"F")</f>
        <v>0</v>
      </c>
    </row>
    <row r="423" spans="1:3" hidden="1">
      <c r="A423" s="3">
        <v>631</v>
      </c>
      <c r="B423">
        <f>+COUNTIF('est-sen-perc95-2018-1'!A:A,A423)</f>
        <v>0</v>
      </c>
      <c r="C423">
        <f>+COUNTIFS('est-sen-perc95-2018-1'!A:A,A423,'est-sen-perc95-2018-1'!E:E,"F")</f>
        <v>0</v>
      </c>
    </row>
    <row r="424" spans="1:3" hidden="1">
      <c r="A424" s="3">
        <v>638</v>
      </c>
      <c r="B424">
        <f>+COUNTIF('est-sen-perc95-2018-1'!A:A,A424)</f>
        <v>0</v>
      </c>
      <c r="C424">
        <f>+COUNTIFS('est-sen-perc95-2018-1'!A:A,A424,'est-sen-perc95-2018-1'!E:E,"F")</f>
        <v>0</v>
      </c>
    </row>
    <row r="425" spans="1:3" hidden="1">
      <c r="A425" s="3">
        <v>639</v>
      </c>
      <c r="B425">
        <f>+COUNTIF('est-sen-perc95-2018-1'!A:A,A425)</f>
        <v>0</v>
      </c>
      <c r="C425">
        <f>+COUNTIFS('est-sen-perc95-2018-1'!A:A,A425,'est-sen-perc95-2018-1'!E:E,"F")</f>
        <v>0</v>
      </c>
    </row>
    <row r="426" spans="1:3" hidden="1">
      <c r="A426" s="3">
        <v>647</v>
      </c>
      <c r="B426">
        <f>+COUNTIF('est-sen-perc95-2018-1'!A:A,A426)</f>
        <v>0</v>
      </c>
      <c r="C426">
        <f>+COUNTIFS('est-sen-perc95-2018-1'!A:A,A426,'est-sen-perc95-2018-1'!E:E,"F")</f>
        <v>0</v>
      </c>
    </row>
    <row r="427" spans="1:3" hidden="1">
      <c r="A427" s="3">
        <v>649</v>
      </c>
      <c r="B427">
        <f>+COUNTIF('est-sen-perc95-2018-1'!A:A,A427)</f>
        <v>0</v>
      </c>
      <c r="C427">
        <f>+COUNTIFS('est-sen-perc95-2018-1'!A:A,A427,'est-sen-perc95-2018-1'!E:E,"F")</f>
        <v>0</v>
      </c>
    </row>
    <row r="428" spans="1:3" hidden="1">
      <c r="A428" s="3">
        <v>650</v>
      </c>
      <c r="B428">
        <f>+COUNTIF('est-sen-perc95-2018-1'!A:A,A428)</f>
        <v>0</v>
      </c>
      <c r="C428">
        <f>+COUNTIFS('est-sen-perc95-2018-1'!A:A,A428,'est-sen-perc95-2018-1'!E:E,"F")</f>
        <v>0</v>
      </c>
    </row>
    <row r="429" spans="1:3" hidden="1">
      <c r="A429" s="3">
        <v>654</v>
      </c>
      <c r="B429">
        <f>+COUNTIF('est-sen-perc95-2018-1'!A:A,A429)</f>
        <v>0</v>
      </c>
      <c r="C429">
        <f>+COUNTIFS('est-sen-perc95-2018-1'!A:A,A429,'est-sen-perc95-2018-1'!E:E,"F")</f>
        <v>0</v>
      </c>
    </row>
    <row r="430" spans="1:3" hidden="1">
      <c r="A430" s="3">
        <v>657</v>
      </c>
      <c r="B430">
        <f>+COUNTIF('est-sen-perc95-2018-1'!A:A,A430)</f>
        <v>0</v>
      </c>
      <c r="C430">
        <f>+COUNTIFS('est-sen-perc95-2018-1'!A:A,A430,'est-sen-perc95-2018-1'!E:E,"F")</f>
        <v>0</v>
      </c>
    </row>
    <row r="431" spans="1:3" hidden="1">
      <c r="A431" s="3">
        <v>658</v>
      </c>
      <c r="B431">
        <f>+COUNTIF('est-sen-perc95-2018-1'!A:A,A431)</f>
        <v>0</v>
      </c>
      <c r="C431">
        <f>+COUNTIFS('est-sen-perc95-2018-1'!A:A,A431,'est-sen-perc95-2018-1'!E:E,"F")</f>
        <v>0</v>
      </c>
    </row>
    <row r="432" spans="1:3" hidden="1">
      <c r="A432" s="3">
        <v>659</v>
      </c>
      <c r="B432">
        <f>+COUNTIF('est-sen-perc95-2018-1'!A:A,A432)</f>
        <v>0</v>
      </c>
      <c r="C432">
        <f>+COUNTIFS('est-sen-perc95-2018-1'!A:A,A432,'est-sen-perc95-2018-1'!E:E,"F")</f>
        <v>0</v>
      </c>
    </row>
    <row r="433" spans="1:3" hidden="1">
      <c r="A433" s="3">
        <v>664</v>
      </c>
      <c r="B433">
        <f>+COUNTIF('est-sen-perc95-2018-1'!A:A,A433)</f>
        <v>0</v>
      </c>
      <c r="C433">
        <f>+COUNTIFS('est-sen-perc95-2018-1'!A:A,A433,'est-sen-perc95-2018-1'!E:E,"F")</f>
        <v>0</v>
      </c>
    </row>
    <row r="434" spans="1:3" hidden="1">
      <c r="A434" s="3">
        <v>669</v>
      </c>
      <c r="B434">
        <f>+COUNTIF('est-sen-perc95-2018-1'!A:A,A434)</f>
        <v>0</v>
      </c>
      <c r="C434">
        <f>+COUNTIFS('est-sen-perc95-2018-1'!A:A,A434,'est-sen-perc95-2018-1'!E:E,"F")</f>
        <v>0</v>
      </c>
    </row>
    <row r="435" spans="1:3" hidden="1">
      <c r="A435" s="3">
        <v>677</v>
      </c>
      <c r="B435">
        <f>+COUNTIF('est-sen-perc95-2018-1'!A:A,A435)</f>
        <v>0</v>
      </c>
      <c r="C435">
        <f>+COUNTIFS('est-sen-perc95-2018-1'!A:A,A435,'est-sen-perc95-2018-1'!E:E,"F")</f>
        <v>0</v>
      </c>
    </row>
    <row r="436" spans="1:3" hidden="1">
      <c r="A436" s="3">
        <v>679</v>
      </c>
      <c r="B436">
        <f>+COUNTIF('est-sen-perc95-2018-1'!A:A,A436)</f>
        <v>0</v>
      </c>
      <c r="C436">
        <f>+COUNTIFS('est-sen-perc95-2018-1'!A:A,A436,'est-sen-perc95-2018-1'!E:E,"F")</f>
        <v>0</v>
      </c>
    </row>
    <row r="437" spans="1:3" hidden="1">
      <c r="A437" s="3">
        <v>684</v>
      </c>
      <c r="B437">
        <f>+COUNTIF('est-sen-perc95-2018-1'!A:A,A437)</f>
        <v>0</v>
      </c>
      <c r="C437">
        <f>+COUNTIFS('est-sen-perc95-2018-1'!A:A,A437,'est-sen-perc95-2018-1'!E:E,"F")</f>
        <v>0</v>
      </c>
    </row>
    <row r="438" spans="1:3" hidden="1">
      <c r="A438" s="3">
        <v>687</v>
      </c>
      <c r="B438">
        <f>+COUNTIF('est-sen-perc95-2018-1'!A:A,A438)</f>
        <v>0</v>
      </c>
      <c r="C438">
        <f>+COUNTIFS('est-sen-perc95-2018-1'!A:A,A438,'est-sen-perc95-2018-1'!E:E,"F")</f>
        <v>0</v>
      </c>
    </row>
    <row r="439" spans="1:3" hidden="1">
      <c r="A439" s="3">
        <v>698</v>
      </c>
      <c r="B439">
        <f>+COUNTIF('est-sen-perc95-2018-1'!A:A,A439)</f>
        <v>0</v>
      </c>
      <c r="C439">
        <f>+COUNTIFS('est-sen-perc95-2018-1'!A:A,A439,'est-sen-perc95-2018-1'!E:E,"F")</f>
        <v>0</v>
      </c>
    </row>
    <row r="440" spans="1:3" hidden="1">
      <c r="A440" s="3">
        <v>700</v>
      </c>
      <c r="B440">
        <f>+COUNTIF('est-sen-perc95-2018-1'!A:A,A440)</f>
        <v>0</v>
      </c>
      <c r="C440">
        <f>+COUNTIFS('est-sen-perc95-2018-1'!A:A,A440,'est-sen-perc95-2018-1'!E:E,"F")</f>
        <v>0</v>
      </c>
    </row>
    <row r="441" spans="1:3" hidden="1">
      <c r="A441" s="3">
        <v>730</v>
      </c>
      <c r="B441">
        <f>+COUNTIF('est-sen-perc95-2018-1'!A:A,A441)</f>
        <v>0</v>
      </c>
      <c r="C441">
        <f>+COUNTIFS('est-sen-perc95-2018-1'!A:A,A441,'est-sen-perc95-2018-1'!E:E,"F")</f>
        <v>0</v>
      </c>
    </row>
    <row r="442" spans="1:3" hidden="1">
      <c r="A442" s="3">
        <v>731</v>
      </c>
      <c r="B442">
        <f>+COUNTIF('est-sen-perc95-2018-1'!A:A,A442)</f>
        <v>0</v>
      </c>
      <c r="C442">
        <f>+COUNTIFS('est-sen-perc95-2018-1'!A:A,A442,'est-sen-perc95-2018-1'!E:E,"F")</f>
        <v>0</v>
      </c>
    </row>
    <row r="443" spans="1:3" hidden="1">
      <c r="A443" s="3">
        <v>746</v>
      </c>
      <c r="B443">
        <f>+COUNTIF('est-sen-perc95-2018-1'!A:A,A443)</f>
        <v>0</v>
      </c>
      <c r="C443">
        <f>+COUNTIFS('est-sen-perc95-2018-1'!A:A,A443,'est-sen-perc95-2018-1'!E:E,"F")</f>
        <v>0</v>
      </c>
    </row>
    <row r="444" spans="1:3" hidden="1">
      <c r="A444" s="3">
        <v>750</v>
      </c>
      <c r="B444">
        <f>+COUNTIF('est-sen-perc95-2018-1'!A:A,A444)</f>
        <v>0</v>
      </c>
      <c r="C444">
        <f>+COUNTIFS('est-sen-perc95-2018-1'!A:A,A444,'est-sen-perc95-2018-1'!E:E,"F")</f>
        <v>0</v>
      </c>
    </row>
    <row r="445" spans="1:3" hidden="1">
      <c r="A445" s="3">
        <v>765</v>
      </c>
      <c r="B445">
        <f>+COUNTIF('est-sen-perc95-2018-1'!A:A,A445)</f>
        <v>0</v>
      </c>
      <c r="C445">
        <f>+COUNTIFS('est-sen-perc95-2018-1'!A:A,A445,'est-sen-perc95-2018-1'!E:E,"F")</f>
        <v>0</v>
      </c>
    </row>
    <row r="446" spans="1:3" hidden="1">
      <c r="A446" s="3">
        <v>776</v>
      </c>
      <c r="B446">
        <f>+COUNTIF('est-sen-perc95-2018-1'!A:A,A446)</f>
        <v>0</v>
      </c>
      <c r="C446">
        <f>+COUNTIFS('est-sen-perc95-2018-1'!A:A,A446,'est-sen-perc95-2018-1'!E:E,"F")</f>
        <v>0</v>
      </c>
    </row>
    <row r="447" spans="1:3" hidden="1">
      <c r="A447" s="3">
        <v>778</v>
      </c>
      <c r="B447">
        <f>+COUNTIF('est-sen-perc95-2018-1'!A:A,A447)</f>
        <v>0</v>
      </c>
      <c r="C447">
        <f>+COUNTIFS('est-sen-perc95-2018-1'!A:A,A447,'est-sen-perc95-2018-1'!E:E,"F")</f>
        <v>0</v>
      </c>
    </row>
    <row r="448" spans="1:3" hidden="1">
      <c r="A448" s="3">
        <v>779</v>
      </c>
      <c r="B448">
        <f>+COUNTIF('est-sen-perc95-2018-1'!A:A,A448)</f>
        <v>0</v>
      </c>
      <c r="C448">
        <f>+COUNTIFS('est-sen-perc95-2018-1'!A:A,A448,'est-sen-perc95-2018-1'!E:E,"F")</f>
        <v>0</v>
      </c>
    </row>
    <row r="449" spans="1:3" hidden="1">
      <c r="A449" s="3">
        <v>786</v>
      </c>
      <c r="B449">
        <f>+COUNTIF('est-sen-perc95-2018-1'!A:A,A449)</f>
        <v>0</v>
      </c>
      <c r="C449">
        <f>+COUNTIFS('est-sen-perc95-2018-1'!A:A,A449,'est-sen-perc95-2018-1'!E:E,"F")</f>
        <v>0</v>
      </c>
    </row>
    <row r="450" spans="1:3" hidden="1">
      <c r="A450" s="3">
        <v>787</v>
      </c>
      <c r="B450">
        <f>+COUNTIF('est-sen-perc95-2018-1'!A:A,A450)</f>
        <v>0</v>
      </c>
      <c r="C450">
        <f>+COUNTIFS('est-sen-perc95-2018-1'!A:A,A450,'est-sen-perc95-2018-1'!E:E,"F")</f>
        <v>0</v>
      </c>
    </row>
    <row r="451" spans="1:3" hidden="1">
      <c r="A451" s="3">
        <v>790</v>
      </c>
      <c r="B451">
        <f>+COUNTIF('est-sen-perc95-2018-1'!A:A,A451)</f>
        <v>0</v>
      </c>
      <c r="C451">
        <f>+COUNTIFS('est-sen-perc95-2018-1'!A:A,A451,'est-sen-perc95-2018-1'!E:E,"F")</f>
        <v>0</v>
      </c>
    </row>
    <row r="452" spans="1:3" hidden="1">
      <c r="A452" s="3">
        <v>791</v>
      </c>
      <c r="B452">
        <f>+COUNTIF('est-sen-perc95-2018-1'!A:A,A452)</f>
        <v>0</v>
      </c>
      <c r="C452">
        <f>+COUNTIFS('est-sen-perc95-2018-1'!A:A,A452,'est-sen-perc95-2018-1'!E:E,"F")</f>
        <v>0</v>
      </c>
    </row>
    <row r="453" spans="1:3" hidden="1">
      <c r="A453" s="3">
        <v>792</v>
      </c>
      <c r="B453">
        <f>+COUNTIF('est-sen-perc95-2018-1'!A:A,A453)</f>
        <v>0</v>
      </c>
      <c r="C453">
        <f>+COUNTIFS('est-sen-perc95-2018-1'!A:A,A453,'est-sen-perc95-2018-1'!E:E,"F")</f>
        <v>0</v>
      </c>
    </row>
    <row r="454" spans="1:3" hidden="1">
      <c r="A454" s="3">
        <v>803</v>
      </c>
      <c r="B454">
        <f>+COUNTIF('est-sen-perc95-2018-1'!A:A,A454)</f>
        <v>0</v>
      </c>
      <c r="C454">
        <f>+COUNTIFS('est-sen-perc95-2018-1'!A:A,A454,'est-sen-perc95-2018-1'!E:E,"F")</f>
        <v>0</v>
      </c>
    </row>
    <row r="455" spans="1:3" hidden="1">
      <c r="A455" s="3">
        <v>804</v>
      </c>
      <c r="B455">
        <f>+COUNTIF('est-sen-perc95-2018-1'!A:A,A455)</f>
        <v>0</v>
      </c>
      <c r="C455">
        <f>+COUNTIFS('est-sen-perc95-2018-1'!A:A,A455,'est-sen-perc95-2018-1'!E:E,"F")</f>
        <v>0</v>
      </c>
    </row>
    <row r="456" spans="1:3" hidden="1">
      <c r="A456" s="3">
        <v>806</v>
      </c>
      <c r="B456">
        <f>+COUNTIF('est-sen-perc95-2018-1'!A:A,A456)</f>
        <v>0</v>
      </c>
      <c r="C456">
        <f>+COUNTIFS('est-sen-perc95-2018-1'!A:A,A456,'est-sen-perc95-2018-1'!E:E,"F")</f>
        <v>0</v>
      </c>
    </row>
    <row r="457" spans="1:3" hidden="1">
      <c r="A457" s="3">
        <v>807</v>
      </c>
      <c r="B457">
        <f>+COUNTIF('est-sen-perc95-2018-1'!A:A,A457)</f>
        <v>0</v>
      </c>
      <c r="C457">
        <f>+COUNTIFS('est-sen-perc95-2018-1'!A:A,A457,'est-sen-perc95-2018-1'!E:E,"F")</f>
        <v>0</v>
      </c>
    </row>
    <row r="458" spans="1:3" hidden="1">
      <c r="A458" s="3">
        <v>812</v>
      </c>
      <c r="B458">
        <f>+COUNTIF('est-sen-perc95-2018-1'!A:A,A458)</f>
        <v>0</v>
      </c>
      <c r="C458">
        <f>+COUNTIFS('est-sen-perc95-2018-1'!A:A,A458,'est-sen-perc95-2018-1'!E:E,"F")</f>
        <v>0</v>
      </c>
    </row>
    <row r="459" spans="1:3" hidden="1">
      <c r="A459" s="3">
        <v>818</v>
      </c>
      <c r="B459">
        <f>+COUNTIF('est-sen-perc95-2018-1'!A:A,A459)</f>
        <v>0</v>
      </c>
      <c r="C459">
        <f>+COUNTIFS('est-sen-perc95-2018-1'!A:A,A459,'est-sen-perc95-2018-1'!E:E,"F")</f>
        <v>0</v>
      </c>
    </row>
    <row r="460" spans="1:3" hidden="1">
      <c r="A460" s="3">
        <v>823</v>
      </c>
      <c r="B460">
        <f>+COUNTIF('est-sen-perc95-2018-1'!A:A,A460)</f>
        <v>0</v>
      </c>
      <c r="C460">
        <f>+COUNTIFS('est-sen-perc95-2018-1'!A:A,A460,'est-sen-perc95-2018-1'!E:E,"F")</f>
        <v>0</v>
      </c>
    </row>
    <row r="461" spans="1:3" hidden="1">
      <c r="A461" s="3">
        <v>827</v>
      </c>
      <c r="B461">
        <f>+COUNTIF('est-sen-perc95-2018-1'!A:A,A461)</f>
        <v>0</v>
      </c>
      <c r="C461">
        <f>+COUNTIFS('est-sen-perc95-2018-1'!A:A,A461,'est-sen-perc95-2018-1'!E:E,"F")</f>
        <v>0</v>
      </c>
    </row>
    <row r="462" spans="1:3" hidden="1">
      <c r="A462" s="3">
        <v>830</v>
      </c>
      <c r="B462">
        <f>+COUNTIF('est-sen-perc95-2018-1'!A:A,A462)</f>
        <v>0</v>
      </c>
      <c r="C462">
        <f>+COUNTIFS('est-sen-perc95-2018-1'!A:A,A462,'est-sen-perc95-2018-1'!E:E,"F")</f>
        <v>0</v>
      </c>
    </row>
    <row r="463" spans="1:3" hidden="1">
      <c r="A463" s="3">
        <v>832</v>
      </c>
      <c r="B463">
        <f>+COUNTIF('est-sen-perc95-2018-1'!A:A,A463)</f>
        <v>0</v>
      </c>
      <c r="C463">
        <f>+COUNTIFS('est-sen-perc95-2018-1'!A:A,A463,'est-sen-perc95-2018-1'!E:E,"F")</f>
        <v>0</v>
      </c>
    </row>
    <row r="464" spans="1:3" hidden="1">
      <c r="A464" s="3">
        <v>833</v>
      </c>
      <c r="B464">
        <f>+COUNTIF('est-sen-perc95-2018-1'!A:A,A464)</f>
        <v>0</v>
      </c>
      <c r="C464">
        <f>+COUNTIFS('est-sen-perc95-2018-1'!A:A,A464,'est-sen-perc95-2018-1'!E:E,"F")</f>
        <v>0</v>
      </c>
    </row>
    <row r="465" spans="1:3" hidden="1">
      <c r="A465" s="3">
        <v>837</v>
      </c>
      <c r="B465">
        <f>+COUNTIF('est-sen-perc95-2018-1'!A:A,A465)</f>
        <v>0</v>
      </c>
      <c r="C465">
        <f>+COUNTIFS('est-sen-perc95-2018-1'!A:A,A465,'est-sen-perc95-2018-1'!E:E,"F")</f>
        <v>0</v>
      </c>
    </row>
    <row r="466" spans="1:3" hidden="1">
      <c r="A466" s="3">
        <v>838</v>
      </c>
      <c r="B466">
        <f>+COUNTIF('est-sen-perc95-2018-1'!A:A,A466)</f>
        <v>0</v>
      </c>
      <c r="C466">
        <f>+COUNTIFS('est-sen-perc95-2018-1'!A:A,A466,'est-sen-perc95-2018-1'!E:E,"F")</f>
        <v>0</v>
      </c>
    </row>
    <row r="467" spans="1:3" hidden="1">
      <c r="A467" s="3">
        <v>839</v>
      </c>
      <c r="B467">
        <f>+COUNTIF('est-sen-perc95-2018-1'!A:A,A467)</f>
        <v>0</v>
      </c>
      <c r="C467">
        <f>+COUNTIFS('est-sen-perc95-2018-1'!A:A,A467,'est-sen-perc95-2018-1'!E:E,"F")</f>
        <v>0</v>
      </c>
    </row>
    <row r="468" spans="1:3" hidden="1">
      <c r="A468" s="3">
        <v>840</v>
      </c>
      <c r="B468">
        <f>+COUNTIF('est-sen-perc95-2018-1'!A:A,A468)</f>
        <v>0</v>
      </c>
      <c r="C468">
        <f>+COUNTIFS('est-sen-perc95-2018-1'!A:A,A468,'est-sen-perc95-2018-1'!E:E,"F")</f>
        <v>0</v>
      </c>
    </row>
    <row r="469" spans="1:3" hidden="1">
      <c r="A469" s="3">
        <v>846</v>
      </c>
      <c r="B469">
        <f>+COUNTIF('est-sen-perc95-2018-1'!A:A,A469)</f>
        <v>0</v>
      </c>
      <c r="C469">
        <f>+COUNTIFS('est-sen-perc95-2018-1'!A:A,A469,'est-sen-perc95-2018-1'!E:E,"F")</f>
        <v>0</v>
      </c>
    </row>
    <row r="470" spans="1:3" hidden="1">
      <c r="A470" s="3">
        <v>847</v>
      </c>
      <c r="B470">
        <f>+COUNTIF('est-sen-perc95-2018-1'!A:A,A470)</f>
        <v>0</v>
      </c>
      <c r="C470">
        <f>+COUNTIFS('est-sen-perc95-2018-1'!A:A,A470,'est-sen-perc95-2018-1'!E:E,"F")</f>
        <v>0</v>
      </c>
    </row>
    <row r="471" spans="1:3" hidden="1">
      <c r="A471" s="3">
        <v>848</v>
      </c>
      <c r="B471">
        <f>+COUNTIF('est-sen-perc95-2018-1'!A:A,A471)</f>
        <v>0</v>
      </c>
      <c r="C471">
        <f>+COUNTIFS('est-sen-perc95-2018-1'!A:A,A471,'est-sen-perc95-2018-1'!E:E,"F")</f>
        <v>0</v>
      </c>
    </row>
    <row r="472" spans="1:3" hidden="1">
      <c r="A472" s="3">
        <v>849</v>
      </c>
      <c r="B472">
        <f>+COUNTIF('est-sen-perc95-2018-1'!A:A,A472)</f>
        <v>0</v>
      </c>
      <c r="C472">
        <f>+COUNTIFS('est-sen-perc95-2018-1'!A:A,A472,'est-sen-perc95-2018-1'!E:E,"F")</f>
        <v>0</v>
      </c>
    </row>
    <row r="473" spans="1:3" hidden="1">
      <c r="A473" s="3">
        <v>850</v>
      </c>
      <c r="B473">
        <f>+COUNTIF('est-sen-perc95-2018-1'!A:A,A473)</f>
        <v>0</v>
      </c>
      <c r="C473">
        <f>+COUNTIFS('est-sen-perc95-2018-1'!A:A,A473,'est-sen-perc95-2018-1'!E:E,"F")</f>
        <v>0</v>
      </c>
    </row>
    <row r="474" spans="1:3" hidden="1">
      <c r="A474" s="3">
        <v>851</v>
      </c>
      <c r="B474">
        <f>+COUNTIF('est-sen-perc95-2018-1'!A:A,A474)</f>
        <v>0</v>
      </c>
      <c r="C474">
        <f>+COUNTIFS('est-sen-perc95-2018-1'!A:A,A474,'est-sen-perc95-2018-1'!E:E,"F")</f>
        <v>0</v>
      </c>
    </row>
    <row r="475" spans="1:3" hidden="1">
      <c r="A475" s="3">
        <v>852</v>
      </c>
      <c r="B475">
        <f>+COUNTIF('est-sen-perc95-2018-1'!A:A,A475)</f>
        <v>0</v>
      </c>
      <c r="C475">
        <f>+COUNTIFS('est-sen-perc95-2018-1'!A:A,A475,'est-sen-perc95-2018-1'!E:E,"F")</f>
        <v>0</v>
      </c>
    </row>
    <row r="476" spans="1:3" hidden="1">
      <c r="A476" s="3">
        <v>857</v>
      </c>
      <c r="B476">
        <f>+COUNTIF('est-sen-perc95-2018-1'!A:A,A476)</f>
        <v>0</v>
      </c>
      <c r="C476">
        <f>+COUNTIFS('est-sen-perc95-2018-1'!A:A,A476,'est-sen-perc95-2018-1'!E:E,"F")</f>
        <v>0</v>
      </c>
    </row>
    <row r="477" spans="1:3" hidden="1">
      <c r="A477" s="3">
        <v>860</v>
      </c>
      <c r="B477">
        <f>+COUNTIF('est-sen-perc95-2018-1'!A:A,A477)</f>
        <v>0</v>
      </c>
      <c r="C477">
        <f>+COUNTIFS('est-sen-perc95-2018-1'!A:A,A477,'est-sen-perc95-2018-1'!E:E,"F")</f>
        <v>0</v>
      </c>
    </row>
    <row r="478" spans="1:3" hidden="1">
      <c r="A478" s="3">
        <v>862</v>
      </c>
      <c r="B478">
        <f>+COUNTIF('est-sen-perc95-2018-1'!A:A,A478)</f>
        <v>0</v>
      </c>
      <c r="C478">
        <f>+COUNTIFS('est-sen-perc95-2018-1'!A:A,A478,'est-sen-perc95-2018-1'!E:E,"F")</f>
        <v>0</v>
      </c>
    </row>
    <row r="479" spans="1:3" hidden="1">
      <c r="A479" s="3">
        <v>863</v>
      </c>
      <c r="B479">
        <f>+COUNTIF('est-sen-perc95-2018-1'!A:A,A479)</f>
        <v>0</v>
      </c>
      <c r="C479">
        <f>+COUNTIFS('est-sen-perc95-2018-1'!A:A,A479,'est-sen-perc95-2018-1'!E:E,"F")</f>
        <v>0</v>
      </c>
    </row>
    <row r="480" spans="1:3" hidden="1">
      <c r="A480" s="3">
        <v>864</v>
      </c>
      <c r="B480">
        <f>+COUNTIF('est-sen-perc95-2018-1'!A:A,A480)</f>
        <v>0</v>
      </c>
      <c r="C480">
        <f>+COUNTIFS('est-sen-perc95-2018-1'!A:A,A480,'est-sen-perc95-2018-1'!E:E,"F")</f>
        <v>0</v>
      </c>
    </row>
    <row r="481" spans="1:3" hidden="1">
      <c r="A481" s="3">
        <v>873</v>
      </c>
      <c r="B481">
        <f>+COUNTIF('est-sen-perc95-2018-1'!A:A,A481)</f>
        <v>0</v>
      </c>
      <c r="C481">
        <f>+COUNTIFS('est-sen-perc95-2018-1'!A:A,A481,'est-sen-perc95-2018-1'!E:E,"F")</f>
        <v>0</v>
      </c>
    </row>
    <row r="482" spans="1:3" hidden="1">
      <c r="A482" s="3">
        <v>875</v>
      </c>
      <c r="B482">
        <f>+COUNTIF('est-sen-perc95-2018-1'!A:A,A482)</f>
        <v>0</v>
      </c>
      <c r="C482">
        <f>+COUNTIFS('est-sen-perc95-2018-1'!A:A,A482,'est-sen-perc95-2018-1'!E:E,"F")</f>
        <v>0</v>
      </c>
    </row>
    <row r="483" spans="1:3" hidden="1">
      <c r="A483" s="3">
        <v>876</v>
      </c>
      <c r="B483">
        <f>+COUNTIF('est-sen-perc95-2018-1'!A:A,A483)</f>
        <v>0</v>
      </c>
      <c r="C483">
        <f>+COUNTIFS('est-sen-perc95-2018-1'!A:A,A483,'est-sen-perc95-2018-1'!E:E,"F")</f>
        <v>0</v>
      </c>
    </row>
    <row r="484" spans="1:3" hidden="1">
      <c r="A484" s="3">
        <v>877</v>
      </c>
      <c r="B484">
        <f>+COUNTIF('est-sen-perc95-2018-1'!A:A,A484)</f>
        <v>0</v>
      </c>
      <c r="C484">
        <f>+COUNTIFS('est-sen-perc95-2018-1'!A:A,A484,'est-sen-perc95-2018-1'!E:E,"F")</f>
        <v>0</v>
      </c>
    </row>
    <row r="485" spans="1:3" hidden="1">
      <c r="A485" s="3">
        <v>879</v>
      </c>
      <c r="B485">
        <f>+COUNTIF('est-sen-perc95-2018-1'!A:A,A485)</f>
        <v>0</v>
      </c>
      <c r="C485">
        <f>+COUNTIFS('est-sen-perc95-2018-1'!A:A,A485,'est-sen-perc95-2018-1'!E:E,"F")</f>
        <v>0</v>
      </c>
    </row>
    <row r="486" spans="1:3" hidden="1">
      <c r="A486" s="3">
        <v>882</v>
      </c>
      <c r="B486">
        <f>+COUNTIF('est-sen-perc95-2018-1'!A:A,A486)</f>
        <v>0</v>
      </c>
      <c r="C486">
        <f>+COUNTIFS('est-sen-perc95-2018-1'!A:A,A486,'est-sen-perc95-2018-1'!E:E,"F")</f>
        <v>0</v>
      </c>
    </row>
    <row r="487" spans="1:3" hidden="1">
      <c r="A487" s="3">
        <v>899</v>
      </c>
      <c r="B487">
        <f>+COUNTIF('est-sen-perc95-2018-1'!A:A,A487)</f>
        <v>0</v>
      </c>
      <c r="C487">
        <f>+COUNTIFS('est-sen-perc95-2018-1'!A:A,A487,'est-sen-perc95-2018-1'!E:E,"F")</f>
        <v>0</v>
      </c>
    </row>
    <row r="488" spans="1:3" hidden="1">
      <c r="A488" s="3">
        <v>901</v>
      </c>
      <c r="B488">
        <f>+COUNTIF('est-sen-perc95-2018-1'!A:A,A488)</f>
        <v>0</v>
      </c>
      <c r="C488">
        <f>+COUNTIFS('est-sen-perc95-2018-1'!A:A,A488,'est-sen-perc95-2018-1'!E:E,"F")</f>
        <v>0</v>
      </c>
    </row>
    <row r="489" spans="1:3" hidden="1">
      <c r="A489" s="3">
        <v>2122</v>
      </c>
      <c r="B489">
        <f>+COUNTIF('est-sen-perc95-2018-1'!A:A,A489)</f>
        <v>0</v>
      </c>
      <c r="C489">
        <f>+COUNTIFS('est-sen-perc95-2018-1'!A:A,A489,'est-sen-perc95-2018-1'!E:E,"F")</f>
        <v>0</v>
      </c>
    </row>
    <row r="490" spans="1:3" hidden="1">
      <c r="A490" s="3">
        <v>2412</v>
      </c>
      <c r="B490">
        <f>+COUNTIF('est-sen-perc95-2018-1'!A:A,A490)</f>
        <v>0</v>
      </c>
      <c r="C490">
        <f>+COUNTIFS('est-sen-perc95-2018-1'!A:A,A490,'est-sen-perc95-2018-1'!E:E,"F")</f>
        <v>0</v>
      </c>
    </row>
    <row r="491" spans="1:3" hidden="1">
      <c r="A491" s="3">
        <v>3114</v>
      </c>
      <c r="B491">
        <f>+COUNTIF('est-sen-perc95-2018-1'!A:A,A491)</f>
        <v>0</v>
      </c>
      <c r="C491">
        <f>+COUNTIFS('est-sen-perc95-2018-1'!A:A,A491,'est-sen-perc95-2018-1'!E:E,"F")</f>
        <v>0</v>
      </c>
    </row>
    <row r="492" spans="1:3" hidden="1">
      <c r="A492" s="3">
        <v>3216</v>
      </c>
      <c r="B492">
        <f>+COUNTIF('est-sen-perc95-2018-1'!A:A,A492)</f>
        <v>0</v>
      </c>
      <c r="C492">
        <f>+COUNTIFS('est-sen-perc95-2018-1'!A:A,A492,'est-sen-perc95-2018-1'!E:E,"F")</f>
        <v>0</v>
      </c>
    </row>
    <row r="493" spans="1:3" hidden="1">
      <c r="A493" s="3">
        <v>3332</v>
      </c>
      <c r="B493">
        <f>+COUNTIF('est-sen-perc95-2018-1'!A:A,A493)</f>
        <v>0</v>
      </c>
      <c r="C493">
        <f>+COUNTIFS('est-sen-perc95-2018-1'!A:A,A493,'est-sen-perc95-2018-1'!E:E,"F")</f>
        <v>0</v>
      </c>
    </row>
    <row r="494" spans="1:3" hidden="1">
      <c r="A494" s="3">
        <v>4431</v>
      </c>
      <c r="B494">
        <f>+COUNTIF('est-sen-perc95-2018-1'!A:A,A494)</f>
        <v>0</v>
      </c>
      <c r="C494">
        <f>+COUNTIFS('est-sen-perc95-2018-1'!A:A,A494,'est-sen-perc95-2018-1'!E:E,"F")</f>
        <v>0</v>
      </c>
    </row>
    <row r="495" spans="1:3" hidden="1">
      <c r="A495" s="3">
        <v>5232</v>
      </c>
      <c r="B495">
        <f>+COUNTIF('est-sen-perc95-2018-1'!A:A,A495)</f>
        <v>0</v>
      </c>
      <c r="C495">
        <f>+COUNTIFS('est-sen-perc95-2018-1'!A:A,A495,'est-sen-perc95-2018-1'!E:E,"F")</f>
        <v>0</v>
      </c>
    </row>
    <row r="496" spans="1:3" hidden="1">
      <c r="A496" s="3">
        <v>6230</v>
      </c>
      <c r="B496">
        <f>+COUNTIF('est-sen-perc95-2018-1'!A:A,A496)</f>
        <v>0</v>
      </c>
      <c r="C496">
        <f>+COUNTIFS('est-sen-perc95-2018-1'!A:A,A496,'est-sen-perc95-2018-1'!E:E,"F")</f>
        <v>0</v>
      </c>
    </row>
    <row r="497" spans="1:3" hidden="1">
      <c r="A497" s="3">
        <v>6620</v>
      </c>
      <c r="B497">
        <f>+COUNTIF('est-sen-perc95-2018-1'!A:A,A497)</f>
        <v>0</v>
      </c>
      <c r="C497">
        <f>+COUNTIFS('est-sen-perc95-2018-1'!A:A,A497,'est-sen-perc95-2018-1'!E:E,"F")</f>
        <v>0</v>
      </c>
    </row>
    <row r="498" spans="1:3" hidden="1">
      <c r="A498" s="3">
        <v>6640</v>
      </c>
      <c r="B498">
        <f>+COUNTIF('est-sen-perc95-2018-1'!A:A,A498)</f>
        <v>0</v>
      </c>
      <c r="C498">
        <f>+COUNTIFS('est-sen-perc95-2018-1'!A:A,A498,'est-sen-perc95-2018-1'!E:E,"F")</f>
        <v>0</v>
      </c>
    </row>
    <row r="499" spans="1:3" hidden="1">
      <c r="A499" s="3">
        <v>6671</v>
      </c>
      <c r="B499">
        <f>+COUNTIF('est-sen-perc95-2018-1'!A:A,A499)</f>
        <v>0</v>
      </c>
      <c r="C499">
        <f>+COUNTIFS('est-sen-perc95-2018-1'!A:A,A499,'est-sen-perc95-2018-1'!E:E,"F")</f>
        <v>0</v>
      </c>
    </row>
    <row r="500" spans="1:3" hidden="1">
      <c r="A500" s="3">
        <v>104097</v>
      </c>
      <c r="B500">
        <f>+COUNTIF('est-sen-perc95-2018-1'!A:A,A500)</f>
        <v>0</v>
      </c>
      <c r="C500">
        <f>+COUNTIFS('est-sen-perc95-2018-1'!A:A,A500,'est-sen-perc95-2018-1'!E:E,"F")</f>
        <v>0</v>
      </c>
    </row>
    <row r="501" spans="1:3" hidden="1">
      <c r="A501" s="3">
        <v>108073</v>
      </c>
      <c r="B501">
        <f>+COUNTIF('est-sen-perc95-2018-1'!A:A,A501)</f>
        <v>0</v>
      </c>
      <c r="C501">
        <f>+COUNTIFS('est-sen-perc95-2018-1'!A:A,A501,'est-sen-perc95-2018-1'!E:E,"F")</f>
        <v>0</v>
      </c>
    </row>
    <row r="502" spans="1:3" hidden="1">
      <c r="A502" s="3">
        <v>109085</v>
      </c>
      <c r="B502">
        <f>+COUNTIF('est-sen-perc95-2018-1'!A:A,A502)</f>
        <v>0</v>
      </c>
      <c r="C502">
        <f>+COUNTIFS('est-sen-perc95-2018-1'!A:A,A502,'est-sen-perc95-2018-1'!E:E,"F")</f>
        <v>0</v>
      </c>
    </row>
    <row r="503" spans="1:3" hidden="1">
      <c r="A503" s="3">
        <v>109090</v>
      </c>
      <c r="B503">
        <f>+COUNTIF('est-sen-perc95-2018-1'!A:A,A503)</f>
        <v>0</v>
      </c>
      <c r="C503">
        <f>+COUNTIFS('est-sen-perc95-2018-1'!A:A,A503,'est-sen-perc95-2018-1'!E:E,"F")</f>
        <v>0</v>
      </c>
    </row>
    <row r="504" spans="1:3" hidden="1">
      <c r="A504" s="3">
        <v>109093</v>
      </c>
      <c r="B504">
        <f>+COUNTIF('est-sen-perc95-2018-1'!A:A,A504)</f>
        <v>0</v>
      </c>
      <c r="C504">
        <f>+COUNTIFS('est-sen-perc95-2018-1'!A:A,A504,'est-sen-perc95-2018-1'!E:E,"F")</f>
        <v>0</v>
      </c>
    </row>
    <row r="505" spans="1:3" hidden="1">
      <c r="A505" s="3">
        <v>110137</v>
      </c>
      <c r="B505">
        <f>+COUNTIF('est-sen-perc95-2018-1'!A:A,A505)</f>
        <v>0</v>
      </c>
      <c r="C505">
        <f>+COUNTIFS('est-sen-perc95-2018-1'!A:A,A505,'est-sen-perc95-2018-1'!E:E,"F")</f>
        <v>0</v>
      </c>
    </row>
    <row r="506" spans="1:3" hidden="1">
      <c r="A506" s="3">
        <v>110138</v>
      </c>
      <c r="B506">
        <f>+COUNTIF('est-sen-perc95-2018-1'!A:A,A506)</f>
        <v>0</v>
      </c>
      <c r="C506">
        <f>+COUNTIFS('est-sen-perc95-2018-1'!A:A,A506,'est-sen-perc95-2018-1'!E:E,"F")</f>
        <v>0</v>
      </c>
    </row>
    <row r="507" spans="1:3" hidden="1">
      <c r="A507" s="3">
        <v>111163</v>
      </c>
      <c r="B507">
        <f>+COUNTIF('est-sen-perc95-2018-1'!A:A,A507)</f>
        <v>0</v>
      </c>
      <c r="C507">
        <f>+COUNTIFS('est-sen-perc95-2018-1'!A:A,A507,'est-sen-perc95-2018-1'!E:E,"F")</f>
        <v>0</v>
      </c>
    </row>
    <row r="508" spans="1:3" hidden="1">
      <c r="A508" s="3">
        <v>111174</v>
      </c>
      <c r="B508">
        <f>+COUNTIF('est-sen-perc95-2018-1'!A:A,A508)</f>
        <v>0</v>
      </c>
      <c r="C508">
        <f>+COUNTIFS('est-sen-perc95-2018-1'!A:A,A508,'est-sen-perc95-2018-1'!E:E,"F")</f>
        <v>0</v>
      </c>
    </row>
    <row r="509" spans="1:3" hidden="1">
      <c r="A509" s="3">
        <v>111291</v>
      </c>
      <c r="B509">
        <f>+COUNTIF('est-sen-perc95-2018-1'!A:A,A509)</f>
        <v>0</v>
      </c>
      <c r="C509">
        <f>+COUNTIFS('est-sen-perc95-2018-1'!A:A,A509,'est-sen-perc95-2018-1'!E:E,"F")</f>
        <v>0</v>
      </c>
    </row>
    <row r="510" spans="1:3" hidden="1">
      <c r="A510" s="3">
        <v>112264</v>
      </c>
      <c r="B510">
        <f>+COUNTIF('est-sen-perc95-2018-1'!A:A,A510)</f>
        <v>0</v>
      </c>
      <c r="C510">
        <f>+COUNTIFS('est-sen-perc95-2018-1'!A:A,A510,'est-sen-perc95-2018-1'!E:E,"F")</f>
        <v>0</v>
      </c>
    </row>
    <row r="511" spans="1:3" hidden="1">
      <c r="A511" s="3">
        <v>114108</v>
      </c>
      <c r="B511">
        <f>+COUNTIF('est-sen-perc95-2018-1'!A:A,A511)</f>
        <v>0</v>
      </c>
      <c r="C511">
        <f>+COUNTIFS('est-sen-perc95-2018-1'!A:A,A511,'est-sen-perc95-2018-1'!E:E,"F")</f>
        <v>0</v>
      </c>
    </row>
    <row r="512" spans="1:3" hidden="1">
      <c r="A512" s="3">
        <v>114117</v>
      </c>
      <c r="B512">
        <f>+COUNTIF('est-sen-perc95-2018-1'!A:A,A512)</f>
        <v>0</v>
      </c>
      <c r="C512">
        <f>+COUNTIFS('est-sen-perc95-2018-1'!A:A,A512,'est-sen-perc95-2018-1'!E:E,"F")</f>
        <v>0</v>
      </c>
    </row>
    <row r="513" spans="1:3" hidden="1">
      <c r="A513" s="3">
        <v>114119</v>
      </c>
      <c r="B513">
        <f>+COUNTIF('est-sen-perc95-2018-1'!A:A,A513)</f>
        <v>0</v>
      </c>
      <c r="C513">
        <f>+COUNTIFS('est-sen-perc95-2018-1'!A:A,A513,'est-sen-perc95-2018-1'!E:E,"F")</f>
        <v>0</v>
      </c>
    </row>
    <row r="514" spans="1:3" hidden="1">
      <c r="A514" s="3">
        <v>115133</v>
      </c>
      <c r="B514">
        <f>+COUNTIF('est-sen-perc95-2018-1'!A:A,A514)</f>
        <v>0</v>
      </c>
      <c r="C514">
        <f>+COUNTIFS('est-sen-perc95-2018-1'!A:A,A514,'est-sen-perc95-2018-1'!E:E,"F")</f>
        <v>0</v>
      </c>
    </row>
    <row r="515" spans="1:3" hidden="1">
      <c r="A515" s="3">
        <v>116073</v>
      </c>
      <c r="B515">
        <f>+COUNTIF('est-sen-perc95-2018-1'!A:A,A515)</f>
        <v>0</v>
      </c>
      <c r="C515">
        <f>+COUNTIFS('est-sen-perc95-2018-1'!A:A,A515,'est-sen-perc95-2018-1'!E:E,"F")</f>
        <v>0</v>
      </c>
    </row>
    <row r="516" spans="1:3" hidden="1">
      <c r="A516" s="3">
        <v>117054</v>
      </c>
      <c r="B516">
        <f>+COUNTIF('est-sen-perc95-2018-1'!A:A,A516)</f>
        <v>0</v>
      </c>
      <c r="C516">
        <f>+COUNTIFS('est-sen-perc95-2018-1'!A:A,A516,'est-sen-perc95-2018-1'!E:E,"F")</f>
        <v>0</v>
      </c>
    </row>
    <row r="517" spans="1:3" hidden="1">
      <c r="A517" s="3">
        <v>150001</v>
      </c>
      <c r="B517">
        <f>+COUNTIF('est-sen-perc95-2018-1'!A:A,A517)</f>
        <v>0</v>
      </c>
      <c r="C517">
        <f>+COUNTIFS('est-sen-perc95-2018-1'!A:A,A517,'est-sen-perc95-2018-1'!E:E,"F")</f>
        <v>0</v>
      </c>
    </row>
    <row r="518" spans="1:3" hidden="1">
      <c r="A518" s="3">
        <v>150112</v>
      </c>
      <c r="B518">
        <f>+COUNTIF('est-sen-perc95-2018-1'!A:A,A518)</f>
        <v>0</v>
      </c>
      <c r="C518">
        <f>+COUNTIFS('est-sen-perc95-2018-1'!A:A,A518,'est-sen-perc95-2018-1'!E:E,"F")</f>
        <v>0</v>
      </c>
    </row>
    <row r="519" spans="1:3" hidden="1">
      <c r="A519" s="3">
        <v>150204</v>
      </c>
      <c r="B519">
        <f>+COUNTIF('est-sen-perc95-2018-1'!A:A,A519)</f>
        <v>0</v>
      </c>
      <c r="C519">
        <f>+COUNTIFS('est-sen-perc95-2018-1'!A:A,A519,'est-sen-perc95-2018-1'!E:E,"F")</f>
        <v>0</v>
      </c>
    </row>
    <row r="520" spans="1:3" hidden="1">
      <c r="A520" s="3">
        <v>150206</v>
      </c>
      <c r="B520">
        <f>+COUNTIF('est-sen-perc95-2018-1'!A:A,A520)</f>
        <v>0</v>
      </c>
      <c r="C520">
        <f>+COUNTIFS('est-sen-perc95-2018-1'!A:A,A520,'est-sen-perc95-2018-1'!E:E,"F")</f>
        <v>0</v>
      </c>
    </row>
    <row r="521" spans="1:3" hidden="1">
      <c r="A521" s="3">
        <v>150207</v>
      </c>
      <c r="B521">
        <f>+COUNTIF('est-sen-perc95-2018-1'!A:A,A521)</f>
        <v>0</v>
      </c>
      <c r="C521">
        <f>+COUNTIFS('est-sen-perc95-2018-1'!A:A,A521,'est-sen-perc95-2018-1'!E:E,"F")</f>
        <v>0</v>
      </c>
    </row>
    <row r="522" spans="1:3" hidden="1">
      <c r="A522" s="3">
        <v>150208</v>
      </c>
      <c r="B522">
        <f>+COUNTIF('est-sen-perc95-2018-1'!A:A,A522)</f>
        <v>0</v>
      </c>
      <c r="C522">
        <f>+COUNTIFS('est-sen-perc95-2018-1'!A:A,A522,'est-sen-perc95-2018-1'!E:E,"F")</f>
        <v>0</v>
      </c>
    </row>
    <row r="523" spans="1:3" hidden="1">
      <c r="A523" s="3">
        <v>150901</v>
      </c>
      <c r="B523">
        <f>+COUNTIF('est-sen-perc95-2018-1'!A:A,A523)</f>
        <v>0</v>
      </c>
      <c r="C523">
        <f>+COUNTIFS('est-sen-perc95-2018-1'!A:A,A523,'est-sen-perc95-2018-1'!E:E,"F")</f>
        <v>0</v>
      </c>
    </row>
    <row r="524" spans="1:3" hidden="1">
      <c r="A524" s="3">
        <v>150904</v>
      </c>
      <c r="B524">
        <f>+COUNTIF('est-sen-perc95-2018-1'!A:A,A524)</f>
        <v>0</v>
      </c>
      <c r="C524">
        <f>+COUNTIFS('est-sen-perc95-2018-1'!A:A,A524,'est-sen-perc95-2018-1'!E:E,"F")</f>
        <v>0</v>
      </c>
    </row>
    <row r="525" spans="1:3" hidden="1">
      <c r="A525" s="3">
        <v>151100</v>
      </c>
      <c r="B525">
        <f>+COUNTIF('est-sen-perc95-2018-1'!A:A,A525)</f>
        <v>0</v>
      </c>
      <c r="C525">
        <f>+COUNTIFS('est-sen-perc95-2018-1'!A:A,A525,'est-sen-perc95-2018-1'!E:E,"F")</f>
        <v>0</v>
      </c>
    </row>
    <row r="526" spans="1:3" hidden="1">
      <c r="A526" s="3">
        <v>151211</v>
      </c>
      <c r="B526">
        <f>+COUNTIF('est-sen-perc95-2018-1'!A:A,A526)</f>
        <v>0</v>
      </c>
      <c r="C526">
        <f>+COUNTIFS('est-sen-perc95-2018-1'!A:A,A526,'est-sen-perc95-2018-1'!E:E,"F")</f>
        <v>0</v>
      </c>
    </row>
    <row r="527" spans="1:3" hidden="1">
      <c r="A527" s="3">
        <v>152100</v>
      </c>
      <c r="B527">
        <f>+COUNTIF('est-sen-perc95-2018-1'!A:A,A527)</f>
        <v>0</v>
      </c>
      <c r="C527">
        <f>+COUNTIFS('est-sen-perc95-2018-1'!A:A,A527,'est-sen-perc95-2018-1'!E:E,"F")</f>
        <v>0</v>
      </c>
    </row>
    <row r="528" spans="1:3" hidden="1">
      <c r="A528" s="3">
        <v>152101</v>
      </c>
      <c r="B528">
        <f>+COUNTIF('est-sen-perc95-2018-1'!A:A,A528)</f>
        <v>0</v>
      </c>
      <c r="C528">
        <f>+COUNTIFS('est-sen-perc95-2018-1'!A:A,A528,'est-sen-perc95-2018-1'!E:E,"F")</f>
        <v>0</v>
      </c>
    </row>
    <row r="529" spans="1:3" hidden="1">
      <c r="A529" s="3">
        <v>152102</v>
      </c>
      <c r="B529">
        <f>+COUNTIF('est-sen-perc95-2018-1'!A:A,A529)</f>
        <v>0</v>
      </c>
      <c r="C529">
        <f>+COUNTIFS('est-sen-perc95-2018-1'!A:A,A529,'est-sen-perc95-2018-1'!E:E,"F")</f>
        <v>0</v>
      </c>
    </row>
    <row r="530" spans="1:3" hidden="1">
      <c r="A530" s="3">
        <v>152103</v>
      </c>
      <c r="B530">
        <f>+COUNTIF('est-sen-perc95-2018-1'!A:A,A530)</f>
        <v>0</v>
      </c>
      <c r="C530">
        <f>+COUNTIFS('est-sen-perc95-2018-1'!A:A,A530,'est-sen-perc95-2018-1'!E:E,"F")</f>
        <v>0</v>
      </c>
    </row>
    <row r="531" spans="1:3" hidden="1">
      <c r="A531" s="3">
        <v>152106</v>
      </c>
      <c r="B531">
        <f>+COUNTIF('est-sen-perc95-2018-1'!A:A,A531)</f>
        <v>0</v>
      </c>
      <c r="C531">
        <f>+COUNTIFS('est-sen-perc95-2018-1'!A:A,A531,'est-sen-perc95-2018-1'!E:E,"F")</f>
        <v>0</v>
      </c>
    </row>
    <row r="532" spans="1:3" hidden="1">
      <c r="A532" s="3">
        <v>152107</v>
      </c>
      <c r="B532">
        <f>+COUNTIF('est-sen-perc95-2018-1'!A:A,A532)</f>
        <v>0</v>
      </c>
      <c r="C532">
        <f>+COUNTIFS('est-sen-perc95-2018-1'!A:A,A532,'est-sen-perc95-2018-1'!E:E,"F")</f>
        <v>0</v>
      </c>
    </row>
    <row r="533" spans="1:3" hidden="1">
      <c r="A533" s="3">
        <v>152110</v>
      </c>
      <c r="B533">
        <f>+COUNTIF('est-sen-perc95-2018-1'!A:A,A533)</f>
        <v>0</v>
      </c>
      <c r="C533">
        <f>+COUNTIFS('est-sen-perc95-2018-1'!A:A,A533,'est-sen-perc95-2018-1'!E:E,"F")</f>
        <v>0</v>
      </c>
    </row>
    <row r="534" spans="1:3" hidden="1">
      <c r="A534" s="3">
        <v>152111</v>
      </c>
      <c r="B534">
        <f>+COUNTIF('est-sen-perc95-2018-1'!A:A,A534)</f>
        <v>0</v>
      </c>
      <c r="C534">
        <f>+COUNTIFS('est-sen-perc95-2018-1'!A:A,A534,'est-sen-perc95-2018-1'!E:E,"F")</f>
        <v>0</v>
      </c>
    </row>
    <row r="535" spans="1:3" hidden="1">
      <c r="A535" s="3">
        <v>152112</v>
      </c>
      <c r="B535">
        <f>+COUNTIF('est-sen-perc95-2018-1'!A:A,A535)</f>
        <v>0</v>
      </c>
      <c r="C535">
        <f>+COUNTIFS('est-sen-perc95-2018-1'!A:A,A535,'est-sen-perc95-2018-1'!E:E,"F")</f>
        <v>0</v>
      </c>
    </row>
    <row r="536" spans="1:3" hidden="1">
      <c r="A536" s="3">
        <v>152126</v>
      </c>
      <c r="B536">
        <f>+COUNTIF('est-sen-perc95-2018-1'!A:A,A536)</f>
        <v>0</v>
      </c>
      <c r="C536">
        <f>+COUNTIFS('est-sen-perc95-2018-1'!A:A,A536,'est-sen-perc95-2018-1'!E:E,"F")</f>
        <v>0</v>
      </c>
    </row>
    <row r="537" spans="1:3" hidden="1">
      <c r="A537" s="3">
        <v>152127</v>
      </c>
      <c r="B537">
        <f>+COUNTIF('est-sen-perc95-2018-1'!A:A,A537)</f>
        <v>0</v>
      </c>
      <c r="C537">
        <f>+COUNTIFS('est-sen-perc95-2018-1'!A:A,A537,'est-sen-perc95-2018-1'!E:E,"F")</f>
        <v>0</v>
      </c>
    </row>
    <row r="538" spans="1:3" hidden="1">
      <c r="A538" s="3">
        <v>152128</v>
      </c>
      <c r="B538">
        <f>+COUNTIF('est-sen-perc95-2018-1'!A:A,A538)</f>
        <v>0</v>
      </c>
      <c r="C538">
        <f>+COUNTIFS('est-sen-perc95-2018-1'!A:A,A538,'est-sen-perc95-2018-1'!E:E,"F")</f>
        <v>0</v>
      </c>
    </row>
    <row r="539" spans="1:3" hidden="1">
      <c r="A539" s="3">
        <v>152153</v>
      </c>
      <c r="B539">
        <f>+COUNTIF('est-sen-perc95-2018-1'!A:A,A539)</f>
        <v>0</v>
      </c>
      <c r="C539">
        <f>+COUNTIFS('est-sen-perc95-2018-1'!A:A,A539,'est-sen-perc95-2018-1'!E:E,"F")</f>
        <v>0</v>
      </c>
    </row>
    <row r="540" spans="1:3" hidden="1">
      <c r="A540" s="3">
        <v>152206</v>
      </c>
      <c r="B540">
        <f>+COUNTIF('est-sen-perc95-2018-1'!A:A,A540)</f>
        <v>0</v>
      </c>
      <c r="C540">
        <f>+COUNTIFS('est-sen-perc95-2018-1'!A:A,A540,'est-sen-perc95-2018-1'!E:E,"F")</f>
        <v>0</v>
      </c>
    </row>
    <row r="541" spans="1:3" hidden="1">
      <c r="A541" s="3">
        <v>152210</v>
      </c>
      <c r="B541">
        <f>+COUNTIF('est-sen-perc95-2018-1'!A:A,A541)</f>
        <v>0</v>
      </c>
      <c r="C541">
        <f>+COUNTIFS('est-sen-perc95-2018-1'!A:A,A541,'est-sen-perc95-2018-1'!E:E,"F")</f>
        <v>0</v>
      </c>
    </row>
    <row r="542" spans="1:3" hidden="1">
      <c r="A542" s="3">
        <v>152213</v>
      </c>
      <c r="B542">
        <f>+COUNTIF('est-sen-perc95-2018-1'!A:A,A542)</f>
        <v>0</v>
      </c>
      <c r="C542">
        <f>+COUNTIFS('est-sen-perc95-2018-1'!A:A,A542,'est-sen-perc95-2018-1'!E:E,"F")</f>
        <v>0</v>
      </c>
    </row>
    <row r="543" spans="1:3" hidden="1">
      <c r="A543" s="3">
        <v>152304</v>
      </c>
      <c r="B543">
        <f>+COUNTIF('est-sen-perc95-2018-1'!A:A,A543)</f>
        <v>0</v>
      </c>
      <c r="C543">
        <f>+COUNTIFS('est-sen-perc95-2018-1'!A:A,A543,'est-sen-perc95-2018-1'!E:E,"F")</f>
        <v>0</v>
      </c>
    </row>
    <row r="544" spans="1:3" hidden="1">
      <c r="A544" s="3">
        <v>152401</v>
      </c>
      <c r="B544">
        <f>+COUNTIF('est-sen-perc95-2018-1'!A:A,A544)</f>
        <v>0</v>
      </c>
      <c r="C544">
        <f>+COUNTIFS('est-sen-perc95-2018-1'!A:A,A544,'est-sen-perc95-2018-1'!E:E,"F")</f>
        <v>0</v>
      </c>
    </row>
    <row r="545" spans="1:3" hidden="1">
      <c r="A545" s="3">
        <v>153103</v>
      </c>
      <c r="B545">
        <f>+COUNTIF('est-sen-perc95-2018-1'!A:A,A545)</f>
        <v>0</v>
      </c>
      <c r="C545">
        <f>+COUNTIFS('est-sen-perc95-2018-1'!A:A,A545,'est-sen-perc95-2018-1'!E:E,"F")</f>
        <v>0</v>
      </c>
    </row>
    <row r="546" spans="1:3" hidden="1">
      <c r="A546" s="3">
        <v>153107</v>
      </c>
      <c r="B546">
        <f>+COUNTIF('est-sen-perc95-2018-1'!A:A,A546)</f>
        <v>0</v>
      </c>
      <c r="C546">
        <f>+COUNTIFS('est-sen-perc95-2018-1'!A:A,A546,'est-sen-perc95-2018-1'!E:E,"F")</f>
        <v>0</v>
      </c>
    </row>
    <row r="547" spans="1:3" hidden="1">
      <c r="A547" s="3">
        <v>153109</v>
      </c>
      <c r="B547">
        <f>+COUNTIF('est-sen-perc95-2018-1'!A:A,A547)</f>
        <v>0</v>
      </c>
      <c r="C547">
        <f>+COUNTIFS('est-sen-perc95-2018-1'!A:A,A547,'est-sen-perc95-2018-1'!E:E,"F")</f>
        <v>0</v>
      </c>
    </row>
    <row r="548" spans="1:3" hidden="1">
      <c r="A548" s="3">
        <v>153111</v>
      </c>
      <c r="B548">
        <f>+COUNTIF('est-sen-perc95-2018-1'!A:A,A548)</f>
        <v>0</v>
      </c>
      <c r="C548">
        <f>+COUNTIFS('est-sen-perc95-2018-1'!A:A,A548,'est-sen-perc95-2018-1'!E:E,"F")</f>
        <v>0</v>
      </c>
    </row>
    <row r="549" spans="1:3" hidden="1">
      <c r="A549" s="3">
        <v>153201</v>
      </c>
      <c r="B549">
        <f>+COUNTIF('est-sen-perc95-2018-1'!A:A,A549)</f>
        <v>0</v>
      </c>
      <c r="C549">
        <f>+COUNTIFS('est-sen-perc95-2018-1'!A:A,A549,'est-sen-perc95-2018-1'!E:E,"F")</f>
        <v>0</v>
      </c>
    </row>
    <row r="550" spans="1:3" hidden="1">
      <c r="A550" s="3">
        <v>153203</v>
      </c>
      <c r="B550">
        <f>+COUNTIF('est-sen-perc95-2018-1'!A:A,A550)</f>
        <v>0</v>
      </c>
      <c r="C550">
        <f>+COUNTIFS('est-sen-perc95-2018-1'!A:A,A550,'est-sen-perc95-2018-1'!E:E,"F")</f>
        <v>0</v>
      </c>
    </row>
    <row r="551" spans="1:3" hidden="1">
      <c r="A551" s="3">
        <v>153206</v>
      </c>
      <c r="B551">
        <f>+COUNTIF('est-sen-perc95-2018-1'!A:A,A551)</f>
        <v>0</v>
      </c>
      <c r="C551">
        <f>+COUNTIFS('est-sen-perc95-2018-1'!A:A,A551,'est-sen-perc95-2018-1'!E:E,"F")</f>
        <v>0</v>
      </c>
    </row>
    <row r="552" spans="1:3" hidden="1">
      <c r="A552" s="3">
        <v>153208</v>
      </c>
      <c r="B552">
        <f>+COUNTIF('est-sen-perc95-2018-1'!A:A,A552)</f>
        <v>0</v>
      </c>
      <c r="C552">
        <f>+COUNTIFS('est-sen-perc95-2018-1'!A:A,A552,'est-sen-perc95-2018-1'!E:E,"F")</f>
        <v>0</v>
      </c>
    </row>
    <row r="553" spans="1:3" hidden="1">
      <c r="A553" s="3">
        <v>153235</v>
      </c>
      <c r="B553">
        <f>+COUNTIF('est-sen-perc95-2018-1'!A:A,A553)</f>
        <v>0</v>
      </c>
      <c r="C553">
        <f>+COUNTIFS('est-sen-perc95-2018-1'!A:A,A553,'est-sen-perc95-2018-1'!E:E,"F")</f>
        <v>0</v>
      </c>
    </row>
    <row r="554" spans="1:3" hidden="1">
      <c r="A554" s="3">
        <v>153345</v>
      </c>
      <c r="B554">
        <f>+COUNTIF('est-sen-perc95-2018-1'!A:A,A554)</f>
        <v>0</v>
      </c>
      <c r="C554">
        <f>+COUNTIFS('est-sen-perc95-2018-1'!A:A,A554,'est-sen-perc95-2018-1'!E:E,"F")</f>
        <v>0</v>
      </c>
    </row>
    <row r="555" spans="1:3" hidden="1">
      <c r="A555" s="3">
        <v>154101</v>
      </c>
      <c r="B555">
        <f>+COUNTIF('est-sen-perc95-2018-1'!A:A,A555)</f>
        <v>0</v>
      </c>
      <c r="C555">
        <f>+COUNTIFS('est-sen-perc95-2018-1'!A:A,A555,'est-sen-perc95-2018-1'!E:E,"F")</f>
        <v>0</v>
      </c>
    </row>
    <row r="556" spans="1:3" hidden="1">
      <c r="A556" s="3">
        <v>154102</v>
      </c>
      <c r="B556">
        <f>+COUNTIF('est-sen-perc95-2018-1'!A:A,A556)</f>
        <v>0</v>
      </c>
      <c r="C556">
        <f>+COUNTIFS('est-sen-perc95-2018-1'!A:A,A556,'est-sen-perc95-2018-1'!E:E,"F")</f>
        <v>0</v>
      </c>
    </row>
    <row r="557" spans="1:3" hidden="1">
      <c r="A557" s="3">
        <v>154106</v>
      </c>
      <c r="B557">
        <f>+COUNTIF('est-sen-perc95-2018-1'!A:A,A557)</f>
        <v>0</v>
      </c>
      <c r="C557">
        <f>+COUNTIFS('est-sen-perc95-2018-1'!A:A,A557,'est-sen-perc95-2018-1'!E:E,"F")</f>
        <v>0</v>
      </c>
    </row>
    <row r="558" spans="1:3" hidden="1">
      <c r="A558" s="3">
        <v>154111</v>
      </c>
      <c r="B558">
        <f>+COUNTIF('est-sen-perc95-2018-1'!A:A,A558)</f>
        <v>0</v>
      </c>
      <c r="C558">
        <f>+COUNTIFS('est-sen-perc95-2018-1'!A:A,A558,'est-sen-perc95-2018-1'!E:E,"F")</f>
        <v>0</v>
      </c>
    </row>
    <row r="559" spans="1:3" hidden="1">
      <c r="A559" s="3">
        <v>155107</v>
      </c>
      <c r="B559">
        <f>+COUNTIF('est-sen-perc95-2018-1'!A:A,A559)</f>
        <v>0</v>
      </c>
      <c r="C559">
        <f>+COUNTIFS('est-sen-perc95-2018-1'!A:A,A559,'est-sen-perc95-2018-1'!E:E,"F")</f>
        <v>0</v>
      </c>
    </row>
    <row r="560" spans="1:3" hidden="1">
      <c r="A560" s="3">
        <v>155121</v>
      </c>
      <c r="B560">
        <f>+COUNTIF('est-sen-perc95-2018-1'!A:A,A560)</f>
        <v>0</v>
      </c>
      <c r="C560">
        <f>+COUNTIFS('est-sen-perc95-2018-1'!A:A,A560,'est-sen-perc95-2018-1'!E:E,"F")</f>
        <v>0</v>
      </c>
    </row>
    <row r="561" spans="1:3" hidden="1">
      <c r="A561" s="3">
        <v>155201</v>
      </c>
      <c r="B561">
        <f>+COUNTIF('est-sen-perc95-2018-1'!A:A,A561)</f>
        <v>0</v>
      </c>
      <c r="C561">
        <f>+COUNTIFS('est-sen-perc95-2018-1'!A:A,A561,'est-sen-perc95-2018-1'!E:E,"F")</f>
        <v>0</v>
      </c>
    </row>
    <row r="562" spans="1:3" hidden="1">
      <c r="A562" s="3">
        <v>155202</v>
      </c>
      <c r="B562">
        <f>+COUNTIF('est-sen-perc95-2018-1'!A:A,A562)</f>
        <v>0</v>
      </c>
      <c r="C562">
        <f>+COUNTIFS('est-sen-perc95-2018-1'!A:A,A562,'est-sen-perc95-2018-1'!E:E,"F")</f>
        <v>0</v>
      </c>
    </row>
    <row r="563" spans="1:3" hidden="1">
      <c r="A563" s="3">
        <v>155206</v>
      </c>
      <c r="B563">
        <f>+COUNTIF('est-sen-perc95-2018-1'!A:A,A563)</f>
        <v>0</v>
      </c>
      <c r="C563">
        <f>+COUNTIFS('est-sen-perc95-2018-1'!A:A,A563,'est-sen-perc95-2018-1'!E:E,"F")</f>
        <v>0</v>
      </c>
    </row>
    <row r="564" spans="1:3" hidden="1">
      <c r="A564" s="3">
        <v>155235</v>
      </c>
      <c r="B564">
        <f>+COUNTIF('est-sen-perc95-2018-1'!A:A,A564)</f>
        <v>0</v>
      </c>
      <c r="C564">
        <f>+COUNTIFS('est-sen-perc95-2018-1'!A:A,A564,'est-sen-perc95-2018-1'!E:E,"F")</f>
        <v>0</v>
      </c>
    </row>
    <row r="565" spans="1:3" hidden="1">
      <c r="A565" s="3">
        <v>155291</v>
      </c>
      <c r="B565">
        <f>+COUNTIF('est-sen-perc95-2018-1'!A:A,A565)</f>
        <v>0</v>
      </c>
      <c r="C565">
        <f>+COUNTIFS('est-sen-perc95-2018-1'!A:A,A565,'est-sen-perc95-2018-1'!E:E,"F")</f>
        <v>0</v>
      </c>
    </row>
    <row r="566" spans="1:3" hidden="1">
      <c r="A566" s="3">
        <v>155450</v>
      </c>
      <c r="B566">
        <f>+COUNTIF('est-sen-perc95-2018-1'!A:A,A566)</f>
        <v>0</v>
      </c>
      <c r="C566">
        <f>+COUNTIFS('est-sen-perc95-2018-1'!A:A,A566,'est-sen-perc95-2018-1'!E:E,"F")</f>
        <v>0</v>
      </c>
    </row>
    <row r="567" spans="1:3" hidden="1">
      <c r="A567" s="3">
        <v>155514</v>
      </c>
      <c r="B567">
        <f>+COUNTIF('est-sen-perc95-2018-1'!A:A,A567)</f>
        <v>0</v>
      </c>
      <c r="C567">
        <f>+COUNTIFS('est-sen-perc95-2018-1'!A:A,A567,'est-sen-perc95-2018-1'!E:E,"F")</f>
        <v>0</v>
      </c>
    </row>
    <row r="568" spans="1:3" hidden="1">
      <c r="A568" s="3">
        <v>156106</v>
      </c>
      <c r="B568">
        <f>+COUNTIF('est-sen-perc95-2018-1'!A:A,A568)</f>
        <v>0</v>
      </c>
      <c r="C568">
        <f>+COUNTIFS('est-sen-perc95-2018-1'!A:A,A568,'est-sen-perc95-2018-1'!E:E,"F")</f>
        <v>0</v>
      </c>
    </row>
    <row r="569" spans="1:3" hidden="1">
      <c r="A569" s="3">
        <v>156132</v>
      </c>
      <c r="B569">
        <f>+COUNTIF('est-sen-perc95-2018-1'!A:A,A569)</f>
        <v>0</v>
      </c>
      <c r="C569">
        <f>+COUNTIFS('est-sen-perc95-2018-1'!A:A,A569,'est-sen-perc95-2018-1'!E:E,"F")</f>
        <v>0</v>
      </c>
    </row>
    <row r="570" spans="1:3" hidden="1">
      <c r="A570" s="3">
        <v>156133</v>
      </c>
      <c r="B570">
        <f>+COUNTIF('est-sen-perc95-2018-1'!A:A,A570)</f>
        <v>0</v>
      </c>
      <c r="C570">
        <f>+COUNTIFS('est-sen-perc95-2018-1'!A:A,A570,'est-sen-perc95-2018-1'!E:E,"F")</f>
        <v>0</v>
      </c>
    </row>
    <row r="571" spans="1:3" hidden="1">
      <c r="A571" s="3">
        <v>156211</v>
      </c>
      <c r="B571">
        <f>+COUNTIF('est-sen-perc95-2018-1'!A:A,A571)</f>
        <v>0</v>
      </c>
      <c r="C571">
        <f>+COUNTIFS('est-sen-perc95-2018-1'!A:A,A571,'est-sen-perc95-2018-1'!E:E,"F")</f>
        <v>0</v>
      </c>
    </row>
    <row r="572" spans="1:3" hidden="1">
      <c r="A572" s="3">
        <v>156219</v>
      </c>
      <c r="B572">
        <f>+COUNTIF('est-sen-perc95-2018-1'!A:A,A572)</f>
        <v>0</v>
      </c>
      <c r="C572">
        <f>+COUNTIFS('est-sen-perc95-2018-1'!A:A,A572,'est-sen-perc95-2018-1'!E:E,"F")</f>
        <v>0</v>
      </c>
    </row>
    <row r="573" spans="1:3" hidden="1">
      <c r="A573" s="3">
        <v>156224</v>
      </c>
      <c r="B573">
        <f>+COUNTIF('est-sen-perc95-2018-1'!A:A,A573)</f>
        <v>0</v>
      </c>
      <c r="C573">
        <f>+COUNTIFS('est-sen-perc95-2018-1'!A:A,A573,'est-sen-perc95-2018-1'!E:E,"F")</f>
        <v>0</v>
      </c>
    </row>
    <row r="574" spans="1:3" hidden="1">
      <c r="A574" s="3">
        <v>157102</v>
      </c>
      <c r="B574">
        <f>+COUNTIF('est-sen-perc95-2018-1'!A:A,A574)</f>
        <v>0</v>
      </c>
      <c r="C574">
        <f>+COUNTIFS('est-sen-perc95-2018-1'!A:A,A574,'est-sen-perc95-2018-1'!E:E,"F")</f>
        <v>0</v>
      </c>
    </row>
    <row r="575" spans="1:3" hidden="1">
      <c r="A575" s="3">
        <v>157313</v>
      </c>
      <c r="B575">
        <f>+COUNTIF('est-sen-perc95-2018-1'!A:A,A575)</f>
        <v>0</v>
      </c>
      <c r="C575">
        <f>+COUNTIFS('est-sen-perc95-2018-1'!A:A,A575,'est-sen-perc95-2018-1'!E:E,"F")</f>
        <v>0</v>
      </c>
    </row>
    <row r="576" spans="1:3" hidden="1">
      <c r="A576" s="3">
        <v>157315</v>
      </c>
      <c r="B576">
        <f>+COUNTIF('est-sen-perc95-2018-1'!A:A,A576)</f>
        <v>0</v>
      </c>
      <c r="C576">
        <f>+COUNTIFS('est-sen-perc95-2018-1'!A:A,A576,'est-sen-perc95-2018-1'!E:E,"F")</f>
        <v>0</v>
      </c>
    </row>
    <row r="577" spans="1:3" hidden="1">
      <c r="A577" s="3">
        <v>157325</v>
      </c>
      <c r="B577">
        <f>+COUNTIF('est-sen-perc95-2018-1'!A:A,A577)</f>
        <v>0</v>
      </c>
      <c r="C577">
        <f>+COUNTIFS('est-sen-perc95-2018-1'!A:A,A577,'est-sen-perc95-2018-1'!E:E,"F")</f>
        <v>0</v>
      </c>
    </row>
    <row r="578" spans="1:3" hidden="1">
      <c r="A578" s="3">
        <v>158204</v>
      </c>
      <c r="B578">
        <f>+COUNTIF('est-sen-perc95-2018-1'!A:A,A578)</f>
        <v>0</v>
      </c>
      <c r="C578">
        <f>+COUNTIFS('est-sen-perc95-2018-1'!A:A,A578,'est-sen-perc95-2018-1'!E:E,"F")</f>
        <v>0</v>
      </c>
    </row>
    <row r="579" spans="1:3" hidden="1">
      <c r="A579" s="3">
        <v>158301</v>
      </c>
      <c r="B579">
        <f>+COUNTIF('est-sen-perc95-2018-1'!A:A,A579)</f>
        <v>0</v>
      </c>
      <c r="C579">
        <f>+COUNTIFS('est-sen-perc95-2018-1'!A:A,A579,'est-sen-perc95-2018-1'!E:E,"F")</f>
        <v>0</v>
      </c>
    </row>
    <row r="580" spans="1:3" hidden="1">
      <c r="A580" s="3">
        <v>158308</v>
      </c>
      <c r="B580">
        <f>+COUNTIF('est-sen-perc95-2018-1'!A:A,A580)</f>
        <v>0</v>
      </c>
      <c r="C580">
        <f>+COUNTIFS('est-sen-perc95-2018-1'!A:A,A580,'est-sen-perc95-2018-1'!E:E,"F")</f>
        <v>0</v>
      </c>
    </row>
    <row r="581" spans="1:3" hidden="1">
      <c r="A581" s="3">
        <v>158309</v>
      </c>
      <c r="B581">
        <f>+COUNTIF('est-sen-perc95-2018-1'!A:A,A581)</f>
        <v>0</v>
      </c>
      <c r="C581">
        <f>+COUNTIFS('est-sen-perc95-2018-1'!A:A,A581,'est-sen-perc95-2018-1'!E:E,"F")</f>
        <v>0</v>
      </c>
    </row>
    <row r="582" spans="1:3" hidden="1">
      <c r="A582" s="3">
        <v>158313</v>
      </c>
      <c r="B582">
        <f>+COUNTIF('est-sen-perc95-2018-1'!A:A,A582)</f>
        <v>0</v>
      </c>
      <c r="C582">
        <f>+COUNTIFS('est-sen-perc95-2018-1'!A:A,A582,'est-sen-perc95-2018-1'!E:E,"F")</f>
        <v>0</v>
      </c>
    </row>
    <row r="583" spans="1:3" hidden="1">
      <c r="A583" s="3">
        <v>158314</v>
      </c>
      <c r="B583">
        <f>+COUNTIF('est-sen-perc95-2018-1'!A:A,A583)</f>
        <v>0</v>
      </c>
      <c r="C583">
        <f>+COUNTIFS('est-sen-perc95-2018-1'!A:A,A583,'est-sen-perc95-2018-1'!E:E,"F")</f>
        <v>0</v>
      </c>
    </row>
    <row r="584" spans="1:3" hidden="1">
      <c r="A584" s="3">
        <v>158317</v>
      </c>
      <c r="B584">
        <f>+COUNTIF('est-sen-perc95-2018-1'!A:A,A584)</f>
        <v>0</v>
      </c>
      <c r="C584">
        <f>+COUNTIFS('est-sen-perc95-2018-1'!A:A,A584,'est-sen-perc95-2018-1'!E:E,"F")</f>
        <v>0</v>
      </c>
    </row>
    <row r="585" spans="1:3" hidden="1">
      <c r="A585" s="3">
        <v>158318</v>
      </c>
      <c r="B585">
        <f>+COUNTIF('est-sen-perc95-2018-1'!A:A,A585)</f>
        <v>0</v>
      </c>
      <c r="C585">
        <f>+COUNTIFS('est-sen-perc95-2018-1'!A:A,A585,'est-sen-perc95-2018-1'!E:E,"F")</f>
        <v>0</v>
      </c>
    </row>
    <row r="586" spans="1:3" hidden="1">
      <c r="A586" s="3">
        <v>158325</v>
      </c>
      <c r="B586">
        <f>+COUNTIF('est-sen-perc95-2018-1'!A:A,A586)</f>
        <v>0</v>
      </c>
      <c r="C586">
        <f>+COUNTIFS('est-sen-perc95-2018-1'!A:A,A586,'est-sen-perc95-2018-1'!E:E,"F")</f>
        <v>0</v>
      </c>
    </row>
    <row r="587" spans="1:3" hidden="1">
      <c r="A587" s="3">
        <v>158327</v>
      </c>
      <c r="B587">
        <f>+COUNTIF('est-sen-perc95-2018-1'!A:A,A587)</f>
        <v>0</v>
      </c>
      <c r="C587">
        <f>+COUNTIFS('est-sen-perc95-2018-1'!A:A,A587,'est-sen-perc95-2018-1'!E:E,"F")</f>
        <v>0</v>
      </c>
    </row>
    <row r="588" spans="1:3" hidden="1">
      <c r="A588" s="3">
        <v>47201542</v>
      </c>
      <c r="B588">
        <f>+COUNTIF('est-sen-perc95-2018-1'!A:A,A588)</f>
        <v>0</v>
      </c>
      <c r="C588">
        <f>+COUNTIFS('est-sen-perc95-2018-1'!A:A,A588,'est-sen-perc95-2018-1'!E:E,"F")</f>
        <v>0</v>
      </c>
    </row>
    <row r="589" spans="1:3" hidden="1">
      <c r="A589" s="3" t="s">
        <v>45</v>
      </c>
      <c r="B589">
        <f>+COUNTIF('est-sen-perc95-2018-1'!A:A,A589)</f>
        <v>0</v>
      </c>
      <c r="C589">
        <f>+COUNTIFS('est-sen-perc95-2018-1'!A:A,A589,'est-sen-perc95-2018-1'!E:E,"F")</f>
        <v>0</v>
      </c>
    </row>
    <row r="590" spans="1:3" hidden="1">
      <c r="A590" s="3" t="s">
        <v>46</v>
      </c>
      <c r="B590">
        <f>+COUNTIF('est-sen-perc95-2018-1'!A:A,A590)</f>
        <v>0</v>
      </c>
      <c r="C590">
        <f>+COUNTIFS('est-sen-perc95-2018-1'!A:A,A590,'est-sen-perc95-2018-1'!E:E,"F")</f>
        <v>0</v>
      </c>
    </row>
    <row r="591" spans="1:3" hidden="1">
      <c r="A591" s="3" t="s">
        <v>47</v>
      </c>
      <c r="B591">
        <f>+COUNTIF('est-sen-perc95-2018-1'!A:A,A591)</f>
        <v>0</v>
      </c>
      <c r="C591">
        <f>+COUNTIFS('est-sen-perc95-2018-1'!A:A,A591,'est-sen-perc95-2018-1'!E:E,"F")</f>
        <v>0</v>
      </c>
    </row>
    <row r="592" spans="1:3" hidden="1">
      <c r="A592" s="3" t="s">
        <v>48</v>
      </c>
      <c r="B592">
        <f>+COUNTIF('est-sen-perc95-2018-1'!A:A,A592)</f>
        <v>0</v>
      </c>
      <c r="C592">
        <f>+COUNTIFS('est-sen-perc95-2018-1'!A:A,A592,'est-sen-perc95-2018-1'!E:E,"F")</f>
        <v>0</v>
      </c>
    </row>
    <row r="593" spans="1:3" hidden="1">
      <c r="A593" s="3">
        <v>47255188</v>
      </c>
      <c r="B593">
        <f>+COUNTIF('est-sen-perc95-2018-1'!A:A,A593)</f>
        <v>0</v>
      </c>
      <c r="C593">
        <f>+COUNTIFS('est-sen-perc95-2018-1'!A:A,A593,'est-sen-perc95-2018-1'!E:E,"F")</f>
        <v>0</v>
      </c>
    </row>
    <row r="594" spans="1:3" hidden="1">
      <c r="A594" s="3">
        <v>47257764</v>
      </c>
      <c r="B594">
        <f>+COUNTIF('est-sen-perc95-2018-1'!A:A,A594)</f>
        <v>0</v>
      </c>
      <c r="C594">
        <f>+COUNTIFS('est-sen-perc95-2018-1'!A:A,A594,'est-sen-perc95-2018-1'!E:E,"F")</f>
        <v>0</v>
      </c>
    </row>
    <row r="595" spans="1:3" hidden="1">
      <c r="A595" s="3" t="s">
        <v>49</v>
      </c>
      <c r="B595">
        <f>+COUNTIF('est-sen-perc95-2018-1'!A:A,A595)</f>
        <v>0</v>
      </c>
      <c r="C595">
        <f>+COUNTIFS('est-sen-perc95-2018-1'!A:A,A595,'est-sen-perc95-2018-1'!E:E,"F")</f>
        <v>0</v>
      </c>
    </row>
    <row r="596" spans="1:3" hidden="1">
      <c r="A596" s="3" t="s">
        <v>50</v>
      </c>
      <c r="B596">
        <f>+COUNTIF('est-sen-perc95-2018-1'!A:A,A596)</f>
        <v>0</v>
      </c>
      <c r="C596">
        <f>+COUNTIFS('est-sen-perc95-2018-1'!A:A,A596,'est-sen-perc95-2018-1'!E:E,"F")</f>
        <v>0</v>
      </c>
    </row>
    <row r="597" spans="1:3" hidden="1">
      <c r="A597" s="3" t="s">
        <v>51</v>
      </c>
      <c r="B597">
        <f>+COUNTIF('est-sen-perc95-2018-1'!A:A,A597)</f>
        <v>0</v>
      </c>
      <c r="C597">
        <f>+COUNTIFS('est-sen-perc95-2018-1'!A:A,A597,'est-sen-perc95-2018-1'!E:E,"F")</f>
        <v>0</v>
      </c>
    </row>
    <row r="598" spans="1:3" hidden="1">
      <c r="A598" s="3" t="s">
        <v>52</v>
      </c>
      <c r="B598">
        <f>+COUNTIF('est-sen-perc95-2018-1'!A:A,A598)</f>
        <v>0</v>
      </c>
      <c r="C598">
        <f>+COUNTIFS('est-sen-perc95-2018-1'!A:A,A598,'est-sen-perc95-2018-1'!E:E,"F")</f>
        <v>0</v>
      </c>
    </row>
    <row r="599" spans="1:3" hidden="1">
      <c r="A599" s="3" t="s">
        <v>55</v>
      </c>
      <c r="B599">
        <f>+COUNTIF('est-sen-perc95-2018-1'!A:A,A599)</f>
        <v>0</v>
      </c>
      <c r="C599">
        <f>+COUNTIFS('est-sen-perc95-2018-1'!A:A,A599,'est-sen-perc95-2018-1'!E:E,"F")</f>
        <v>0</v>
      </c>
    </row>
    <row r="600" spans="1:3" hidden="1">
      <c r="A600" s="3" t="s">
        <v>56</v>
      </c>
      <c r="B600">
        <f>+COUNTIF('est-sen-perc95-2018-1'!A:A,A600)</f>
        <v>0</v>
      </c>
      <c r="C600">
        <f>+COUNTIFS('est-sen-perc95-2018-1'!A:A,A600,'est-sen-perc95-2018-1'!E:E,"F")</f>
        <v>0</v>
      </c>
    </row>
    <row r="601" spans="1:3" hidden="1">
      <c r="A601" s="3">
        <v>47271776</v>
      </c>
      <c r="B601">
        <f>+COUNTIF('est-sen-perc95-2018-1'!A:A,A601)</f>
        <v>0</v>
      </c>
      <c r="C601">
        <f>+COUNTIFS('est-sen-perc95-2018-1'!A:A,A601,'est-sen-perc95-2018-1'!E:E,"F")</f>
        <v>0</v>
      </c>
    </row>
    <row r="602" spans="1:3" hidden="1">
      <c r="A602" s="3" t="s">
        <v>57</v>
      </c>
      <c r="B602">
        <f>+COUNTIF('est-sen-perc95-2018-1'!A:A,A602)</f>
        <v>0</v>
      </c>
      <c r="C602">
        <f>+COUNTIFS('est-sen-perc95-2018-1'!A:A,A602,'est-sen-perc95-2018-1'!E:E,"F")</f>
        <v>0</v>
      </c>
    </row>
    <row r="603" spans="1:3" hidden="1">
      <c r="A603" s="3" t="s">
        <v>60</v>
      </c>
      <c r="B603">
        <f>+COUNTIF('est-sen-perc95-2018-1'!A:A,A603)</f>
        <v>0</v>
      </c>
      <c r="C603">
        <f>+COUNTIFS('est-sen-perc95-2018-1'!A:A,A603,'est-sen-perc95-2018-1'!E:E,"F")</f>
        <v>0</v>
      </c>
    </row>
    <row r="604" spans="1:3" hidden="1">
      <c r="A604" s="3">
        <v>47280292</v>
      </c>
      <c r="B604">
        <f>+COUNTIF('est-sen-perc95-2018-1'!A:A,A604)</f>
        <v>0</v>
      </c>
      <c r="C604">
        <f>+COUNTIFS('est-sen-perc95-2018-1'!A:A,A604,'est-sen-perc95-2018-1'!E:E,"F")</f>
        <v>0</v>
      </c>
    </row>
    <row r="605" spans="1:3" hidden="1">
      <c r="A605" s="3">
        <v>47287402</v>
      </c>
      <c r="B605">
        <f>+COUNTIF('est-sen-perc95-2018-1'!A:A,A605)</f>
        <v>0</v>
      </c>
      <c r="C605">
        <f>+COUNTIFS('est-sen-perc95-2018-1'!A:A,A605,'est-sen-perc95-2018-1'!E:E,"F")</f>
        <v>0</v>
      </c>
    </row>
    <row r="606" spans="1:3" hidden="1">
      <c r="A606" s="3" t="s">
        <v>61</v>
      </c>
      <c r="B606">
        <f>+COUNTIF('est-sen-perc95-2018-1'!A:A,A606)</f>
        <v>0</v>
      </c>
      <c r="C606">
        <f>+COUNTIFS('est-sen-perc95-2018-1'!A:A,A606,'est-sen-perc95-2018-1'!E:E,"F")</f>
        <v>0</v>
      </c>
    </row>
    <row r="607" spans="1:3" hidden="1">
      <c r="A607" s="3" t="s">
        <v>62</v>
      </c>
      <c r="B607">
        <f>+COUNTIF('est-sen-perc95-2018-1'!A:A,A607)</f>
        <v>0</v>
      </c>
      <c r="C607">
        <f>+COUNTIFS('est-sen-perc95-2018-1'!A:A,A607,'est-sen-perc95-2018-1'!E:E,"F")</f>
        <v>0</v>
      </c>
    </row>
    <row r="608" spans="1:3" hidden="1">
      <c r="A608" s="3" t="s">
        <v>63</v>
      </c>
      <c r="B608">
        <f>+COUNTIF('est-sen-perc95-2018-1'!A:A,A608)</f>
        <v>0</v>
      </c>
      <c r="C608">
        <f>+COUNTIFS('est-sen-perc95-2018-1'!A:A,A608,'est-sen-perc95-2018-1'!E:E,"F")</f>
        <v>0</v>
      </c>
    </row>
    <row r="609" spans="1:3" hidden="1">
      <c r="A609" s="3" t="s">
        <v>66</v>
      </c>
      <c r="B609">
        <f>+COUNTIF('est-sen-perc95-2018-1'!A:A,A609)</f>
        <v>0</v>
      </c>
      <c r="C609">
        <f>+COUNTIFS('est-sen-perc95-2018-1'!A:A,A609,'est-sen-perc95-2018-1'!E:E,"F")</f>
        <v>0</v>
      </c>
    </row>
    <row r="610" spans="1:3" hidden="1">
      <c r="A610" s="3" t="s">
        <v>67</v>
      </c>
      <c r="B610">
        <f>+COUNTIF('est-sen-perc95-2018-1'!A:A,A610)</f>
        <v>0</v>
      </c>
      <c r="C610">
        <f>+COUNTIFS('est-sen-perc95-2018-1'!A:A,A610,'est-sen-perc95-2018-1'!E:E,"F")</f>
        <v>0</v>
      </c>
    </row>
    <row r="611" spans="1:3" hidden="1">
      <c r="A611" s="3" t="s">
        <v>70</v>
      </c>
      <c r="B611">
        <f>+COUNTIF('est-sen-perc95-2018-1'!A:A,A611)</f>
        <v>0</v>
      </c>
      <c r="C611">
        <f>+COUNTIFS('est-sen-perc95-2018-1'!A:A,A611,'est-sen-perc95-2018-1'!E:E,"F")</f>
        <v>0</v>
      </c>
    </row>
    <row r="612" spans="1:3" hidden="1">
      <c r="A612" s="3" t="s">
        <v>71</v>
      </c>
      <c r="B612">
        <f>+COUNTIF('est-sen-perc95-2018-1'!A:A,A612)</f>
        <v>0</v>
      </c>
      <c r="C612">
        <f>+COUNTIFS('est-sen-perc95-2018-1'!A:A,A612,'est-sen-perc95-2018-1'!E:E,"F")</f>
        <v>0</v>
      </c>
    </row>
    <row r="613" spans="1:3" hidden="1">
      <c r="A613" s="3" t="s">
        <v>72</v>
      </c>
      <c r="B613">
        <f>+COUNTIF('est-sen-perc95-2018-1'!A:A,A613)</f>
        <v>0</v>
      </c>
      <c r="C613">
        <f>+COUNTIFS('est-sen-perc95-2018-1'!A:A,A613,'est-sen-perc95-2018-1'!E:E,"F")</f>
        <v>0</v>
      </c>
    </row>
    <row r="614" spans="1:3" hidden="1">
      <c r="A614" s="3" t="s">
        <v>73</v>
      </c>
      <c r="B614">
        <f>+COUNTIF('est-sen-perc95-2018-1'!A:A,A614)</f>
        <v>0</v>
      </c>
      <c r="C614">
        <f>+COUNTIFS('est-sen-perc95-2018-1'!A:A,A614,'est-sen-perc95-2018-1'!E:E,"F")</f>
        <v>0</v>
      </c>
    </row>
    <row r="615" spans="1:3" hidden="1">
      <c r="A615" s="3" t="s">
        <v>74</v>
      </c>
      <c r="B615">
        <f>+COUNTIF('est-sen-perc95-2018-1'!A:A,A615)</f>
        <v>0</v>
      </c>
      <c r="C615">
        <f>+COUNTIFS('est-sen-perc95-2018-1'!A:A,A615,'est-sen-perc95-2018-1'!E:E,"F")</f>
        <v>0</v>
      </c>
    </row>
    <row r="616" spans="1:3" hidden="1">
      <c r="A616" s="4" t="s">
        <v>79</v>
      </c>
      <c r="B616">
        <f>+COUNTIF('est-sen-perc95-2018-1'!A:A,A616)</f>
        <v>0</v>
      </c>
      <c r="C616">
        <f>+COUNTIFS('est-sen-perc95-2018-1'!A:A,A616,'est-sen-perc95-2018-1'!E:E,"F")</f>
        <v>0</v>
      </c>
    </row>
    <row r="617" spans="1:3" hidden="1">
      <c r="A617" s="3" t="s">
        <v>80</v>
      </c>
      <c r="B617">
        <f>+COUNTIF('est-sen-perc95-2018-1'!A:A,A617)</f>
        <v>0</v>
      </c>
      <c r="C617">
        <f>+COUNTIFS('est-sen-perc95-2018-1'!A:A,A617,'est-sen-perc95-2018-1'!E:E,"F")</f>
        <v>0</v>
      </c>
    </row>
    <row r="618" spans="1:3" hidden="1">
      <c r="A618" s="3" t="s">
        <v>81</v>
      </c>
      <c r="B618">
        <f>+COUNTIF('est-sen-perc95-2018-1'!A:A,A618)</f>
        <v>0</v>
      </c>
      <c r="C618">
        <f>+COUNTIFS('est-sen-perc95-2018-1'!A:A,A618,'est-sen-perc95-2018-1'!E:E,"F")</f>
        <v>0</v>
      </c>
    </row>
    <row r="619" spans="1:3" hidden="1">
      <c r="A619" s="3" t="s">
        <v>82</v>
      </c>
      <c r="B619">
        <f>+COUNTIF('est-sen-perc95-2018-1'!A:A,A619)</f>
        <v>0</v>
      </c>
      <c r="C619">
        <f>+COUNTIFS('est-sen-perc95-2018-1'!A:A,A619,'est-sen-perc95-2018-1'!E:E,"F")</f>
        <v>0</v>
      </c>
    </row>
    <row r="620" spans="1:3" hidden="1">
      <c r="A620" s="3" t="s">
        <v>83</v>
      </c>
      <c r="B620">
        <f>+COUNTIF('est-sen-perc95-2018-1'!A:A,A620)</f>
        <v>0</v>
      </c>
      <c r="C620">
        <f>+COUNTIFS('est-sen-perc95-2018-1'!A:A,A620,'est-sen-perc95-2018-1'!E:E,"F")</f>
        <v>0</v>
      </c>
    </row>
    <row r="621" spans="1:3" hidden="1">
      <c r="A621" s="3" t="s">
        <v>84</v>
      </c>
      <c r="B621">
        <f>+COUNTIF('est-sen-perc95-2018-1'!A:A,A621)</f>
        <v>0</v>
      </c>
      <c r="C621">
        <f>+COUNTIFS('est-sen-perc95-2018-1'!A:A,A621,'est-sen-perc95-2018-1'!E:E,"F")</f>
        <v>0</v>
      </c>
    </row>
    <row r="622" spans="1:3" hidden="1">
      <c r="A622" s="4" t="s">
        <v>85</v>
      </c>
      <c r="B622">
        <f>+COUNTIF('est-sen-perc95-2018-1'!A:A,A622)</f>
        <v>0</v>
      </c>
      <c r="C622">
        <f>+COUNTIFS('est-sen-perc95-2018-1'!A:A,A622,'est-sen-perc95-2018-1'!E:E,"F")</f>
        <v>0</v>
      </c>
    </row>
    <row r="623" spans="1:3" hidden="1">
      <c r="A623" s="4" t="s">
        <v>86</v>
      </c>
      <c r="B623">
        <f>+COUNTIF('est-sen-perc95-2018-1'!A:A,A623)</f>
        <v>0</v>
      </c>
      <c r="C623">
        <f>+COUNTIFS('est-sen-perc95-2018-1'!A:A,A623,'est-sen-perc95-2018-1'!E:E,"F")</f>
        <v>0</v>
      </c>
    </row>
    <row r="624" spans="1:3" hidden="1">
      <c r="A624" s="4" t="s">
        <v>87</v>
      </c>
      <c r="B624">
        <f>+COUNTIF('est-sen-perc95-2018-1'!A:A,A624)</f>
        <v>0</v>
      </c>
      <c r="C624">
        <f>+COUNTIFS('est-sen-perc95-2018-1'!A:A,A624,'est-sen-perc95-2018-1'!E:E,"F")</f>
        <v>0</v>
      </c>
    </row>
    <row r="625" spans="1:3" hidden="1">
      <c r="A625" s="3" t="s">
        <v>88</v>
      </c>
      <c r="B625">
        <f>+COUNTIF('est-sen-perc95-2018-1'!A:A,A625)</f>
        <v>0</v>
      </c>
      <c r="C625">
        <f>+COUNTIFS('est-sen-perc95-2018-1'!A:A,A625,'est-sen-perc95-2018-1'!E:E,"F")</f>
        <v>0</v>
      </c>
    </row>
    <row r="626" spans="1:3" hidden="1">
      <c r="A626" s="3" t="s">
        <v>89</v>
      </c>
      <c r="B626">
        <f>+COUNTIF('est-sen-perc95-2018-1'!A:A,A626)</f>
        <v>0</v>
      </c>
      <c r="C626">
        <f>+COUNTIFS('est-sen-perc95-2018-1'!A:A,A626,'est-sen-perc95-2018-1'!E:E,"F")</f>
        <v>0</v>
      </c>
    </row>
    <row r="627" spans="1:3" hidden="1">
      <c r="A627" s="4" t="s">
        <v>90</v>
      </c>
      <c r="B627">
        <f>+COUNTIF('est-sen-perc95-2018-1'!A:A,A627)</f>
        <v>0</v>
      </c>
      <c r="C627">
        <f>+COUNTIFS('est-sen-perc95-2018-1'!A:A,A627,'est-sen-perc95-2018-1'!E:E,"F")</f>
        <v>0</v>
      </c>
    </row>
    <row r="628" spans="1:3" hidden="1">
      <c r="A628" s="4" t="s">
        <v>91</v>
      </c>
      <c r="B628">
        <f>+COUNTIF('est-sen-perc95-2018-1'!A:A,A628)</f>
        <v>0</v>
      </c>
      <c r="C628">
        <f>+COUNTIFS('est-sen-perc95-2018-1'!A:A,A628,'est-sen-perc95-2018-1'!E:E,"F")</f>
        <v>0</v>
      </c>
    </row>
    <row r="629" spans="1:3" hidden="1">
      <c r="A629" s="4" t="s">
        <v>92</v>
      </c>
      <c r="B629">
        <f>+COUNTIF('est-sen-perc95-2018-1'!A:A,A629)</f>
        <v>0</v>
      </c>
      <c r="C629">
        <f>+COUNTIFS('est-sen-perc95-2018-1'!A:A,A629,'est-sen-perc95-2018-1'!E:E,"F")</f>
        <v>0</v>
      </c>
    </row>
    <row r="630" spans="1:3" hidden="1">
      <c r="A630" s="4" t="s">
        <v>93</v>
      </c>
      <c r="B630">
        <f>+COUNTIF('est-sen-perc95-2018-1'!A:A,A630)</f>
        <v>0</v>
      </c>
      <c r="C630">
        <f>+COUNTIFS('est-sen-perc95-2018-1'!A:A,A630,'est-sen-perc95-2018-1'!E:E,"F")</f>
        <v>0</v>
      </c>
    </row>
    <row r="631" spans="1:3" hidden="1">
      <c r="A631" s="4" t="s">
        <v>94</v>
      </c>
      <c r="B631">
        <f>+COUNTIF('est-sen-perc95-2018-1'!A:A,A631)</f>
        <v>0</v>
      </c>
      <c r="C631">
        <f>+COUNTIFS('est-sen-perc95-2018-1'!A:A,A631,'est-sen-perc95-2018-1'!E:E,"F")</f>
        <v>0</v>
      </c>
    </row>
    <row r="632" spans="1:3" hidden="1">
      <c r="A632" s="4" t="s">
        <v>96</v>
      </c>
      <c r="B632">
        <f>+COUNTIF('est-sen-perc95-2018-1'!A:A,A632)</f>
        <v>0</v>
      </c>
      <c r="C632">
        <f>+COUNTIFS('est-sen-perc95-2018-1'!A:A,A632,'est-sen-perc95-2018-1'!E:E,"F")</f>
        <v>0</v>
      </c>
    </row>
    <row r="633" spans="1:3" hidden="1">
      <c r="A633" s="4" t="s">
        <v>97</v>
      </c>
      <c r="B633">
        <f>+COUNTIF('est-sen-perc95-2018-1'!A:A,A633)</f>
        <v>0</v>
      </c>
      <c r="C633">
        <f>+COUNTIFS('est-sen-perc95-2018-1'!A:A,A633,'est-sen-perc95-2018-1'!E:E,"F")</f>
        <v>0</v>
      </c>
    </row>
    <row r="634" spans="1:3" hidden="1">
      <c r="A634" s="3" t="s">
        <v>99</v>
      </c>
      <c r="B634">
        <f>+COUNTIF('est-sen-perc95-2018-1'!A:A,A634)</f>
        <v>0</v>
      </c>
      <c r="C634">
        <f>+COUNTIFS('est-sen-perc95-2018-1'!A:A,A634,'est-sen-perc95-2018-1'!E:E,"F")</f>
        <v>0</v>
      </c>
    </row>
    <row r="635" spans="1:3" hidden="1">
      <c r="A635" s="3" t="s">
        <v>100</v>
      </c>
      <c r="B635">
        <f>+COUNTIF('est-sen-perc95-2018-1'!A:A,A635)</f>
        <v>0</v>
      </c>
      <c r="C635">
        <f>+COUNTIFS('est-sen-perc95-2018-1'!A:A,A635,'est-sen-perc95-2018-1'!E:E,"F")</f>
        <v>0</v>
      </c>
    </row>
    <row r="636" spans="1:3" hidden="1">
      <c r="A636" s="4" t="s">
        <v>101</v>
      </c>
      <c r="B636">
        <f>+COUNTIF('est-sen-perc95-2018-1'!A:A,A636)</f>
        <v>0</v>
      </c>
      <c r="C636">
        <f>+COUNTIFS('est-sen-perc95-2018-1'!A:A,A636,'est-sen-perc95-2018-1'!E:E,"F")</f>
        <v>0</v>
      </c>
    </row>
    <row r="637" spans="1:3" hidden="1">
      <c r="A637" s="3" t="s">
        <v>102</v>
      </c>
      <c r="B637">
        <f>+COUNTIF('est-sen-perc95-2018-1'!A:A,A637)</f>
        <v>0</v>
      </c>
      <c r="C637">
        <f>+COUNTIFS('est-sen-perc95-2018-1'!A:A,A637,'est-sen-perc95-2018-1'!E:E,"F")</f>
        <v>0</v>
      </c>
    </row>
    <row r="638" spans="1:3" hidden="1">
      <c r="A638" s="3" t="s">
        <v>103</v>
      </c>
      <c r="B638">
        <f>+COUNTIF('est-sen-perc95-2018-1'!A:A,A638)</f>
        <v>0</v>
      </c>
      <c r="C638">
        <f>+COUNTIFS('est-sen-perc95-2018-1'!A:A,A638,'est-sen-perc95-2018-1'!E:E,"F")</f>
        <v>0</v>
      </c>
    </row>
    <row r="639" spans="1:3" hidden="1">
      <c r="A639" s="3" t="s">
        <v>106</v>
      </c>
      <c r="B639">
        <f>+COUNTIF('est-sen-perc95-2018-1'!A:A,A639)</f>
        <v>0</v>
      </c>
      <c r="C639">
        <f>+COUNTIFS('est-sen-perc95-2018-1'!A:A,A639,'est-sen-perc95-2018-1'!E:E,"F")</f>
        <v>0</v>
      </c>
    </row>
    <row r="640" spans="1:3" hidden="1">
      <c r="A640" s="3" t="s">
        <v>107</v>
      </c>
      <c r="B640">
        <f>+COUNTIF('est-sen-perc95-2018-1'!A:A,A640)</f>
        <v>0</v>
      </c>
      <c r="C640">
        <f>+COUNTIFS('est-sen-perc95-2018-1'!A:A,A640,'est-sen-perc95-2018-1'!E:E,"F")</f>
        <v>0</v>
      </c>
    </row>
    <row r="641" spans="1:3" hidden="1">
      <c r="A641" s="3" t="s">
        <v>108</v>
      </c>
      <c r="B641">
        <f>+COUNTIF('est-sen-perc95-2018-1'!A:A,A641)</f>
        <v>0</v>
      </c>
      <c r="C641">
        <f>+COUNTIFS('est-sen-perc95-2018-1'!A:A,A641,'est-sen-perc95-2018-1'!E:E,"F")</f>
        <v>0</v>
      </c>
    </row>
    <row r="642" spans="1:3" hidden="1">
      <c r="A642" s="3" t="s">
        <v>109</v>
      </c>
      <c r="B642">
        <f>+COUNTIF('est-sen-perc95-2018-1'!A:A,A642)</f>
        <v>0</v>
      </c>
      <c r="C642">
        <f>+COUNTIFS('est-sen-perc95-2018-1'!A:A,A642,'est-sen-perc95-2018-1'!E:E,"F")</f>
        <v>0</v>
      </c>
    </row>
    <row r="643" spans="1:3" hidden="1">
      <c r="A643" s="3" t="s">
        <v>110</v>
      </c>
      <c r="B643">
        <f>+COUNTIF('est-sen-perc95-2018-1'!A:A,A643)</f>
        <v>0</v>
      </c>
      <c r="C643">
        <f>+COUNTIFS('est-sen-perc95-2018-1'!A:A,A643,'est-sen-perc95-2018-1'!E:E,"F")</f>
        <v>0</v>
      </c>
    </row>
    <row r="644" spans="1:3" hidden="1">
      <c r="A644" s="3" t="s">
        <v>111</v>
      </c>
      <c r="B644">
        <f>+COUNTIF('est-sen-perc95-2018-1'!A:A,A644)</f>
        <v>0</v>
      </c>
      <c r="C644">
        <f>+COUNTIFS('est-sen-perc95-2018-1'!A:A,A644,'est-sen-perc95-2018-1'!E:E,"F")</f>
        <v>0</v>
      </c>
    </row>
    <row r="645" spans="1:3" hidden="1">
      <c r="A645" s="3" t="s">
        <v>112</v>
      </c>
      <c r="B645">
        <f>+COUNTIF('est-sen-perc95-2018-1'!A:A,A645)</f>
        <v>0</v>
      </c>
      <c r="C645">
        <f>+COUNTIFS('est-sen-perc95-2018-1'!A:A,A645,'est-sen-perc95-2018-1'!E:E,"F")</f>
        <v>0</v>
      </c>
    </row>
    <row r="646" spans="1:3" hidden="1">
      <c r="A646" s="3" t="s">
        <v>114</v>
      </c>
      <c r="B646">
        <f>+COUNTIF('est-sen-perc95-2018-1'!A:A,A646)</f>
        <v>0</v>
      </c>
      <c r="C646">
        <f>+COUNTIFS('est-sen-perc95-2018-1'!A:A,A646,'est-sen-perc95-2018-1'!E:E,"F")</f>
        <v>0</v>
      </c>
    </row>
  </sheetData>
  <autoFilter ref="A1:H646">
    <filterColumn colId="6">
      <filters>
        <filter val="Selec"/>
      </filters>
    </filterColumn>
  </autoFilter>
  <conditionalFormatting sqref="D1:F1048576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F47"/>
  <sheetViews>
    <sheetView tabSelected="1" workbookViewId="0">
      <selection activeCell="E13" sqref="E13"/>
    </sheetView>
  </sheetViews>
  <sheetFormatPr baseColWidth="10" defaultRowHeight="15"/>
  <cols>
    <col min="1" max="1" width="10" style="7" bestFit="1" customWidth="1"/>
    <col min="2" max="2" width="26.5703125" customWidth="1"/>
    <col min="3" max="3" width="13.42578125" customWidth="1"/>
    <col min="4" max="4" width="15.28515625" customWidth="1"/>
  </cols>
  <sheetData>
    <row r="1" spans="1:6">
      <c r="A1" s="8" t="s">
        <v>125</v>
      </c>
      <c r="B1" s="9" t="s">
        <v>122</v>
      </c>
      <c r="C1" s="9" t="s">
        <v>118</v>
      </c>
      <c r="D1" s="9" t="s">
        <v>126</v>
      </c>
      <c r="E1" s="9" t="s">
        <v>187</v>
      </c>
      <c r="F1" s="9" t="s">
        <v>190</v>
      </c>
    </row>
    <row r="2" spans="1:6" hidden="1">
      <c r="A2" s="7">
        <v>109091</v>
      </c>
      <c r="B2" t="s">
        <v>127</v>
      </c>
      <c r="C2">
        <v>50</v>
      </c>
      <c r="D2" t="s">
        <v>124</v>
      </c>
      <c r="E2" t="s">
        <v>188</v>
      </c>
    </row>
    <row r="3" spans="1:6" hidden="1">
      <c r="A3" s="7">
        <v>154108</v>
      </c>
      <c r="B3" t="s">
        <v>128</v>
      </c>
      <c r="C3">
        <v>43</v>
      </c>
      <c r="D3" t="s">
        <v>124</v>
      </c>
      <c r="E3" t="s">
        <v>188</v>
      </c>
    </row>
    <row r="4" spans="1:6" hidden="1">
      <c r="A4" s="7">
        <v>114128</v>
      </c>
      <c r="B4" t="s">
        <v>129</v>
      </c>
      <c r="C4">
        <v>24</v>
      </c>
      <c r="D4" t="s">
        <v>123</v>
      </c>
      <c r="E4" t="s">
        <v>188</v>
      </c>
    </row>
    <row r="5" spans="1:6" hidden="1">
      <c r="A5" s="7" t="s">
        <v>180</v>
      </c>
      <c r="B5" t="s">
        <v>130</v>
      </c>
      <c r="C5">
        <v>15</v>
      </c>
      <c r="D5" t="s">
        <v>123</v>
      </c>
      <c r="E5" t="s">
        <v>188</v>
      </c>
    </row>
    <row r="6" spans="1:6" hidden="1">
      <c r="A6" s="7">
        <v>107131</v>
      </c>
      <c r="B6" t="s">
        <v>133</v>
      </c>
      <c r="C6">
        <v>14</v>
      </c>
      <c r="D6" t="s">
        <v>124</v>
      </c>
      <c r="E6" t="s">
        <v>188</v>
      </c>
    </row>
    <row r="7" spans="1:6" hidden="1">
      <c r="A7" s="7">
        <v>154110</v>
      </c>
      <c r="B7" t="s">
        <v>134</v>
      </c>
      <c r="C7">
        <v>14</v>
      </c>
      <c r="D7" t="s">
        <v>124</v>
      </c>
      <c r="E7" t="s">
        <v>186</v>
      </c>
    </row>
    <row r="8" spans="1:6" hidden="1">
      <c r="A8" s="7" t="s">
        <v>174</v>
      </c>
      <c r="B8" t="s">
        <v>131</v>
      </c>
      <c r="C8">
        <v>14</v>
      </c>
      <c r="D8" t="s">
        <v>124</v>
      </c>
      <c r="E8" t="s">
        <v>188</v>
      </c>
    </row>
    <row r="9" spans="1:6">
      <c r="A9" s="7" t="s">
        <v>178</v>
      </c>
      <c r="B9" t="s">
        <v>132</v>
      </c>
      <c r="C9">
        <v>14</v>
      </c>
      <c r="D9" t="s">
        <v>123</v>
      </c>
      <c r="E9" t="s">
        <v>186</v>
      </c>
    </row>
    <row r="10" spans="1:6" hidden="1">
      <c r="A10" s="7" t="s">
        <v>8</v>
      </c>
      <c r="B10" t="s">
        <v>135</v>
      </c>
      <c r="C10">
        <v>13</v>
      </c>
      <c r="D10" t="s">
        <v>124</v>
      </c>
      <c r="E10" t="s">
        <v>188</v>
      </c>
    </row>
    <row r="11" spans="1:6" hidden="1">
      <c r="A11" s="7" t="s">
        <v>179</v>
      </c>
      <c r="B11" t="s">
        <v>136</v>
      </c>
      <c r="C11">
        <v>11</v>
      </c>
      <c r="D11" t="s">
        <v>123</v>
      </c>
      <c r="E11" t="s">
        <v>188</v>
      </c>
    </row>
    <row r="12" spans="1:6" hidden="1">
      <c r="A12" s="7" t="s">
        <v>5</v>
      </c>
      <c r="B12" t="s">
        <v>137</v>
      </c>
      <c r="C12">
        <v>11</v>
      </c>
      <c r="D12" t="s">
        <v>124</v>
      </c>
      <c r="E12" t="s">
        <v>189</v>
      </c>
      <c r="F12">
        <v>153208</v>
      </c>
    </row>
    <row r="13" spans="1:6">
      <c r="A13" s="7">
        <v>157418</v>
      </c>
      <c r="B13" t="s">
        <v>138</v>
      </c>
      <c r="C13">
        <v>10</v>
      </c>
      <c r="D13" t="s">
        <v>123</v>
      </c>
      <c r="E13" t="s">
        <v>186</v>
      </c>
    </row>
    <row r="14" spans="1:6" hidden="1">
      <c r="A14" s="7" t="s">
        <v>31</v>
      </c>
      <c r="B14" t="s">
        <v>139</v>
      </c>
      <c r="C14">
        <v>9</v>
      </c>
      <c r="D14" t="s">
        <v>123</v>
      </c>
      <c r="E14" t="s">
        <v>188</v>
      </c>
    </row>
    <row r="15" spans="1:6" hidden="1">
      <c r="A15" s="7" t="s">
        <v>20</v>
      </c>
      <c r="B15" t="s">
        <v>140</v>
      </c>
      <c r="C15">
        <v>9</v>
      </c>
      <c r="D15" t="s">
        <v>123</v>
      </c>
      <c r="E15" t="s">
        <v>188</v>
      </c>
    </row>
    <row r="16" spans="1:6">
      <c r="A16" s="7" t="s">
        <v>21</v>
      </c>
      <c r="B16" t="s">
        <v>141</v>
      </c>
      <c r="C16">
        <v>9</v>
      </c>
      <c r="D16" t="s">
        <v>123</v>
      </c>
      <c r="E16" t="s">
        <v>189</v>
      </c>
      <c r="F16">
        <v>805</v>
      </c>
    </row>
    <row r="17" spans="1:5" hidden="1">
      <c r="A17" s="7">
        <v>107130</v>
      </c>
      <c r="B17" t="s">
        <v>143</v>
      </c>
      <c r="C17">
        <v>7</v>
      </c>
      <c r="D17" t="s">
        <v>123</v>
      </c>
      <c r="E17" t="s">
        <v>188</v>
      </c>
    </row>
    <row r="18" spans="1:5">
      <c r="A18" s="7">
        <v>151503</v>
      </c>
      <c r="B18" t="s">
        <v>144</v>
      </c>
      <c r="C18">
        <v>7</v>
      </c>
      <c r="D18" t="s">
        <v>123</v>
      </c>
      <c r="E18" t="s">
        <v>186</v>
      </c>
    </row>
    <row r="19" spans="1:5">
      <c r="A19" s="7" t="s">
        <v>181</v>
      </c>
      <c r="B19" t="s">
        <v>142</v>
      </c>
      <c r="C19">
        <v>7</v>
      </c>
      <c r="D19" t="s">
        <v>123</v>
      </c>
      <c r="E19" t="s">
        <v>186</v>
      </c>
    </row>
    <row r="20" spans="1:5" hidden="1">
      <c r="A20" s="7" t="s">
        <v>19</v>
      </c>
      <c r="B20" t="s">
        <v>145</v>
      </c>
      <c r="C20">
        <v>7</v>
      </c>
      <c r="D20" t="s">
        <v>123</v>
      </c>
      <c r="E20" t="s">
        <v>188</v>
      </c>
    </row>
    <row r="21" spans="1:5" hidden="1">
      <c r="A21" s="7" t="s">
        <v>13</v>
      </c>
      <c r="B21" t="s">
        <v>146</v>
      </c>
      <c r="C21">
        <v>7</v>
      </c>
      <c r="D21" t="s">
        <v>124</v>
      </c>
      <c r="E21" t="s">
        <v>188</v>
      </c>
    </row>
    <row r="22" spans="1:5" hidden="1">
      <c r="A22" s="7">
        <v>150209</v>
      </c>
      <c r="B22" t="s">
        <v>149</v>
      </c>
      <c r="C22">
        <v>6</v>
      </c>
      <c r="D22" t="s">
        <v>123</v>
      </c>
      <c r="E22" t="s">
        <v>188</v>
      </c>
    </row>
    <row r="23" spans="1:5" hidden="1">
      <c r="A23" s="7">
        <v>153350</v>
      </c>
      <c r="B23" t="s">
        <v>150</v>
      </c>
      <c r="C23">
        <v>6</v>
      </c>
      <c r="D23" t="s">
        <v>123</v>
      </c>
      <c r="E23" t="s">
        <v>188</v>
      </c>
    </row>
    <row r="24" spans="1:5">
      <c r="A24" s="7">
        <v>155224</v>
      </c>
      <c r="B24" t="s">
        <v>151</v>
      </c>
      <c r="C24">
        <v>6</v>
      </c>
      <c r="D24" t="s">
        <v>123</v>
      </c>
      <c r="E24" t="s">
        <v>186</v>
      </c>
    </row>
    <row r="25" spans="1:5">
      <c r="A25" s="7" t="s">
        <v>173</v>
      </c>
      <c r="B25" t="s">
        <v>147</v>
      </c>
      <c r="C25">
        <v>6</v>
      </c>
      <c r="D25" t="s">
        <v>123</v>
      </c>
      <c r="E25" t="s">
        <v>186</v>
      </c>
    </row>
    <row r="26" spans="1:5" hidden="1">
      <c r="A26" s="7" t="s">
        <v>182</v>
      </c>
      <c r="B26" t="s">
        <v>148</v>
      </c>
      <c r="C26">
        <v>6</v>
      </c>
      <c r="D26" t="s">
        <v>123</v>
      </c>
      <c r="E26" t="s">
        <v>188</v>
      </c>
    </row>
    <row r="27" spans="1:5" hidden="1">
      <c r="A27" s="7" t="s">
        <v>16</v>
      </c>
      <c r="B27" t="s">
        <v>152</v>
      </c>
      <c r="C27">
        <v>6</v>
      </c>
      <c r="D27" t="s">
        <v>124</v>
      </c>
      <c r="E27" t="s">
        <v>188</v>
      </c>
    </row>
    <row r="28" spans="1:5">
      <c r="A28" s="7">
        <v>153313</v>
      </c>
      <c r="B28" t="s">
        <v>155</v>
      </c>
      <c r="C28">
        <v>5</v>
      </c>
      <c r="D28" t="s">
        <v>123</v>
      </c>
      <c r="E28" t="s">
        <v>186</v>
      </c>
    </row>
    <row r="29" spans="1:5">
      <c r="A29" s="7">
        <v>153320</v>
      </c>
      <c r="B29" t="s">
        <v>156</v>
      </c>
      <c r="C29">
        <v>5</v>
      </c>
      <c r="D29" t="s">
        <v>123</v>
      </c>
      <c r="E29" t="s">
        <v>186</v>
      </c>
    </row>
    <row r="30" spans="1:5" hidden="1">
      <c r="A30" s="7">
        <v>155223</v>
      </c>
      <c r="B30" t="s">
        <v>157</v>
      </c>
      <c r="C30">
        <v>5</v>
      </c>
      <c r="D30" t="s">
        <v>124</v>
      </c>
      <c r="E30" t="s">
        <v>186</v>
      </c>
    </row>
    <row r="31" spans="1:5" hidden="1">
      <c r="A31" s="7" t="s">
        <v>176</v>
      </c>
      <c r="B31" t="s">
        <v>153</v>
      </c>
      <c r="C31">
        <v>5</v>
      </c>
      <c r="D31" t="s">
        <v>124</v>
      </c>
      <c r="E31" t="s">
        <v>186</v>
      </c>
    </row>
    <row r="32" spans="1:5">
      <c r="A32" s="7" t="s">
        <v>183</v>
      </c>
      <c r="B32" t="s">
        <v>154</v>
      </c>
      <c r="C32">
        <v>5</v>
      </c>
      <c r="D32" t="s">
        <v>123</v>
      </c>
      <c r="E32" t="s">
        <v>186</v>
      </c>
    </row>
    <row r="33" spans="1:6">
      <c r="A33" s="7" t="s">
        <v>12</v>
      </c>
      <c r="B33" t="s">
        <v>151</v>
      </c>
      <c r="C33">
        <v>5</v>
      </c>
      <c r="D33" t="s">
        <v>123</v>
      </c>
      <c r="E33" t="s">
        <v>189</v>
      </c>
      <c r="F33">
        <v>155224</v>
      </c>
    </row>
    <row r="34" spans="1:6" hidden="1">
      <c r="A34" s="7" t="s">
        <v>44</v>
      </c>
      <c r="B34" t="s">
        <v>158</v>
      </c>
      <c r="C34">
        <v>5</v>
      </c>
      <c r="D34" t="s">
        <v>124</v>
      </c>
      <c r="E34" t="s">
        <v>188</v>
      </c>
    </row>
    <row r="35" spans="1:6">
      <c r="A35" s="7">
        <v>153314</v>
      </c>
      <c r="B35" t="s">
        <v>159</v>
      </c>
      <c r="C35">
        <v>4</v>
      </c>
      <c r="D35" t="s">
        <v>123</v>
      </c>
      <c r="E35" t="s">
        <v>186</v>
      </c>
    </row>
    <row r="36" spans="1:6">
      <c r="A36" s="7">
        <v>156104</v>
      </c>
      <c r="B36" t="s">
        <v>160</v>
      </c>
      <c r="C36">
        <v>4</v>
      </c>
      <c r="D36" t="s">
        <v>123</v>
      </c>
      <c r="E36" t="s">
        <v>186</v>
      </c>
    </row>
    <row r="37" spans="1:6">
      <c r="A37" s="7">
        <v>156109</v>
      </c>
      <c r="B37" t="s">
        <v>161</v>
      </c>
      <c r="C37">
        <v>4</v>
      </c>
      <c r="D37" t="s">
        <v>123</v>
      </c>
      <c r="E37" t="s">
        <v>186</v>
      </c>
    </row>
    <row r="38" spans="1:6" hidden="1">
      <c r="A38" s="7" t="s">
        <v>22</v>
      </c>
      <c r="B38" t="s">
        <v>162</v>
      </c>
      <c r="C38">
        <v>4</v>
      </c>
      <c r="D38" t="s">
        <v>124</v>
      </c>
      <c r="E38" t="s">
        <v>188</v>
      </c>
    </row>
    <row r="39" spans="1:6" hidden="1">
      <c r="A39" s="7" t="s">
        <v>42</v>
      </c>
      <c r="B39" t="s">
        <v>163</v>
      </c>
      <c r="C39">
        <v>4</v>
      </c>
      <c r="D39" t="s">
        <v>123</v>
      </c>
      <c r="E39" t="s">
        <v>188</v>
      </c>
    </row>
    <row r="40" spans="1:6" hidden="1">
      <c r="A40" s="7">
        <v>111583</v>
      </c>
      <c r="B40" t="s">
        <v>169</v>
      </c>
      <c r="C40">
        <v>3</v>
      </c>
      <c r="D40" t="s">
        <v>123</v>
      </c>
      <c r="E40" t="s">
        <v>188</v>
      </c>
    </row>
    <row r="41" spans="1:6" hidden="1">
      <c r="A41" s="7">
        <v>156110</v>
      </c>
      <c r="B41" t="s">
        <v>170</v>
      </c>
      <c r="C41">
        <v>3</v>
      </c>
      <c r="D41" t="s">
        <v>123</v>
      </c>
      <c r="E41" t="s">
        <v>188</v>
      </c>
    </row>
    <row r="42" spans="1:6">
      <c r="A42" s="7">
        <v>156113</v>
      </c>
      <c r="B42" t="s">
        <v>171</v>
      </c>
      <c r="C42">
        <v>3</v>
      </c>
      <c r="D42" t="s">
        <v>123</v>
      </c>
      <c r="E42" t="s">
        <v>186</v>
      </c>
    </row>
    <row r="43" spans="1:6" hidden="1">
      <c r="A43" s="7" t="s">
        <v>172</v>
      </c>
      <c r="B43" t="s">
        <v>164</v>
      </c>
      <c r="C43">
        <v>3</v>
      </c>
      <c r="D43" t="s">
        <v>123</v>
      </c>
      <c r="E43" t="s">
        <v>188</v>
      </c>
    </row>
    <row r="44" spans="1:6">
      <c r="A44" s="7" t="s">
        <v>175</v>
      </c>
      <c r="B44" t="s">
        <v>165</v>
      </c>
      <c r="C44">
        <v>3</v>
      </c>
      <c r="D44" t="s">
        <v>123</v>
      </c>
      <c r="E44" t="s">
        <v>186</v>
      </c>
    </row>
    <row r="45" spans="1:6">
      <c r="A45" s="7" t="s">
        <v>177</v>
      </c>
      <c r="B45" t="s">
        <v>166</v>
      </c>
      <c r="C45">
        <v>3</v>
      </c>
      <c r="D45" t="s">
        <v>123</v>
      </c>
      <c r="E45" t="s">
        <v>186</v>
      </c>
    </row>
    <row r="46" spans="1:6" hidden="1">
      <c r="A46" s="7" t="s">
        <v>184</v>
      </c>
      <c r="B46" t="s">
        <v>167</v>
      </c>
      <c r="C46">
        <v>3</v>
      </c>
      <c r="D46" t="s">
        <v>123</v>
      </c>
      <c r="E46" t="s">
        <v>188</v>
      </c>
    </row>
    <row r="47" spans="1:6">
      <c r="A47" s="7" t="s">
        <v>185</v>
      </c>
      <c r="B47" t="s">
        <v>168</v>
      </c>
      <c r="C47">
        <v>3</v>
      </c>
      <c r="D47" t="s">
        <v>123</v>
      </c>
      <c r="E47" t="s">
        <v>186</v>
      </c>
    </row>
  </sheetData>
  <autoFilter ref="A1:F47">
    <filterColumn colId="3">
      <filters>
        <filter val="VNP"/>
      </filters>
    </filterColumn>
    <filterColumn colId="4">
      <filters>
        <filter val="VER"/>
        <filter val="YA"/>
      </filters>
    </filterColumn>
    <sortState ref="A4:F47">
      <sortCondition descending="1" ref="C1:C4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est-sen-perc95-2018-1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2019-03-29T02:34:32Z</dcterms:created>
  <dcterms:modified xsi:type="dcterms:W3CDTF">2019-04-04T05:11:49Z</dcterms:modified>
</cp:coreProperties>
</file>