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Educação\UA\Doutoramento\Desenvolvimento e Analise de Algoritmos\Trabalhos\DAA\"/>
    </mc:Choice>
  </mc:AlternateContent>
  <xr:revisionPtr revIDLastSave="0" documentId="13_ncr:1_{8B62211B-6829-4A8A-BC9C-CD3F62955C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L13" i="1"/>
  <c r="L21" i="1"/>
  <c r="K2" i="1"/>
  <c r="L2" i="1" s="1"/>
  <c r="K3" i="1"/>
  <c r="L3" i="1" s="1"/>
  <c r="K5" i="1"/>
  <c r="L5" i="1" s="1"/>
  <c r="K4" i="1"/>
  <c r="L4" i="1" s="1"/>
  <c r="K6" i="1"/>
  <c r="L6" i="1" s="1"/>
  <c r="K7" i="1"/>
  <c r="L7" i="1" s="1"/>
  <c r="K8" i="1"/>
  <c r="L8" i="1" s="1"/>
  <c r="K9" i="1"/>
  <c r="L9" i="1" s="1"/>
  <c r="K10" i="1"/>
  <c r="L10" i="1" s="1"/>
  <c r="K12" i="1"/>
  <c r="L12" i="1" s="1"/>
  <c r="K11" i="1"/>
  <c r="L11" i="1" s="1"/>
  <c r="K14" i="1"/>
  <c r="L14" i="1" s="1"/>
  <c r="K13" i="1"/>
  <c r="K17" i="1"/>
  <c r="L17" i="1" s="1"/>
  <c r="K16" i="1"/>
  <c r="L16" i="1" s="1"/>
  <c r="K18" i="1"/>
  <c r="L18" i="1" s="1"/>
  <c r="K20" i="1"/>
  <c r="L20" i="1" s="1"/>
  <c r="K15" i="1"/>
  <c r="L15" i="1" s="1"/>
  <c r="K22" i="1"/>
  <c r="L22" i="1" s="1"/>
  <c r="K19" i="1"/>
  <c r="L19" i="1" s="1"/>
  <c r="K21" i="1"/>
  <c r="K25" i="1"/>
  <c r="L25" i="1" s="1"/>
  <c r="K23" i="1"/>
  <c r="L23" i="1" s="1"/>
  <c r="K24" i="1"/>
  <c r="L24" i="1" s="1"/>
  <c r="K28" i="1"/>
  <c r="L28" i="1" s="1"/>
  <c r="K30" i="1"/>
  <c r="L30" i="1" s="1"/>
  <c r="K27" i="1"/>
  <c r="L27" i="1" s="1"/>
  <c r="K26" i="1"/>
  <c r="L26" i="1" s="1"/>
  <c r="K29" i="1"/>
  <c r="L29" i="1" s="1"/>
  <c r="K31" i="1"/>
  <c r="L31" i="1" s="1"/>
  <c r="K33" i="1"/>
  <c r="L33" i="1" s="1"/>
  <c r="K32" i="1"/>
  <c r="L32" i="1" s="1"/>
  <c r="K34" i="1"/>
  <c r="L34" i="1" s="1"/>
  <c r="K35" i="1"/>
  <c r="L35" i="1" s="1"/>
  <c r="K36" i="1"/>
  <c r="L36" i="1" s="1"/>
  <c r="J2" i="1"/>
  <c r="J3" i="1"/>
  <c r="J5" i="1"/>
  <c r="J4" i="1"/>
  <c r="J6" i="1"/>
  <c r="J7" i="1"/>
  <c r="J8" i="1"/>
  <c r="J9" i="1"/>
  <c r="J10" i="1"/>
  <c r="J12" i="1"/>
  <c r="J11" i="1"/>
  <c r="J14" i="1"/>
  <c r="J13" i="1"/>
  <c r="J17" i="1"/>
  <c r="J16" i="1"/>
  <c r="J18" i="1"/>
  <c r="J20" i="1"/>
  <c r="J15" i="1"/>
  <c r="J22" i="1"/>
  <c r="J19" i="1"/>
  <c r="J21" i="1"/>
  <c r="J25" i="1"/>
  <c r="J23" i="1"/>
  <c r="J24" i="1"/>
  <c r="J28" i="1"/>
  <c r="J30" i="1"/>
  <c r="J27" i="1"/>
  <c r="J26" i="1"/>
  <c r="J29" i="1"/>
  <c r="J31" i="1"/>
  <c r="J33" i="1"/>
  <c r="J32" i="1"/>
  <c r="J34" i="1"/>
  <c r="J35" i="1"/>
  <c r="J36" i="1"/>
  <c r="H38" i="1"/>
  <c r="H37" i="1"/>
  <c r="J37" i="1" l="1"/>
</calcChain>
</file>

<file path=xl/sharedStrings.xml><?xml version="1.0" encoding="utf-8"?>
<sst xmlns="http://schemas.openxmlformats.org/spreadsheetml/2006/main" count="12" uniqueCount="12">
  <si>
    <t>nodes</t>
  </si>
  <si>
    <t>probability</t>
  </si>
  <si>
    <t>edges</t>
  </si>
  <si>
    <t>optimal solution</t>
  </si>
  <si>
    <t>greedy solution</t>
  </si>
  <si>
    <t>optimal iterations</t>
  </si>
  <si>
    <t>greedy iterations</t>
  </si>
  <si>
    <t>optimal running time</t>
  </si>
  <si>
    <t>greedy running time</t>
  </si>
  <si>
    <t>time/iterations</t>
  </si>
  <si>
    <t>maximum iterations</t>
  </si>
  <si>
    <t>space searched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</si>
</sst>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4EE0E9-3DD0-4E10-BCD4-61E13691EBAD}" name="Table1" displayName="Table1" ref="A1:L37" totalsRowCount="1">
  <autoFilter ref="A1:L36" xr:uid="{0D4EE0E9-3DD0-4E10-BCD4-61E13691EBAD}"/>
  <sortState xmlns:xlrd2="http://schemas.microsoft.com/office/spreadsheetml/2017/richdata2" ref="A2:L36">
    <sortCondition ref="H1:H36"/>
  </sortState>
  <tableColumns count="12">
    <tableColumn id="1" xr3:uid="{ED907AE8-1CD6-4BAE-8D9A-37432F34956F}" name="nodes"/>
    <tableColumn id="2" xr3:uid="{1D549D84-AB59-4AC4-A86A-520529828824}" name="probability"/>
    <tableColumn id="3" xr3:uid="{45A0B7F5-2E53-4BDC-A0C7-5B138538B65A}" name="edges"/>
    <tableColumn id="4" xr3:uid="{C1377996-15F7-4DBD-8248-AC185E85D441}" name="optimal solution"/>
    <tableColumn id="5" xr3:uid="{09F2D6E1-6DFF-43C9-9B36-6F0A8087E636}" name="greedy solution"/>
    <tableColumn id="6" xr3:uid="{D811A900-8CD0-4E4D-838E-AEC21D99DB5D}" name="optimal iterations"/>
    <tableColumn id="7" xr3:uid="{C4D4B99C-6319-4C92-AEEA-12F33043C959}" name="greedy iterations"/>
    <tableColumn id="8" xr3:uid="{692841C5-317E-42BD-9F5D-2248DAADA116}" name="optimal running time" totalsRowFunction="custom">
      <totalsRowFormula>MAX(Table1[optimal running time])/60</totalsRowFormula>
    </tableColumn>
    <tableColumn id="9" xr3:uid="{82045AA0-1DC3-4534-A0C6-775C803B3E57}" name="greedy running time"/>
    <tableColumn id="10" xr3:uid="{09E56648-C21B-428B-9D77-0F12A2973ABC}" name="time/iterations" totalsRowFunction="custom" dataDxfId="2">
      <calculatedColumnFormula>Table1[[#This Row],[optimal running time]]/Table1[[#This Row],[optimal iterations]]</calculatedColumnFormula>
      <totalsRowFormula>AVERAGE(Table1[time/iterations])</totalsRowFormula>
    </tableColumn>
    <tableColumn id="11" xr3:uid="{46042E9F-B39B-4F36-AF09-183004EB9F50}" name="maximum iterations" dataDxfId="1">
      <calculatedColumnFormula>2^Table1[[#This Row],[edges]]</calculatedColumnFormula>
    </tableColumn>
    <tableColumn id="12" xr3:uid="{8DCC1C1A-0EE3-4D7E-BFA2-34C8DACE1C46}" name="space searched" totalsRowFunction="custom" dataDxfId="0">
      <calculatedColumnFormula>Table1[[#This Row],[optimal iterations]]/Table1[[#This Row],[maximum iterations]]*100</calculatedColumnFormula>
      <totalsRowFormula>AVERAGE(L31:L36)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1" workbookViewId="0">
      <selection activeCell="L36" sqref="L36"/>
    </sheetView>
  </sheetViews>
  <sheetFormatPr defaultRowHeight="14.4" x14ac:dyDescent="0.3"/>
  <cols>
    <col min="2" max="2" width="11.5546875" customWidth="1"/>
    <col min="3" max="3" width="7.5546875" customWidth="1"/>
    <col min="4" max="4" width="16.109375" customWidth="1"/>
    <col min="5" max="5" width="15.33203125" customWidth="1"/>
    <col min="6" max="6" width="17.33203125" customWidth="1"/>
    <col min="7" max="7" width="16.5546875" customWidth="1"/>
    <col min="8" max="8" width="19.6640625" customWidth="1"/>
    <col min="9" max="9" width="18.88671875" customWidth="1"/>
    <col min="10" max="10" width="21.109375" customWidth="1"/>
    <col min="11" max="11" width="22.33203125" customWidth="1"/>
    <col min="12" max="12" width="2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</v>
      </c>
      <c r="B2">
        <v>0.25</v>
      </c>
      <c r="C2">
        <v>3</v>
      </c>
      <c r="D2">
        <v>51</v>
      </c>
      <c r="E2">
        <v>51</v>
      </c>
      <c r="F2">
        <v>8</v>
      </c>
      <c r="G2">
        <v>3</v>
      </c>
      <c r="H2">
        <v>1.86920166015625E-4</v>
      </c>
      <c r="I2">
        <v>1.0728836059570311E-5</v>
      </c>
      <c r="J2">
        <f>Table1[[#This Row],[optimal running time]]/Table1[[#This Row],[optimal iterations]]</f>
        <v>2.3365020751953125E-5</v>
      </c>
      <c r="K2">
        <f>2^Table1[[#This Row],[edges]]</f>
        <v>8</v>
      </c>
      <c r="L2">
        <f>Table1[[#This Row],[optimal iterations]]/Table1[[#This Row],[maximum iterations]]*100</f>
        <v>100</v>
      </c>
    </row>
    <row r="3" spans="1:12" x14ac:dyDescent="0.3">
      <c r="A3">
        <v>4</v>
      </c>
      <c r="B3">
        <v>0.5</v>
      </c>
      <c r="C3">
        <v>4</v>
      </c>
      <c r="D3">
        <v>31</v>
      </c>
      <c r="E3">
        <v>39</v>
      </c>
      <c r="F3">
        <v>12</v>
      </c>
      <c r="G3">
        <v>3</v>
      </c>
      <c r="H3">
        <v>2.384185791015625E-4</v>
      </c>
      <c r="I3">
        <v>1.1444091796875E-5</v>
      </c>
      <c r="J3">
        <f>Table1[[#This Row],[optimal running time]]/Table1[[#This Row],[optimal iterations]]</f>
        <v>1.9868214925130207E-5</v>
      </c>
      <c r="K3">
        <f>2^Table1[[#This Row],[edges]]</f>
        <v>16</v>
      </c>
      <c r="L3">
        <f>Table1[[#This Row],[optimal iterations]]/Table1[[#This Row],[maximum iterations]]*100</f>
        <v>75</v>
      </c>
    </row>
    <row r="4" spans="1:12" x14ac:dyDescent="0.3">
      <c r="A4">
        <v>5</v>
      </c>
      <c r="B4">
        <v>0.25</v>
      </c>
      <c r="C4">
        <v>4</v>
      </c>
      <c r="D4">
        <v>59</v>
      </c>
      <c r="E4">
        <v>59</v>
      </c>
      <c r="F4">
        <v>16</v>
      </c>
      <c r="G4">
        <v>4</v>
      </c>
      <c r="H4">
        <v>2.86102294921875E-4</v>
      </c>
      <c r="I4">
        <v>1.1444091796875E-5</v>
      </c>
      <c r="J4">
        <f>Table1[[#This Row],[optimal running time]]/Table1[[#This Row],[optimal iterations]]</f>
        <v>1.7881393432617188E-5</v>
      </c>
      <c r="K4">
        <f>2^Table1[[#This Row],[edges]]</f>
        <v>16</v>
      </c>
      <c r="L4">
        <f>Table1[[#This Row],[optimal iterations]]/Table1[[#This Row],[maximum iterations]]*100</f>
        <v>100</v>
      </c>
    </row>
    <row r="5" spans="1:12" x14ac:dyDescent="0.3">
      <c r="A5">
        <v>5</v>
      </c>
      <c r="B5">
        <v>0.125</v>
      </c>
      <c r="C5">
        <v>4</v>
      </c>
      <c r="D5">
        <v>59</v>
      </c>
      <c r="E5">
        <v>59</v>
      </c>
      <c r="F5">
        <v>16</v>
      </c>
      <c r="G5">
        <v>4</v>
      </c>
      <c r="H5">
        <v>2.9230117797851563E-4</v>
      </c>
      <c r="I5">
        <v>1.2159347534179689E-5</v>
      </c>
      <c r="J5">
        <f>Table1[[#This Row],[optimal running time]]/Table1[[#This Row],[optimal iterations]]</f>
        <v>1.8268823623657227E-5</v>
      </c>
      <c r="K5">
        <f>2^Table1[[#This Row],[edges]]</f>
        <v>16</v>
      </c>
      <c r="L5">
        <f>Table1[[#This Row],[optimal iterations]]/Table1[[#This Row],[maximum iterations]]*100</f>
        <v>100</v>
      </c>
    </row>
    <row r="6" spans="1:12" x14ac:dyDescent="0.3">
      <c r="A6">
        <v>4</v>
      </c>
      <c r="B6">
        <v>0.75</v>
      </c>
      <c r="C6">
        <v>5</v>
      </c>
      <c r="D6">
        <v>28</v>
      </c>
      <c r="E6">
        <v>55</v>
      </c>
      <c r="F6">
        <v>18</v>
      </c>
      <c r="G6">
        <v>4</v>
      </c>
      <c r="H6">
        <v>3.070831298828125E-4</v>
      </c>
      <c r="I6">
        <v>1.287460327148438E-5</v>
      </c>
      <c r="J6">
        <f>Table1[[#This Row],[optimal running time]]/Table1[[#This Row],[optimal iterations]]</f>
        <v>1.7060173882378473E-5</v>
      </c>
      <c r="K6">
        <f>2^Table1[[#This Row],[edges]]</f>
        <v>32</v>
      </c>
      <c r="L6">
        <f>Table1[[#This Row],[optimal iterations]]/Table1[[#This Row],[maximum iterations]]*100</f>
        <v>56.25</v>
      </c>
    </row>
    <row r="7" spans="1:12" x14ac:dyDescent="0.3">
      <c r="A7">
        <v>5</v>
      </c>
      <c r="B7">
        <v>0.5</v>
      </c>
      <c r="C7">
        <v>5</v>
      </c>
      <c r="D7">
        <v>41</v>
      </c>
      <c r="E7">
        <v>75</v>
      </c>
      <c r="F7">
        <v>28</v>
      </c>
      <c r="G7">
        <v>5</v>
      </c>
      <c r="H7">
        <v>3.92913818359375E-4</v>
      </c>
      <c r="I7">
        <v>1.382827758789062E-5</v>
      </c>
      <c r="J7">
        <f>Table1[[#This Row],[optimal running time]]/Table1[[#This Row],[optimal iterations]]</f>
        <v>1.4032636369977678E-5</v>
      </c>
      <c r="K7">
        <f>2^Table1[[#This Row],[edges]]</f>
        <v>32</v>
      </c>
      <c r="L7">
        <f>Table1[[#This Row],[optimal iterations]]/Table1[[#This Row],[maximum iterations]]*100</f>
        <v>87.5</v>
      </c>
    </row>
    <row r="8" spans="1:12" x14ac:dyDescent="0.3">
      <c r="A8">
        <v>6</v>
      </c>
      <c r="B8">
        <v>0.125</v>
      </c>
      <c r="C8">
        <v>5</v>
      </c>
      <c r="D8">
        <v>75</v>
      </c>
      <c r="E8">
        <v>75</v>
      </c>
      <c r="F8">
        <v>32</v>
      </c>
      <c r="G8">
        <v>5</v>
      </c>
      <c r="H8">
        <v>4.5561790466308588E-4</v>
      </c>
      <c r="I8">
        <v>1.33514404296875E-5</v>
      </c>
      <c r="J8">
        <f>Table1[[#This Row],[optimal running time]]/Table1[[#This Row],[optimal iterations]]</f>
        <v>1.4238059520721434E-5</v>
      </c>
      <c r="K8">
        <f>2^Table1[[#This Row],[edges]]</f>
        <v>32</v>
      </c>
      <c r="L8">
        <f>Table1[[#This Row],[optimal iterations]]/Table1[[#This Row],[maximum iterations]]*100</f>
        <v>100</v>
      </c>
    </row>
    <row r="9" spans="1:12" x14ac:dyDescent="0.3">
      <c r="A9">
        <v>6</v>
      </c>
      <c r="B9">
        <v>0.25</v>
      </c>
      <c r="C9">
        <v>6</v>
      </c>
      <c r="D9">
        <v>51</v>
      </c>
      <c r="E9">
        <v>67</v>
      </c>
      <c r="F9">
        <v>58</v>
      </c>
      <c r="G9">
        <v>5</v>
      </c>
      <c r="H9">
        <v>7.1930885314941406E-4</v>
      </c>
      <c r="I9">
        <v>1.5974044799804691E-5</v>
      </c>
      <c r="J9">
        <f>Table1[[#This Row],[optimal running time]]/Table1[[#This Row],[optimal iterations]]</f>
        <v>1.2401876778438173E-5</v>
      </c>
      <c r="K9">
        <f>2^Table1[[#This Row],[edges]]</f>
        <v>64</v>
      </c>
      <c r="L9">
        <f>Table1[[#This Row],[optimal iterations]]/Table1[[#This Row],[maximum iterations]]*100</f>
        <v>90.625</v>
      </c>
    </row>
    <row r="10" spans="1:12" x14ac:dyDescent="0.3">
      <c r="A10">
        <v>7</v>
      </c>
      <c r="B10">
        <v>0.125</v>
      </c>
      <c r="C10">
        <v>6</v>
      </c>
      <c r="D10">
        <v>75</v>
      </c>
      <c r="E10">
        <v>87</v>
      </c>
      <c r="F10">
        <v>64</v>
      </c>
      <c r="G10">
        <v>6</v>
      </c>
      <c r="H10">
        <v>7.3480606079101563E-4</v>
      </c>
      <c r="I10">
        <v>1.621246337890625E-5</v>
      </c>
      <c r="J10">
        <f>Table1[[#This Row],[optimal running time]]/Table1[[#This Row],[optimal iterations]]</f>
        <v>1.1481344699859619E-5</v>
      </c>
      <c r="K10">
        <f>2^Table1[[#This Row],[edges]]</f>
        <v>64</v>
      </c>
      <c r="L10">
        <f>Table1[[#This Row],[optimal iterations]]/Table1[[#This Row],[maximum iterations]]*100</f>
        <v>100</v>
      </c>
    </row>
    <row r="11" spans="1:12" x14ac:dyDescent="0.3">
      <c r="A11">
        <v>5</v>
      </c>
      <c r="B11">
        <v>0.75</v>
      </c>
      <c r="C11">
        <v>8</v>
      </c>
      <c r="D11">
        <v>26</v>
      </c>
      <c r="E11">
        <v>46</v>
      </c>
      <c r="F11">
        <v>100</v>
      </c>
      <c r="G11">
        <v>5</v>
      </c>
      <c r="H11">
        <v>9.3746185302734375E-4</v>
      </c>
      <c r="I11">
        <v>1.621246337890625E-5</v>
      </c>
      <c r="J11">
        <f>Table1[[#This Row],[optimal running time]]/Table1[[#This Row],[optimal iterations]]</f>
        <v>9.3746185302734376E-6</v>
      </c>
      <c r="K11">
        <f>2^Table1[[#This Row],[edges]]</f>
        <v>256</v>
      </c>
      <c r="L11">
        <f>Table1[[#This Row],[optimal iterations]]/Table1[[#This Row],[maximum iterations]]*100</f>
        <v>39.0625</v>
      </c>
    </row>
    <row r="12" spans="1:12" x14ac:dyDescent="0.3">
      <c r="A12">
        <v>8</v>
      </c>
      <c r="B12">
        <v>0.125</v>
      </c>
      <c r="C12">
        <v>7</v>
      </c>
      <c r="D12">
        <v>75</v>
      </c>
      <c r="E12">
        <v>92</v>
      </c>
      <c r="F12">
        <v>126</v>
      </c>
      <c r="G12">
        <v>7</v>
      </c>
      <c r="H12">
        <v>1.1620521545410161E-3</v>
      </c>
      <c r="I12">
        <v>1.7642974853515622E-5</v>
      </c>
      <c r="J12">
        <f>Table1[[#This Row],[optimal running time]]/Table1[[#This Row],[optimal iterations]]</f>
        <v>9.2226361471509213E-6</v>
      </c>
      <c r="K12">
        <f>2^Table1[[#This Row],[edges]]</f>
        <v>128</v>
      </c>
      <c r="L12">
        <f>Table1[[#This Row],[optimal iterations]]/Table1[[#This Row],[maximum iterations]]*100</f>
        <v>98.4375</v>
      </c>
    </row>
    <row r="13" spans="1:12" x14ac:dyDescent="0.3">
      <c r="A13">
        <v>6</v>
      </c>
      <c r="B13">
        <v>0.5</v>
      </c>
      <c r="C13">
        <v>9</v>
      </c>
      <c r="D13">
        <v>34</v>
      </c>
      <c r="E13">
        <v>62</v>
      </c>
      <c r="F13">
        <v>142</v>
      </c>
      <c r="G13">
        <v>6</v>
      </c>
      <c r="H13">
        <v>1.2342929840087891E-3</v>
      </c>
      <c r="I13">
        <v>1.8596649169921878E-5</v>
      </c>
      <c r="J13">
        <f>Table1[[#This Row],[optimal running time]]/Table1[[#This Row],[optimal iterations]]</f>
        <v>8.6922041127379513E-6</v>
      </c>
      <c r="K13">
        <f>2^Table1[[#This Row],[edges]]</f>
        <v>512</v>
      </c>
      <c r="L13">
        <f>Table1[[#This Row],[optimal iterations]]/Table1[[#This Row],[maximum iterations]]*100</f>
        <v>27.734375</v>
      </c>
    </row>
    <row r="14" spans="1:12" x14ac:dyDescent="0.3">
      <c r="A14">
        <v>7</v>
      </c>
      <c r="B14">
        <v>0.25</v>
      </c>
      <c r="C14">
        <v>8</v>
      </c>
      <c r="D14">
        <v>50</v>
      </c>
      <c r="E14">
        <v>80</v>
      </c>
      <c r="F14">
        <v>172</v>
      </c>
      <c r="G14">
        <v>7</v>
      </c>
      <c r="H14">
        <v>1.4538764953613279E-3</v>
      </c>
      <c r="I14">
        <v>1.811981201171875E-5</v>
      </c>
      <c r="J14">
        <f>Table1[[#This Row],[optimal running time]]/Table1[[#This Row],[optimal iterations]]</f>
        <v>8.4527703218681859E-6</v>
      </c>
      <c r="K14">
        <f>2^Table1[[#This Row],[edges]]</f>
        <v>256</v>
      </c>
      <c r="L14">
        <f>Table1[[#This Row],[optimal iterations]]/Table1[[#This Row],[maximum iterations]]*100</f>
        <v>67.1875</v>
      </c>
    </row>
    <row r="15" spans="1:12" x14ac:dyDescent="0.3">
      <c r="A15">
        <v>6</v>
      </c>
      <c r="B15">
        <v>0.75</v>
      </c>
      <c r="C15">
        <v>12</v>
      </c>
      <c r="D15">
        <v>21</v>
      </c>
      <c r="E15">
        <v>24</v>
      </c>
      <c r="F15">
        <v>383</v>
      </c>
      <c r="G15">
        <v>5</v>
      </c>
      <c r="H15">
        <v>2.941131591796875E-3</v>
      </c>
      <c r="I15">
        <v>1.8835067749023441E-5</v>
      </c>
      <c r="J15">
        <f>Table1[[#This Row],[optimal running time]]/Table1[[#This Row],[optimal iterations]]</f>
        <v>7.6791947566498048E-6</v>
      </c>
      <c r="K15">
        <f>2^Table1[[#This Row],[edges]]</f>
        <v>4096</v>
      </c>
      <c r="L15">
        <f>Table1[[#This Row],[optimal iterations]]/Table1[[#This Row],[maximum iterations]]*100</f>
        <v>9.3505859375</v>
      </c>
    </row>
    <row r="16" spans="1:12" x14ac:dyDescent="0.3">
      <c r="A16">
        <v>8</v>
      </c>
      <c r="B16">
        <v>0.25</v>
      </c>
      <c r="C16">
        <v>10</v>
      </c>
      <c r="D16">
        <v>39</v>
      </c>
      <c r="E16">
        <v>81</v>
      </c>
      <c r="F16">
        <v>462</v>
      </c>
      <c r="G16">
        <v>8</v>
      </c>
      <c r="H16">
        <v>3.4234523773193359E-3</v>
      </c>
      <c r="I16">
        <v>3.147125244140625E-5</v>
      </c>
      <c r="J16">
        <f>Table1[[#This Row],[optimal running time]]/Table1[[#This Row],[optimal iterations]]</f>
        <v>7.4100700807777832E-6</v>
      </c>
      <c r="K16">
        <f>2^Table1[[#This Row],[edges]]</f>
        <v>1024</v>
      </c>
      <c r="L16">
        <f>Table1[[#This Row],[optimal iterations]]/Table1[[#This Row],[maximum iterations]]*100</f>
        <v>45.1171875</v>
      </c>
    </row>
    <row r="17" spans="1:12" x14ac:dyDescent="0.3">
      <c r="A17">
        <v>9</v>
      </c>
      <c r="B17">
        <v>0.125</v>
      </c>
      <c r="C17">
        <v>9</v>
      </c>
      <c r="D17">
        <v>72</v>
      </c>
      <c r="E17">
        <v>80</v>
      </c>
      <c r="F17">
        <v>473</v>
      </c>
      <c r="G17">
        <v>7</v>
      </c>
      <c r="H17">
        <v>3.8249492645263672E-3</v>
      </c>
      <c r="I17">
        <v>2.5272369384765622E-5</v>
      </c>
      <c r="J17">
        <f>Table1[[#This Row],[optimal running time]]/Table1[[#This Row],[optimal iterations]]</f>
        <v>8.0865734979415801E-6</v>
      </c>
      <c r="K17">
        <f>2^Table1[[#This Row],[edges]]</f>
        <v>512</v>
      </c>
      <c r="L17">
        <f>Table1[[#This Row],[optimal iterations]]/Table1[[#This Row],[maximum iterations]]*100</f>
        <v>92.3828125</v>
      </c>
    </row>
    <row r="18" spans="1:12" x14ac:dyDescent="0.3">
      <c r="A18">
        <v>10</v>
      </c>
      <c r="B18">
        <v>0.125</v>
      </c>
      <c r="C18">
        <v>10</v>
      </c>
      <c r="D18">
        <v>82</v>
      </c>
      <c r="E18">
        <v>119</v>
      </c>
      <c r="F18">
        <v>984</v>
      </c>
      <c r="G18">
        <v>10</v>
      </c>
      <c r="H18">
        <v>7.2610378265380859E-3</v>
      </c>
      <c r="I18">
        <v>2.5510787963867191E-5</v>
      </c>
      <c r="J18">
        <f>Table1[[#This Row],[optimal running time]]/Table1[[#This Row],[optimal iterations]]</f>
        <v>7.3791034822541522E-6</v>
      </c>
      <c r="K18">
        <f>2^Table1[[#This Row],[edges]]</f>
        <v>1024</v>
      </c>
      <c r="L18">
        <f>Table1[[#This Row],[optimal iterations]]/Table1[[#This Row],[maximum iterations]]*100</f>
        <v>96.09375</v>
      </c>
    </row>
    <row r="19" spans="1:12" x14ac:dyDescent="0.3">
      <c r="A19">
        <v>7</v>
      </c>
      <c r="B19">
        <v>0.5</v>
      </c>
      <c r="C19">
        <v>13</v>
      </c>
      <c r="D19">
        <v>26</v>
      </c>
      <c r="E19">
        <v>104</v>
      </c>
      <c r="F19">
        <v>1230</v>
      </c>
      <c r="G19">
        <v>11</v>
      </c>
      <c r="H19">
        <v>9.0835094451904297E-3</v>
      </c>
      <c r="I19">
        <v>2.765655517578125E-5</v>
      </c>
      <c r="J19">
        <f>Table1[[#This Row],[optimal running time]]/Table1[[#This Row],[optimal iterations]]</f>
        <v>7.3849670286101058E-6</v>
      </c>
      <c r="K19">
        <f>2^Table1[[#This Row],[edges]]</f>
        <v>8192</v>
      </c>
      <c r="L19">
        <f>Table1[[#This Row],[optimal iterations]]/Table1[[#This Row],[maximum iterations]]*100</f>
        <v>15.0146484375</v>
      </c>
    </row>
    <row r="20" spans="1:12" x14ac:dyDescent="0.3">
      <c r="A20">
        <v>11</v>
      </c>
      <c r="B20">
        <v>0.125</v>
      </c>
      <c r="C20">
        <v>11</v>
      </c>
      <c r="D20">
        <v>105</v>
      </c>
      <c r="E20">
        <v>121</v>
      </c>
      <c r="F20">
        <v>2007</v>
      </c>
      <c r="G20">
        <v>11</v>
      </c>
      <c r="H20">
        <v>1.5035390853881839E-2</v>
      </c>
      <c r="I20">
        <v>3.719329833984375E-5</v>
      </c>
      <c r="J20">
        <f>Table1[[#This Row],[optimal running time]]/Table1[[#This Row],[optimal iterations]]</f>
        <v>7.4914752635186043E-6</v>
      </c>
      <c r="K20">
        <f>2^Table1[[#This Row],[edges]]</f>
        <v>2048</v>
      </c>
      <c r="L20">
        <f>Table1[[#This Row],[optimal iterations]]/Table1[[#This Row],[maximum iterations]]*100</f>
        <v>97.998046875</v>
      </c>
    </row>
    <row r="21" spans="1:12" x14ac:dyDescent="0.3">
      <c r="A21">
        <v>9</v>
      </c>
      <c r="B21">
        <v>0.25</v>
      </c>
      <c r="C21">
        <v>14</v>
      </c>
      <c r="D21">
        <v>34</v>
      </c>
      <c r="E21">
        <v>68</v>
      </c>
      <c r="F21">
        <v>3759</v>
      </c>
      <c r="G21">
        <v>9</v>
      </c>
      <c r="H21">
        <v>2.8051376342773441E-2</v>
      </c>
      <c r="I21">
        <v>2.956390380859375E-5</v>
      </c>
      <c r="J21">
        <f>Table1[[#This Row],[optimal running time]]/Table1[[#This Row],[optimal iterations]]</f>
        <v>7.4624571276332648E-6</v>
      </c>
      <c r="K21">
        <f>2^Table1[[#This Row],[edges]]</f>
        <v>16384</v>
      </c>
      <c r="L21">
        <f>Table1[[#This Row],[optimal iterations]]/Table1[[#This Row],[maximum iterations]]*100</f>
        <v>22.943115234375</v>
      </c>
    </row>
    <row r="22" spans="1:12" x14ac:dyDescent="0.3">
      <c r="A22">
        <v>12</v>
      </c>
      <c r="B22">
        <v>0.125</v>
      </c>
      <c r="C22">
        <v>12</v>
      </c>
      <c r="D22">
        <v>103</v>
      </c>
      <c r="E22">
        <v>132</v>
      </c>
      <c r="F22">
        <v>4054</v>
      </c>
      <c r="G22">
        <v>12</v>
      </c>
      <c r="H22">
        <v>3.1044244766235352E-2</v>
      </c>
      <c r="I22">
        <v>3.0755996704101563E-5</v>
      </c>
      <c r="J22">
        <f>Table1[[#This Row],[optimal running time]]/Table1[[#This Row],[optimal iterations]]</f>
        <v>7.6576824781044287E-6</v>
      </c>
      <c r="K22">
        <f>2^Table1[[#This Row],[edges]]</f>
        <v>4096</v>
      </c>
      <c r="L22">
        <f>Table1[[#This Row],[optimal iterations]]/Table1[[#This Row],[maximum iterations]]*100</f>
        <v>98.974609375</v>
      </c>
    </row>
    <row r="23" spans="1:12" x14ac:dyDescent="0.3">
      <c r="A23">
        <v>7</v>
      </c>
      <c r="B23">
        <v>0.75</v>
      </c>
      <c r="C23">
        <v>17</v>
      </c>
      <c r="D23">
        <v>19</v>
      </c>
      <c r="E23">
        <v>26</v>
      </c>
      <c r="F23">
        <v>4090</v>
      </c>
      <c r="G23">
        <v>6</v>
      </c>
      <c r="H23">
        <v>3.1825542449951172E-2</v>
      </c>
      <c r="I23">
        <v>2.86102294921875E-5</v>
      </c>
      <c r="J23">
        <f>Table1[[#This Row],[optimal running time]]/Table1[[#This Row],[optimal iterations]]</f>
        <v>7.7813062224819493E-6</v>
      </c>
      <c r="K23">
        <f>2^Table1[[#This Row],[edges]]</f>
        <v>131072</v>
      </c>
      <c r="L23">
        <f>Table1[[#This Row],[optimal iterations]]/Table1[[#This Row],[maximum iterations]]*100</f>
        <v>3.12042236328125</v>
      </c>
    </row>
    <row r="24" spans="1:12" x14ac:dyDescent="0.3">
      <c r="A24">
        <v>8</v>
      </c>
      <c r="B24">
        <v>0.5</v>
      </c>
      <c r="C24">
        <v>17</v>
      </c>
      <c r="D24">
        <v>34</v>
      </c>
      <c r="E24">
        <v>44</v>
      </c>
      <c r="F24">
        <v>4644</v>
      </c>
      <c r="G24">
        <v>8</v>
      </c>
      <c r="H24">
        <v>3.6751270294189453E-2</v>
      </c>
      <c r="I24">
        <v>2.4318695068359378E-5</v>
      </c>
      <c r="J24">
        <f>Table1[[#This Row],[optimal running time]]/Table1[[#This Row],[optimal iterations]]</f>
        <v>7.9137102270003126E-6</v>
      </c>
      <c r="K24">
        <f>2^Table1[[#This Row],[edges]]</f>
        <v>131072</v>
      </c>
      <c r="L24">
        <f>Table1[[#This Row],[optimal iterations]]/Table1[[#This Row],[maximum iterations]]*100</f>
        <v>3.5430908203125</v>
      </c>
    </row>
    <row r="25" spans="1:12" x14ac:dyDescent="0.3">
      <c r="A25">
        <v>10</v>
      </c>
      <c r="B25">
        <v>0.25</v>
      </c>
      <c r="C25">
        <v>16</v>
      </c>
      <c r="D25">
        <v>53</v>
      </c>
      <c r="E25">
        <v>125</v>
      </c>
      <c r="F25">
        <v>10163</v>
      </c>
      <c r="G25">
        <v>14</v>
      </c>
      <c r="H25">
        <v>8.0555438995361328E-2</v>
      </c>
      <c r="I25">
        <v>3.62396240234375E-5</v>
      </c>
      <c r="J25">
        <f>Table1[[#This Row],[optimal running time]]/Table1[[#This Row],[optimal iterations]]</f>
        <v>7.9263444844397649E-6</v>
      </c>
      <c r="K25">
        <f>2^Table1[[#This Row],[edges]]</f>
        <v>65536</v>
      </c>
      <c r="L25">
        <f>Table1[[#This Row],[optimal iterations]]/Table1[[#This Row],[maximum iterations]]*100</f>
        <v>15.50750732421875</v>
      </c>
    </row>
    <row r="26" spans="1:12" x14ac:dyDescent="0.3">
      <c r="A26">
        <v>8</v>
      </c>
      <c r="B26">
        <v>0.75</v>
      </c>
      <c r="C26">
        <v>22</v>
      </c>
      <c r="D26">
        <v>23</v>
      </c>
      <c r="E26">
        <v>50</v>
      </c>
      <c r="F26">
        <v>15862</v>
      </c>
      <c r="G26">
        <v>9</v>
      </c>
      <c r="H26">
        <v>0.14293026924133301</v>
      </c>
      <c r="I26">
        <v>3.0755996704101563E-5</v>
      </c>
      <c r="J26">
        <f>Table1[[#This Row],[optimal running time]]/Table1[[#This Row],[optimal iterations]]</f>
        <v>9.0108604993905571E-6</v>
      </c>
      <c r="K26">
        <f>2^Table1[[#This Row],[edges]]</f>
        <v>4194304</v>
      </c>
      <c r="L26">
        <f>Table1[[#This Row],[optimal iterations]]/Table1[[#This Row],[maximum iterations]]*100</f>
        <v>0.37817955017089844</v>
      </c>
    </row>
    <row r="27" spans="1:12" x14ac:dyDescent="0.3">
      <c r="A27">
        <v>9</v>
      </c>
      <c r="B27">
        <v>0.5</v>
      </c>
      <c r="C27">
        <v>21</v>
      </c>
      <c r="D27">
        <v>25</v>
      </c>
      <c r="E27">
        <v>26</v>
      </c>
      <c r="F27">
        <v>41702</v>
      </c>
      <c r="G27">
        <v>6</v>
      </c>
      <c r="H27">
        <v>0.3717043399810791</v>
      </c>
      <c r="I27">
        <v>2.6226043701171878E-5</v>
      </c>
      <c r="J27">
        <f>Table1[[#This Row],[optimal running time]]/Table1[[#This Row],[optimal iterations]]</f>
        <v>8.9133456424411085E-6</v>
      </c>
      <c r="K27">
        <f>2^Table1[[#This Row],[edges]]</f>
        <v>2097152</v>
      </c>
      <c r="L27">
        <f>Table1[[#This Row],[optimal iterations]]/Table1[[#This Row],[maximum iterations]]*100</f>
        <v>1.9885063171386719</v>
      </c>
    </row>
    <row r="28" spans="1:12" x14ac:dyDescent="0.3">
      <c r="A28">
        <v>11</v>
      </c>
      <c r="B28">
        <v>0.25</v>
      </c>
      <c r="C28">
        <v>18</v>
      </c>
      <c r="D28">
        <v>54</v>
      </c>
      <c r="E28">
        <v>137</v>
      </c>
      <c r="F28">
        <v>45898</v>
      </c>
      <c r="G28">
        <v>15</v>
      </c>
      <c r="H28">
        <v>0.39662814140319819</v>
      </c>
      <c r="I28">
        <v>5.0306320190429688E-5</v>
      </c>
      <c r="J28">
        <f>Table1[[#This Row],[optimal running time]]/Table1[[#This Row],[optimal iterations]]</f>
        <v>8.6415125147762028E-6</v>
      </c>
      <c r="K28">
        <f>2^Table1[[#This Row],[edges]]</f>
        <v>262144</v>
      </c>
      <c r="L28">
        <f>Table1[[#This Row],[optimal iterations]]/Table1[[#This Row],[maximum iterations]]*100</f>
        <v>17.508697509765625</v>
      </c>
    </row>
    <row r="29" spans="1:12" x14ac:dyDescent="0.3">
      <c r="A29">
        <v>10</v>
      </c>
      <c r="B29">
        <v>0.5</v>
      </c>
      <c r="C29">
        <v>26</v>
      </c>
      <c r="D29">
        <v>28</v>
      </c>
      <c r="E29">
        <v>27</v>
      </c>
      <c r="F29">
        <v>144940</v>
      </c>
      <c r="G29">
        <v>7</v>
      </c>
      <c r="H29">
        <v>1.481052160263062</v>
      </c>
      <c r="I29">
        <v>3.4332275390625E-5</v>
      </c>
      <c r="J29">
        <f>Table1[[#This Row],[optimal running time]]/Table1[[#This Row],[optimal iterations]]</f>
        <v>1.0218381125038373E-5</v>
      </c>
      <c r="K29">
        <f>2^Table1[[#This Row],[edges]]</f>
        <v>67108864</v>
      </c>
      <c r="L29">
        <f>Table1[[#This Row],[optimal iterations]]/Table1[[#This Row],[maximum iterations]]*100</f>
        <v>0.21597743034362793</v>
      </c>
    </row>
    <row r="30" spans="1:12" x14ac:dyDescent="0.3">
      <c r="A30">
        <v>12</v>
      </c>
      <c r="B30">
        <v>0.25</v>
      </c>
      <c r="C30">
        <v>20</v>
      </c>
      <c r="D30">
        <v>68</v>
      </c>
      <c r="E30">
        <v>156</v>
      </c>
      <c r="F30">
        <v>196190</v>
      </c>
      <c r="G30">
        <v>17</v>
      </c>
      <c r="H30">
        <v>1.8207776546478269</v>
      </c>
      <c r="I30">
        <v>4.4345855712890618E-5</v>
      </c>
      <c r="J30">
        <f>Table1[[#This Row],[optimal running time]]/Table1[[#This Row],[optimal iterations]]</f>
        <v>9.280685328751857E-6</v>
      </c>
      <c r="K30">
        <f>2^Table1[[#This Row],[edges]]</f>
        <v>1048576</v>
      </c>
      <c r="L30">
        <f>Table1[[#This Row],[optimal iterations]]/Table1[[#This Row],[maximum iterations]]*100</f>
        <v>18.710136413574219</v>
      </c>
    </row>
    <row r="31" spans="1:12" x14ac:dyDescent="0.3">
      <c r="A31">
        <v>9</v>
      </c>
      <c r="B31">
        <v>0.75</v>
      </c>
      <c r="C31">
        <v>29</v>
      </c>
      <c r="D31">
        <v>20</v>
      </c>
      <c r="E31">
        <v>48</v>
      </c>
      <c r="F31">
        <v>227962</v>
      </c>
      <c r="G31">
        <v>10</v>
      </c>
      <c r="H31">
        <v>2.472790002822876</v>
      </c>
      <c r="I31">
        <v>4.1961669921875E-5</v>
      </c>
      <c r="J31">
        <f>Table1[[#This Row],[optimal running time]]/Table1[[#This Row],[optimal iterations]]</f>
        <v>1.0847378084166993E-5</v>
      </c>
      <c r="K31">
        <f>2^Table1[[#This Row],[edges]]</f>
        <v>536870912</v>
      </c>
      <c r="L31">
        <f>Table1[[#This Row],[optimal iterations]]/Table1[[#This Row],[maximum iterations]]*100</f>
        <v>4.2461231350898743E-2</v>
      </c>
    </row>
    <row r="32" spans="1:12" x14ac:dyDescent="0.3">
      <c r="A32">
        <v>10</v>
      </c>
      <c r="B32">
        <v>0.75</v>
      </c>
      <c r="C32">
        <v>36</v>
      </c>
      <c r="D32">
        <v>20</v>
      </c>
      <c r="E32">
        <v>33</v>
      </c>
      <c r="F32">
        <v>947701</v>
      </c>
      <c r="G32">
        <v>9</v>
      </c>
      <c r="H32">
        <v>12.146585464477541</v>
      </c>
      <c r="I32">
        <v>4.7206878662109382E-5</v>
      </c>
      <c r="J32">
        <f>Table1[[#This Row],[optimal running time]]/Table1[[#This Row],[optimal iterations]]</f>
        <v>1.2816896325399616E-5</v>
      </c>
      <c r="K32">
        <f>2^Table1[[#This Row],[edges]]</f>
        <v>68719476736</v>
      </c>
      <c r="L32">
        <f>Table1[[#This Row],[optimal iterations]]/Table1[[#This Row],[maximum iterations]]*100</f>
        <v>1.3790864613838494E-3</v>
      </c>
    </row>
    <row r="33" spans="1:12" x14ac:dyDescent="0.3">
      <c r="A33">
        <v>11</v>
      </c>
      <c r="B33">
        <v>0.5</v>
      </c>
      <c r="C33">
        <v>31</v>
      </c>
      <c r="D33">
        <v>29</v>
      </c>
      <c r="E33">
        <v>66</v>
      </c>
      <c r="F33">
        <v>1661707</v>
      </c>
      <c r="G33">
        <v>13</v>
      </c>
      <c r="H33">
        <v>19.873084783554081</v>
      </c>
      <c r="I33">
        <v>5.0067901611328118E-5</v>
      </c>
      <c r="J33">
        <f>Table1[[#This Row],[optimal running time]]/Table1[[#This Row],[optimal iterations]]</f>
        <v>1.1959439771003E-5</v>
      </c>
      <c r="K33">
        <f>2^Table1[[#This Row],[edges]]</f>
        <v>2147483648</v>
      </c>
      <c r="L33">
        <f>Table1[[#This Row],[optimal iterations]]/Table1[[#This Row],[maximum iterations]]*100</f>
        <v>7.7379262074828148E-2</v>
      </c>
    </row>
    <row r="34" spans="1:12" x14ac:dyDescent="0.3">
      <c r="A34">
        <v>12</v>
      </c>
      <c r="B34">
        <v>0.5</v>
      </c>
      <c r="C34">
        <v>37</v>
      </c>
      <c r="D34">
        <v>42</v>
      </c>
      <c r="E34">
        <v>208</v>
      </c>
      <c r="F34">
        <v>5718137</v>
      </c>
      <c r="G34">
        <v>26</v>
      </c>
      <c r="H34">
        <v>76.175628900527954</v>
      </c>
      <c r="I34">
        <v>9.2267990112304688E-5</v>
      </c>
      <c r="J34">
        <f>Table1[[#This Row],[optimal running time]]/Table1[[#This Row],[optimal iterations]]</f>
        <v>1.3321756526737284E-5</v>
      </c>
      <c r="K34">
        <f>2^Table1[[#This Row],[edges]]</f>
        <v>137438953472</v>
      </c>
      <c r="L34">
        <f>Table1[[#This Row],[optimal iterations]]/Table1[[#This Row],[maximum iterations]]*100</f>
        <v>4.1604922444093972E-3</v>
      </c>
    </row>
    <row r="35" spans="1:12" x14ac:dyDescent="0.3">
      <c r="A35">
        <v>11</v>
      </c>
      <c r="B35">
        <v>0.75</v>
      </c>
      <c r="C35">
        <v>43</v>
      </c>
      <c r="D35">
        <v>27</v>
      </c>
      <c r="E35">
        <v>41</v>
      </c>
      <c r="F35">
        <v>16047427</v>
      </c>
      <c r="G35">
        <v>13</v>
      </c>
      <c r="H35">
        <v>242.18206524848941</v>
      </c>
      <c r="I35">
        <v>7.0333480834960938E-5</v>
      </c>
      <c r="J35">
        <f>Table1[[#This Row],[optimal running time]]/Table1[[#This Row],[optimal iterations]]</f>
        <v>1.5091644613712181E-5</v>
      </c>
      <c r="K35">
        <f>2^Table1[[#This Row],[edges]]</f>
        <v>8796093022208</v>
      </c>
      <c r="L35">
        <f>Table1[[#This Row],[optimal iterations]]/Table1[[#This Row],[maximum iterations]]*100</f>
        <v>1.8243812291984796E-4</v>
      </c>
    </row>
    <row r="36" spans="1:12" x14ac:dyDescent="0.3">
      <c r="A36">
        <v>12</v>
      </c>
      <c r="B36">
        <v>0.75</v>
      </c>
      <c r="C36">
        <v>51</v>
      </c>
      <c r="D36">
        <v>18</v>
      </c>
      <c r="E36">
        <v>40</v>
      </c>
      <c r="F36">
        <v>54929479</v>
      </c>
      <c r="G36">
        <v>15</v>
      </c>
      <c r="H36">
        <v>974.80965018272298</v>
      </c>
      <c r="I36">
        <v>6.4611434936523438E-5</v>
      </c>
      <c r="J36">
        <f>Table1[[#This Row],[optimal running time]]/Table1[[#This Row],[optimal iterations]]</f>
        <v>1.7746566469030645E-5</v>
      </c>
      <c r="K36">
        <f>2^Table1[[#This Row],[edges]]</f>
        <v>2251799813685248</v>
      </c>
      <c r="L36">
        <f>Table1[[#This Row],[optimal iterations]]/Table1[[#This Row],[maximum iterations]]*100</f>
        <v>2.4393588926585608E-6</v>
      </c>
    </row>
    <row r="37" spans="1:12" x14ac:dyDescent="0.3">
      <c r="H37">
        <f>MAX(Table1[optimal running time])/60</f>
        <v>16.246827503045385</v>
      </c>
      <c r="J37">
        <f>AVERAGE(Table1[time/iterations])</f>
        <v>1.1324603561332092E-5</v>
      </c>
      <c r="L37">
        <f>AVERAGE(L31:L36)</f>
        <v>2.0927491602222108E-2</v>
      </c>
    </row>
    <row r="38" spans="1:12" x14ac:dyDescent="0.3">
      <c r="H38">
        <f>SUM(Table1[optimal running time])/60</f>
        <v>22.202184927463517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2022-11-08T12:36:43Z</dcterms:created>
  <dcterms:modified xsi:type="dcterms:W3CDTF">2022-11-08T14:43:08Z</dcterms:modified>
</cp:coreProperties>
</file>