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urn down chart" sheetId="1" r:id="rId3"/>
  </sheets>
  <definedNames/>
  <calcPr/>
</workbook>
</file>

<file path=xl/sharedStrings.xml><?xml version="1.0" encoding="utf-8"?>
<sst xmlns="http://schemas.openxmlformats.org/spreadsheetml/2006/main" count="54" uniqueCount="50">
  <si>
    <t>Release Burndown</t>
  </si>
  <si>
    <t>Sprints completed</t>
  </si>
  <si>
    <t>Expected Story Points Remaining</t>
  </si>
  <si>
    <t>Actual Story Points Remaining</t>
  </si>
  <si>
    <t>Sprint 1 Burndown</t>
  </si>
  <si>
    <t>Sprint Days Remaining</t>
  </si>
  <si>
    <t>Ideal Tasks Remaining</t>
  </si>
  <si>
    <t>Actual Tasks Remaining</t>
  </si>
  <si>
    <t>Wk 6 Th</t>
  </si>
  <si>
    <t>Wk 6 Fr</t>
  </si>
  <si>
    <t>Wk 7 Mo</t>
  </si>
  <si>
    <t>Wk 7 Tu</t>
  </si>
  <si>
    <t>W7 We</t>
  </si>
  <si>
    <t>W7 Th</t>
  </si>
  <si>
    <t>W7 Fr</t>
  </si>
  <si>
    <t>W8 Mon</t>
  </si>
  <si>
    <t>W8 Tu</t>
  </si>
  <si>
    <t>W8 WE</t>
  </si>
  <si>
    <t>W8 TH</t>
  </si>
  <si>
    <t>W8 FR</t>
  </si>
  <si>
    <t>W9 MO</t>
  </si>
  <si>
    <t>W9 TU</t>
  </si>
  <si>
    <t>W9 WE</t>
  </si>
  <si>
    <t>W9 TH</t>
  </si>
  <si>
    <t>W9 FR</t>
  </si>
  <si>
    <t>W10 MO</t>
  </si>
  <si>
    <t>W10 TU</t>
  </si>
  <si>
    <t>W10 WE</t>
  </si>
  <si>
    <t>ALSO DO A SPRINT 2 BURNDOWN AS WELL</t>
  </si>
  <si>
    <t>Sprint 2 Burndown</t>
  </si>
  <si>
    <t>WK9 W</t>
  </si>
  <si>
    <t>WKTH</t>
  </si>
  <si>
    <t>WK9 F</t>
  </si>
  <si>
    <t>WK10 M</t>
  </si>
  <si>
    <t>WK10 T</t>
  </si>
  <si>
    <t>WK10 W</t>
  </si>
  <si>
    <t>WK10 F</t>
  </si>
  <si>
    <t>WK11 M</t>
  </si>
  <si>
    <t>WK11 T</t>
  </si>
  <si>
    <t>WK11 W</t>
  </si>
  <si>
    <t>Wk11 Th</t>
  </si>
  <si>
    <t>Wk11 F</t>
  </si>
  <si>
    <t>Wk12 M</t>
  </si>
  <si>
    <t>Wk12 T</t>
  </si>
  <si>
    <t>Wk12 W</t>
  </si>
  <si>
    <t>WK12 T</t>
  </si>
  <si>
    <t>WK12 F</t>
  </si>
  <si>
    <t>WK13 M</t>
  </si>
  <si>
    <t>WK13 T</t>
  </si>
  <si>
    <t>WK13 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</si>
</sst>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b/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0" numFmtId="0" xfId="0" applyFont="1"/>
    <xf borderId="0" fillId="0" fontId="0" numFmtId="0" xfId="0" applyAlignment="1" applyFont="1">
      <alignment readingOrder="0"/>
    </xf>
    <xf borderId="1" fillId="2" fontId="0" numFmtId="0" xfId="0" applyAlignment="1" applyBorder="1" applyFill="1" applyFont="1">
      <alignment readingOrder="0"/>
    </xf>
    <xf borderId="1" fillId="2" fontId="0" numFmtId="0" xfId="0" applyBorder="1" applyFont="1"/>
    <xf borderId="0" fillId="0" fontId="2" numFmtId="0" xfId="0" applyAlignment="1" applyFont="1">
      <alignment horizontal="center"/>
    </xf>
    <xf borderId="0" fillId="0" fontId="0" numFmtId="1" xfId="0" applyFont="1" applyNumberFormat="1"/>
    <xf borderId="1" fillId="2" fontId="0" numFmtId="1" xfId="0" applyBorder="1" applyFont="1" applyNumberFormat="1"/>
    <xf borderId="0" fillId="0" fontId="3" numFmtId="0" xfId="0" applyAlignment="1" applyFont="1">
      <alignment readingOrder="0"/>
    </xf>
    <xf borderId="0" fillId="0" fontId="0" numFmtId="16" xfId="0" applyFont="1" applyNumberFormat="1"/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+mn-lt"/>
              </a:defRPr>
            </a:pPr>
            <a:r>
              <a:t>Sprint 1 Burn Down Chart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'Burn down chart'!$B$12</c:f>
            </c:strRef>
          </c:tx>
          <c:spPr>
            <a:ln cmpd="sng" w="28575">
              <a:solidFill>
                <a:srgbClr val="5B9BD5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5B9BD5"/>
              </a:solidFill>
              <a:ln cmpd="sng">
                <a:solidFill>
                  <a:srgbClr val="5B9BD5"/>
                </a:solidFill>
              </a:ln>
            </c:spPr>
          </c:marker>
          <c:trendline>
            <c:name>Linear (Ideal Tasks Remaining)</c:name>
            <c:spPr>
              <a:ln w="19050">
                <a:solidFill>
                  <a:srgbClr val="5B9BD5"/>
                </a:solidFill>
              </a:ln>
            </c:spPr>
            <c:trendlineType val="linear"/>
            <c:dispRSqr val="0"/>
            <c:dispEq val="0"/>
          </c:trendline>
          <c:cat>
            <c:strRef>
              <c:f>'Burn down chart'!$A$13:$A$33</c:f>
            </c:strRef>
          </c:cat>
          <c:val>
            <c:numRef>
              <c:f>'Burn down chart'!$B$13:$B$33</c:f>
            </c:numRef>
          </c:val>
          <c:smooth val="0"/>
        </c:ser>
        <c:ser>
          <c:idx val="1"/>
          <c:order val="1"/>
          <c:tx>
            <c:strRef>
              <c:f>'Burn down chart'!$C$12</c:f>
            </c:strRef>
          </c:tx>
          <c:spPr>
            <a:ln cmpd="sng" w="28575">
              <a:solidFill>
                <a:srgbClr val="ED7D31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ED7D31"/>
              </a:solidFill>
              <a:ln cmpd="sng">
                <a:solidFill>
                  <a:srgbClr val="ED7D31"/>
                </a:solidFill>
              </a:ln>
            </c:spPr>
          </c:marker>
          <c:cat>
            <c:strRef>
              <c:f>'Burn down chart'!$A$13:$A$33</c:f>
            </c:strRef>
          </c:cat>
          <c:val>
            <c:numRef>
              <c:f>'Burn down chart'!$C$13:$C$34</c:f>
            </c:numRef>
          </c:val>
          <c:smooth val="0"/>
        </c:ser>
        <c:axId val="648982210"/>
        <c:axId val="625360377"/>
      </c:lineChart>
      <c:catAx>
        <c:axId val="6489822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+mn-lt"/>
                  </a:defRPr>
                </a:pPr>
                <a:r>
                  <a:t>Days Remaning</a:t>
                </a:r>
              </a:p>
            </c:rich>
          </c:tx>
          <c:overlay val="0"/>
        </c:title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625360377"/>
      </c:catAx>
      <c:valAx>
        <c:axId val="625360377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+mn-lt"/>
                  </a:defRPr>
                </a:pPr>
                <a:r>
                  <a:t>Tasks Remaining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648982210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900">
              <a:solidFill>
                <a:srgbClr val="595959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+mn-lt"/>
              </a:defRPr>
            </a:pPr>
            <a:r>
              <a:t>Release Burndown Chart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'Burn down chart'!$B$2</c:f>
            </c:strRef>
          </c:tx>
          <c:spPr>
            <a:ln cmpd="sng" w="28575">
              <a:solidFill>
                <a:srgbClr val="5B9BD5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5B9BD5"/>
              </a:solidFill>
              <a:ln cmpd="sng">
                <a:solidFill>
                  <a:srgbClr val="5B9BD5"/>
                </a:solidFill>
              </a:ln>
            </c:spPr>
          </c:marker>
          <c:trendline>
            <c:name>Linear (Expected Story Points Remaining)</c:name>
            <c:spPr>
              <a:ln w="19050">
                <a:solidFill>
                  <a:srgbClr val="5B9BD5"/>
                </a:solidFill>
              </a:ln>
            </c:spPr>
            <c:trendlineType val="linear"/>
            <c:dispRSqr val="0"/>
            <c:dispEq val="0"/>
          </c:trendline>
          <c:cat>
            <c:strRef>
              <c:f>'Burn down chart'!$A$3:$A$7</c:f>
            </c:strRef>
          </c:cat>
          <c:val>
            <c:numRef>
              <c:f>'Burn down chart'!$B$3:$B$7</c:f>
            </c:numRef>
          </c:val>
          <c:smooth val="0"/>
        </c:ser>
        <c:ser>
          <c:idx val="1"/>
          <c:order val="1"/>
          <c:tx>
            <c:strRef>
              <c:f>'Burn down chart'!$C$2</c:f>
            </c:strRef>
          </c:tx>
          <c:spPr>
            <a:ln cmpd="sng" w="28575">
              <a:solidFill>
                <a:srgbClr val="ED7D31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ED7D31"/>
              </a:solidFill>
              <a:ln cmpd="sng">
                <a:solidFill>
                  <a:srgbClr val="ED7D31"/>
                </a:solidFill>
              </a:ln>
            </c:spPr>
          </c:marker>
          <c:cat>
            <c:strRef>
              <c:f>'Burn down chart'!$A$3:$A$7</c:f>
            </c:strRef>
          </c:cat>
          <c:val>
            <c:numRef>
              <c:f>'Burn down chart'!$C$3:$C$5</c:f>
            </c:numRef>
          </c:val>
          <c:smooth val="0"/>
        </c:ser>
        <c:axId val="432728187"/>
        <c:axId val="491190264"/>
      </c:lineChart>
      <c:catAx>
        <c:axId val="4327281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+mn-lt"/>
                  </a:defRPr>
                </a:pPr>
                <a:r>
                  <a:t>Sprints Completed</a:t>
                </a:r>
              </a:p>
            </c:rich>
          </c:tx>
          <c:overlay val="0"/>
        </c:title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491190264"/>
      </c:catAx>
      <c:valAx>
        <c:axId val="491190264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+mn-lt"/>
                  </a:defRPr>
                </a:pPr>
                <a:r>
                  <a:t>Story Points Remaining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432728187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900">
              <a:solidFill>
                <a:srgbClr val="595959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+mn-lt"/>
              </a:defRPr>
            </a:pPr>
            <a:r>
              <a:t>Sprint 2 Burn Down Chart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'Burn down chart'!$B$38</c:f>
            </c:strRef>
          </c:tx>
          <c:spPr>
            <a:ln cmpd="sng" w="28575">
              <a:solidFill>
                <a:srgbClr val="5B9BD5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5B9BD5"/>
              </a:solidFill>
              <a:ln cmpd="sng">
                <a:solidFill>
                  <a:srgbClr val="5B9BD5"/>
                </a:solidFill>
              </a:ln>
            </c:spPr>
          </c:marker>
          <c:trendline>
            <c:name>Linear (Ideal Tasks Remaining)</c:name>
            <c:spPr>
              <a:ln w="19050">
                <a:solidFill>
                  <a:srgbClr val="5B9BD5"/>
                </a:solidFill>
              </a:ln>
            </c:spPr>
            <c:trendlineType val="linear"/>
            <c:dispRSqr val="0"/>
            <c:dispEq val="0"/>
          </c:trendline>
          <c:val>
            <c:numRef>
              <c:f>'Burn down chart'!$B$39:$B$59</c:f>
            </c:numRef>
          </c:val>
          <c:smooth val="0"/>
        </c:ser>
        <c:ser>
          <c:idx val="1"/>
          <c:order val="1"/>
          <c:tx>
            <c:strRef>
              <c:f>'Burn down chart'!$C$38</c:f>
            </c:strRef>
          </c:tx>
          <c:spPr>
            <a:ln cmpd="sng" w="28575">
              <a:solidFill>
                <a:srgbClr val="ED7D31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ED7D31"/>
              </a:solidFill>
              <a:ln cmpd="sng">
                <a:solidFill>
                  <a:srgbClr val="ED7D31"/>
                </a:solidFill>
              </a:ln>
            </c:spPr>
          </c:marker>
          <c:val>
            <c:numRef>
              <c:f>'Burn down chart'!$C$39:$C$59</c:f>
            </c:numRef>
          </c:val>
          <c:smooth val="0"/>
        </c:ser>
        <c:axId val="1859425539"/>
        <c:axId val="2081810996"/>
      </c:lineChart>
      <c:catAx>
        <c:axId val="18594255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+mn-lt"/>
                  </a:defRPr>
                </a:pPr>
                <a:r>
                  <a:t>Days Remaning</a:t>
                </a:r>
              </a:p>
            </c:rich>
          </c:tx>
          <c:overlay val="0"/>
        </c:title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2081810996"/>
      </c:catAx>
      <c:valAx>
        <c:axId val="2081810996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+mn-lt"/>
                  </a:defRPr>
                </a:pPr>
                <a:r>
                  <a:t>Tasks Remaining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1859425539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900">
              <a:solidFill>
                <a:srgbClr val="595959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3</xdr:col>
      <xdr:colOff>1133475</xdr:colOff>
      <xdr:row>17</xdr:row>
      <xdr:rowOff>38100</xdr:rowOff>
    </xdr:from>
    <xdr:ext cx="4724400" cy="22098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133350</xdr:colOff>
      <xdr:row>0</xdr:row>
      <xdr:rowOff>161925</xdr:rowOff>
    </xdr:from>
    <xdr:ext cx="4686300" cy="22098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3</xdr:col>
      <xdr:colOff>1171575</xdr:colOff>
      <xdr:row>35</xdr:row>
      <xdr:rowOff>152400</xdr:rowOff>
    </xdr:from>
    <xdr:ext cx="4724400" cy="22098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6" width="29.86"/>
  </cols>
  <sheetData>
    <row r="1" ht="12.0" customHeight="1">
      <c r="A1" s="1" t="s">
        <v>0</v>
      </c>
      <c r="D1" s="2"/>
      <c r="E1" s="2"/>
      <c r="F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0" customHeight="1">
      <c r="A2" s="2" t="s">
        <v>1</v>
      </c>
      <c r="B2" s="2" t="s">
        <v>2</v>
      </c>
      <c r="C2" s="2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0" customHeight="1">
      <c r="A3" s="2">
        <v>0.0</v>
      </c>
      <c r="B3" s="3">
        <f>58+29</f>
        <v>87</v>
      </c>
      <c r="C3" s="3">
        <v>87.0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0" customHeight="1">
      <c r="A4" s="2">
        <v>1.0</v>
      </c>
      <c r="B4" s="4">
        <f>B3-34</f>
        <v>53</v>
      </c>
      <c r="C4" s="3">
        <v>87.0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0" customHeight="1">
      <c r="A5" s="2">
        <v>2.0</v>
      </c>
      <c r="B5" s="5">
        <f>B4-24</f>
        <v>29</v>
      </c>
      <c r="C5" s="2">
        <f>C4-58</f>
        <v>29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0" customHeight="1">
      <c r="A6" s="2"/>
      <c r="B6" s="4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0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0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0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0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0" customHeight="1">
      <c r="A11" s="6" t="s">
        <v>4</v>
      </c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0" customHeight="1">
      <c r="A12" s="2" t="s">
        <v>5</v>
      </c>
      <c r="B12" s="2" t="s">
        <v>6</v>
      </c>
      <c r="C12" s="2" t="s">
        <v>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0" customHeight="1">
      <c r="A13" s="2">
        <v>20.0</v>
      </c>
      <c r="B13" s="2">
        <v>66.0</v>
      </c>
      <c r="C13" s="2">
        <v>66.0</v>
      </c>
      <c r="D13" s="3" t="s">
        <v>8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0" customHeight="1">
      <c r="A14" s="2">
        <v>19.0</v>
      </c>
      <c r="B14" s="5">
        <v>63.0</v>
      </c>
      <c r="C14" s="3">
        <f t="shared" ref="C14:C17" si="1">C13</f>
        <v>66</v>
      </c>
      <c r="D14" s="3" t="s">
        <v>9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0" customHeight="1">
      <c r="A15" s="2">
        <v>18.0</v>
      </c>
      <c r="B15" s="2">
        <v>59.0</v>
      </c>
      <c r="C15" s="3">
        <f t="shared" si="1"/>
        <v>66</v>
      </c>
      <c r="D15" s="3" t="s">
        <v>10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0" customHeight="1">
      <c r="A16" s="2">
        <v>17.0</v>
      </c>
      <c r="B16" s="7">
        <v>55.6666666666667</v>
      </c>
      <c r="C16" s="3">
        <f t="shared" si="1"/>
        <v>66</v>
      </c>
      <c r="D16" s="3" t="s">
        <v>11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0" customHeight="1">
      <c r="A17" s="2">
        <v>16.0</v>
      </c>
      <c r="B17" s="8">
        <v>52.1666666666667</v>
      </c>
      <c r="C17" s="3">
        <f t="shared" si="1"/>
        <v>66</v>
      </c>
      <c r="D17" s="3" t="s">
        <v>12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0" customHeight="1">
      <c r="A18" s="2">
        <v>15.0</v>
      </c>
      <c r="B18" s="7">
        <v>48.6666666666667</v>
      </c>
      <c r="C18" s="3">
        <v>61.0</v>
      </c>
      <c r="D18" s="3" t="s">
        <v>13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0" customHeight="1">
      <c r="A19" s="2">
        <v>14.0</v>
      </c>
      <c r="B19" s="7">
        <v>45.1666666666667</v>
      </c>
      <c r="C19" s="3">
        <f>C18-3</f>
        <v>58</v>
      </c>
      <c r="D19" s="3" t="s">
        <v>14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0" customHeight="1">
      <c r="A20" s="2">
        <v>13.0</v>
      </c>
      <c r="B20" s="8">
        <v>41.6666666666667</v>
      </c>
      <c r="C20" s="3">
        <f>C19-7</f>
        <v>51</v>
      </c>
      <c r="D20" s="3" t="s">
        <v>15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0" customHeight="1">
      <c r="A21" s="2">
        <v>12.0</v>
      </c>
      <c r="B21" s="7">
        <v>38.1666666666667</v>
      </c>
      <c r="C21" s="3">
        <f>C20-8</f>
        <v>43</v>
      </c>
      <c r="D21" s="3" t="s">
        <v>16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0" customHeight="1">
      <c r="A22" s="2">
        <v>11.0</v>
      </c>
      <c r="B22" s="7">
        <v>34.6666666666667</v>
      </c>
      <c r="C22" s="3">
        <f>C21-10</f>
        <v>33</v>
      </c>
      <c r="D22" s="3" t="s">
        <v>17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0" customHeight="1">
      <c r="A23" s="2">
        <v>10.0</v>
      </c>
      <c r="B23" s="8">
        <v>31.1666666666667</v>
      </c>
      <c r="C23" s="3">
        <f t="shared" ref="C23:C25" si="2">C22-4</f>
        <v>29</v>
      </c>
      <c r="D23" s="3" t="s">
        <v>18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0" customHeight="1">
      <c r="A24" s="2">
        <v>9.0</v>
      </c>
      <c r="B24" s="7">
        <v>27.6666666666667</v>
      </c>
      <c r="C24" s="3">
        <f t="shared" si="2"/>
        <v>25</v>
      </c>
      <c r="D24" s="3" t="s">
        <v>19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0" customHeight="1">
      <c r="A25" s="2">
        <v>8.0</v>
      </c>
      <c r="B25" s="7">
        <v>24.1666666666667</v>
      </c>
      <c r="C25" s="3">
        <f t="shared" si="2"/>
        <v>21</v>
      </c>
      <c r="D25" s="3" t="s">
        <v>20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0" customHeight="1">
      <c r="A26" s="2">
        <v>7.0</v>
      </c>
      <c r="B26" s="8">
        <v>20.6666666666667</v>
      </c>
      <c r="C26" s="3">
        <f t="shared" ref="C26:C27" si="3">C25-2</f>
        <v>19</v>
      </c>
      <c r="D26" s="3" t="s">
        <v>21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0" customHeight="1">
      <c r="A27" s="2">
        <v>6.0</v>
      </c>
      <c r="B27" s="7">
        <v>17.1666666666667</v>
      </c>
      <c r="C27" s="3">
        <f t="shared" si="3"/>
        <v>17</v>
      </c>
      <c r="D27" s="9" t="s">
        <v>22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0" customHeight="1">
      <c r="A28" s="2">
        <v>5.0</v>
      </c>
      <c r="B28" s="7">
        <v>13.6666666666667</v>
      </c>
      <c r="C28" s="3">
        <f>C27-3</f>
        <v>14</v>
      </c>
      <c r="D28" s="3" t="s">
        <v>23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0" customHeight="1">
      <c r="A29" s="2">
        <v>4.0</v>
      </c>
      <c r="B29" s="8">
        <v>11.0</v>
      </c>
      <c r="C29" s="3">
        <f>C28-1</f>
        <v>13</v>
      </c>
      <c r="D29" s="3" t="s">
        <v>24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0" customHeight="1">
      <c r="A30" s="2">
        <v>3.0</v>
      </c>
      <c r="B30" s="7">
        <v>8.0</v>
      </c>
      <c r="C30" s="3">
        <f t="shared" ref="C30:C31" si="4">C29-4</f>
        <v>9</v>
      </c>
      <c r="D30" s="3" t="s">
        <v>25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0" customHeight="1">
      <c r="A31" s="2">
        <v>2.0</v>
      </c>
      <c r="B31" s="7">
        <v>5.0</v>
      </c>
      <c r="C31" s="3">
        <f t="shared" si="4"/>
        <v>5</v>
      </c>
      <c r="D31" s="3" t="s">
        <v>26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0" customHeight="1">
      <c r="A32" s="2">
        <v>1.0</v>
      </c>
      <c r="B32" s="5">
        <v>2.0</v>
      </c>
      <c r="C32" s="3">
        <f t="shared" ref="C32:C33" si="5">C31-1</f>
        <v>4</v>
      </c>
      <c r="D32" s="3" t="s">
        <v>27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0" customHeight="1">
      <c r="A33" s="2">
        <v>0.0</v>
      </c>
      <c r="B33" s="2">
        <v>0.0</v>
      </c>
      <c r="C33" s="3">
        <f t="shared" si="5"/>
        <v>3</v>
      </c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0" customHeight="1">
      <c r="A34" s="2"/>
      <c r="B34" s="2"/>
      <c r="C34" s="3"/>
      <c r="D34" s="10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0" customHeight="1">
      <c r="A35" s="2"/>
      <c r="B35" s="2"/>
      <c r="C35" s="3"/>
      <c r="D35" s="10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0" customHeight="1">
      <c r="A36" s="2" t="s">
        <v>28</v>
      </c>
      <c r="B36" s="2"/>
      <c r="C36" s="2"/>
      <c r="D36" s="10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0" customHeight="1">
      <c r="A37" s="11" t="s">
        <v>29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0" customHeight="1">
      <c r="A38" s="2" t="s">
        <v>5</v>
      </c>
      <c r="B38" s="2" t="s">
        <v>6</v>
      </c>
      <c r="C38" s="2" t="s">
        <v>7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0" customHeight="1">
      <c r="A39" s="2">
        <v>20.0</v>
      </c>
      <c r="B39" s="3">
        <v>68.0</v>
      </c>
      <c r="C39" s="3">
        <v>68.0</v>
      </c>
      <c r="D39" s="9" t="s">
        <v>30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0" customHeight="1">
      <c r="A40" s="2">
        <v>19.0</v>
      </c>
      <c r="B40" s="5">
        <f t="shared" ref="B40:B48" si="6">B39-4</f>
        <v>64</v>
      </c>
      <c r="C40" s="3">
        <f>C39-2</f>
        <v>66</v>
      </c>
      <c r="D40" s="9" t="s">
        <v>31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0" customHeight="1">
      <c r="A41" s="2">
        <v>18.0</v>
      </c>
      <c r="B41" s="5">
        <f t="shared" si="6"/>
        <v>60</v>
      </c>
      <c r="C41" s="3">
        <f t="shared" ref="C41:C43" si="7">C40</f>
        <v>66</v>
      </c>
      <c r="D41" s="9" t="s">
        <v>32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0" customHeight="1">
      <c r="A42" s="2">
        <v>17.0</v>
      </c>
      <c r="B42" s="5">
        <f t="shared" si="6"/>
        <v>56</v>
      </c>
      <c r="C42" s="3">
        <f t="shared" si="7"/>
        <v>66</v>
      </c>
      <c r="D42" s="9" t="s">
        <v>33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0" customHeight="1">
      <c r="A43" s="2">
        <v>16.0</v>
      </c>
      <c r="B43" s="5">
        <f t="shared" si="6"/>
        <v>52</v>
      </c>
      <c r="C43" s="3">
        <f t="shared" si="7"/>
        <v>66</v>
      </c>
      <c r="D43" s="9" t="s">
        <v>34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0" customHeight="1">
      <c r="A44" s="2">
        <v>15.0</v>
      </c>
      <c r="B44" s="5">
        <f t="shared" si="6"/>
        <v>48</v>
      </c>
      <c r="C44" s="3">
        <f>C43-2</f>
        <v>64</v>
      </c>
      <c r="D44" s="9" t="s">
        <v>35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0" customHeight="1">
      <c r="A45" s="2">
        <v>14.0</v>
      </c>
      <c r="B45" s="5">
        <f t="shared" si="6"/>
        <v>44</v>
      </c>
      <c r="C45" s="3">
        <f t="shared" ref="C45:C47" si="8">C44-3</f>
        <v>61</v>
      </c>
      <c r="D45" s="9" t="s">
        <v>34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0" customHeight="1">
      <c r="A46" s="2">
        <v>13.0</v>
      </c>
      <c r="B46" s="5">
        <f t="shared" si="6"/>
        <v>40</v>
      </c>
      <c r="C46" s="3">
        <f t="shared" si="8"/>
        <v>58</v>
      </c>
      <c r="D46" s="9" t="s">
        <v>36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0" customHeight="1">
      <c r="A47" s="2">
        <v>12.0</v>
      </c>
      <c r="B47" s="5">
        <f t="shared" si="6"/>
        <v>36</v>
      </c>
      <c r="C47" s="3">
        <f t="shared" si="8"/>
        <v>55</v>
      </c>
      <c r="D47" s="9" t="s">
        <v>37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0" customHeight="1">
      <c r="A48" s="2">
        <v>11.0</v>
      </c>
      <c r="B48" s="5">
        <f t="shared" si="6"/>
        <v>32</v>
      </c>
      <c r="C48" s="3">
        <f>C47-1</f>
        <v>54</v>
      </c>
      <c r="D48" s="9" t="s">
        <v>38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0" customHeight="1">
      <c r="A49" s="2">
        <v>10.0</v>
      </c>
      <c r="B49" s="5">
        <f t="shared" ref="B49:B58" si="9">B48-3</f>
        <v>29</v>
      </c>
      <c r="C49" s="3">
        <f t="shared" ref="C49:C50" si="10">C48-8</f>
        <v>46</v>
      </c>
      <c r="D49" s="9" t="s">
        <v>39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0" customHeight="1">
      <c r="A50" s="2">
        <v>9.0</v>
      </c>
      <c r="B50" s="5">
        <f t="shared" si="9"/>
        <v>26</v>
      </c>
      <c r="C50" s="3">
        <f t="shared" si="10"/>
        <v>38</v>
      </c>
      <c r="D50" s="3" t="s">
        <v>40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0" customHeight="1">
      <c r="A51" s="2">
        <v>8.0</v>
      </c>
      <c r="B51" s="5">
        <f t="shared" si="9"/>
        <v>23</v>
      </c>
      <c r="C51" s="3">
        <f>C50</f>
        <v>38</v>
      </c>
      <c r="D51" s="3" t="s">
        <v>41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0" customHeight="1">
      <c r="A52" s="2">
        <v>7.0</v>
      </c>
      <c r="B52" s="5">
        <f t="shared" si="9"/>
        <v>20</v>
      </c>
      <c r="C52" s="3">
        <f t="shared" ref="C52:C53" si="11">C51-4</f>
        <v>34</v>
      </c>
      <c r="D52" s="3" t="s">
        <v>42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0" customHeight="1">
      <c r="A53" s="2">
        <v>6.0</v>
      </c>
      <c r="B53" s="5">
        <f t="shared" si="9"/>
        <v>17</v>
      </c>
      <c r="C53" s="3">
        <f t="shared" si="11"/>
        <v>30</v>
      </c>
      <c r="D53" s="3" t="s">
        <v>43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0" customHeight="1">
      <c r="A54" s="2">
        <v>5.0</v>
      </c>
      <c r="B54" s="5">
        <f t="shared" si="9"/>
        <v>14</v>
      </c>
      <c r="C54" s="3">
        <f t="shared" ref="C54:C55" si="12">C53-8</f>
        <v>22</v>
      </c>
      <c r="D54" s="3" t="s">
        <v>44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0" customHeight="1">
      <c r="A55" s="2">
        <v>4.0</v>
      </c>
      <c r="B55" s="5">
        <f t="shared" si="9"/>
        <v>11</v>
      </c>
      <c r="C55" s="3">
        <f t="shared" si="12"/>
        <v>14</v>
      </c>
      <c r="D55" s="3" t="s">
        <v>45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0" customHeight="1">
      <c r="A56" s="2">
        <v>3.0</v>
      </c>
      <c r="B56" s="5">
        <f t="shared" si="9"/>
        <v>8</v>
      </c>
      <c r="C56" s="3">
        <f t="shared" ref="C56:C57" si="13">C55-2</f>
        <v>12</v>
      </c>
      <c r="D56" s="3" t="s">
        <v>46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0" customHeight="1">
      <c r="A57" s="2">
        <v>2.0</v>
      </c>
      <c r="B57" s="5">
        <f t="shared" si="9"/>
        <v>5</v>
      </c>
      <c r="C57" s="3">
        <f t="shared" si="13"/>
        <v>10</v>
      </c>
      <c r="D57" s="3" t="s">
        <v>47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0" customHeight="1">
      <c r="A58" s="2">
        <v>1.0</v>
      </c>
      <c r="B58" s="5">
        <f t="shared" si="9"/>
        <v>2</v>
      </c>
      <c r="C58" s="3">
        <f t="shared" ref="C58:C59" si="14">C57</f>
        <v>10</v>
      </c>
      <c r="D58" s="9" t="s">
        <v>48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0" customHeight="1">
      <c r="A59" s="2">
        <v>0.0</v>
      </c>
      <c r="B59" s="4">
        <v>0.0</v>
      </c>
      <c r="C59" s="3">
        <f t="shared" si="14"/>
        <v>10</v>
      </c>
      <c r="D59" s="9" t="s">
        <v>49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0" customHeight="1">
      <c r="A64" s="1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0" customHeight="1">
      <c r="A66" s="2"/>
      <c r="B66" s="2"/>
      <c r="C66" s="2"/>
      <c r="D66" s="10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0" customHeight="1">
      <c r="A67" s="2"/>
      <c r="B67" s="2"/>
      <c r="C67" s="2"/>
      <c r="D67" s="10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0" customHeight="1">
      <c r="A68" s="2"/>
      <c r="B68" s="2"/>
      <c r="C68" s="2"/>
      <c r="D68" s="10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0" customHeight="1">
      <c r="A69" s="2"/>
      <c r="B69" s="2"/>
      <c r="C69" s="2"/>
      <c r="D69" s="10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0" customHeight="1">
      <c r="A70" s="2"/>
      <c r="B70" s="2"/>
      <c r="C70" s="2"/>
      <c r="D70" s="10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0" customHeight="1">
      <c r="A71" s="2"/>
      <c r="B71" s="2"/>
      <c r="C71" s="2"/>
      <c r="D71" s="10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0" customHeight="1">
      <c r="A72" s="2"/>
      <c r="B72" s="2"/>
      <c r="C72" s="2"/>
      <c r="D72" s="10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0" customHeight="1">
      <c r="A73" s="2"/>
      <c r="B73" s="2"/>
      <c r="C73" s="2"/>
      <c r="D73" s="10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0" customHeight="1">
      <c r="A74" s="2"/>
      <c r="B74" s="2"/>
      <c r="C74" s="2"/>
      <c r="D74" s="10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0" customHeight="1">
      <c r="A75" s="2"/>
      <c r="B75" s="2"/>
      <c r="C75" s="2"/>
      <c r="D75" s="10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0" customHeight="1">
      <c r="A76" s="2"/>
      <c r="B76" s="2"/>
      <c r="C76" s="2"/>
      <c r="D76" s="10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0" customHeight="1">
      <c r="A77" s="2"/>
      <c r="B77" s="2"/>
      <c r="C77" s="2"/>
      <c r="D77" s="10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0" customHeight="1">
      <c r="A78" s="2"/>
      <c r="B78" s="2"/>
      <c r="C78" s="2"/>
      <c r="D78" s="10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0" customHeight="1">
      <c r="A79" s="2"/>
      <c r="B79" s="2"/>
      <c r="C79" s="2"/>
      <c r="D79" s="10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0" customHeight="1">
      <c r="A80" s="2"/>
      <c r="B80" s="2"/>
      <c r="C80" s="2"/>
      <c r="D80" s="10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0" customHeight="1">
      <c r="A101" s="1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0" customHeight="1">
      <c r="A103" s="2"/>
      <c r="B103" s="2"/>
      <c r="C103" s="2"/>
      <c r="D103" s="10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6">
    <mergeCell ref="A1:C1"/>
    <mergeCell ref="F1:G1"/>
    <mergeCell ref="A64:C64"/>
    <mergeCell ref="A101:C101"/>
    <mergeCell ref="A11:C11"/>
    <mergeCell ref="A37:C37"/>
  </mergeCells>
  <printOptions/>
  <pageMargins bottom="0.75" footer="0.0" header="0.0" left="0.7" right="0.7" top="0.75"/>
  <pageSetup paperSize="9" orientation="portrait"/>
  <drawing r:id="rId1"/>
</worksheet>
</file>