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40"/>
  </bookViews>
  <sheets>
    <sheet name="Sheet1" sheetId="1" r:id="rId1"/>
  </sheets>
  <definedNames>
    <definedName name="_xlnm._FilterDatabase" localSheetId="0" hidden="1">Sheet1!$A$1:$AF$359</definedName>
  </definedNames>
  <calcPr calcId="144525"/>
</workbook>
</file>

<file path=xl/sharedStrings.xml><?xml version="1.0" encoding="utf-8"?>
<sst xmlns="http://schemas.openxmlformats.org/spreadsheetml/2006/main" count="387" uniqueCount="387">
  <si>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</si>
  <si>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</si>
  <si>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</si>
  <si>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</si>
  <si>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</si>
  <si>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</si>
  <si>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</si>
  <si>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</si>
  <si>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</si>
  <si>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</si>
  <si>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</si>
  <si>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</si>
  <si>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log(Number of  reported results)</t>
  </si>
  <si>
    <t>Percentage of hard mode (%)</t>
  </si>
  <si>
    <t>Average Score of the Word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</si>
  <si>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</si>
  <si>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</si>
  <si>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</si>
  <si>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</si>
  <si>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</si>
  <si>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</si>
  <si>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</si>
  <si>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</si>
  <si>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</si>
  <si>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new_freq</t>
  </si>
  <si>
    <t>10*avg_score</t>
  </si>
  <si>
    <t>sum of 5 tries and 6 tries</t>
  </si>
  <si>
    <t>sum of 2 tries and 3 tries</t>
  </si>
  <si>
    <t>2356mean</t>
  </si>
  <si>
    <t>parer</t>
  </si>
  <si>
    <t>nymph</t>
  </si>
  <si>
    <t>mummy</t>
  </si>
  <si>
    <t>coyly</t>
  </si>
  <si>
    <t>foyer</t>
  </si>
  <si>
    <t>judge</t>
  </si>
  <si>
    <t>gawky</t>
  </si>
  <si>
    <t>swill</t>
  </si>
  <si>
    <t>fluff</t>
  </si>
  <si>
    <t>cinch</t>
  </si>
  <si>
    <t>watch</t>
  </si>
  <si>
    <t>lowly</t>
  </si>
  <si>
    <t>dandy</t>
  </si>
  <si>
    <t>gauze</t>
  </si>
  <si>
    <t>gully</t>
  </si>
  <si>
    <t>trite</t>
  </si>
  <si>
    <t>fewer</t>
  </si>
  <si>
    <t>booze</t>
  </si>
  <si>
    <t>proxy</t>
  </si>
  <si>
    <t>ionic</t>
  </si>
  <si>
    <t>cacao</t>
  </si>
  <si>
    <t>buggy</t>
  </si>
  <si>
    <t>vouch</t>
  </si>
  <si>
    <t>woken</t>
  </si>
  <si>
    <t>catch</t>
  </si>
  <si>
    <t>zesty</t>
  </si>
  <si>
    <t>hutch</t>
  </si>
  <si>
    <t>forgo</t>
  </si>
  <si>
    <t>prize</t>
  </si>
  <si>
    <t>oxide</t>
  </si>
  <si>
    <t>homer</t>
  </si>
  <si>
    <t>found</t>
  </si>
  <si>
    <t>larva</t>
  </si>
  <si>
    <t>goose</t>
  </si>
  <si>
    <t>hunky</t>
  </si>
  <si>
    <t>canny</t>
  </si>
  <si>
    <t>baker</t>
  </si>
  <si>
    <t>knoll</t>
  </si>
  <si>
    <t>sever</t>
  </si>
  <si>
    <t>elder</t>
  </si>
  <si>
    <t>vivid</t>
  </si>
  <si>
    <t>trove</t>
  </si>
  <si>
    <t>cater</t>
  </si>
  <si>
    <t>foray</t>
  </si>
  <si>
    <t>wedge</t>
  </si>
  <si>
    <t>dodge</t>
  </si>
  <si>
    <t>taunt</t>
  </si>
  <si>
    <t>enjoy</t>
  </si>
  <si>
    <t>gorge</t>
  </si>
  <si>
    <t>comma</t>
  </si>
  <si>
    <t>waltz</t>
  </si>
  <si>
    <t>askew</t>
  </si>
  <si>
    <t>shake</t>
  </si>
  <si>
    <t>howdy</t>
  </si>
  <si>
    <t>epoxy</t>
  </si>
  <si>
    <t>liver</t>
  </si>
  <si>
    <t>natal</t>
  </si>
  <si>
    <t>favor</t>
  </si>
  <si>
    <t>stove</t>
  </si>
  <si>
    <t>abbey</t>
  </si>
  <si>
    <t>eject</t>
  </si>
  <si>
    <t>piney</t>
  </si>
  <si>
    <t>foggy</t>
  </si>
  <si>
    <t>woven</t>
  </si>
  <si>
    <t>droll</t>
  </si>
  <si>
    <t>madam</t>
  </si>
  <si>
    <t>ruder</t>
  </si>
  <si>
    <t>yield</t>
  </si>
  <si>
    <t>gamer</t>
  </si>
  <si>
    <t>excel</t>
  </si>
  <si>
    <t>khaki</t>
  </si>
  <si>
    <t>poker</t>
  </si>
  <si>
    <t>trice</t>
  </si>
  <si>
    <t>motto</t>
  </si>
  <si>
    <t>brave</t>
  </si>
  <si>
    <t>egret</t>
  </si>
  <si>
    <t>delve</t>
  </si>
  <si>
    <t>libel</t>
  </si>
  <si>
    <t>agape</t>
  </si>
  <si>
    <t>slung</t>
  </si>
  <si>
    <t>shall</t>
  </si>
  <si>
    <t>snout</t>
  </si>
  <si>
    <t>gloom</t>
  </si>
  <si>
    <t>wince</t>
  </si>
  <si>
    <t>condo</t>
  </si>
  <si>
    <t>shawl</t>
  </si>
  <si>
    <t>grove</t>
  </si>
  <si>
    <t>perky</t>
  </si>
  <si>
    <t>query</t>
  </si>
  <si>
    <t>showy</t>
  </si>
  <si>
    <t>vigor</t>
  </si>
  <si>
    <t>youth</t>
  </si>
  <si>
    <t>skill</t>
  </si>
  <si>
    <t>tibia</t>
  </si>
  <si>
    <t>havoc</t>
  </si>
  <si>
    <t>undue</t>
  </si>
  <si>
    <t>ulcer</t>
  </si>
  <si>
    <t>smear</t>
  </si>
  <si>
    <t>label</t>
  </si>
  <si>
    <t>rupee</t>
  </si>
  <si>
    <t>stead</t>
  </si>
  <si>
    <t>glass</t>
  </si>
  <si>
    <t>tangy</t>
  </si>
  <si>
    <t>waste</t>
  </si>
  <si>
    <t>bluff</t>
  </si>
  <si>
    <t>bough</t>
  </si>
  <si>
    <t>allow</t>
  </si>
  <si>
    <t>class</t>
  </si>
  <si>
    <t>gecko</t>
  </si>
  <si>
    <t>wrung</t>
  </si>
  <si>
    <t>lofty</t>
  </si>
  <si>
    <t>tacit</t>
  </si>
  <si>
    <t>snarl</t>
  </si>
  <si>
    <t>manly</t>
  </si>
  <si>
    <t>caulk</t>
  </si>
  <si>
    <t>roomy</t>
  </si>
  <si>
    <t>axiom</t>
  </si>
  <si>
    <t>sweet</t>
  </si>
  <si>
    <t>whoop</t>
  </si>
  <si>
    <t>patty</t>
  </si>
  <si>
    <t>slosh</t>
  </si>
  <si>
    <t>bayou</t>
  </si>
  <si>
    <t>movie</t>
  </si>
  <si>
    <t>beady</t>
  </si>
  <si>
    <t>lilac</t>
  </si>
  <si>
    <t>leery</t>
  </si>
  <si>
    <t>cling</t>
  </si>
  <si>
    <t>smelt</t>
  </si>
  <si>
    <t>squad</t>
  </si>
  <si>
    <t>creak</t>
  </si>
  <si>
    <t>soggy</t>
  </si>
  <si>
    <t>infer</t>
  </si>
  <si>
    <t>shard</t>
  </si>
  <si>
    <t>quart</t>
  </si>
  <si>
    <t>midge</t>
  </si>
  <si>
    <t>cargo</t>
  </si>
  <si>
    <t>ahead</t>
  </si>
  <si>
    <t>renew</t>
  </si>
  <si>
    <t>carry</t>
  </si>
  <si>
    <t>leave</t>
  </si>
  <si>
    <t>awful</t>
  </si>
  <si>
    <t>gruel</t>
  </si>
  <si>
    <t>wacky</t>
  </si>
  <si>
    <t>purge</t>
  </si>
  <si>
    <t>alike</t>
  </si>
  <si>
    <t>power</t>
  </si>
  <si>
    <t>alpha</t>
  </si>
  <si>
    <t>cheek</t>
  </si>
  <si>
    <t>usual</t>
  </si>
  <si>
    <t>badge</t>
  </si>
  <si>
    <t>aloft</t>
  </si>
  <si>
    <t>equal</t>
  </si>
  <si>
    <t>elope</t>
  </si>
  <si>
    <t>fungi</t>
  </si>
  <si>
    <t>primo</t>
  </si>
  <si>
    <t>ample</t>
  </si>
  <si>
    <t>amber</t>
  </si>
  <si>
    <t>knock</t>
  </si>
  <si>
    <t>needy</t>
  </si>
  <si>
    <t>crank</t>
  </si>
  <si>
    <t>flood</t>
  </si>
  <si>
    <t>scald</t>
  </si>
  <si>
    <t>smite</t>
  </si>
  <si>
    <t>girth</t>
  </si>
  <si>
    <t>frame</t>
  </si>
  <si>
    <t>quirk</t>
  </si>
  <si>
    <t>being</t>
  </si>
  <si>
    <t>gloat</t>
  </si>
  <si>
    <t>probe</t>
  </si>
  <si>
    <t>shame</t>
  </si>
  <si>
    <t>twang</t>
  </si>
  <si>
    <t>flock</t>
  </si>
  <si>
    <t>extra</t>
  </si>
  <si>
    <t>midst</t>
  </si>
  <si>
    <t>shrug</t>
  </si>
  <si>
    <t>blown</t>
  </si>
  <si>
    <t>trait</t>
  </si>
  <si>
    <t>humor</t>
  </si>
  <si>
    <t>night</t>
  </si>
  <si>
    <t>whack</t>
  </si>
  <si>
    <t>unfit</t>
  </si>
  <si>
    <t>impel</t>
  </si>
  <si>
    <t>bloke</t>
  </si>
  <si>
    <t>inane</t>
  </si>
  <si>
    <t>molar</t>
  </si>
  <si>
    <t>froth</t>
  </si>
  <si>
    <t>slump</t>
  </si>
  <si>
    <t>aorta</t>
  </si>
  <si>
    <t>brine</t>
  </si>
  <si>
    <t>aptly</t>
  </si>
  <si>
    <t>usurp</t>
  </si>
  <si>
    <t>valet</t>
  </si>
  <si>
    <t>aphid</t>
  </si>
  <si>
    <t>hinge</t>
  </si>
  <si>
    <t>mince</t>
  </si>
  <si>
    <t>rhyme</t>
  </si>
  <si>
    <t>aroma</t>
  </si>
  <si>
    <t>cynic</t>
  </si>
  <si>
    <t>spell</t>
  </si>
  <si>
    <t>voice</t>
  </si>
  <si>
    <t>focus</t>
  </si>
  <si>
    <t>album</t>
  </si>
  <si>
    <t>spill</t>
  </si>
  <si>
    <t>scare</t>
  </si>
  <si>
    <t>field</t>
  </si>
  <si>
    <t>naive</t>
  </si>
  <si>
    <t>manor</t>
  </si>
  <si>
    <t>floor</t>
  </si>
  <si>
    <t>brink</t>
  </si>
  <si>
    <t>medal</t>
  </si>
  <si>
    <t>berth</t>
  </si>
  <si>
    <t>ultra</t>
  </si>
  <si>
    <t>taper</t>
  </si>
  <si>
    <t>glyph</t>
  </si>
  <si>
    <t>tryst</t>
  </si>
  <si>
    <t>piety</t>
  </si>
  <si>
    <t>olive</t>
  </si>
  <si>
    <t>story</t>
  </si>
  <si>
    <t>light</t>
  </si>
  <si>
    <t>apply</t>
  </si>
  <si>
    <t>retro</t>
  </si>
  <si>
    <t>stomp</t>
  </si>
  <si>
    <t>exist</t>
  </si>
  <si>
    <t>glean</t>
  </si>
  <si>
    <t>valid</t>
  </si>
  <si>
    <t>onset</t>
  </si>
  <si>
    <t>donor</t>
  </si>
  <si>
    <t>royal</t>
  </si>
  <si>
    <t>avert</t>
  </si>
  <si>
    <t>hairy</t>
  </si>
  <si>
    <t>study</t>
  </si>
  <si>
    <t>pinto</t>
  </si>
  <si>
    <t>month</t>
  </si>
  <si>
    <t>inert</t>
  </si>
  <si>
    <t>joust</t>
  </si>
  <si>
    <t>pause</t>
  </si>
  <si>
    <t>nasty</t>
  </si>
  <si>
    <t>inept</t>
  </si>
  <si>
    <t>inter</t>
  </si>
  <si>
    <t>brisk</t>
  </si>
  <si>
    <t>crept</t>
  </si>
  <si>
    <t>input</t>
  </si>
  <si>
    <t>rival</t>
  </si>
  <si>
    <t>fault</t>
  </si>
  <si>
    <t>atoll</t>
  </si>
  <si>
    <t>sugar</t>
  </si>
  <si>
    <t>recap</t>
  </si>
  <si>
    <t>shown</t>
  </si>
  <si>
    <t>begin</t>
  </si>
  <si>
    <t>flout</t>
  </si>
  <si>
    <t>twice</t>
  </si>
  <si>
    <t>angry</t>
  </si>
  <si>
    <t>money</t>
  </si>
  <si>
    <t>could</t>
  </si>
  <si>
    <t>chafe</t>
  </si>
  <si>
    <t>crimp</t>
  </si>
  <si>
    <t>sneak</t>
  </si>
  <si>
    <t>admit</t>
  </si>
  <si>
    <t>robin</t>
  </si>
  <si>
    <t>cramp</t>
  </si>
  <si>
    <t>other</t>
  </si>
  <si>
    <t>depth</t>
  </si>
  <si>
    <t>upset</t>
  </si>
  <si>
    <t>maple</t>
  </si>
  <si>
    <t>irony</t>
  </si>
  <si>
    <t>robot</t>
  </si>
  <si>
    <t>sting</t>
  </si>
  <si>
    <t>asset</t>
  </si>
  <si>
    <t>scrap</t>
  </si>
  <si>
    <t>twine</t>
  </si>
  <si>
    <t>prime</t>
  </si>
  <si>
    <t>shire</t>
  </si>
  <si>
    <t>thyme</t>
  </si>
  <si>
    <t>spiel</t>
  </si>
  <si>
    <t>scorn</t>
  </si>
  <si>
    <t>pleat</t>
  </si>
  <si>
    <t>chunk</t>
  </si>
  <si>
    <t>clown</t>
  </si>
  <si>
    <t>today</t>
  </si>
  <si>
    <t>happy</t>
  </si>
  <si>
    <t>depot</t>
  </si>
  <si>
    <t>farce</t>
  </si>
  <si>
    <t>mourn</t>
  </si>
  <si>
    <t>loser</t>
  </si>
  <si>
    <t>lapse</t>
  </si>
  <si>
    <t>hoard</t>
  </si>
  <si>
    <t>metal</t>
  </si>
  <si>
    <t>apron</t>
  </si>
  <si>
    <t>denim</t>
  </si>
  <si>
    <t>itchy</t>
  </si>
  <si>
    <t>spade</t>
  </si>
  <si>
    <t>cloth</t>
  </si>
  <si>
    <t>tipsy</t>
  </si>
  <si>
    <t>torso</t>
  </si>
  <si>
    <t>flair</t>
  </si>
  <si>
    <t>choke</t>
  </si>
  <si>
    <t>saute</t>
  </si>
  <si>
    <t>tiara</t>
  </si>
  <si>
    <t>glory</t>
  </si>
  <si>
    <t>black</t>
  </si>
  <si>
    <t>prick</t>
  </si>
  <si>
    <t>feast</t>
  </si>
  <si>
    <t>spoke</t>
  </si>
  <si>
    <t>mount</t>
  </si>
  <si>
    <t>solar</t>
  </si>
  <si>
    <t>chief</t>
  </si>
  <si>
    <t>scour</t>
  </si>
  <si>
    <t>chant</t>
  </si>
  <si>
    <t>photo</t>
  </si>
  <si>
    <t>theme</t>
  </si>
  <si>
    <t>panic</t>
  </si>
  <si>
    <t>drink</t>
  </si>
  <si>
    <t>grate</t>
  </si>
  <si>
    <t>merit</t>
  </si>
  <si>
    <t>float</t>
  </si>
  <si>
    <t>lunar</t>
  </si>
  <si>
    <t>unite</t>
  </si>
  <si>
    <t>charm</t>
  </si>
  <si>
    <t>drive</t>
  </si>
  <si>
    <t>bland</t>
  </si>
  <si>
    <t>shine</t>
  </si>
  <si>
    <t>stein</t>
  </si>
  <si>
    <t>poise</t>
  </si>
  <si>
    <t>tease</t>
  </si>
  <si>
    <t>heist</t>
  </si>
  <si>
    <t>moist</t>
  </si>
  <si>
    <t>rusty</t>
  </si>
  <si>
    <t>those</t>
  </si>
  <si>
    <t>chord</t>
  </si>
  <si>
    <t>chest</t>
  </si>
  <si>
    <t>stale</t>
  </si>
  <si>
    <t>saint</t>
  </si>
  <si>
    <t>trope</t>
  </si>
  <si>
    <t>doubt</t>
  </si>
  <si>
    <t>stick</t>
  </si>
  <si>
    <t>adore</t>
  </si>
  <si>
    <t>there</t>
  </si>
  <si>
    <t>tepid</t>
  </si>
  <si>
    <t>braid</t>
  </si>
  <si>
    <t>aloud</t>
  </si>
  <si>
    <t>chute</t>
  </si>
  <si>
    <t>sloth</t>
  </si>
  <si>
    <t>atone</t>
  </si>
  <si>
    <t>peach</t>
  </si>
  <si>
    <t>treat</t>
  </si>
  <si>
    <t>rainy</t>
  </si>
  <si>
    <t>dream</t>
  </si>
  <si>
    <t>their</t>
  </si>
  <si>
    <t>thorn</t>
  </si>
  <si>
    <t>third</t>
  </si>
  <si>
    <t>point</t>
  </si>
  <si>
    <t>trash</t>
  </si>
  <si>
    <t>alien</t>
  </si>
  <si>
    <t>clean</t>
  </si>
  <si>
    <t>slate</t>
  </si>
  <si>
    <t>stair</t>
  </si>
  <si>
    <t>plant</t>
  </si>
  <si>
    <t>train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</si>
</sst>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6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6" applyNumberFormat="0" applyFon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0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2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79"/>
  <sheetViews>
    <sheetView tabSelected="1" zoomScale="98" zoomScaleNormal="98" topLeftCell="W1" workbookViewId="0">
      <pane ySplit="1" topLeftCell="A2" activePane="bottomLeft" state="frozen"/>
      <selection/>
      <selection pane="bottomLeft" activeCell="AH4" sqref="AH4"/>
    </sheetView>
  </sheetViews>
  <sheetFormatPr defaultColWidth="11" defaultRowHeight="14.8"/>
  <cols>
    <col min="1" max="1" width="11" style="1"/>
    <col min="2" max="4" width="15" style="1" customWidth="1"/>
    <col min="5" max="5" width="12.8308823529412" style="1" customWidth="1"/>
    <col min="6" max="6" width="6.5" style="1" customWidth="1"/>
    <col min="7" max="7" width="7.83088235294118" style="1" customWidth="1"/>
    <col min="8" max="8" width="8" style="1" customWidth="1"/>
    <col min="9" max="9" width="6.83088235294118" style="1" customWidth="1"/>
    <col min="10" max="10" width="8.16176470588235" style="1" customWidth="1"/>
    <col min="11" max="11" width="7.66176470588235" style="1" customWidth="1"/>
    <col min="12" max="12" width="8.83088235294118" style="1" customWidth="1"/>
    <col min="13" max="14" width="12.6617647058824" style="1"/>
    <col min="15" max="16" width="11" style="1"/>
    <col min="17" max="19" width="11.8823529411765" style="1"/>
    <col min="20" max="21" width="11" style="1"/>
    <col min="23" max="24" width="11.8823529411765" style="1"/>
    <col min="25" max="25" width="11" style="1"/>
    <col min="26" max="27" width="12.6470588235294" style="1"/>
    <col min="28" max="28" width="8.47058823529412" style="2"/>
    <col min="29" max="30" width="11" style="1"/>
    <col min="31" max="31" width="12.6470588235294" style="1"/>
    <col min="32" max="32" width="11" style="1"/>
    <col min="33" max="33" width="12.6470588235294" style="1"/>
    <col min="34" max="16384" width="11" style="1"/>
  </cols>
  <sheetData>
    <row r="1" ht="45" spans="1:33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8" t="s">
        <v>21</v>
      </c>
      <c r="W1" s="6" t="s">
        <v>22</v>
      </c>
      <c r="X1" s="6" t="s">
        <v>23</v>
      </c>
      <c r="Y1" s="1" t="s">
        <v>24</v>
      </c>
      <c r="AB1" s="9">
        <v>0</v>
      </c>
      <c r="AD1" s="1" t="s">
        <v>25</v>
      </c>
      <c r="AE1" s="1" t="s">
        <v>26</v>
      </c>
      <c r="AF1" s="1" t="s">
        <v>27</v>
      </c>
      <c r="AG1" s="1" t="s">
        <v>28</v>
      </c>
    </row>
    <row r="2" spans="1:33">
      <c r="A2" s="4">
        <v>44820</v>
      </c>
      <c r="B2" s="1">
        <v>454</v>
      </c>
      <c r="C2" s="1" t="s">
        <v>29</v>
      </c>
      <c r="D2" s="5">
        <v>37309</v>
      </c>
      <c r="E2" s="5">
        <v>4130</v>
      </c>
      <c r="F2" s="1">
        <v>0</v>
      </c>
      <c r="G2" s="1">
        <v>0</v>
      </c>
      <c r="H2" s="1">
        <v>4</v>
      </c>
      <c r="I2" s="1">
        <v>11</v>
      </c>
      <c r="J2" s="1">
        <v>15</v>
      </c>
      <c r="K2" s="1">
        <v>22</v>
      </c>
      <c r="L2" s="1">
        <v>48</v>
      </c>
      <c r="M2" s="1">
        <f>LN(D2)</f>
        <v>10.5269898633902</v>
      </c>
      <c r="N2" s="1">
        <f>100*E2/D2</f>
        <v>11.0697150821518</v>
      </c>
      <c r="O2" s="1">
        <f>(F2+G2*2+H2*3+I2*4+J2*5+K2*6+L2*7)/100</f>
        <v>5.99</v>
      </c>
      <c r="P2" s="7">
        <v>4</v>
      </c>
      <c r="Q2" s="7">
        <v>0.354554731524376</v>
      </c>
      <c r="R2" s="7">
        <v>0.11276987372339</v>
      </c>
      <c r="S2" s="7">
        <v>0.0455694766167664</v>
      </c>
      <c r="T2" s="7">
        <v>2</v>
      </c>
      <c r="U2" s="7">
        <v>1.55</v>
      </c>
      <c r="V2">
        <v>2</v>
      </c>
      <c r="W2" s="7">
        <v>3.55e-8</v>
      </c>
      <c r="X2" s="7">
        <v>0.182431852217185</v>
      </c>
      <c r="Y2" s="1">
        <f>1000000*W2</f>
        <v>0.0355</v>
      </c>
      <c r="Z2" s="1">
        <f>10/Y2</f>
        <v>281.69014084507</v>
      </c>
      <c r="AA2" s="1">
        <f>1/(EXP(-Y2)+1)</f>
        <v>0.508874068057552</v>
      </c>
      <c r="AB2" s="2">
        <v>0</v>
      </c>
      <c r="AC2" s="1">
        <f>J2+K2</f>
        <v>37</v>
      </c>
      <c r="AD2" s="1">
        <f>10*O2</f>
        <v>59.9</v>
      </c>
      <c r="AE2" s="1">
        <f>J2+K2</f>
        <v>37</v>
      </c>
      <c r="AF2" s="1">
        <f>H2</f>
        <v>4</v>
      </c>
      <c r="AG2" s="1">
        <f>(G2*2+H2*3+J2*5+K2*6)/100</f>
        <v>2.19</v>
      </c>
    </row>
    <row r="3" spans="1:33">
      <c r="A3" s="4">
        <v>44647</v>
      </c>
      <c r="B3" s="1">
        <v>281</v>
      </c>
      <c r="C3" s="1" t="s">
        <v>30</v>
      </c>
      <c r="D3" s="1">
        <v>165468</v>
      </c>
      <c r="E3" s="1">
        <v>9935</v>
      </c>
      <c r="F3" s="1">
        <v>1</v>
      </c>
      <c r="G3" s="1">
        <v>2</v>
      </c>
      <c r="H3" s="1">
        <v>18</v>
      </c>
      <c r="I3" s="1">
        <v>44</v>
      </c>
      <c r="J3" s="1">
        <v>26</v>
      </c>
      <c r="K3" s="1">
        <v>26</v>
      </c>
      <c r="L3" s="1">
        <v>9</v>
      </c>
      <c r="M3" s="1">
        <f>LN(D3)</f>
        <v>12.0165331016297</v>
      </c>
      <c r="N3" s="1">
        <f>100*E3/D3</f>
        <v>6.00418207750139</v>
      </c>
      <c r="O3" s="1">
        <f>(F3+G3*2+H3*3+I3*4+J3*5+K3*6+L3*7)/100</f>
        <v>5.84</v>
      </c>
      <c r="P3" s="7">
        <v>5</v>
      </c>
      <c r="Q3" s="7">
        <v>0.166191088903032</v>
      </c>
      <c r="R3" s="7">
        <v>0.0291668229899501</v>
      </c>
      <c r="S3" s="7">
        <v>0.00595846167694197</v>
      </c>
      <c r="T3" s="7">
        <v>1</v>
      </c>
      <c r="U3" s="7">
        <v>2.87</v>
      </c>
      <c r="V3">
        <v>1</v>
      </c>
      <c r="W3" s="7">
        <v>7.41e-7</v>
      </c>
      <c r="X3" s="7">
        <v>0.1825576536154</v>
      </c>
      <c r="Y3" s="1">
        <f>1000000*W3</f>
        <v>0.741</v>
      </c>
      <c r="Z3" s="1">
        <f>10/Y3</f>
        <v>13.4952766531714</v>
      </c>
      <c r="AA3" s="1">
        <f>1/(EXP(-Y3)+1)</f>
        <v>0.67721448998991</v>
      </c>
      <c r="AB3" s="2">
        <v>0</v>
      </c>
      <c r="AC3" s="1">
        <f>J3+K3</f>
        <v>52</v>
      </c>
      <c r="AD3" s="1">
        <f>10*O3</f>
        <v>58.4</v>
      </c>
      <c r="AE3" s="1">
        <f>J3+K3</f>
        <v>52</v>
      </c>
      <c r="AF3" s="1">
        <f>H3</f>
        <v>18</v>
      </c>
      <c r="AG3" s="1">
        <f t="shared" ref="AG3:AG66" si="0">(G3*2+H3*3+J3*5+K3*6)/100</f>
        <v>3.44</v>
      </c>
    </row>
    <row r="4" spans="1:33">
      <c r="A4" s="4">
        <v>44857</v>
      </c>
      <c r="B4" s="1">
        <v>491</v>
      </c>
      <c r="C4" s="1" t="s">
        <v>31</v>
      </c>
      <c r="D4" s="5">
        <v>29279</v>
      </c>
      <c r="E4" s="5">
        <v>3021</v>
      </c>
      <c r="F4" s="1">
        <v>0</v>
      </c>
      <c r="G4" s="1">
        <v>1</v>
      </c>
      <c r="H4" s="1">
        <v>4</v>
      </c>
      <c r="I4" s="1">
        <v>14</v>
      </c>
      <c r="J4" s="1">
        <v>27</v>
      </c>
      <c r="K4" s="1">
        <v>37</v>
      </c>
      <c r="L4" s="1">
        <v>18</v>
      </c>
      <c r="M4" s="1">
        <f>LN(D4)</f>
        <v>10.2846258144866</v>
      </c>
      <c r="N4" s="1">
        <f>100*E4/D4</f>
        <v>10.3179753406879</v>
      </c>
      <c r="O4" s="1">
        <f>(F4+G4*2+H4*3+I4*4+J4*5+K4*6+L4*7)/100</f>
        <v>5.53</v>
      </c>
      <c r="P4" s="7">
        <v>3</v>
      </c>
      <c r="Q4" s="7">
        <v>0.161621686492961</v>
      </c>
      <c r="R4" s="7">
        <v>0.0628629640207157</v>
      </c>
      <c r="S4" s="7">
        <v>0.00902119494489113</v>
      </c>
      <c r="T4" s="7">
        <v>2</v>
      </c>
      <c r="U4" s="7">
        <v>3.57</v>
      </c>
      <c r="V4">
        <v>3</v>
      </c>
      <c r="W4" s="7">
        <v>3.72e-6</v>
      </c>
      <c r="X4" s="7">
        <v>0.183089597600698</v>
      </c>
      <c r="Y4" s="1">
        <f>1000000*W4</f>
        <v>3.72</v>
      </c>
      <c r="Z4" s="1">
        <f>10/Y4</f>
        <v>2.68817204301075</v>
      </c>
      <c r="AA4" s="1">
        <f>1/(EXP(-Y4)+1)</f>
        <v>0.976339421844539</v>
      </c>
      <c r="AB4" s="2">
        <v>0</v>
      </c>
      <c r="AC4" s="1">
        <f>J4+K4</f>
        <v>64</v>
      </c>
      <c r="AD4" s="1">
        <f>10*O4</f>
        <v>55.3</v>
      </c>
      <c r="AE4" s="1">
        <f>J4+K4</f>
        <v>64</v>
      </c>
      <c r="AF4" s="1">
        <f>H4</f>
        <v>4</v>
      </c>
      <c r="AG4" s="1">
        <f t="shared" si="0"/>
        <v>3.71</v>
      </c>
    </row>
    <row r="5" spans="1:33">
      <c r="A5" s="4">
        <v>44775</v>
      </c>
      <c r="B5" s="1">
        <v>409</v>
      </c>
      <c r="C5" s="1" t="s">
        <v>32</v>
      </c>
      <c r="D5" s="5">
        <v>34909</v>
      </c>
      <c r="E5" s="5">
        <v>3380</v>
      </c>
      <c r="F5" s="1">
        <v>0</v>
      </c>
      <c r="G5" s="1">
        <v>0</v>
      </c>
      <c r="H5" s="1">
        <v>4</v>
      </c>
      <c r="I5" s="1">
        <v>17</v>
      </c>
      <c r="J5" s="1">
        <v>28</v>
      </c>
      <c r="K5" s="1">
        <v>35</v>
      </c>
      <c r="L5" s="1">
        <v>15</v>
      </c>
      <c r="M5" s="1">
        <f>LN(D5)</f>
        <v>10.4604999546014</v>
      </c>
      <c r="N5" s="1">
        <f>100*E5/D5</f>
        <v>9.68231688103354</v>
      </c>
      <c r="O5" s="1">
        <f>(F5+G5*2+H5*3+I5*4+J5*5+K5*6+L5*7)/100</f>
        <v>5.35</v>
      </c>
      <c r="P5" s="7">
        <v>4</v>
      </c>
      <c r="Q5" s="7">
        <v>0.215320140776628</v>
      </c>
      <c r="R5" s="7">
        <v>0.0817616833023493</v>
      </c>
      <c r="S5" s="7">
        <v>0.0120630730593722</v>
      </c>
      <c r="T5" s="7">
        <v>2</v>
      </c>
      <c r="U5" s="7">
        <v>2.08</v>
      </c>
      <c r="V5">
        <v>2</v>
      </c>
      <c r="W5" s="7">
        <v>1.2e-7</v>
      </c>
      <c r="X5" s="7">
        <v>0.182446916303723</v>
      </c>
      <c r="Y5" s="1">
        <f>1000000*W5</f>
        <v>0.12</v>
      </c>
      <c r="Z5" s="1">
        <f>10/Y5</f>
        <v>83.3333333333333</v>
      </c>
      <c r="AA5" s="1">
        <f>1/(EXP(-Y5)+1)</f>
        <v>0.529964051764572</v>
      </c>
      <c r="AB5" s="2">
        <v>0</v>
      </c>
      <c r="AC5" s="1">
        <f>J5+K5</f>
        <v>63</v>
      </c>
      <c r="AD5" s="1">
        <f>10*O5</f>
        <v>53.5</v>
      </c>
      <c r="AE5" s="1">
        <f>J5+K5</f>
        <v>63</v>
      </c>
      <c r="AF5" s="1">
        <f>H5</f>
        <v>4</v>
      </c>
      <c r="AG5" s="1">
        <f t="shared" si="0"/>
        <v>3.62</v>
      </c>
    </row>
    <row r="6" spans="1:33">
      <c r="A6" s="4">
        <v>44670</v>
      </c>
      <c r="B6" s="1">
        <v>304</v>
      </c>
      <c r="C6" s="1" t="s">
        <v>33</v>
      </c>
      <c r="D6" s="1">
        <v>108899</v>
      </c>
      <c r="E6" s="1">
        <v>8198</v>
      </c>
      <c r="F6" s="1">
        <v>0</v>
      </c>
      <c r="G6" s="1">
        <v>2</v>
      </c>
      <c r="H6" s="1">
        <v>10</v>
      </c>
      <c r="I6" s="1">
        <v>19</v>
      </c>
      <c r="J6" s="1">
        <v>19</v>
      </c>
      <c r="K6" s="1">
        <v>23</v>
      </c>
      <c r="L6" s="1">
        <v>26</v>
      </c>
      <c r="M6" s="1">
        <f>LN(D6)</f>
        <v>11.5981761261424</v>
      </c>
      <c r="N6" s="1">
        <f>100*E6/D6</f>
        <v>7.52807647453145</v>
      </c>
      <c r="O6" s="1">
        <f>(F6+G6*2+H6*3+I6*4+J6*5+K6*6+L6*7)/100</f>
        <v>5.25</v>
      </c>
      <c r="P6" s="7">
        <v>5</v>
      </c>
      <c r="Q6" s="7">
        <v>0.284593581563223</v>
      </c>
      <c r="R6" s="7">
        <v>0.0912072960134097</v>
      </c>
      <c r="S6" s="7">
        <v>0.0204412367372434</v>
      </c>
      <c r="T6" s="7">
        <v>1</v>
      </c>
      <c r="U6" s="7">
        <v>3.09</v>
      </c>
      <c r="V6">
        <v>1</v>
      </c>
      <c r="W6" s="7">
        <v>1.23e-6</v>
      </c>
      <c r="X6" s="7">
        <v>0.18264488929336</v>
      </c>
      <c r="Y6" s="1">
        <f>1000000*W6</f>
        <v>1.23</v>
      </c>
      <c r="Z6" s="1">
        <f>10/Y6</f>
        <v>8.13008130081301</v>
      </c>
      <c r="AA6" s="1">
        <f>1/(EXP(-Y6)+1)</f>
        <v>0.773818574269454</v>
      </c>
      <c r="AB6" s="2">
        <v>0</v>
      </c>
      <c r="AC6" s="1">
        <f>J6+K6</f>
        <v>42</v>
      </c>
      <c r="AD6" s="1">
        <f>10*O6</f>
        <v>52.5</v>
      </c>
      <c r="AE6" s="1">
        <f>J6+K6</f>
        <v>42</v>
      </c>
      <c r="AF6" s="1">
        <f>H6</f>
        <v>10</v>
      </c>
      <c r="AG6" s="1">
        <f t="shared" si="0"/>
        <v>2.67</v>
      </c>
    </row>
    <row r="7" spans="1:33">
      <c r="A7" s="4">
        <v>44921</v>
      </c>
      <c r="B7" s="1">
        <v>555</v>
      </c>
      <c r="C7" s="1" t="s">
        <v>34</v>
      </c>
      <c r="D7" s="5">
        <v>20011</v>
      </c>
      <c r="E7" s="5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>LN(D7)</f>
        <v>9.90403740134156</v>
      </c>
      <c r="N7" s="1">
        <f>100*E7/D7</f>
        <v>10.2093848383389</v>
      </c>
      <c r="O7" s="1">
        <f>(F7+G7*2+H7*3+I7*4+J7*5+K7*6+L7*7)/100</f>
        <v>5.18</v>
      </c>
      <c r="P7" s="7">
        <v>5</v>
      </c>
      <c r="Q7" s="7">
        <v>0.209229432185124</v>
      </c>
      <c r="R7" s="7">
        <v>0.0573760716511362</v>
      </c>
      <c r="S7" s="7">
        <v>0.00806200578407551</v>
      </c>
      <c r="T7" s="7">
        <v>1</v>
      </c>
      <c r="U7" s="7">
        <v>4.95</v>
      </c>
      <c r="V7">
        <v>1</v>
      </c>
      <c r="W7" s="7">
        <v>8.91e-5</v>
      </c>
      <c r="X7" s="7">
        <v>0.198848637548635</v>
      </c>
      <c r="Y7" s="1">
        <f>1000000*W7</f>
        <v>89.1</v>
      </c>
      <c r="Z7" s="1">
        <f>10/Y7</f>
        <v>0.112233445566779</v>
      </c>
      <c r="AA7" s="1">
        <f>1/(EXP(-Y7)+1)</f>
        <v>1</v>
      </c>
      <c r="AB7" s="2">
        <v>1</v>
      </c>
      <c r="AC7" s="1">
        <f>J7+K7</f>
        <v>59</v>
      </c>
      <c r="AD7" s="1">
        <f>10*O7</f>
        <v>51.8</v>
      </c>
      <c r="AE7" s="1">
        <f>J7+K7</f>
        <v>59</v>
      </c>
      <c r="AF7" s="1">
        <f>H7</f>
        <v>8</v>
      </c>
      <c r="AG7" s="1">
        <f t="shared" si="0"/>
        <v>3.56</v>
      </c>
    </row>
    <row r="8" spans="1:33">
      <c r="A8" s="4">
        <v>44741</v>
      </c>
      <c r="B8" s="1">
        <v>375</v>
      </c>
      <c r="C8" s="1" t="s">
        <v>35</v>
      </c>
      <c r="D8" s="1">
        <v>45645</v>
      </c>
      <c r="E8" s="1">
        <v>3957</v>
      </c>
      <c r="F8" s="1">
        <v>0</v>
      </c>
      <c r="G8" s="1">
        <v>1</v>
      </c>
      <c r="H8" s="1">
        <v>5</v>
      </c>
      <c r="I8" s="1">
        <v>22</v>
      </c>
      <c r="J8" s="1">
        <v>33</v>
      </c>
      <c r="K8" s="1">
        <v>28</v>
      </c>
      <c r="L8" s="1">
        <v>10</v>
      </c>
      <c r="M8" s="1">
        <f>LN(D8)</f>
        <v>10.7286493509992</v>
      </c>
      <c r="N8" s="1">
        <f>100*E8/D8</f>
        <v>8.66907656917516</v>
      </c>
      <c r="O8" s="1">
        <f>(F8+G8*2+H8*3+I8*4+J8*5+K8*6+L8*7)/100</f>
        <v>5.08</v>
      </c>
      <c r="P8" s="7">
        <v>5</v>
      </c>
      <c r="Q8" s="7">
        <v>0.188626256471822</v>
      </c>
      <c r="R8" s="7">
        <v>0.0764338537166675</v>
      </c>
      <c r="S8" s="7">
        <v>0.0102739573892219</v>
      </c>
      <c r="T8" s="7">
        <v>2</v>
      </c>
      <c r="U8" s="7">
        <v>1.91</v>
      </c>
      <c r="V8">
        <v>1</v>
      </c>
      <c r="W8" s="7">
        <v>8.13e-8</v>
      </c>
      <c r="X8" s="7">
        <v>0.182440017010429</v>
      </c>
      <c r="Y8" s="1">
        <f>1000000*W8</f>
        <v>0.0813</v>
      </c>
      <c r="Z8" s="1">
        <f>10/Y8</f>
        <v>123.0012300123</v>
      </c>
      <c r="AA8" s="1">
        <f>1/(EXP(-Y8)+1)</f>
        <v>0.520313812232272</v>
      </c>
      <c r="AB8" s="2">
        <v>0</v>
      </c>
      <c r="AC8" s="1">
        <f>J8+K8</f>
        <v>61</v>
      </c>
      <c r="AD8" s="1">
        <f>10*O8</f>
        <v>50.8</v>
      </c>
      <c r="AE8" s="1">
        <f>J8+K8</f>
        <v>61</v>
      </c>
      <c r="AF8" s="1">
        <f>H8</f>
        <v>5</v>
      </c>
      <c r="AG8" s="1">
        <f t="shared" si="0"/>
        <v>3.5</v>
      </c>
    </row>
    <row r="9" spans="1:33">
      <c r="A9" s="4">
        <v>44611</v>
      </c>
      <c r="B9" s="1">
        <v>245</v>
      </c>
      <c r="C9" s="1" t="s">
        <v>36</v>
      </c>
      <c r="D9" s="1">
        <v>282327</v>
      </c>
      <c r="E9" s="1">
        <v>11241</v>
      </c>
      <c r="F9" s="1">
        <v>1</v>
      </c>
      <c r="G9" s="1">
        <v>1</v>
      </c>
      <c r="H9" s="1">
        <v>8</v>
      </c>
      <c r="I9" s="1">
        <v>19</v>
      </c>
      <c r="J9" s="1">
        <v>31</v>
      </c>
      <c r="K9" s="1">
        <v>30</v>
      </c>
      <c r="L9" s="1">
        <v>10</v>
      </c>
      <c r="M9" s="1">
        <f>LN(D9)</f>
        <v>12.5508212526011</v>
      </c>
      <c r="N9" s="1">
        <f>100*E9/D9</f>
        <v>3.98155330520992</v>
      </c>
      <c r="O9" s="1">
        <f>(F9+G9*2+H9*3+I9*4+J9*5+K9*6+L9*7)/100</f>
        <v>5.08</v>
      </c>
      <c r="P9" s="7">
        <v>4</v>
      </c>
      <c r="Q9" s="7">
        <v>0.280501909649652</v>
      </c>
      <c r="R9" s="7">
        <v>0.0622275574594382</v>
      </c>
      <c r="S9" s="7">
        <v>0.0141995464375126</v>
      </c>
      <c r="T9" s="7">
        <v>1</v>
      </c>
      <c r="U9" s="7">
        <v>2.32</v>
      </c>
      <c r="V9">
        <v>2</v>
      </c>
      <c r="W9" s="7">
        <v>2.09e-7</v>
      </c>
      <c r="X9" s="7">
        <v>0.182462783664569</v>
      </c>
      <c r="Y9" s="1">
        <f>1000000*W9</f>
        <v>0.209</v>
      </c>
      <c r="Z9" s="1">
        <f>10/Y9</f>
        <v>47.8468899521531</v>
      </c>
      <c r="AA9" s="1">
        <f>1/(EXP(-Y9)+1)</f>
        <v>0.552060632777803</v>
      </c>
      <c r="AB9" s="2">
        <v>0</v>
      </c>
      <c r="AC9" s="1">
        <f>J9+K9</f>
        <v>61</v>
      </c>
      <c r="AD9" s="1">
        <f>10*O9</f>
        <v>50.8</v>
      </c>
      <c r="AE9" s="1">
        <f>J9+K9</f>
        <v>61</v>
      </c>
      <c r="AF9" s="1">
        <f>H9</f>
        <v>8</v>
      </c>
      <c r="AG9" s="1">
        <f t="shared" si="0"/>
        <v>3.61</v>
      </c>
    </row>
    <row r="10" spans="1:33">
      <c r="A10" s="4">
        <v>44748</v>
      </c>
      <c r="B10" s="1">
        <v>382</v>
      </c>
      <c r="C10" s="1" t="s">
        <v>37</v>
      </c>
      <c r="D10" s="1">
        <v>47344</v>
      </c>
      <c r="E10" s="1">
        <v>4049</v>
      </c>
      <c r="F10" s="1">
        <v>0</v>
      </c>
      <c r="G10" s="1">
        <v>0</v>
      </c>
      <c r="H10" s="1">
        <v>4</v>
      </c>
      <c r="I10" s="1">
        <v>25</v>
      </c>
      <c r="J10" s="1">
        <v>44</v>
      </c>
      <c r="K10" s="1">
        <v>23</v>
      </c>
      <c r="L10" s="1">
        <v>4</v>
      </c>
      <c r="M10" s="1">
        <f>LN(D10)</f>
        <v>10.76519537464</v>
      </c>
      <c r="N10" s="1">
        <f>100*E10/D10</f>
        <v>8.55229807367354</v>
      </c>
      <c r="O10" s="1">
        <f>(F10+G10*2+H10*3+I10*4+J10*5+K10*6+L10*7)/100</f>
        <v>4.98</v>
      </c>
      <c r="P10" s="7">
        <v>3</v>
      </c>
      <c r="Q10" s="7">
        <v>0.142189316540963</v>
      </c>
      <c r="R10" s="7">
        <v>0.0351520418275798</v>
      </c>
      <c r="S10" s="7">
        <v>0.00873761297414913</v>
      </c>
      <c r="T10" s="7">
        <v>1</v>
      </c>
      <c r="U10" s="7">
        <v>3.2</v>
      </c>
      <c r="V10">
        <v>3</v>
      </c>
      <c r="W10" s="7">
        <v>1.58e-6</v>
      </c>
      <c r="X10" s="7">
        <v>0.18270734779165</v>
      </c>
      <c r="Y10" s="1">
        <f>1000000*W10</f>
        <v>1.58</v>
      </c>
      <c r="Z10" s="1">
        <f>10/Y10</f>
        <v>6.32911392405063</v>
      </c>
      <c r="AA10" s="1">
        <f>1/(EXP(-Y10)+1)</f>
        <v>0.829204517977625</v>
      </c>
      <c r="AB10" s="2">
        <v>0</v>
      </c>
      <c r="AC10" s="1">
        <f>J10+K10</f>
        <v>67</v>
      </c>
      <c r="AD10" s="1">
        <f>10*O10</f>
        <v>49.8</v>
      </c>
      <c r="AE10" s="1">
        <f>J10+K10</f>
        <v>67</v>
      </c>
      <c r="AF10" s="1">
        <f>H10</f>
        <v>4</v>
      </c>
      <c r="AG10" s="1">
        <f t="shared" si="0"/>
        <v>3.7</v>
      </c>
    </row>
    <row r="11" spans="1:33">
      <c r="A11" s="4">
        <v>44768</v>
      </c>
      <c r="B11" s="1">
        <v>402</v>
      </c>
      <c r="C11" s="1" t="s">
        <v>38</v>
      </c>
      <c r="D11" s="1">
        <v>39171</v>
      </c>
      <c r="E11" s="1">
        <v>3507</v>
      </c>
      <c r="F11" s="1">
        <v>0</v>
      </c>
      <c r="G11" s="1">
        <v>2</v>
      </c>
      <c r="H11" s="1">
        <v>15</v>
      </c>
      <c r="I11" s="1">
        <v>24</v>
      </c>
      <c r="J11" s="1">
        <v>22</v>
      </c>
      <c r="K11" s="1">
        <v>25</v>
      </c>
      <c r="L11" s="1">
        <v>13</v>
      </c>
      <c r="M11" s="1">
        <f>LN(D11)</f>
        <v>10.5756919560761</v>
      </c>
      <c r="N11" s="1">
        <f>100*E11/D11</f>
        <v>8.95305200275714</v>
      </c>
      <c r="O11" s="1">
        <f>(F11+G11*2+H11*3+I11*4+J11*5+K11*6+L11*7)/100</f>
        <v>4.96</v>
      </c>
      <c r="P11" s="7">
        <v>4</v>
      </c>
      <c r="Q11" s="7">
        <v>0.193517875114832</v>
      </c>
      <c r="R11" s="7">
        <v>0.062479125064135</v>
      </c>
      <c r="S11" s="7">
        <v>0.02092292410663</v>
      </c>
      <c r="T11" s="7">
        <v>1</v>
      </c>
      <c r="U11" s="7">
        <v>2.65</v>
      </c>
      <c r="V11">
        <v>2</v>
      </c>
      <c r="W11" s="7">
        <v>4.47e-7</v>
      </c>
      <c r="X11" s="7">
        <v>0.182505220749701</v>
      </c>
      <c r="Y11" s="1">
        <f>1000000*W11</f>
        <v>0.447</v>
      </c>
      <c r="Z11" s="1">
        <f>10/Y11</f>
        <v>22.3713646532438</v>
      </c>
      <c r="AA11" s="1">
        <f>1/(EXP(-Y11)+1)</f>
        <v>0.609925720776971</v>
      </c>
      <c r="AB11" s="2">
        <v>0</v>
      </c>
      <c r="AC11" s="1">
        <f>J11+K11</f>
        <v>47</v>
      </c>
      <c r="AD11" s="1">
        <f>10*O11</f>
        <v>49.6</v>
      </c>
      <c r="AE11" s="1">
        <f>J11+K11</f>
        <v>47</v>
      </c>
      <c r="AF11" s="1">
        <f>H11</f>
        <v>15</v>
      </c>
      <c r="AG11" s="1">
        <f t="shared" si="0"/>
        <v>3.09</v>
      </c>
    </row>
    <row r="12" spans="1:33">
      <c r="A12" s="4">
        <v>44631</v>
      </c>
      <c r="B12" s="1">
        <v>265</v>
      </c>
      <c r="C12" s="1" t="s">
        <v>39</v>
      </c>
      <c r="D12" s="1">
        <v>226349</v>
      </c>
      <c r="E12" s="1">
        <v>12400</v>
      </c>
      <c r="F12" s="1">
        <v>1</v>
      </c>
      <c r="G12" s="1">
        <v>6</v>
      </c>
      <c r="H12" s="1">
        <v>14</v>
      </c>
      <c r="I12" s="1">
        <v>18</v>
      </c>
      <c r="J12" s="1">
        <v>17</v>
      </c>
      <c r="K12" s="1">
        <v>24</v>
      </c>
      <c r="L12" s="1">
        <v>20</v>
      </c>
      <c r="M12" s="1">
        <f>LN(D12)</f>
        <v>12.3298333349175</v>
      </c>
      <c r="N12" s="1">
        <f>100*E12/D12</f>
        <v>5.47826586377673</v>
      </c>
      <c r="O12" s="1">
        <f>(F12+G12*2+H12*3+I12*4+J12*5+K12*6+L12*7)/100</f>
        <v>4.96</v>
      </c>
      <c r="P12" s="7">
        <v>5</v>
      </c>
      <c r="Q12" s="7">
        <v>0.218134391356625</v>
      </c>
      <c r="R12" s="7">
        <v>0.0629411600946162</v>
      </c>
      <c r="S12" s="7">
        <v>0.0179260633056278</v>
      </c>
      <c r="T12" s="7">
        <v>1</v>
      </c>
      <c r="U12" s="7">
        <v>5.34</v>
      </c>
      <c r="V12">
        <v>1</v>
      </c>
      <c r="W12" s="7">
        <v>0.000219</v>
      </c>
      <c r="X12" s="7">
        <v>0.224741266064137</v>
      </c>
      <c r="Y12" s="1">
        <f>1000000*W12</f>
        <v>219</v>
      </c>
      <c r="Z12" s="1">
        <f>10/Y12</f>
        <v>0.045662100456621</v>
      </c>
      <c r="AA12" s="1">
        <f>1/(EXP(-Y12)+1)</f>
        <v>1</v>
      </c>
      <c r="AB12" s="2">
        <v>0</v>
      </c>
      <c r="AC12" s="1">
        <f>J12+K12</f>
        <v>41</v>
      </c>
      <c r="AD12" s="1">
        <f>10*O12</f>
        <v>49.6</v>
      </c>
      <c r="AE12" s="1">
        <f>J12+K12</f>
        <v>41</v>
      </c>
      <c r="AF12" s="1">
        <f>H12</f>
        <v>14</v>
      </c>
      <c r="AG12" s="1">
        <f t="shared" si="0"/>
        <v>2.83</v>
      </c>
    </row>
    <row r="13" spans="1:33">
      <c r="A13" s="4">
        <v>44651</v>
      </c>
      <c r="B13" s="1">
        <v>285</v>
      </c>
      <c r="C13" s="1" t="s">
        <v>40</v>
      </c>
      <c r="D13" s="1">
        <v>135219</v>
      </c>
      <c r="E13" s="1">
        <v>8469</v>
      </c>
      <c r="F13" s="1">
        <v>0</v>
      </c>
      <c r="G13" s="1">
        <v>2</v>
      </c>
      <c r="H13" s="1">
        <v>9</v>
      </c>
      <c r="I13" s="1">
        <v>26</v>
      </c>
      <c r="J13" s="1">
        <v>32</v>
      </c>
      <c r="K13" s="1">
        <v>24</v>
      </c>
      <c r="L13" s="1">
        <v>8</v>
      </c>
      <c r="M13" s="1">
        <f>LN(D13)</f>
        <v>11.8146509652616</v>
      </c>
      <c r="N13" s="1">
        <f>100*E13/D13</f>
        <v>6.26317307478979</v>
      </c>
      <c r="O13" s="1">
        <f>(F13+G13*2+H13*3+I13*4+J13*5+K13*6+L13*7)/100</f>
        <v>4.95</v>
      </c>
      <c r="P13" s="7">
        <v>4</v>
      </c>
      <c r="Q13" s="7">
        <v>0.220298976402596</v>
      </c>
      <c r="R13" s="7">
        <v>0.0773338133863716</v>
      </c>
      <c r="S13" s="7">
        <v>0.0153384311859478</v>
      </c>
      <c r="T13" s="7">
        <v>2</v>
      </c>
      <c r="U13" s="7">
        <v>3.27</v>
      </c>
      <c r="V13">
        <v>2</v>
      </c>
      <c r="W13" s="7">
        <v>1.86e-6</v>
      </c>
      <c r="X13" s="7">
        <v>0.182757326529758</v>
      </c>
      <c r="Y13" s="1">
        <f>1000000*W13</f>
        <v>1.86</v>
      </c>
      <c r="Z13" s="1">
        <f>10/Y13</f>
        <v>5.37634408602151</v>
      </c>
      <c r="AA13" s="1">
        <f>1/(EXP(-Y13)+1)</f>
        <v>0.865296948047972</v>
      </c>
      <c r="AB13" s="2">
        <v>0</v>
      </c>
      <c r="AC13" s="1">
        <f>J13+K13</f>
        <v>56</v>
      </c>
      <c r="AD13" s="1">
        <f>10*O13</f>
        <v>49.5</v>
      </c>
      <c r="AE13" s="1">
        <f>J13+K13</f>
        <v>56</v>
      </c>
      <c r="AF13" s="1">
        <f>H13</f>
        <v>9</v>
      </c>
      <c r="AG13" s="1">
        <f t="shared" si="0"/>
        <v>3.35</v>
      </c>
    </row>
    <row r="14" spans="1:33">
      <c r="A14" s="4">
        <v>44841</v>
      </c>
      <c r="B14" s="1">
        <v>475</v>
      </c>
      <c r="C14" s="1" t="s">
        <v>41</v>
      </c>
      <c r="D14" s="5">
        <v>29026</v>
      </c>
      <c r="E14" s="5">
        <v>2840</v>
      </c>
      <c r="F14" s="1">
        <v>0</v>
      </c>
      <c r="G14" s="1">
        <v>2</v>
      </c>
      <c r="H14" s="1">
        <v>11</v>
      </c>
      <c r="I14" s="1">
        <v>23</v>
      </c>
      <c r="J14" s="1">
        <v>29</v>
      </c>
      <c r="K14" s="1">
        <v>24</v>
      </c>
      <c r="L14" s="1">
        <v>11</v>
      </c>
      <c r="M14" s="1">
        <f>LN(D14)</f>
        <v>10.2759472590303</v>
      </c>
      <c r="N14" s="1">
        <f>100*E14/D14</f>
        <v>9.784331289189</v>
      </c>
      <c r="O14" s="1">
        <f>(F14+G14*2+H14*3+I14*4+J14*5+K14*6+L14*7)/100</f>
        <v>4.95</v>
      </c>
      <c r="P14" s="7">
        <v>4</v>
      </c>
      <c r="Q14" s="7">
        <v>0.245133115711014</v>
      </c>
      <c r="R14" s="7">
        <v>0.0872887315767819</v>
      </c>
      <c r="S14" s="7">
        <v>0.0190498132480555</v>
      </c>
      <c r="T14" s="7">
        <v>2</v>
      </c>
      <c r="U14" s="7">
        <v>3.25</v>
      </c>
      <c r="V14">
        <v>2</v>
      </c>
      <c r="W14" s="7">
        <v>1.78e-6</v>
      </c>
      <c r="X14" s="7">
        <v>0.182743045807314</v>
      </c>
      <c r="Y14" s="1">
        <f>1000000*W14</f>
        <v>1.78</v>
      </c>
      <c r="Z14" s="1">
        <f>10/Y14</f>
        <v>5.61797752808989</v>
      </c>
      <c r="AA14" s="1">
        <f>1/(EXP(-Y14)+1)</f>
        <v>0.855696865909481</v>
      </c>
      <c r="AB14" s="2">
        <v>0</v>
      </c>
      <c r="AC14" s="1">
        <f>J14+K14</f>
        <v>53</v>
      </c>
      <c r="AD14" s="1">
        <f>10*O14</f>
        <v>49.5</v>
      </c>
      <c r="AE14" s="1">
        <f>J14+K14</f>
        <v>53</v>
      </c>
      <c r="AF14" s="1">
        <f>H14</f>
        <v>11</v>
      </c>
      <c r="AG14" s="1">
        <f t="shared" si="0"/>
        <v>3.26</v>
      </c>
    </row>
    <row r="15" spans="1:33">
      <c r="A15" s="4">
        <v>44801</v>
      </c>
      <c r="B15" s="1">
        <v>435</v>
      </c>
      <c r="C15" s="1" t="s">
        <v>42</v>
      </c>
      <c r="D15" s="5">
        <v>30214</v>
      </c>
      <c r="E15" s="5">
        <v>2866</v>
      </c>
      <c r="F15" s="1">
        <v>0</v>
      </c>
      <c r="G15" s="1">
        <v>2</v>
      </c>
      <c r="H15" s="1">
        <v>11</v>
      </c>
      <c r="I15" s="1">
        <v>24</v>
      </c>
      <c r="J15" s="1">
        <v>31</v>
      </c>
      <c r="K15" s="1">
        <v>25</v>
      </c>
      <c r="L15" s="1">
        <v>8</v>
      </c>
      <c r="M15" s="1">
        <f>LN(D15)</f>
        <v>10.3160606721037</v>
      </c>
      <c r="N15" s="1">
        <f>100*E15/D15</f>
        <v>9.48566889521414</v>
      </c>
      <c r="O15" s="1">
        <f>(F15+G15*2+H15*3+I15*4+J15*5+K15*6+L15*7)/100</f>
        <v>4.94</v>
      </c>
      <c r="P15" s="7">
        <v>5</v>
      </c>
      <c r="Q15" s="7">
        <v>0.265773514090976</v>
      </c>
      <c r="R15" s="7">
        <v>0.0804414246584275</v>
      </c>
      <c r="S15" s="7">
        <v>0.0110226815983863</v>
      </c>
      <c r="T15" s="7">
        <v>1</v>
      </c>
      <c r="U15" s="7">
        <v>2.89</v>
      </c>
      <c r="V15">
        <v>1</v>
      </c>
      <c r="W15" s="7">
        <v>7.76e-7</v>
      </c>
      <c r="X15" s="7">
        <v>0.182563896402465</v>
      </c>
      <c r="Y15" s="1">
        <f>1000000*W15</f>
        <v>0.776</v>
      </c>
      <c r="Z15" s="1">
        <f>10/Y15</f>
        <v>12.8865979381443</v>
      </c>
      <c r="AA15" s="1">
        <f>1/(EXP(-Y15)+1)</f>
        <v>0.684817382739301</v>
      </c>
      <c r="AB15" s="2">
        <v>0</v>
      </c>
      <c r="AC15" s="1">
        <f>J15+K15</f>
        <v>56</v>
      </c>
      <c r="AD15" s="1">
        <f>10*O15</f>
        <v>49.4</v>
      </c>
      <c r="AE15" s="1">
        <f>J15+K15</f>
        <v>56</v>
      </c>
      <c r="AF15" s="1">
        <f>H15</f>
        <v>11</v>
      </c>
      <c r="AG15" s="1">
        <f t="shared" si="0"/>
        <v>3.42</v>
      </c>
    </row>
    <row r="16" spans="1:33">
      <c r="A16" s="4">
        <v>44807</v>
      </c>
      <c r="B16" s="1">
        <v>441</v>
      </c>
      <c r="C16" s="1" t="s">
        <v>43</v>
      </c>
      <c r="D16" s="5">
        <v>31191</v>
      </c>
      <c r="E16" s="5">
        <v>2877</v>
      </c>
      <c r="F16" s="1">
        <v>0</v>
      </c>
      <c r="G16" s="1">
        <v>1</v>
      </c>
      <c r="H16" s="1">
        <v>9</v>
      </c>
      <c r="I16" s="1">
        <v>27</v>
      </c>
      <c r="J16" s="1">
        <v>31</v>
      </c>
      <c r="K16" s="1">
        <v>25</v>
      </c>
      <c r="L16" s="1">
        <v>7</v>
      </c>
      <c r="M16" s="1">
        <f>LN(D16)</f>
        <v>10.3478848706461</v>
      </c>
      <c r="N16" s="1">
        <f>100*E16/D16</f>
        <v>9.22381456189285</v>
      </c>
      <c r="O16" s="1">
        <f>(F16+G16*2+H16*3+I16*4+J16*5+K16*6+L16*7)/100</f>
        <v>4.91</v>
      </c>
      <c r="P16" s="7">
        <v>4</v>
      </c>
      <c r="Q16" s="7">
        <v>0.199807585223218</v>
      </c>
      <c r="R16" s="7">
        <v>0.0729753703924275</v>
      </c>
      <c r="S16" s="7">
        <v>0.0136967408342764</v>
      </c>
      <c r="T16" s="7">
        <v>2</v>
      </c>
      <c r="U16" s="7">
        <v>3.11</v>
      </c>
      <c r="V16">
        <v>2</v>
      </c>
      <c r="W16" s="7">
        <v>1.29e-6</v>
      </c>
      <c r="X16" s="7">
        <v>0.182655595286836</v>
      </c>
      <c r="Y16" s="1">
        <f>1000000*W16</f>
        <v>1.29</v>
      </c>
      <c r="Z16" s="1">
        <f>10/Y16</f>
        <v>7.75193798449612</v>
      </c>
      <c r="AA16" s="1">
        <f>1/(EXP(-Y16)+1)</f>
        <v>0.784147189177485</v>
      </c>
      <c r="AB16" s="2">
        <v>0</v>
      </c>
      <c r="AC16" s="1">
        <f>J16+K16</f>
        <v>56</v>
      </c>
      <c r="AD16" s="1">
        <f>10*O16</f>
        <v>49.1</v>
      </c>
      <c r="AE16" s="1">
        <f>J16+K16</f>
        <v>56</v>
      </c>
      <c r="AF16" s="1">
        <f>H16</f>
        <v>9</v>
      </c>
      <c r="AG16" s="1">
        <f t="shared" si="0"/>
        <v>3.34</v>
      </c>
    </row>
    <row r="17" spans="1:33">
      <c r="A17" s="4">
        <v>44762</v>
      </c>
      <c r="B17" s="1">
        <v>396</v>
      </c>
      <c r="C17" s="1" t="s">
        <v>44</v>
      </c>
      <c r="D17" s="1">
        <v>42237</v>
      </c>
      <c r="E17" s="1">
        <v>3685</v>
      </c>
      <c r="F17" s="1">
        <v>0</v>
      </c>
      <c r="G17" s="1">
        <v>4</v>
      </c>
      <c r="H17" s="1">
        <v>14</v>
      </c>
      <c r="I17" s="1">
        <v>22</v>
      </c>
      <c r="J17" s="1">
        <v>22</v>
      </c>
      <c r="K17" s="1">
        <v>23</v>
      </c>
      <c r="L17" s="1">
        <v>15</v>
      </c>
      <c r="M17" s="1">
        <f>LN(D17)</f>
        <v>10.6510518931306</v>
      </c>
      <c r="N17" s="1">
        <f>100*E17/D17</f>
        <v>8.72457797665554</v>
      </c>
      <c r="O17" s="1">
        <f>(F17+G17*2+H17*3+I17*4+J17*5+K17*6+L17*7)/100</f>
        <v>4.91</v>
      </c>
      <c r="P17" s="7">
        <v>4</v>
      </c>
      <c r="Q17" s="7">
        <v>0.327382501709492</v>
      </c>
      <c r="R17" s="7">
        <v>0.0809279751166022</v>
      </c>
      <c r="S17" s="7">
        <v>0.0240553875736964</v>
      </c>
      <c r="T17" s="7">
        <v>1</v>
      </c>
      <c r="U17" s="7">
        <v>2.8</v>
      </c>
      <c r="V17">
        <v>2</v>
      </c>
      <c r="W17" s="7">
        <v>6.31e-7</v>
      </c>
      <c r="X17" s="7">
        <v>0.182538034506863</v>
      </c>
      <c r="Y17" s="1">
        <f>1000000*W17</f>
        <v>0.631</v>
      </c>
      <c r="Z17" s="1">
        <f>10/Y17</f>
        <v>15.8478605388273</v>
      </c>
      <c r="AA17" s="1">
        <f>1/(EXP(-Y17)+1)</f>
        <v>0.652716174566524</v>
      </c>
      <c r="AB17" s="2">
        <v>0</v>
      </c>
      <c r="AC17" s="1">
        <f>J17+K17</f>
        <v>45</v>
      </c>
      <c r="AD17" s="1">
        <f>10*O17</f>
        <v>49.1</v>
      </c>
      <c r="AE17" s="1">
        <f>J17+K17</f>
        <v>45</v>
      </c>
      <c r="AF17" s="1">
        <f>H17</f>
        <v>14</v>
      </c>
      <c r="AG17" s="1">
        <f t="shared" si="0"/>
        <v>2.98</v>
      </c>
    </row>
    <row r="18" spans="1:33">
      <c r="A18" s="4">
        <v>44654</v>
      </c>
      <c r="B18" s="1">
        <v>288</v>
      </c>
      <c r="C18" s="1" t="s">
        <v>45</v>
      </c>
      <c r="D18" s="1">
        <v>124532</v>
      </c>
      <c r="E18" s="1">
        <v>7931</v>
      </c>
      <c r="F18" s="1">
        <v>0</v>
      </c>
      <c r="G18" s="1">
        <v>2</v>
      </c>
      <c r="H18" s="1">
        <v>10</v>
      </c>
      <c r="I18" s="1">
        <v>24</v>
      </c>
      <c r="J18" s="1">
        <v>32</v>
      </c>
      <c r="K18" s="1">
        <v>26</v>
      </c>
      <c r="L18" s="1">
        <v>6</v>
      </c>
      <c r="M18" s="1">
        <f>LN(D18)</f>
        <v>11.7323179899733</v>
      </c>
      <c r="N18" s="1">
        <f>100*E18/D18</f>
        <v>6.3686442038994</v>
      </c>
      <c r="O18" s="1">
        <f>(F18+G18*2+H18*3+I18*4+J18*5+K18*6+L18*7)/100</f>
        <v>4.88</v>
      </c>
      <c r="P18" s="7">
        <v>4</v>
      </c>
      <c r="Q18" s="7">
        <v>0.303370055891345</v>
      </c>
      <c r="R18" s="7">
        <v>0.0847952435190039</v>
      </c>
      <c r="S18" s="7">
        <v>0.0224689939545169</v>
      </c>
      <c r="T18" s="7">
        <v>2</v>
      </c>
      <c r="U18" s="7">
        <v>4.31</v>
      </c>
      <c r="V18">
        <v>2</v>
      </c>
      <c r="W18" s="7">
        <v>2.04e-5</v>
      </c>
      <c r="X18" s="7">
        <v>0.186090278270318</v>
      </c>
      <c r="Y18" s="1">
        <f>1000000*W18</f>
        <v>20.4</v>
      </c>
      <c r="Z18" s="1">
        <f>10/Y18</f>
        <v>0.490196078431372</v>
      </c>
      <c r="AA18" s="1">
        <f>1/(EXP(-Y18)+1)</f>
        <v>0.999999998618367</v>
      </c>
      <c r="AB18" s="2">
        <v>0</v>
      </c>
      <c r="AC18" s="1">
        <f>J18+K18</f>
        <v>58</v>
      </c>
      <c r="AD18" s="1">
        <f>10*O18</f>
        <v>48.8</v>
      </c>
      <c r="AE18" s="1">
        <f>J18+K18</f>
        <v>58</v>
      </c>
      <c r="AF18" s="1">
        <f>H18</f>
        <v>10</v>
      </c>
      <c r="AG18" s="1">
        <f t="shared" si="0"/>
        <v>3.5</v>
      </c>
    </row>
    <row r="19" spans="1:33">
      <c r="A19" s="4">
        <v>44816</v>
      </c>
      <c r="B19" s="1">
        <v>450</v>
      </c>
      <c r="C19" s="1" t="s">
        <v>46</v>
      </c>
      <c r="D19" s="5">
        <v>29147</v>
      </c>
      <c r="E19" s="5">
        <v>2883</v>
      </c>
      <c r="F19" s="1">
        <v>0</v>
      </c>
      <c r="G19" s="1">
        <v>1</v>
      </c>
      <c r="H19" s="1">
        <v>7</v>
      </c>
      <c r="I19" s="1">
        <v>27</v>
      </c>
      <c r="J19" s="1">
        <v>38</v>
      </c>
      <c r="K19" s="1">
        <v>23</v>
      </c>
      <c r="L19" s="1">
        <v>4</v>
      </c>
      <c r="M19" s="1">
        <f>LN(D19)</f>
        <v>10.2801072705305</v>
      </c>
      <c r="N19" s="1">
        <f>100*E19/D19</f>
        <v>9.89124095104127</v>
      </c>
      <c r="O19" s="1">
        <f>(F19+G19*2+H19*3+I19*4+J19*5+K19*6+L19*7)/100</f>
        <v>4.87</v>
      </c>
      <c r="P19" s="7">
        <v>4</v>
      </c>
      <c r="Q19" s="7">
        <v>0.271427682677539</v>
      </c>
      <c r="R19" s="7">
        <v>0.0872038527315</v>
      </c>
      <c r="S19" s="7">
        <v>0.0148605919661064</v>
      </c>
      <c r="T19" s="7">
        <v>1</v>
      </c>
      <c r="U19" s="7">
        <v>3.65</v>
      </c>
      <c r="V19">
        <v>2</v>
      </c>
      <c r="W19" s="7">
        <v>4.47e-6</v>
      </c>
      <c r="X19" s="7">
        <v>0.183223710409183</v>
      </c>
      <c r="Y19" s="1">
        <f>1000000*W19</f>
        <v>4.47</v>
      </c>
      <c r="Z19" s="1">
        <f>10/Y19</f>
        <v>2.23713646532438</v>
      </c>
      <c r="AA19" s="1">
        <f>1/(EXP(-Y19)+1)</f>
        <v>0.988682242098908</v>
      </c>
      <c r="AB19" s="2">
        <v>0</v>
      </c>
      <c r="AC19" s="1">
        <f>J19+K19</f>
        <v>61</v>
      </c>
      <c r="AD19" s="1">
        <f>10*O19</f>
        <v>48.7</v>
      </c>
      <c r="AE19" s="1">
        <f>J19+K19</f>
        <v>61</v>
      </c>
      <c r="AF19" s="1">
        <f>H19</f>
        <v>7</v>
      </c>
      <c r="AG19" s="1">
        <f t="shared" si="0"/>
        <v>3.51</v>
      </c>
    </row>
    <row r="20" spans="1:33">
      <c r="A20" s="4">
        <v>44579</v>
      </c>
      <c r="B20" s="1">
        <v>213</v>
      </c>
      <c r="C20" s="1" t="s">
        <v>47</v>
      </c>
      <c r="D20" s="1">
        <v>220950</v>
      </c>
      <c r="E20" s="1">
        <v>6206</v>
      </c>
      <c r="F20" s="1">
        <v>1</v>
      </c>
      <c r="G20" s="1">
        <v>2</v>
      </c>
      <c r="H20" s="1">
        <v>11</v>
      </c>
      <c r="I20" s="1">
        <v>24</v>
      </c>
      <c r="J20" s="1">
        <v>31</v>
      </c>
      <c r="K20" s="1">
        <v>26</v>
      </c>
      <c r="L20" s="1">
        <v>6</v>
      </c>
      <c r="M20" s="1">
        <f>LN(D20)</f>
        <v>12.3056917105589</v>
      </c>
      <c r="N20" s="1">
        <f>100*E20/D20</f>
        <v>2.80878026702874</v>
      </c>
      <c r="O20" s="1">
        <f>(F20+G20*2+H20*3+I20*4+J20*5+K20*6+L20*7)/100</f>
        <v>4.87</v>
      </c>
      <c r="P20" s="7">
        <v>5</v>
      </c>
      <c r="Q20" s="7">
        <v>0.199911131930283</v>
      </c>
      <c r="R20" s="7">
        <v>0.0632218310130876</v>
      </c>
      <c r="S20" s="7">
        <v>0.0120093500881542</v>
      </c>
      <c r="T20" s="7">
        <v>2</v>
      </c>
      <c r="U20" s="7">
        <v>3.73</v>
      </c>
      <c r="V20">
        <v>1</v>
      </c>
      <c r="W20" s="7">
        <v>5.37e-6</v>
      </c>
      <c r="X20" s="7">
        <v>0.183384746348135</v>
      </c>
      <c r="Y20" s="1">
        <f>1000000*W20</f>
        <v>5.37</v>
      </c>
      <c r="Z20" s="1">
        <f>10/Y20</f>
        <v>1.86219739292365</v>
      </c>
      <c r="AA20" s="1">
        <f>1/(EXP(-Y20)+1)</f>
        <v>0.995367429282142</v>
      </c>
      <c r="AB20" s="2">
        <v>0</v>
      </c>
      <c r="AC20" s="1">
        <f>J20+K20</f>
        <v>57</v>
      </c>
      <c r="AD20" s="1">
        <f>10*O20</f>
        <v>48.7</v>
      </c>
      <c r="AE20" s="1">
        <f>J20+K20</f>
        <v>57</v>
      </c>
      <c r="AF20" s="1">
        <f>H20</f>
        <v>11</v>
      </c>
      <c r="AG20" s="1">
        <f t="shared" si="0"/>
        <v>3.48</v>
      </c>
    </row>
    <row r="21" spans="1:33">
      <c r="A21" s="4">
        <v>44846</v>
      </c>
      <c r="B21" s="1">
        <v>480</v>
      </c>
      <c r="C21" s="1" t="s">
        <v>48</v>
      </c>
      <c r="D21" s="5">
        <v>29151</v>
      </c>
      <c r="E21" s="5">
        <v>2947</v>
      </c>
      <c r="F21" s="1">
        <v>0</v>
      </c>
      <c r="G21" s="1">
        <v>2</v>
      </c>
      <c r="H21" s="1">
        <v>13</v>
      </c>
      <c r="I21" s="1">
        <v>25</v>
      </c>
      <c r="J21" s="1">
        <v>28</v>
      </c>
      <c r="K21" s="1">
        <v>21</v>
      </c>
      <c r="L21" s="1">
        <v>11</v>
      </c>
      <c r="M21" s="1">
        <f>LN(D21)</f>
        <v>10.2802444965075</v>
      </c>
      <c r="N21" s="1">
        <f>100*E21/D21</f>
        <v>10.1094302082261</v>
      </c>
      <c r="O21" s="1">
        <f>(F21+G21*2+H21*3+I21*4+J21*5+K21*6+L21*7)/100</f>
        <v>4.86</v>
      </c>
      <c r="P21" s="7">
        <v>4</v>
      </c>
      <c r="Q21" s="7">
        <v>0.261211950205627</v>
      </c>
      <c r="R21" s="7">
        <v>0.0652028782914977</v>
      </c>
      <c r="S21" s="7">
        <v>0.0171299630648317</v>
      </c>
      <c r="T21" s="7">
        <v>2</v>
      </c>
      <c r="U21" s="7">
        <v>3.21</v>
      </c>
      <c r="V21">
        <v>2</v>
      </c>
      <c r="W21" s="7">
        <v>1.62e-6</v>
      </c>
      <c r="X21" s="7">
        <v>0.182714486961595</v>
      </c>
      <c r="Y21" s="1">
        <f>1000000*W21</f>
        <v>1.62</v>
      </c>
      <c r="Z21" s="1">
        <f>10/Y21</f>
        <v>6.17283950617284</v>
      </c>
      <c r="AA21" s="1">
        <f>1/(EXP(-Y21)+1)</f>
        <v>0.834795129809385</v>
      </c>
      <c r="AB21" s="2">
        <v>0</v>
      </c>
      <c r="AC21" s="1">
        <f>J21+K21</f>
        <v>49</v>
      </c>
      <c r="AD21" s="1">
        <f>10*O21</f>
        <v>48.6</v>
      </c>
      <c r="AE21" s="1">
        <f>J21+K21</f>
        <v>49</v>
      </c>
      <c r="AF21" s="1">
        <f>H21</f>
        <v>13</v>
      </c>
      <c r="AG21" s="1">
        <f t="shared" si="0"/>
        <v>3.09</v>
      </c>
    </row>
    <row r="22" spans="1:33">
      <c r="A22" s="4">
        <v>44730</v>
      </c>
      <c r="B22" s="1">
        <v>364</v>
      </c>
      <c r="C22" s="1" t="s">
        <v>49</v>
      </c>
      <c r="D22" s="1">
        <v>47205</v>
      </c>
      <c r="E22" s="1">
        <v>4101</v>
      </c>
      <c r="F22" s="1">
        <v>0</v>
      </c>
      <c r="G22" s="1">
        <v>1</v>
      </c>
      <c r="H22" s="1">
        <v>9</v>
      </c>
      <c r="I22" s="1">
        <v>27</v>
      </c>
      <c r="J22" s="1">
        <v>36</v>
      </c>
      <c r="K22" s="1">
        <v>23</v>
      </c>
      <c r="L22" s="1">
        <v>4</v>
      </c>
      <c r="M22" s="1">
        <f>LN(D22)</f>
        <v>10.7622550981666</v>
      </c>
      <c r="N22" s="1">
        <f>100*E22/D22</f>
        <v>8.68763902129012</v>
      </c>
      <c r="O22" s="1">
        <f>(F22+G22*2+H22*3+I22*4+J22*5+K22*6+L22*7)/100</f>
        <v>4.83</v>
      </c>
      <c r="P22" s="7">
        <v>3</v>
      </c>
      <c r="Q22" s="7">
        <v>0.315290198230213</v>
      </c>
      <c r="R22" s="7">
        <v>0.0774208751999525</v>
      </c>
      <c r="S22" s="7">
        <v>0.0145563754092386</v>
      </c>
      <c r="T22" s="7">
        <v>2</v>
      </c>
      <c r="U22" s="7">
        <v>2.86</v>
      </c>
      <c r="V22">
        <v>2</v>
      </c>
      <c r="W22" s="7">
        <v>7.24e-7</v>
      </c>
      <c r="X22" s="7">
        <v>0.182554621464363</v>
      </c>
      <c r="Y22" s="1">
        <f>1000000*W22</f>
        <v>0.724</v>
      </c>
      <c r="Z22" s="1">
        <f>10/Y22</f>
        <v>13.8121546961326</v>
      </c>
      <c r="AA22" s="1">
        <f>1/(EXP(-Y22)+1)</f>
        <v>0.673487235437304</v>
      </c>
      <c r="AB22" s="2">
        <v>0</v>
      </c>
      <c r="AC22" s="1">
        <f>J22+K22</f>
        <v>59</v>
      </c>
      <c r="AD22" s="1">
        <f>10*O22</f>
        <v>48.3</v>
      </c>
      <c r="AE22" s="1">
        <f>J22+K22</f>
        <v>59</v>
      </c>
      <c r="AF22" s="1">
        <f>H22</f>
        <v>9</v>
      </c>
      <c r="AG22" s="1">
        <f t="shared" si="0"/>
        <v>3.47</v>
      </c>
    </row>
    <row r="23" spans="1:33">
      <c r="A23" s="4">
        <v>44778</v>
      </c>
      <c r="B23" s="1">
        <v>412</v>
      </c>
      <c r="C23" s="1" t="s">
        <v>50</v>
      </c>
      <c r="D23" s="5">
        <v>37350</v>
      </c>
      <c r="E23" s="5">
        <v>3428</v>
      </c>
      <c r="F23" s="1">
        <v>0</v>
      </c>
      <c r="G23" s="1">
        <v>1</v>
      </c>
      <c r="H23" s="1">
        <v>9</v>
      </c>
      <c r="I23" s="1">
        <v>29</v>
      </c>
      <c r="J23" s="1">
        <v>34</v>
      </c>
      <c r="K23" s="1">
        <v>22</v>
      </c>
      <c r="L23" s="1">
        <v>5</v>
      </c>
      <c r="M23" s="1">
        <f>LN(D23)</f>
        <v>10.528088190561</v>
      </c>
      <c r="N23" s="1">
        <f>100*E23/D23</f>
        <v>9.17804551539491</v>
      </c>
      <c r="O23" s="1">
        <f>(F23+G23*2+H23*3+I23*4+J23*5+K23*6+L23*7)/100</f>
        <v>4.82</v>
      </c>
      <c r="P23" s="7">
        <v>4</v>
      </c>
      <c r="Q23" s="7">
        <v>0.146302969972861</v>
      </c>
      <c r="R23" s="7">
        <v>0.0642639311947021</v>
      </c>
      <c r="S23" s="7">
        <v>0.00789023499656767</v>
      </c>
      <c r="T23" s="7">
        <v>2</v>
      </c>
      <c r="U23" s="7">
        <v>3.32</v>
      </c>
      <c r="V23">
        <v>2</v>
      </c>
      <c r="W23" s="7">
        <v>2.09e-6</v>
      </c>
      <c r="X23" s="7">
        <v>0.182798388432995</v>
      </c>
      <c r="Y23" s="1">
        <f>1000000*W23</f>
        <v>2.09</v>
      </c>
      <c r="Z23" s="1">
        <f>10/Y23</f>
        <v>4.78468899521531</v>
      </c>
      <c r="AA23" s="1">
        <f>1/(EXP(-Y23)+1)</f>
        <v>0.889927425637497</v>
      </c>
      <c r="AB23" s="2">
        <v>0</v>
      </c>
      <c r="AC23" s="1">
        <f>J23+K23</f>
        <v>56</v>
      </c>
      <c r="AD23" s="1">
        <f>10*O23</f>
        <v>48.2</v>
      </c>
      <c r="AE23" s="1">
        <f>J23+K23</f>
        <v>56</v>
      </c>
      <c r="AF23" s="1">
        <f>H23</f>
        <v>9</v>
      </c>
      <c r="AG23" s="1">
        <f t="shared" si="0"/>
        <v>3.31</v>
      </c>
    </row>
    <row r="24" spans="1:33">
      <c r="A24" s="4">
        <v>44706</v>
      </c>
      <c r="B24" s="1">
        <v>340</v>
      </c>
      <c r="C24" s="1" t="s">
        <v>51</v>
      </c>
      <c r="D24" s="1">
        <v>62723</v>
      </c>
      <c r="E24" s="1">
        <v>4835</v>
      </c>
      <c r="F24" s="1">
        <v>0</v>
      </c>
      <c r="G24" s="1">
        <v>2</v>
      </c>
      <c r="H24" s="1">
        <v>9</v>
      </c>
      <c r="I24" s="1">
        <v>25</v>
      </c>
      <c r="J24" s="1">
        <v>33</v>
      </c>
      <c r="K24" s="1">
        <v>24</v>
      </c>
      <c r="L24" s="1">
        <v>6</v>
      </c>
      <c r="M24" s="1">
        <f>LN(D24)</f>
        <v>11.046483485513</v>
      </c>
      <c r="N24" s="1">
        <f>100*E24/D24</f>
        <v>7.70849608596528</v>
      </c>
      <c r="O24" s="1">
        <f>(F24+G24*2+H24*3+I24*4+J24*5+K24*6+L24*7)/100</f>
        <v>4.82</v>
      </c>
      <c r="P24" s="7">
        <v>5</v>
      </c>
      <c r="Q24" s="7">
        <v>0.176535347406116</v>
      </c>
      <c r="R24" s="7">
        <v>0.0585732960224138</v>
      </c>
      <c r="S24" s="7">
        <v>0.0150929830935406</v>
      </c>
      <c r="T24" s="7">
        <v>1</v>
      </c>
      <c r="U24" s="7">
        <v>3.13</v>
      </c>
      <c r="V24">
        <v>1</v>
      </c>
      <c r="W24" s="7">
        <v>1.35e-6</v>
      </c>
      <c r="X24" s="7">
        <v>0.182666301767612</v>
      </c>
      <c r="Y24" s="1">
        <f>1000000*W24</f>
        <v>1.35</v>
      </c>
      <c r="Z24" s="1">
        <f>10/Y24</f>
        <v>7.40740740740741</v>
      </c>
      <c r="AA24" s="1">
        <f>1/(EXP(-Y24)+1)</f>
        <v>0.794129628199053</v>
      </c>
      <c r="AB24" s="2">
        <v>0</v>
      </c>
      <c r="AC24" s="1">
        <f>J24+K24</f>
        <v>57</v>
      </c>
      <c r="AD24" s="1">
        <f>10*O24</f>
        <v>48.2</v>
      </c>
      <c r="AE24" s="1">
        <f>J24+K24</f>
        <v>57</v>
      </c>
      <c r="AF24" s="1">
        <f>H24</f>
        <v>9</v>
      </c>
      <c r="AG24" s="1">
        <f t="shared" si="0"/>
        <v>3.4</v>
      </c>
    </row>
    <row r="25" spans="1:33">
      <c r="A25" s="4">
        <v>44900</v>
      </c>
      <c r="B25" s="1">
        <v>534</v>
      </c>
      <c r="C25" s="1" t="s">
        <v>52</v>
      </c>
      <c r="D25" s="5">
        <v>23153</v>
      </c>
      <c r="E25" s="5">
        <v>2200</v>
      </c>
      <c r="F25" s="1">
        <v>0</v>
      </c>
      <c r="G25" s="1">
        <v>2</v>
      </c>
      <c r="H25" s="1">
        <v>10</v>
      </c>
      <c r="I25" s="1">
        <v>25</v>
      </c>
      <c r="J25" s="1">
        <v>36</v>
      </c>
      <c r="K25" s="1">
        <v>23</v>
      </c>
      <c r="L25" s="1">
        <v>4</v>
      </c>
      <c r="M25" s="1">
        <f>LN(D25)</f>
        <v>10.0498796407512</v>
      </c>
      <c r="N25" s="1">
        <f>100*E25/D25</f>
        <v>9.50200837904375</v>
      </c>
      <c r="O25" s="1">
        <f>(F25+G25*2+H25*3+I25*4+J25*5+K25*6+L25*7)/100</f>
        <v>4.8</v>
      </c>
      <c r="P25" s="7">
        <v>5</v>
      </c>
      <c r="Q25" s="7">
        <v>0.256120331369568</v>
      </c>
      <c r="R25" s="7">
        <v>0.0870931105400596</v>
      </c>
      <c r="S25" s="7">
        <v>0.0170144574106684</v>
      </c>
      <c r="T25" s="7">
        <v>2</v>
      </c>
      <c r="U25" s="7">
        <v>3.37</v>
      </c>
      <c r="V25">
        <v>1</v>
      </c>
      <c r="W25" s="7">
        <v>2.34e-6</v>
      </c>
      <c r="X25" s="7">
        <v>0.182843029059465</v>
      </c>
      <c r="Y25" s="1">
        <f>1000000*W25</f>
        <v>2.34</v>
      </c>
      <c r="Z25" s="1">
        <f>10/Y25</f>
        <v>4.27350427350427</v>
      </c>
      <c r="AA25" s="1">
        <f>1/(EXP(-Y25)+1)</f>
        <v>0.912136085170699</v>
      </c>
      <c r="AB25" s="2">
        <v>0</v>
      </c>
      <c r="AC25" s="1">
        <f>J25+K25</f>
        <v>59</v>
      </c>
      <c r="AD25" s="1">
        <f>10*O25</f>
        <v>48</v>
      </c>
      <c r="AE25" s="1">
        <f>J25+K25</f>
        <v>59</v>
      </c>
      <c r="AF25" s="1">
        <f>H25</f>
        <v>10</v>
      </c>
      <c r="AG25" s="1">
        <f t="shared" si="0"/>
        <v>3.52</v>
      </c>
    </row>
    <row r="26" spans="1:33">
      <c r="A26" s="4">
        <v>44849</v>
      </c>
      <c r="B26" s="1">
        <v>483</v>
      </c>
      <c r="C26" s="1" t="s">
        <v>53</v>
      </c>
      <c r="D26" s="5">
        <v>30403</v>
      </c>
      <c r="E26" s="5">
        <v>3123</v>
      </c>
      <c r="F26" s="1">
        <v>0</v>
      </c>
      <c r="G26" s="1">
        <v>7</v>
      </c>
      <c r="H26" s="1">
        <v>18</v>
      </c>
      <c r="I26" s="1">
        <v>20</v>
      </c>
      <c r="J26" s="1">
        <v>15</v>
      </c>
      <c r="K26" s="1">
        <v>16</v>
      </c>
      <c r="L26" s="1">
        <v>23</v>
      </c>
      <c r="M26" s="1">
        <f>LN(D26)</f>
        <v>10.3222965667359</v>
      </c>
      <c r="N26" s="1">
        <f>100*E26/D26</f>
        <v>10.2720126303325</v>
      </c>
      <c r="O26" s="1">
        <f>(F26+G26*2+H26*3+I26*4+J26*5+K26*6+L26*7)/100</f>
        <v>4.8</v>
      </c>
      <c r="P26" s="7">
        <v>4</v>
      </c>
      <c r="Q26" s="7">
        <v>0.233274538349153</v>
      </c>
      <c r="R26" s="7">
        <v>0.0706263829205042</v>
      </c>
      <c r="S26" s="7">
        <v>0.0190728371232698</v>
      </c>
      <c r="T26" s="7">
        <v>1</v>
      </c>
      <c r="U26" s="7">
        <v>4.87</v>
      </c>
      <c r="V26">
        <v>2</v>
      </c>
      <c r="W26" s="7">
        <v>7.41e-5</v>
      </c>
      <c r="X26" s="7">
        <v>0.196007934003118</v>
      </c>
      <c r="Y26" s="1">
        <f>1000000*W26</f>
        <v>74.1</v>
      </c>
      <c r="Z26" s="1">
        <f>10/Y26</f>
        <v>0.134952766531714</v>
      </c>
      <c r="AA26" s="1">
        <f>1/(EXP(-Y26)+1)</f>
        <v>1</v>
      </c>
      <c r="AB26" s="2">
        <v>0</v>
      </c>
      <c r="AC26" s="1">
        <f>J26+K26</f>
        <v>31</v>
      </c>
      <c r="AD26" s="1">
        <f>10*O26</f>
        <v>48</v>
      </c>
      <c r="AE26" s="1">
        <f>J26+K26</f>
        <v>31</v>
      </c>
      <c r="AF26" s="1">
        <f>H26</f>
        <v>18</v>
      </c>
      <c r="AG26" s="1">
        <f t="shared" si="0"/>
        <v>2.39</v>
      </c>
    </row>
    <row r="27" spans="1:33">
      <c r="A27" s="4">
        <v>44679</v>
      </c>
      <c r="B27" s="1">
        <v>313</v>
      </c>
      <c r="C27" s="1" t="s">
        <v>54</v>
      </c>
      <c r="D27" s="1">
        <v>88974</v>
      </c>
      <c r="E27" s="1">
        <v>6315</v>
      </c>
      <c r="F27" s="1">
        <v>0</v>
      </c>
      <c r="G27" s="1">
        <v>2</v>
      </c>
      <c r="H27" s="1">
        <v>12</v>
      </c>
      <c r="I27" s="1">
        <v>27</v>
      </c>
      <c r="J27" s="1">
        <v>30</v>
      </c>
      <c r="K27" s="1">
        <v>22</v>
      </c>
      <c r="L27" s="1">
        <v>7</v>
      </c>
      <c r="M27" s="1">
        <f>LN(D27)</f>
        <v>11.3960994712031</v>
      </c>
      <c r="N27" s="1">
        <f>100*E27/D27</f>
        <v>7.09757906804235</v>
      </c>
      <c r="O27" s="1">
        <f>(F27+G27*2+H27*3+I27*4+J27*5+K27*6+L27*7)/100</f>
        <v>4.79</v>
      </c>
      <c r="P27" s="7">
        <v>5</v>
      </c>
      <c r="Q27" s="7">
        <v>0.294976646365118</v>
      </c>
      <c r="R27" s="7">
        <v>0.0686312978967045</v>
      </c>
      <c r="S27" s="7">
        <v>0.0307419084080068</v>
      </c>
      <c r="T27" s="7">
        <v>2</v>
      </c>
      <c r="U27" s="7">
        <v>2.41</v>
      </c>
      <c r="V27">
        <v>1</v>
      </c>
      <c r="W27" s="7">
        <v>2.57e-7</v>
      </c>
      <c r="X27" s="7">
        <v>0.182471341787301</v>
      </c>
      <c r="Y27" s="1">
        <f>1000000*W27</f>
        <v>0.257</v>
      </c>
      <c r="Z27" s="1">
        <f>10/Y27</f>
        <v>38.9105058365759</v>
      </c>
      <c r="AA27" s="1">
        <f>1/(EXP(-Y27)+1)</f>
        <v>0.563898682877973</v>
      </c>
      <c r="AB27" s="2">
        <v>0</v>
      </c>
      <c r="AC27" s="1">
        <f>J27+K27</f>
        <v>52</v>
      </c>
      <c r="AD27" s="1">
        <f>10*O27</f>
        <v>47.9</v>
      </c>
      <c r="AE27" s="1">
        <f>J27+K27</f>
        <v>52</v>
      </c>
      <c r="AF27" s="1">
        <f>H27</f>
        <v>12</v>
      </c>
      <c r="AG27" s="1">
        <f t="shared" si="0"/>
        <v>3.22</v>
      </c>
    </row>
    <row r="28" spans="1:33">
      <c r="A28" s="4">
        <v>44742</v>
      </c>
      <c r="B28" s="1">
        <v>376</v>
      </c>
      <c r="C28" s="1" t="s">
        <v>55</v>
      </c>
      <c r="D28" s="1">
        <v>44212</v>
      </c>
      <c r="E28" s="1">
        <v>3758</v>
      </c>
      <c r="F28" s="1">
        <v>0</v>
      </c>
      <c r="G28" s="1">
        <v>1</v>
      </c>
      <c r="H28" s="1">
        <v>12</v>
      </c>
      <c r="I28" s="1">
        <v>28</v>
      </c>
      <c r="J28" s="1">
        <v>28</v>
      </c>
      <c r="K28" s="1">
        <v>21</v>
      </c>
      <c r="L28" s="1">
        <v>9</v>
      </c>
      <c r="M28" s="1">
        <f>LN(D28)</f>
        <v>10.6967515244308</v>
      </c>
      <c r="N28" s="1">
        <f>100*E28/D28</f>
        <v>8.49995476341265</v>
      </c>
      <c r="O28" s="1">
        <f>(F28+G28*2+H28*3+I28*4+J28*5+K28*6+L28*7)/100</f>
        <v>4.79</v>
      </c>
      <c r="P28" s="7">
        <v>4</v>
      </c>
      <c r="Q28" s="7">
        <v>0.175980218147885</v>
      </c>
      <c r="R28" s="7">
        <v>0.0473879642874834</v>
      </c>
      <c r="S28" s="7">
        <v>0.0132348239259849</v>
      </c>
      <c r="T28" s="7">
        <v>1</v>
      </c>
      <c r="U28" s="7">
        <v>3.04</v>
      </c>
      <c r="V28">
        <v>2</v>
      </c>
      <c r="W28" s="7">
        <v>1.1e-6</v>
      </c>
      <c r="X28" s="7">
        <v>0.182621694645845</v>
      </c>
      <c r="Y28" s="1">
        <f>1000000*W28</f>
        <v>1.1</v>
      </c>
      <c r="Z28" s="1">
        <f>10/Y28</f>
        <v>9.09090909090909</v>
      </c>
      <c r="AA28" s="1">
        <f>1/(EXP(-Y28)+1)</f>
        <v>0.750260105595118</v>
      </c>
      <c r="AB28" s="2">
        <v>0</v>
      </c>
      <c r="AC28" s="1">
        <f>J28+K28</f>
        <v>49</v>
      </c>
      <c r="AD28" s="1">
        <f>10*O28</f>
        <v>47.9</v>
      </c>
      <c r="AE28" s="1">
        <f>J28+K28</f>
        <v>49</v>
      </c>
      <c r="AF28" s="1">
        <f>H28</f>
        <v>12</v>
      </c>
      <c r="AG28" s="1">
        <f t="shared" si="0"/>
        <v>3.04</v>
      </c>
    </row>
    <row r="29" spans="1:33">
      <c r="A29" s="4">
        <v>44682</v>
      </c>
      <c r="B29" s="1">
        <v>316</v>
      </c>
      <c r="C29" s="1" t="s">
        <v>56</v>
      </c>
      <c r="D29" s="1">
        <v>77658</v>
      </c>
      <c r="E29" s="1">
        <v>5699</v>
      </c>
      <c r="F29" s="1">
        <v>0</v>
      </c>
      <c r="G29" s="1">
        <v>1</v>
      </c>
      <c r="H29" s="1">
        <v>9</v>
      </c>
      <c r="I29" s="1">
        <v>26</v>
      </c>
      <c r="J29" s="1">
        <v>37</v>
      </c>
      <c r="K29" s="1">
        <v>23</v>
      </c>
      <c r="L29" s="1">
        <v>3</v>
      </c>
      <c r="M29" s="1">
        <f>LN(D29)</f>
        <v>11.2600698496705</v>
      </c>
      <c r="N29" s="1">
        <f>100*E29/D29</f>
        <v>7.33858713847897</v>
      </c>
      <c r="O29" s="1">
        <f>(F29+G29*2+H29*3+I29*4+J29*5+K29*6+L29*7)/100</f>
        <v>4.77</v>
      </c>
      <c r="P29" s="7">
        <v>4</v>
      </c>
      <c r="Q29" s="7">
        <v>0.243645900347884</v>
      </c>
      <c r="R29" s="7">
        <v>0.0724641914495321</v>
      </c>
      <c r="S29" s="7">
        <v>0.0145959612027014</v>
      </c>
      <c r="T29" s="7">
        <v>2</v>
      </c>
      <c r="U29" s="7">
        <v>2.99</v>
      </c>
      <c r="V29">
        <v>2</v>
      </c>
      <c r="W29" s="7">
        <v>9.77e-7</v>
      </c>
      <c r="X29" s="7">
        <v>0.182599751046962</v>
      </c>
      <c r="Y29" s="1">
        <f>1000000*W29</f>
        <v>0.977</v>
      </c>
      <c r="Z29" s="1">
        <f>10/Y29</f>
        <v>10.2354145342886</v>
      </c>
      <c r="AA29" s="1">
        <f>1/(EXP(-Y29)+1)</f>
        <v>0.726512545368355</v>
      </c>
      <c r="AB29" s="2">
        <v>0</v>
      </c>
      <c r="AC29" s="1">
        <f>J29+K29</f>
        <v>60</v>
      </c>
      <c r="AD29" s="1">
        <f>10*O29</f>
        <v>47.7</v>
      </c>
      <c r="AE29" s="1">
        <f>J29+K29</f>
        <v>60</v>
      </c>
      <c r="AF29" s="1">
        <f>H29</f>
        <v>9</v>
      </c>
      <c r="AG29" s="1">
        <f t="shared" si="0"/>
        <v>3.52</v>
      </c>
    </row>
    <row r="30" spans="1:33">
      <c r="A30" s="4">
        <v>44804</v>
      </c>
      <c r="B30" s="1">
        <v>438</v>
      </c>
      <c r="C30" s="1" t="s">
        <v>57</v>
      </c>
      <c r="D30" s="5">
        <v>35343</v>
      </c>
      <c r="E30" s="5">
        <v>3166</v>
      </c>
      <c r="F30" s="1">
        <v>0</v>
      </c>
      <c r="G30" s="1">
        <v>5</v>
      </c>
      <c r="H30" s="1">
        <v>12</v>
      </c>
      <c r="I30" s="1">
        <v>20</v>
      </c>
      <c r="J30" s="1">
        <v>32</v>
      </c>
      <c r="K30" s="1">
        <v>26</v>
      </c>
      <c r="L30" s="1">
        <v>5</v>
      </c>
      <c r="M30" s="1">
        <f>LN(D30)</f>
        <v>10.4728556319142</v>
      </c>
      <c r="N30" s="1">
        <f>100*E30/D30</f>
        <v>8.95792660498543</v>
      </c>
      <c r="O30" s="1">
        <f>(F30+G30*2+H30*3+I30*4+J30*5+K30*6+L30*7)/100</f>
        <v>4.77</v>
      </c>
      <c r="P30" s="7">
        <v>5</v>
      </c>
      <c r="Q30" s="7">
        <v>0.262778187267588</v>
      </c>
      <c r="R30" s="7">
        <v>0.0695272815796643</v>
      </c>
      <c r="S30" s="7">
        <v>0.0135883128308587</v>
      </c>
      <c r="T30" s="7">
        <v>1</v>
      </c>
      <c r="U30" s="7">
        <v>4.59</v>
      </c>
      <c r="V30">
        <v>1</v>
      </c>
      <c r="W30" s="7">
        <v>3.89e-5</v>
      </c>
      <c r="X30" s="7">
        <v>0.189462579238461</v>
      </c>
      <c r="Y30" s="1">
        <f>1000000*W30</f>
        <v>38.9</v>
      </c>
      <c r="Z30" s="1">
        <f>10/Y30</f>
        <v>0.25706940874036</v>
      </c>
      <c r="AA30" s="1">
        <f>1/(EXP(-Y30)+1)</f>
        <v>1</v>
      </c>
      <c r="AB30" s="2">
        <v>0</v>
      </c>
      <c r="AC30" s="1">
        <f>J30+K30</f>
        <v>58</v>
      </c>
      <c r="AD30" s="1">
        <f>10*O30</f>
        <v>47.7</v>
      </c>
      <c r="AE30" s="1">
        <f>J30+K30</f>
        <v>58</v>
      </c>
      <c r="AF30" s="1">
        <f>H30</f>
        <v>12</v>
      </c>
      <c r="AG30" s="1">
        <f t="shared" si="0"/>
        <v>3.62</v>
      </c>
    </row>
    <row r="31" spans="1:33">
      <c r="A31" s="4">
        <v>44672</v>
      </c>
      <c r="B31" s="1">
        <v>306</v>
      </c>
      <c r="C31" s="1" t="s">
        <v>58</v>
      </c>
      <c r="D31" s="1">
        <v>97955</v>
      </c>
      <c r="E31" s="1">
        <v>6960</v>
      </c>
      <c r="F31" s="1">
        <v>0</v>
      </c>
      <c r="G31" s="1">
        <v>2</v>
      </c>
      <c r="H31" s="1">
        <v>11</v>
      </c>
      <c r="I31" s="1">
        <v>30</v>
      </c>
      <c r="J31" s="1">
        <v>33</v>
      </c>
      <c r="K31" s="1">
        <v>21</v>
      </c>
      <c r="L31" s="1">
        <v>4</v>
      </c>
      <c r="M31" s="1">
        <f>LN(D31)</f>
        <v>11.4922634685221</v>
      </c>
      <c r="N31" s="1">
        <f>100*E31/D31</f>
        <v>7.10530345566842</v>
      </c>
      <c r="O31" s="1">
        <f>(F31+G31*2+H31*3+I31*4+J31*5+K31*6+L31*7)/100</f>
        <v>4.76</v>
      </c>
      <c r="P31" s="7">
        <v>5</v>
      </c>
      <c r="Q31" s="7">
        <v>0.271533212534896</v>
      </c>
      <c r="R31" s="7">
        <v>0.0520662121660431</v>
      </c>
      <c r="S31" s="7">
        <v>0.0127086844153424</v>
      </c>
      <c r="T31" s="7">
        <v>2</v>
      </c>
      <c r="U31" s="7">
        <v>3.66</v>
      </c>
      <c r="V31">
        <v>1</v>
      </c>
      <c r="W31" s="7">
        <v>4.57e-6</v>
      </c>
      <c r="X31" s="7">
        <v>0.183241597873147</v>
      </c>
      <c r="Y31" s="1">
        <f>1000000*W31</f>
        <v>4.57</v>
      </c>
      <c r="Z31" s="1">
        <f>10/Y31</f>
        <v>2.18818380743982</v>
      </c>
      <c r="AA31" s="1">
        <f>1/(EXP(-Y31)+1)</f>
        <v>0.989748227726628</v>
      </c>
      <c r="AB31" s="2">
        <v>0</v>
      </c>
      <c r="AC31" s="1">
        <f>J31+K31</f>
        <v>54</v>
      </c>
      <c r="AD31" s="1">
        <f>10*O31</f>
        <v>47.6</v>
      </c>
      <c r="AE31" s="1">
        <f>J31+K31</f>
        <v>54</v>
      </c>
      <c r="AF31" s="1">
        <f>H31</f>
        <v>11</v>
      </c>
      <c r="AG31" s="1">
        <f t="shared" si="0"/>
        <v>3.28</v>
      </c>
    </row>
    <row r="32" spans="1:33">
      <c r="A32" s="4">
        <v>44686</v>
      </c>
      <c r="B32" s="1">
        <v>320</v>
      </c>
      <c r="C32" s="1" t="s">
        <v>59</v>
      </c>
      <c r="D32" s="1">
        <v>85979</v>
      </c>
      <c r="E32" s="1">
        <v>6313</v>
      </c>
      <c r="F32" s="1">
        <v>0</v>
      </c>
      <c r="G32" s="1">
        <v>3</v>
      </c>
      <c r="H32" s="1">
        <v>16</v>
      </c>
      <c r="I32" s="1">
        <v>26</v>
      </c>
      <c r="J32" s="1">
        <v>24</v>
      </c>
      <c r="K32" s="1">
        <v>19</v>
      </c>
      <c r="L32" s="1">
        <v>12</v>
      </c>
      <c r="M32" s="1">
        <f>LN(D32)</f>
        <v>11.3618583593709</v>
      </c>
      <c r="N32" s="1">
        <f>100*E32/D32</f>
        <v>7.34249060817176</v>
      </c>
      <c r="O32" s="1">
        <f>(F32+G32*2+H32*3+I32*4+J32*5+K32*6+L32*7)/100</f>
        <v>4.76</v>
      </c>
      <c r="P32" s="7">
        <v>5</v>
      </c>
      <c r="Q32" s="7">
        <v>0.293394093069519</v>
      </c>
      <c r="R32" s="7">
        <v>0.0940902984622217</v>
      </c>
      <c r="S32" s="7">
        <v>0.0297759447180901</v>
      </c>
      <c r="T32" s="7">
        <v>2</v>
      </c>
      <c r="U32" s="7">
        <v>3.89</v>
      </c>
      <c r="V32">
        <v>1</v>
      </c>
      <c r="W32" s="7">
        <v>7.76e-6</v>
      </c>
      <c r="X32" s="7">
        <v>0.183812918881192</v>
      </c>
      <c r="Y32" s="1">
        <f>1000000*W32</f>
        <v>7.76</v>
      </c>
      <c r="Z32" s="1">
        <f>10/Y32</f>
        <v>1.28865979381443</v>
      </c>
      <c r="AA32" s="1">
        <f>1/(EXP(-Y32)+1)</f>
        <v>0.999573725207005</v>
      </c>
      <c r="AB32" s="2">
        <v>0</v>
      </c>
      <c r="AC32" s="1">
        <f>J32+K32</f>
        <v>43</v>
      </c>
      <c r="AD32" s="1">
        <f>10*O32</f>
        <v>47.6</v>
      </c>
      <c r="AE32" s="1">
        <f>J32+K32</f>
        <v>43</v>
      </c>
      <c r="AF32" s="1">
        <f>H32</f>
        <v>16</v>
      </c>
      <c r="AG32" s="1">
        <f t="shared" si="0"/>
        <v>2.88</v>
      </c>
    </row>
    <row r="33" spans="1:33">
      <c r="A33" s="4">
        <v>44648</v>
      </c>
      <c r="B33" s="1">
        <v>282</v>
      </c>
      <c r="C33" s="1" t="s">
        <v>60</v>
      </c>
      <c r="D33" s="1">
        <v>173696</v>
      </c>
      <c r="E33" s="1">
        <v>10613</v>
      </c>
      <c r="F33" s="1">
        <v>1</v>
      </c>
      <c r="G33" s="1">
        <v>6</v>
      </c>
      <c r="H33" s="1">
        <v>17</v>
      </c>
      <c r="I33" s="1">
        <v>22</v>
      </c>
      <c r="J33" s="1">
        <v>20</v>
      </c>
      <c r="K33" s="1">
        <v>21</v>
      </c>
      <c r="L33" s="1">
        <v>14</v>
      </c>
      <c r="M33" s="1">
        <f>LN(D33)</f>
        <v>12.0650619237545</v>
      </c>
      <c r="N33" s="1">
        <f>100*E33/D33</f>
        <v>6.11010040530582</v>
      </c>
      <c r="O33" s="1">
        <f>(F33+G33*2+H33*3+I33*4+J33*5+K33*6+L33*7)/100</f>
        <v>4.76</v>
      </c>
      <c r="P33" s="7">
        <v>5</v>
      </c>
      <c r="Q33" s="7">
        <v>0.207626386504708</v>
      </c>
      <c r="R33" s="7">
        <v>0.0769009845571933</v>
      </c>
      <c r="S33" s="7">
        <v>0.0157179450717081</v>
      </c>
      <c r="T33" s="7">
        <v>1</v>
      </c>
      <c r="U33" s="7">
        <v>5.68</v>
      </c>
      <c r="V33">
        <v>1</v>
      </c>
      <c r="W33" s="7">
        <v>0.000479</v>
      </c>
      <c r="X33" s="7">
        <v>0.283434208338897</v>
      </c>
      <c r="Y33" s="1">
        <f>1000000*W33</f>
        <v>479</v>
      </c>
      <c r="Z33" s="1">
        <f>10/Y33</f>
        <v>0.0208768267223382</v>
      </c>
      <c r="AA33" s="1">
        <f>1/(EXP(-Y33)+1)</f>
        <v>1</v>
      </c>
      <c r="AB33" s="2">
        <v>0</v>
      </c>
      <c r="AC33" s="1">
        <f>J33+K33</f>
        <v>41</v>
      </c>
      <c r="AD33" s="1">
        <f>10*O33</f>
        <v>47.6</v>
      </c>
      <c r="AE33" s="1">
        <f>J33+K33</f>
        <v>41</v>
      </c>
      <c r="AF33" s="1">
        <f>H33</f>
        <v>17</v>
      </c>
      <c r="AG33" s="1">
        <f t="shared" si="0"/>
        <v>2.89</v>
      </c>
    </row>
    <row r="34" spans="1:33">
      <c r="A34" s="4">
        <v>44681</v>
      </c>
      <c r="B34" s="1">
        <v>315</v>
      </c>
      <c r="C34" s="1" t="s">
        <v>61</v>
      </c>
      <c r="D34" s="1">
        <v>77991</v>
      </c>
      <c r="E34" s="1">
        <v>5749</v>
      </c>
      <c r="F34" s="1">
        <v>0</v>
      </c>
      <c r="G34" s="1">
        <v>2</v>
      </c>
      <c r="H34" s="1">
        <v>10</v>
      </c>
      <c r="I34" s="1">
        <v>25</v>
      </c>
      <c r="J34" s="1">
        <v>35</v>
      </c>
      <c r="K34" s="1">
        <v>23</v>
      </c>
      <c r="L34" s="1">
        <v>4</v>
      </c>
      <c r="M34" s="1">
        <f>LN(D34)</f>
        <v>11.264348714399</v>
      </c>
      <c r="N34" s="1">
        <f>100*E34/D34</f>
        <v>7.37136336243926</v>
      </c>
      <c r="O34" s="1">
        <f>(F34+G34*2+H34*3+I34*4+J34*5+K34*6+L34*7)/100</f>
        <v>4.75</v>
      </c>
      <c r="P34" s="7">
        <v>4</v>
      </c>
      <c r="Q34" s="7">
        <v>0.311232948382499</v>
      </c>
      <c r="R34" s="7">
        <v>0.0749012191524852</v>
      </c>
      <c r="S34" s="7">
        <v>0.024134201373072</v>
      </c>
      <c r="T34" s="7">
        <v>2</v>
      </c>
      <c r="U34" s="7">
        <v>2.99</v>
      </c>
      <c r="V34">
        <v>2</v>
      </c>
      <c r="W34" s="7">
        <v>9.77e-7</v>
      </c>
      <c r="X34" s="7">
        <v>0.182599751046962</v>
      </c>
      <c r="Y34" s="1">
        <f>1000000*W34</f>
        <v>0.977</v>
      </c>
      <c r="Z34" s="1">
        <f>10/Y34</f>
        <v>10.2354145342886</v>
      </c>
      <c r="AA34" s="1">
        <f>1/(EXP(-Y34)+1)</f>
        <v>0.726512545368355</v>
      </c>
      <c r="AB34" s="2">
        <v>0</v>
      </c>
      <c r="AC34" s="1">
        <f>J34+K34</f>
        <v>58</v>
      </c>
      <c r="AD34" s="1">
        <f>10*O34</f>
        <v>47.5</v>
      </c>
      <c r="AE34" s="1">
        <f>J34+K34</f>
        <v>58</v>
      </c>
      <c r="AF34" s="1">
        <f>H34</f>
        <v>10</v>
      </c>
      <c r="AG34" s="1">
        <f t="shared" si="0"/>
        <v>3.47</v>
      </c>
    </row>
    <row r="35" spans="1:33">
      <c r="A35" s="4">
        <v>44723</v>
      </c>
      <c r="B35" s="1">
        <v>357</v>
      </c>
      <c r="C35" s="1" t="s">
        <v>62</v>
      </c>
      <c r="D35" s="1">
        <v>51958</v>
      </c>
      <c r="E35" s="1">
        <v>4087</v>
      </c>
      <c r="F35" s="1">
        <v>0</v>
      </c>
      <c r="G35" s="1">
        <v>2</v>
      </c>
      <c r="H35" s="1">
        <v>12</v>
      </c>
      <c r="I35" s="1">
        <v>28</v>
      </c>
      <c r="J35" s="1">
        <v>32</v>
      </c>
      <c r="K35" s="1">
        <v>21</v>
      </c>
      <c r="L35" s="1">
        <v>5</v>
      </c>
      <c r="M35" s="1">
        <f>LN(D35)</f>
        <v>10.8581909788967</v>
      </c>
      <c r="N35" s="1">
        <f>100*E35/D35</f>
        <v>7.86596866700027</v>
      </c>
      <c r="O35" s="1">
        <f>(F35+G35*2+H35*3+I35*4+J35*5+K35*6+L35*7)/100</f>
        <v>4.73</v>
      </c>
      <c r="P35" s="7">
        <v>4</v>
      </c>
      <c r="Q35" s="7">
        <v>0.367602551342819</v>
      </c>
      <c r="R35" s="7">
        <v>0.0891420327351641</v>
      </c>
      <c r="S35" s="7">
        <v>0.0245082248499141</v>
      </c>
      <c r="T35" s="7">
        <v>1</v>
      </c>
      <c r="U35" s="7">
        <v>3.84</v>
      </c>
      <c r="V35">
        <v>2</v>
      </c>
      <c r="W35" s="7">
        <v>6.92e-6</v>
      </c>
      <c r="X35" s="7">
        <v>0.183662343251786</v>
      </c>
      <c r="Y35" s="1">
        <f>1000000*W35</f>
        <v>6.92</v>
      </c>
      <c r="Z35" s="1">
        <f>10/Y35</f>
        <v>1.44508670520231</v>
      </c>
      <c r="AA35" s="1">
        <f>1/(EXP(-Y35)+1)</f>
        <v>0.999013144904479</v>
      </c>
      <c r="AB35" s="2">
        <v>0</v>
      </c>
      <c r="AC35" s="1">
        <f>J35+K35</f>
        <v>53</v>
      </c>
      <c r="AD35" s="1">
        <f>10*O35</f>
        <v>47.3</v>
      </c>
      <c r="AE35" s="1">
        <f>J35+K35</f>
        <v>53</v>
      </c>
      <c r="AF35" s="1">
        <f>H35</f>
        <v>12</v>
      </c>
      <c r="AG35" s="1">
        <f t="shared" si="0"/>
        <v>3.26</v>
      </c>
    </row>
    <row r="36" spans="1:33">
      <c r="A36" s="4">
        <v>44786</v>
      </c>
      <c r="B36" s="1">
        <v>420</v>
      </c>
      <c r="C36" s="1" t="s">
        <v>63</v>
      </c>
      <c r="D36" s="5">
        <v>35276</v>
      </c>
      <c r="E36" s="5">
        <v>3185</v>
      </c>
      <c r="F36" s="1">
        <v>0</v>
      </c>
      <c r="G36" s="1">
        <v>1</v>
      </c>
      <c r="H36" s="1">
        <v>11</v>
      </c>
      <c r="I36" s="1">
        <v>33</v>
      </c>
      <c r="J36" s="1">
        <v>25</v>
      </c>
      <c r="K36" s="1">
        <v>22</v>
      </c>
      <c r="L36" s="1">
        <v>7</v>
      </c>
      <c r="M36" s="1">
        <f>LN(D36)</f>
        <v>10.4709581250081</v>
      </c>
      <c r="N36" s="1">
        <f>100*E36/D36</f>
        <v>9.02880145141173</v>
      </c>
      <c r="O36" s="1">
        <f>(F36+G36*2+H36*3+I36*4+J36*5+K36*6+L36*7)/100</f>
        <v>4.73</v>
      </c>
      <c r="P36" s="7">
        <v>5</v>
      </c>
      <c r="Q36" s="7">
        <v>0.166635391077196</v>
      </c>
      <c r="R36" s="7">
        <v>0.0682219532276409</v>
      </c>
      <c r="S36" s="7">
        <v>0.0130482195623885</v>
      </c>
      <c r="T36" s="7">
        <v>2</v>
      </c>
      <c r="U36" s="7">
        <v>2.72</v>
      </c>
      <c r="V36">
        <v>1</v>
      </c>
      <c r="W36" s="7">
        <v>5.25e-7</v>
      </c>
      <c r="X36" s="7">
        <v>0.182519130369868</v>
      </c>
      <c r="Y36" s="1">
        <f>1000000*W36</f>
        <v>0.525</v>
      </c>
      <c r="Z36" s="1">
        <f>10/Y36</f>
        <v>19.0476190476191</v>
      </c>
      <c r="AA36" s="1">
        <f>1/(EXP(-Y36)+1)</f>
        <v>0.628316188295366</v>
      </c>
      <c r="AB36" s="2">
        <v>0</v>
      </c>
      <c r="AC36" s="1">
        <f>J36+K36</f>
        <v>47</v>
      </c>
      <c r="AD36" s="1">
        <f>10*O36</f>
        <v>47.3</v>
      </c>
      <c r="AE36" s="1">
        <f>J36+K36</f>
        <v>47</v>
      </c>
      <c r="AF36" s="1">
        <f>H36</f>
        <v>11</v>
      </c>
      <c r="AG36" s="1">
        <f t="shared" si="0"/>
        <v>2.92</v>
      </c>
    </row>
    <row r="37" spans="1:33">
      <c r="A37" s="4">
        <v>44689</v>
      </c>
      <c r="B37" s="1">
        <v>323</v>
      </c>
      <c r="C37" s="1" t="s">
        <v>64</v>
      </c>
      <c r="D37" s="1">
        <v>72518</v>
      </c>
      <c r="E37" s="1">
        <v>5256</v>
      </c>
      <c r="F37" s="1">
        <v>0</v>
      </c>
      <c r="G37" s="1">
        <v>2</v>
      </c>
      <c r="H37" s="1">
        <v>10</v>
      </c>
      <c r="I37" s="1">
        <v>30</v>
      </c>
      <c r="J37" s="1">
        <v>34</v>
      </c>
      <c r="K37" s="1">
        <v>20</v>
      </c>
      <c r="L37" s="1">
        <v>4</v>
      </c>
      <c r="M37" s="1">
        <f>LN(D37)</f>
        <v>11.1915900858895</v>
      </c>
      <c r="N37" s="1">
        <f>100*E37/D37</f>
        <v>7.24785570479053</v>
      </c>
      <c r="O37" s="1">
        <f>(F37+G37*2+H37*3+I37*4+J37*5+K37*6+L37*7)/100</f>
        <v>4.72</v>
      </c>
      <c r="P37" s="7">
        <v>4</v>
      </c>
      <c r="Q37" s="7">
        <v>0.246345013010679</v>
      </c>
      <c r="R37" s="7">
        <v>0.0959789379665254</v>
      </c>
      <c r="S37" s="7">
        <v>0.0191051281948575</v>
      </c>
      <c r="T37" s="7">
        <v>2</v>
      </c>
      <c r="U37" s="7">
        <v>2.89</v>
      </c>
      <c r="V37">
        <v>2</v>
      </c>
      <c r="W37" s="7">
        <v>7.76e-7</v>
      </c>
      <c r="X37" s="7">
        <v>0.182563896402465</v>
      </c>
      <c r="Y37" s="1">
        <f>1000000*W37</f>
        <v>0.776</v>
      </c>
      <c r="Z37" s="1">
        <f>10/Y37</f>
        <v>12.8865979381443</v>
      </c>
      <c r="AA37" s="1">
        <f>1/(EXP(-Y37)+1)</f>
        <v>0.684817382739301</v>
      </c>
      <c r="AB37" s="2">
        <v>0</v>
      </c>
      <c r="AC37" s="1">
        <f>J37+K37</f>
        <v>54</v>
      </c>
      <c r="AD37" s="1">
        <f>10*O37</f>
        <v>47.2</v>
      </c>
      <c r="AE37" s="1">
        <f>J37+K37</f>
        <v>54</v>
      </c>
      <c r="AF37" s="1">
        <f>H37</f>
        <v>10</v>
      </c>
      <c r="AG37" s="1">
        <f t="shared" si="0"/>
        <v>3.24</v>
      </c>
    </row>
    <row r="38" spans="1:33">
      <c r="A38" s="4">
        <v>44881</v>
      </c>
      <c r="B38" s="1">
        <v>515</v>
      </c>
      <c r="C38" s="1" t="s">
        <v>65</v>
      </c>
      <c r="D38" s="5">
        <v>25576</v>
      </c>
      <c r="E38" s="5">
        <v>2541</v>
      </c>
      <c r="F38" s="1">
        <v>0</v>
      </c>
      <c r="G38" s="1">
        <v>5</v>
      </c>
      <c r="H38" s="1">
        <v>16</v>
      </c>
      <c r="I38" s="1">
        <v>23</v>
      </c>
      <c r="J38" s="1">
        <v>24</v>
      </c>
      <c r="K38" s="1">
        <v>22</v>
      </c>
      <c r="L38" s="1">
        <v>10</v>
      </c>
      <c r="M38" s="1">
        <f>LN(D38)</f>
        <v>10.1494096907397</v>
      </c>
      <c r="N38" s="1">
        <f>100*E38/D38</f>
        <v>9.93509540193932</v>
      </c>
      <c r="O38" s="1">
        <f>(F38+G38*2+H38*3+I38*4+J38*5+K38*6+L38*7)/100</f>
        <v>4.72</v>
      </c>
      <c r="P38" s="7">
        <v>5</v>
      </c>
      <c r="Q38" s="7">
        <v>0.307470569160065</v>
      </c>
      <c r="R38" s="7">
        <v>0.0992780377034577</v>
      </c>
      <c r="S38" s="7">
        <v>0.0282379993090299</v>
      </c>
      <c r="T38" s="7">
        <v>2</v>
      </c>
      <c r="U38" s="7">
        <v>4.23</v>
      </c>
      <c r="V38">
        <v>1</v>
      </c>
      <c r="W38" s="7">
        <v>1.7e-5</v>
      </c>
      <c r="X38" s="7">
        <v>0.185475565662932</v>
      </c>
      <c r="Y38" s="1">
        <f>1000000*W38</f>
        <v>17</v>
      </c>
      <c r="Z38" s="1">
        <f>10/Y38</f>
        <v>0.588235294117647</v>
      </c>
      <c r="AA38" s="1">
        <f>1/(EXP(-Y38)+1)</f>
        <v>0.999999958600624</v>
      </c>
      <c r="AB38" s="2">
        <v>0</v>
      </c>
      <c r="AC38" s="1">
        <f>J38+K38</f>
        <v>46</v>
      </c>
      <c r="AD38" s="1">
        <f>10*O38</f>
        <v>47.2</v>
      </c>
      <c r="AE38" s="1">
        <f>J38+K38</f>
        <v>46</v>
      </c>
      <c r="AF38" s="1">
        <f>H38</f>
        <v>16</v>
      </c>
      <c r="AG38" s="1">
        <f t="shared" si="0"/>
        <v>3.1</v>
      </c>
    </row>
    <row r="39" spans="1:33">
      <c r="A39" s="4">
        <v>44585</v>
      </c>
      <c r="B39" s="1">
        <v>219</v>
      </c>
      <c r="C39" s="1" t="s">
        <v>66</v>
      </c>
      <c r="D39" s="1">
        <v>258038</v>
      </c>
      <c r="E39" s="1">
        <v>8317</v>
      </c>
      <c r="F39" s="1">
        <v>1</v>
      </c>
      <c r="G39" s="1">
        <v>1</v>
      </c>
      <c r="H39" s="1">
        <v>11</v>
      </c>
      <c r="I39" s="1">
        <v>29</v>
      </c>
      <c r="J39" s="1">
        <v>33</v>
      </c>
      <c r="K39" s="1">
        <v>21</v>
      </c>
      <c r="L39" s="1">
        <v>4</v>
      </c>
      <c r="M39" s="1">
        <f>LN(D39)</f>
        <v>12.4608621398798</v>
      </c>
      <c r="N39" s="1">
        <f>100*E39/D39</f>
        <v>3.22316868058193</v>
      </c>
      <c r="O39" s="1">
        <f>(F39+G39*2+H39*3+I39*4+J39*5+K39*6+L39*7)/100</f>
        <v>4.71</v>
      </c>
      <c r="P39" s="7">
        <v>4</v>
      </c>
      <c r="Q39" s="7">
        <v>0.240994686822305</v>
      </c>
      <c r="R39" s="7">
        <v>0.0457452414916293</v>
      </c>
      <c r="S39" s="7">
        <v>0.0134919186557631</v>
      </c>
      <c r="T39" s="7">
        <v>1</v>
      </c>
      <c r="U39" s="7">
        <v>2.9</v>
      </c>
      <c r="V39">
        <v>2</v>
      </c>
      <c r="W39" s="7">
        <v>7.94e-7</v>
      </c>
      <c r="X39" s="7">
        <v>0.182567107043231</v>
      </c>
      <c r="Y39" s="1">
        <f>1000000*W39</f>
        <v>0.794</v>
      </c>
      <c r="Z39" s="1">
        <f>10/Y39</f>
        <v>12.5944584382872</v>
      </c>
      <c r="AA39" s="1">
        <f>1/(EXP(-Y39)+1)</f>
        <v>0.688689562192397</v>
      </c>
      <c r="AB39" s="2">
        <v>0</v>
      </c>
      <c r="AC39" s="1">
        <f>J39+K39</f>
        <v>54</v>
      </c>
      <c r="AD39" s="1">
        <f>10*O39</f>
        <v>47.1</v>
      </c>
      <c r="AE39" s="1">
        <f>J39+K39</f>
        <v>54</v>
      </c>
      <c r="AF39" s="1">
        <f>H39</f>
        <v>11</v>
      </c>
      <c r="AG39" s="1">
        <f t="shared" si="0"/>
        <v>3.26</v>
      </c>
    </row>
    <row r="40" spans="1:33">
      <c r="A40" s="4">
        <v>44746</v>
      </c>
      <c r="B40" s="1">
        <v>380</v>
      </c>
      <c r="C40" s="1" t="s">
        <v>67</v>
      </c>
      <c r="D40" s="1">
        <v>42645</v>
      </c>
      <c r="E40" s="1">
        <v>3591</v>
      </c>
      <c r="F40" s="1">
        <v>0</v>
      </c>
      <c r="G40" s="1">
        <v>2</v>
      </c>
      <c r="H40" s="1">
        <v>13</v>
      </c>
      <c r="I40" s="1">
        <v>27</v>
      </c>
      <c r="J40" s="1">
        <v>29</v>
      </c>
      <c r="K40" s="1">
        <v>21</v>
      </c>
      <c r="L40" s="1">
        <v>7</v>
      </c>
      <c r="M40" s="1">
        <f>LN(D40)</f>
        <v>10.6606653127532</v>
      </c>
      <c r="N40" s="1">
        <f>100*E40/D40</f>
        <v>8.42068237776996</v>
      </c>
      <c r="O40" s="1">
        <f>(F40+G40*2+H40*3+I40*4+J40*5+K40*6+L40*7)/100</f>
        <v>4.71</v>
      </c>
      <c r="P40" s="7">
        <v>4</v>
      </c>
      <c r="Q40" s="7">
        <v>0.383236420544914</v>
      </c>
      <c r="R40" s="7">
        <v>0.0992306607034279</v>
      </c>
      <c r="S40" s="7">
        <v>0.0302532198112786</v>
      </c>
      <c r="T40" s="7">
        <v>2</v>
      </c>
      <c r="U40" s="7">
        <v>3.15</v>
      </c>
      <c r="V40">
        <v>2</v>
      </c>
      <c r="W40" s="7">
        <v>1.41e-6</v>
      </c>
      <c r="X40" s="7">
        <v>0.182677008735693</v>
      </c>
      <c r="Y40" s="1">
        <f>1000000*W40</f>
        <v>1.41</v>
      </c>
      <c r="Z40" s="1">
        <f>10/Y40</f>
        <v>7.09219858156028</v>
      </c>
      <c r="AA40" s="1">
        <f>1/(EXP(-Y40)+1)</f>
        <v>0.803765943634221</v>
      </c>
      <c r="AB40" s="2">
        <v>0</v>
      </c>
      <c r="AC40" s="1">
        <f>J40+K40</f>
        <v>50</v>
      </c>
      <c r="AD40" s="1">
        <f>10*O40</f>
        <v>47.1</v>
      </c>
      <c r="AE40" s="1">
        <f>J40+K40</f>
        <v>50</v>
      </c>
      <c r="AF40" s="1">
        <f>H40</f>
        <v>13</v>
      </c>
      <c r="AG40" s="1">
        <f t="shared" si="0"/>
        <v>3.14</v>
      </c>
    </row>
    <row r="41" spans="1:33">
      <c r="A41" s="4">
        <v>44599</v>
      </c>
      <c r="B41" s="1">
        <v>233</v>
      </c>
      <c r="C41" s="1" t="s">
        <v>68</v>
      </c>
      <c r="D41" s="1">
        <v>288228</v>
      </c>
      <c r="E41" s="1">
        <v>13340</v>
      </c>
      <c r="F41" s="1">
        <v>1</v>
      </c>
      <c r="G41" s="1">
        <v>3</v>
      </c>
      <c r="H41" s="1">
        <v>13</v>
      </c>
      <c r="I41" s="1">
        <v>24</v>
      </c>
      <c r="J41" s="1">
        <v>30</v>
      </c>
      <c r="K41" s="1">
        <v>24</v>
      </c>
      <c r="L41" s="1">
        <v>5</v>
      </c>
      <c r="M41" s="1">
        <f>LN(D41)</f>
        <v>12.571507112582</v>
      </c>
      <c r="N41" s="1">
        <f>100*E41/D41</f>
        <v>4.62828038913638</v>
      </c>
      <c r="O41" s="1">
        <f>(F41+G41*2+H41*3+I41*4+J41*5+K41*6+L41*7)/100</f>
        <v>4.71</v>
      </c>
      <c r="P41" s="7">
        <v>4</v>
      </c>
      <c r="Q41" s="7">
        <v>0.359812002647409</v>
      </c>
      <c r="R41" s="7">
        <v>0.0677996613107036</v>
      </c>
      <c r="S41" s="7">
        <v>0.0298070205449815</v>
      </c>
      <c r="T41" s="7">
        <v>2</v>
      </c>
      <c r="U41" s="7">
        <v>4.06</v>
      </c>
      <c r="V41">
        <v>2</v>
      </c>
      <c r="W41" s="7">
        <v>1.15e-5</v>
      </c>
      <c r="X41" s="7">
        <v>0.184484499914804</v>
      </c>
      <c r="Y41" s="1">
        <f>1000000*W41</f>
        <v>11.5</v>
      </c>
      <c r="Z41" s="1">
        <f>10/Y41</f>
        <v>0.869565217391304</v>
      </c>
      <c r="AA41" s="1">
        <f>1/(EXP(-Y41)+1)</f>
        <v>0.999989870009019</v>
      </c>
      <c r="AB41" s="2">
        <v>0</v>
      </c>
      <c r="AC41" s="1">
        <f>J41+K41</f>
        <v>54</v>
      </c>
      <c r="AD41" s="1">
        <f>10*O41</f>
        <v>47.1</v>
      </c>
      <c r="AE41" s="1">
        <f>J41+K41</f>
        <v>54</v>
      </c>
      <c r="AF41" s="1">
        <f>H41</f>
        <v>13</v>
      </c>
      <c r="AG41" s="1">
        <f t="shared" si="0"/>
        <v>3.39</v>
      </c>
    </row>
    <row r="42" spans="1:33">
      <c r="A42" s="4">
        <v>44617</v>
      </c>
      <c r="B42" s="1">
        <v>251</v>
      </c>
      <c r="C42" s="1" t="s">
        <v>69</v>
      </c>
      <c r="D42" s="1">
        <v>255907</v>
      </c>
      <c r="E42" s="1">
        <v>11687</v>
      </c>
      <c r="F42" s="1">
        <v>1</v>
      </c>
      <c r="G42" s="1">
        <v>2</v>
      </c>
      <c r="H42" s="1">
        <v>10</v>
      </c>
      <c r="I42" s="1">
        <v>29</v>
      </c>
      <c r="J42" s="1">
        <v>33</v>
      </c>
      <c r="K42" s="1">
        <v>21</v>
      </c>
      <c r="L42" s="1">
        <v>4</v>
      </c>
      <c r="M42" s="1">
        <f>LN(D42)</f>
        <v>12.4525693762091</v>
      </c>
      <c r="N42" s="1">
        <f>100*E42/D42</f>
        <v>4.56689344175814</v>
      </c>
      <c r="O42" s="1">
        <f>(F42+G42*2+H42*3+I42*4+J42*5+K42*6+L42*7)/100</f>
        <v>4.7</v>
      </c>
      <c r="P42" s="7">
        <v>3</v>
      </c>
      <c r="Q42" s="7">
        <v>0.175189510739889</v>
      </c>
      <c r="R42" s="7">
        <v>0.0550485839189251</v>
      </c>
      <c r="S42" s="7">
        <v>0.010695578878733</v>
      </c>
      <c r="T42" s="7">
        <v>2</v>
      </c>
      <c r="U42" s="7">
        <v>3.75</v>
      </c>
      <c r="V42">
        <v>2</v>
      </c>
      <c r="W42" s="7">
        <v>5.62e-6</v>
      </c>
      <c r="X42" s="7">
        <v>0.183429498026154</v>
      </c>
      <c r="Y42" s="1">
        <f>1000000*W42</f>
        <v>5.62</v>
      </c>
      <c r="Z42" s="1">
        <f>10/Y42</f>
        <v>1.77935943060498</v>
      </c>
      <c r="AA42" s="1">
        <f>1/(EXP(-Y42)+1)</f>
        <v>0.996388449465568</v>
      </c>
      <c r="AB42" s="2">
        <v>0</v>
      </c>
      <c r="AC42" s="1">
        <f>J42+K42</f>
        <v>54</v>
      </c>
      <c r="AD42" s="1">
        <f>10*O42</f>
        <v>47</v>
      </c>
      <c r="AE42" s="1">
        <f>J42+K42</f>
        <v>54</v>
      </c>
      <c r="AF42" s="1">
        <f>H42</f>
        <v>10</v>
      </c>
      <c r="AG42" s="1">
        <f t="shared" si="0"/>
        <v>3.25</v>
      </c>
    </row>
    <row r="43" spans="1:33">
      <c r="A43" s="4">
        <v>44615</v>
      </c>
      <c r="B43" s="1">
        <v>249</v>
      </c>
      <c r="C43" s="1" t="s">
        <v>70</v>
      </c>
      <c r="D43" s="1">
        <v>277576</v>
      </c>
      <c r="E43" s="1">
        <v>11411</v>
      </c>
      <c r="F43" s="1">
        <v>1</v>
      </c>
      <c r="G43" s="1">
        <v>5</v>
      </c>
      <c r="H43" s="1">
        <v>16</v>
      </c>
      <c r="I43" s="1">
        <v>24</v>
      </c>
      <c r="J43" s="1">
        <v>25</v>
      </c>
      <c r="K43" s="1">
        <v>22</v>
      </c>
      <c r="L43" s="1">
        <v>8</v>
      </c>
      <c r="M43" s="1">
        <f>LN(D43)</f>
        <v>12.5338500485459</v>
      </c>
      <c r="N43" s="1">
        <f>100*E43/D43</f>
        <v>4.11094619131337</v>
      </c>
      <c r="O43" s="1">
        <f>(F43+G43*2+H43*3+I43*4+J43*5+K43*6+L43*7)/100</f>
        <v>4.68</v>
      </c>
      <c r="P43" s="7">
        <v>5</v>
      </c>
      <c r="Q43" s="7">
        <v>0.297399481106577</v>
      </c>
      <c r="R43" s="7">
        <v>0.0685585862344402</v>
      </c>
      <c r="S43" s="7">
        <v>0.0185706089332037</v>
      </c>
      <c r="T43" s="7">
        <v>1</v>
      </c>
      <c r="U43" s="7">
        <v>3.04</v>
      </c>
      <c r="V43">
        <v>1</v>
      </c>
      <c r="W43" s="7">
        <v>1.1e-6</v>
      </c>
      <c r="X43" s="7">
        <v>0.182621694645845</v>
      </c>
      <c r="Y43" s="1">
        <f>1000000*W43</f>
        <v>1.1</v>
      </c>
      <c r="Z43" s="1">
        <f>10/Y43</f>
        <v>9.09090909090909</v>
      </c>
      <c r="AA43" s="1">
        <f>1/(EXP(-Y43)+1)</f>
        <v>0.750260105595118</v>
      </c>
      <c r="AB43" s="2">
        <v>0</v>
      </c>
      <c r="AC43" s="1">
        <f>J43+K43</f>
        <v>47</v>
      </c>
      <c r="AD43" s="1">
        <f>10*O43</f>
        <v>46.8</v>
      </c>
      <c r="AE43" s="1">
        <f>J43+K43</f>
        <v>47</v>
      </c>
      <c r="AF43" s="1">
        <f>H43</f>
        <v>16</v>
      </c>
      <c r="AG43" s="1">
        <f t="shared" si="0"/>
        <v>3.15</v>
      </c>
    </row>
    <row r="44" spans="1:33">
      <c r="A44" s="4">
        <v>44636</v>
      </c>
      <c r="B44" s="1">
        <v>270</v>
      </c>
      <c r="C44" s="1" t="s">
        <v>71</v>
      </c>
      <c r="D44" s="1">
        <v>217856</v>
      </c>
      <c r="E44" s="1">
        <v>11234</v>
      </c>
      <c r="F44" s="1">
        <v>1</v>
      </c>
      <c r="G44" s="1">
        <v>7</v>
      </c>
      <c r="H44" s="1">
        <v>19</v>
      </c>
      <c r="I44" s="1">
        <v>22</v>
      </c>
      <c r="J44" s="1">
        <v>19</v>
      </c>
      <c r="K44" s="1">
        <v>18</v>
      </c>
      <c r="L44" s="1">
        <v>15</v>
      </c>
      <c r="M44" s="1">
        <f>LN(D44)</f>
        <v>12.2915895730529</v>
      </c>
      <c r="N44" s="1">
        <f>100*E44/D44</f>
        <v>5.15661721504113</v>
      </c>
      <c r="O44" s="1">
        <f>(F44+G44*2+H44*3+I44*4+J44*5+K44*6+L44*7)/100</f>
        <v>4.68</v>
      </c>
      <c r="P44" s="7">
        <v>5</v>
      </c>
      <c r="Q44" s="7">
        <v>0.341704086499756</v>
      </c>
      <c r="R44" s="7">
        <v>0.104826584988061</v>
      </c>
      <c r="S44" s="7">
        <v>0.0343510798031353</v>
      </c>
      <c r="T44" s="7">
        <v>2</v>
      </c>
      <c r="U44" s="7">
        <v>3.55</v>
      </c>
      <c r="V44">
        <v>1</v>
      </c>
      <c r="W44" s="7">
        <v>3.55e-6</v>
      </c>
      <c r="X44" s="7">
        <v>0.183059209288092</v>
      </c>
      <c r="Y44" s="1">
        <f>1000000*W44</f>
        <v>3.55</v>
      </c>
      <c r="Z44" s="1">
        <f>10/Y44</f>
        <v>2.8169014084507</v>
      </c>
      <c r="AA44" s="1">
        <f>1/(EXP(-Y44)+1)</f>
        <v>0.972077426215927</v>
      </c>
      <c r="AB44" s="2">
        <v>3</v>
      </c>
      <c r="AC44" s="1">
        <f>J44+K44</f>
        <v>37</v>
      </c>
      <c r="AD44" s="1">
        <f>10*O44</f>
        <v>46.8</v>
      </c>
      <c r="AE44" s="1">
        <f>J44+K44</f>
        <v>37</v>
      </c>
      <c r="AF44" s="1">
        <f>H44</f>
        <v>19</v>
      </c>
      <c r="AG44" s="1">
        <f t="shared" si="0"/>
        <v>2.74</v>
      </c>
    </row>
    <row r="45" spans="1:33">
      <c r="A45" s="4">
        <v>44658</v>
      </c>
      <c r="B45" s="1">
        <v>292</v>
      </c>
      <c r="C45" s="1" t="s">
        <v>72</v>
      </c>
      <c r="D45" s="1">
        <v>117761</v>
      </c>
      <c r="E45" s="1">
        <v>7575</v>
      </c>
      <c r="F45" s="1">
        <v>0</v>
      </c>
      <c r="G45" s="1">
        <v>2</v>
      </c>
      <c r="H45" s="1">
        <v>14</v>
      </c>
      <c r="I45" s="1">
        <v>31</v>
      </c>
      <c r="J45" s="1">
        <v>31</v>
      </c>
      <c r="K45" s="1">
        <v>19</v>
      </c>
      <c r="L45" s="1">
        <v>4</v>
      </c>
      <c r="M45" s="1">
        <f>LN(D45)</f>
        <v>11.6764124257745</v>
      </c>
      <c r="N45" s="1">
        <f>100*E45/D45</f>
        <v>6.43252010427901</v>
      </c>
      <c r="O45" s="1">
        <f>(F45+G45*2+H45*3+I45*4+J45*5+K45*6+L45*7)/100</f>
        <v>4.67</v>
      </c>
      <c r="P45" s="7">
        <v>5</v>
      </c>
      <c r="Q45" s="7">
        <v>0.273849949935723</v>
      </c>
      <c r="R45" s="7">
        <v>0.0964984384157735</v>
      </c>
      <c r="S45" s="7">
        <v>0.0232022210799771</v>
      </c>
      <c r="T45" s="7">
        <v>2</v>
      </c>
      <c r="U45" s="7">
        <v>3.04</v>
      </c>
      <c r="V45">
        <v>1</v>
      </c>
      <c r="W45" s="7">
        <v>1.1e-6</v>
      </c>
      <c r="X45" s="7">
        <v>0.182621694645845</v>
      </c>
      <c r="Y45" s="1">
        <f>1000000*W45</f>
        <v>1.1</v>
      </c>
      <c r="Z45" s="1">
        <f>10/Y45</f>
        <v>9.09090909090909</v>
      </c>
      <c r="AA45" s="1">
        <f>1/(EXP(-Y45)+1)</f>
        <v>0.750260105595118</v>
      </c>
      <c r="AB45" s="2">
        <v>0</v>
      </c>
      <c r="AC45" s="1">
        <f>J45+K45</f>
        <v>50</v>
      </c>
      <c r="AD45" s="1">
        <f>10*O45</f>
        <v>46.7</v>
      </c>
      <c r="AE45" s="1">
        <f>J45+K45</f>
        <v>50</v>
      </c>
      <c r="AF45" s="1">
        <f>H45</f>
        <v>14</v>
      </c>
      <c r="AG45" s="1">
        <f t="shared" si="0"/>
        <v>3.15</v>
      </c>
    </row>
    <row r="46" spans="1:33">
      <c r="A46" s="4">
        <v>44757</v>
      </c>
      <c r="B46" s="1">
        <v>391</v>
      </c>
      <c r="C46" s="1" t="s">
        <v>73</v>
      </c>
      <c r="D46" s="1">
        <v>39234</v>
      </c>
      <c r="E46" s="1">
        <v>3353</v>
      </c>
      <c r="F46" s="1">
        <v>0</v>
      </c>
      <c r="G46" s="1">
        <v>2</v>
      </c>
      <c r="H46" s="1">
        <v>11</v>
      </c>
      <c r="I46" s="1">
        <v>32</v>
      </c>
      <c r="J46" s="1">
        <v>37</v>
      </c>
      <c r="K46" s="1">
        <v>17</v>
      </c>
      <c r="L46" s="1">
        <v>2</v>
      </c>
      <c r="M46" s="1">
        <f>LN(D46)</f>
        <v>10.5772989967893</v>
      </c>
      <c r="N46" s="1">
        <f>100*E46/D46</f>
        <v>8.54615894377326</v>
      </c>
      <c r="O46" s="1">
        <f>(F46+G46*2+H46*3+I46*4+J46*5+K46*6+L46*7)/100</f>
        <v>4.66</v>
      </c>
      <c r="P46" s="7">
        <v>4</v>
      </c>
      <c r="Q46" s="7">
        <v>0.285116873998776</v>
      </c>
      <c r="R46" s="7">
        <v>0.0676466196290736</v>
      </c>
      <c r="S46" s="7">
        <v>0.0209492168431896</v>
      </c>
      <c r="T46" s="7">
        <v>1</v>
      </c>
      <c r="U46" s="7">
        <v>3.62</v>
      </c>
      <c r="V46">
        <v>2</v>
      </c>
      <c r="W46" s="7">
        <v>4.17e-6</v>
      </c>
      <c r="X46" s="7">
        <v>0.183170056143878</v>
      </c>
      <c r="Y46" s="1">
        <f>1000000*W46</f>
        <v>4.17</v>
      </c>
      <c r="Z46" s="1">
        <f>10/Y46</f>
        <v>2.39808153477218</v>
      </c>
      <c r="AA46" s="1">
        <f>1/(EXP(-Y46)+1)</f>
        <v>0.984782878791344</v>
      </c>
      <c r="AB46" s="2">
        <v>3</v>
      </c>
      <c r="AC46" s="1">
        <f>J46+K46</f>
        <v>54</v>
      </c>
      <c r="AD46" s="1">
        <f>10*O46</f>
        <v>46.6</v>
      </c>
      <c r="AE46" s="1">
        <f>J46+K46</f>
        <v>54</v>
      </c>
      <c r="AF46" s="1">
        <f>H46</f>
        <v>11</v>
      </c>
      <c r="AG46" s="1">
        <f t="shared" si="0"/>
        <v>3.24</v>
      </c>
    </row>
    <row r="47" spans="1:33">
      <c r="A47" s="4">
        <v>44610</v>
      </c>
      <c r="B47" s="1">
        <v>244</v>
      </c>
      <c r="C47" s="1" t="s">
        <v>74</v>
      </c>
      <c r="D47" s="1">
        <v>265238</v>
      </c>
      <c r="E47" s="1">
        <v>10220</v>
      </c>
      <c r="F47" s="1">
        <v>1</v>
      </c>
      <c r="G47" s="1">
        <v>3</v>
      </c>
      <c r="H47" s="1">
        <v>15</v>
      </c>
      <c r="I47" s="1">
        <v>29</v>
      </c>
      <c r="J47" s="1">
        <v>27</v>
      </c>
      <c r="K47" s="1">
        <v>19</v>
      </c>
      <c r="L47" s="1">
        <v>7</v>
      </c>
      <c r="M47" s="1">
        <f>LN(D47)</f>
        <v>12.4883828151136</v>
      </c>
      <c r="N47" s="1">
        <f>100*E47/D47</f>
        <v>3.85314321477315</v>
      </c>
      <c r="O47" s="1">
        <f>(F47+G47*2+H47*3+I47*4+J47*5+K47*6+L47*7)/100</f>
        <v>4.66</v>
      </c>
      <c r="P47" s="7">
        <v>4</v>
      </c>
      <c r="Q47" s="7">
        <v>0.272300574980534</v>
      </c>
      <c r="R47" s="7">
        <v>0.0789393333372934</v>
      </c>
      <c r="S47" s="7">
        <v>0.0122079681708683</v>
      </c>
      <c r="T47" s="7">
        <v>1</v>
      </c>
      <c r="U47" s="7">
        <v>3.93</v>
      </c>
      <c r="V47">
        <v>2</v>
      </c>
      <c r="W47" s="7">
        <v>8.51e-6</v>
      </c>
      <c r="X47" s="7">
        <v>0.183947442216653</v>
      </c>
      <c r="Y47" s="1">
        <f>1000000*W47</f>
        <v>8.51</v>
      </c>
      <c r="Z47" s="1">
        <f>10/Y47</f>
        <v>1.17508813160987</v>
      </c>
      <c r="AA47" s="1">
        <f>1/(EXP(-Y47)+1)</f>
        <v>0.999798596746529</v>
      </c>
      <c r="AB47" s="2">
        <v>0</v>
      </c>
      <c r="AC47" s="1">
        <f>J47+K47</f>
        <v>46</v>
      </c>
      <c r="AD47" s="1">
        <f>10*O47</f>
        <v>46.6</v>
      </c>
      <c r="AE47" s="1">
        <f>J47+K47</f>
        <v>46</v>
      </c>
      <c r="AF47" s="1">
        <f>H47</f>
        <v>15</v>
      </c>
      <c r="AG47" s="1">
        <f t="shared" si="0"/>
        <v>3</v>
      </c>
    </row>
    <row r="48" spans="1:33">
      <c r="A48" s="4">
        <v>44810</v>
      </c>
      <c r="B48" s="1">
        <v>444</v>
      </c>
      <c r="C48" s="1" t="s">
        <v>75</v>
      </c>
      <c r="D48" s="5">
        <v>32734</v>
      </c>
      <c r="E48" s="5">
        <v>3022</v>
      </c>
      <c r="F48" s="1">
        <v>0</v>
      </c>
      <c r="G48" s="1">
        <v>4</v>
      </c>
      <c r="H48" s="1">
        <v>19</v>
      </c>
      <c r="I48" s="1">
        <v>27</v>
      </c>
      <c r="J48" s="1">
        <v>21</v>
      </c>
      <c r="K48" s="1">
        <v>16</v>
      </c>
      <c r="L48" s="1">
        <v>13</v>
      </c>
      <c r="M48" s="1">
        <f>LN(D48)</f>
        <v>10.3961695720658</v>
      </c>
      <c r="N48" s="1">
        <f>100*E48/D48</f>
        <v>9.23199120180852</v>
      </c>
      <c r="O48" s="1">
        <f>(F48+G48*2+H48*3+I48*4+J48*5+K48*6+L48*7)/100</f>
        <v>4.65</v>
      </c>
      <c r="P48" s="7">
        <v>4</v>
      </c>
      <c r="Q48" s="7">
        <v>0.278629169086618</v>
      </c>
      <c r="R48" s="7">
        <v>0.0813791613756069</v>
      </c>
      <c r="S48" s="7">
        <v>0.0199275323424482</v>
      </c>
      <c r="T48" s="7">
        <v>1</v>
      </c>
      <c r="U48" s="7">
        <v>2.96</v>
      </c>
      <c r="V48">
        <v>2</v>
      </c>
      <c r="W48" s="7">
        <v>9.12e-7</v>
      </c>
      <c r="X48" s="7">
        <v>0.18258815566318</v>
      </c>
      <c r="Y48" s="1">
        <f>1000000*W48</f>
        <v>0.912</v>
      </c>
      <c r="Z48" s="1">
        <f>10/Y48</f>
        <v>10.9649122807018</v>
      </c>
      <c r="AA48" s="1">
        <f>1/(EXP(-Y48)+1)</f>
        <v>0.713409250205866</v>
      </c>
      <c r="AB48" s="2">
        <v>0</v>
      </c>
      <c r="AC48" s="1">
        <f>J48+K48</f>
        <v>37</v>
      </c>
      <c r="AD48" s="1">
        <f>10*O48</f>
        <v>46.5</v>
      </c>
      <c r="AE48" s="1">
        <f>J48+K48</f>
        <v>37</v>
      </c>
      <c r="AF48" s="1">
        <f>H48</f>
        <v>19</v>
      </c>
      <c r="AG48" s="1">
        <f t="shared" si="0"/>
        <v>2.66</v>
      </c>
    </row>
    <row r="49" spans="1:33">
      <c r="A49" s="4">
        <v>44844</v>
      </c>
      <c r="B49" s="1">
        <v>478</v>
      </c>
      <c r="C49" s="1" t="s">
        <v>76</v>
      </c>
      <c r="D49" s="5">
        <v>26878</v>
      </c>
      <c r="E49" s="5">
        <v>2654</v>
      </c>
      <c r="F49" s="1">
        <v>0</v>
      </c>
      <c r="G49" s="1">
        <v>3</v>
      </c>
      <c r="H49" s="1">
        <v>12</v>
      </c>
      <c r="I49" s="1">
        <v>29</v>
      </c>
      <c r="J49" s="1">
        <v>33</v>
      </c>
      <c r="K49" s="1">
        <v>20</v>
      </c>
      <c r="L49" s="1">
        <v>3</v>
      </c>
      <c r="M49" s="1">
        <f>LN(D49)</f>
        <v>10.199063387107</v>
      </c>
      <c r="N49" s="1">
        <f>100*E49/D49</f>
        <v>9.87424659572885</v>
      </c>
      <c r="O49" s="1">
        <f>(F49+G49*2+H49*3+I49*4+J49*5+K49*6+L49*7)/100</f>
        <v>4.64</v>
      </c>
      <c r="P49" s="7">
        <v>5</v>
      </c>
      <c r="Q49" s="7">
        <v>0.253170622513607</v>
      </c>
      <c r="R49" s="7">
        <v>0.0413710961617105</v>
      </c>
      <c r="S49" s="7">
        <v>0.010240785203195</v>
      </c>
      <c r="T49" s="7">
        <v>2</v>
      </c>
      <c r="U49" s="7">
        <v>5.09</v>
      </c>
      <c r="V49">
        <v>1</v>
      </c>
      <c r="W49" s="7">
        <v>0.000123</v>
      </c>
      <c r="X49" s="7">
        <v>0.205382291876102</v>
      </c>
      <c r="Y49" s="1">
        <f>1000000*W49</f>
        <v>123</v>
      </c>
      <c r="Z49" s="1">
        <f>10/Y49</f>
        <v>0.0813008130081301</v>
      </c>
      <c r="AA49" s="1">
        <f>1/(EXP(-Y49)+1)</f>
        <v>1</v>
      </c>
      <c r="AB49" s="2">
        <v>0</v>
      </c>
      <c r="AC49" s="1">
        <f>J49+K49</f>
        <v>53</v>
      </c>
      <c r="AD49" s="1">
        <f>10*O49</f>
        <v>46.4</v>
      </c>
      <c r="AE49" s="1">
        <f>J49+K49</f>
        <v>53</v>
      </c>
      <c r="AF49" s="1">
        <f>H49</f>
        <v>12</v>
      </c>
      <c r="AG49" s="1">
        <f t="shared" si="0"/>
        <v>3.27</v>
      </c>
    </row>
    <row r="50" spans="1:33">
      <c r="A50" s="4">
        <v>44570</v>
      </c>
      <c r="B50" s="1">
        <v>204</v>
      </c>
      <c r="C50" s="1" t="s">
        <v>77</v>
      </c>
      <c r="D50" s="1">
        <v>91477</v>
      </c>
      <c r="E50" s="1">
        <v>1913</v>
      </c>
      <c r="F50" s="1">
        <v>1</v>
      </c>
      <c r="G50" s="1">
        <v>3</v>
      </c>
      <c r="H50" s="1">
        <v>13</v>
      </c>
      <c r="I50" s="1">
        <v>27</v>
      </c>
      <c r="J50" s="1">
        <v>30</v>
      </c>
      <c r="K50" s="1">
        <v>22</v>
      </c>
      <c r="L50" s="1">
        <v>4</v>
      </c>
      <c r="M50" s="1">
        <f>LN(D50)</f>
        <v>11.4238428535456</v>
      </c>
      <c r="N50" s="1">
        <f>100*E50/D50</f>
        <v>2.09123604840561</v>
      </c>
      <c r="O50" s="1">
        <f>(F50+G50*2+H50*3+I50*4+J50*5+K50*6+L50*7)/100</f>
        <v>4.64</v>
      </c>
      <c r="P50" s="7">
        <v>4</v>
      </c>
      <c r="Q50" s="7">
        <v>0.286322893382521</v>
      </c>
      <c r="R50" s="7">
        <v>0.090695595051628</v>
      </c>
      <c r="S50" s="7">
        <v>0.0171009392571752</v>
      </c>
      <c r="T50" s="7">
        <v>1</v>
      </c>
      <c r="U50" s="7">
        <v>3.4</v>
      </c>
      <c r="V50">
        <v>2</v>
      </c>
      <c r="W50" s="7">
        <v>2.51e-6</v>
      </c>
      <c r="X50" s="7">
        <v>0.182873389518825</v>
      </c>
      <c r="Y50" s="1">
        <f>1000000*W50</f>
        <v>2.51</v>
      </c>
      <c r="Z50" s="1">
        <f>10/Y50</f>
        <v>3.98406374501992</v>
      </c>
      <c r="AA50" s="1">
        <f>1/(EXP(-Y50)+1)</f>
        <v>0.924839890517873</v>
      </c>
      <c r="AB50" s="2">
        <v>0</v>
      </c>
      <c r="AC50" s="1">
        <f>J50+K50</f>
        <v>52</v>
      </c>
      <c r="AD50" s="1">
        <f>10*O50</f>
        <v>46.4</v>
      </c>
      <c r="AE50" s="1">
        <f>J50+K50</f>
        <v>52</v>
      </c>
      <c r="AF50" s="1">
        <f>H50</f>
        <v>13</v>
      </c>
      <c r="AG50" s="1">
        <f t="shared" si="0"/>
        <v>3.27</v>
      </c>
    </row>
    <row r="51" spans="1:33">
      <c r="A51" s="4">
        <v>44657</v>
      </c>
      <c r="B51" s="1">
        <v>291</v>
      </c>
      <c r="C51" s="1" t="s">
        <v>78</v>
      </c>
      <c r="D51" s="1">
        <v>117856</v>
      </c>
      <c r="E51" s="1">
        <v>7560</v>
      </c>
      <c r="F51" s="1">
        <v>0</v>
      </c>
      <c r="G51" s="1">
        <v>2</v>
      </c>
      <c r="H51" s="1">
        <v>13</v>
      </c>
      <c r="I51" s="1">
        <v>33</v>
      </c>
      <c r="J51" s="1">
        <v>33</v>
      </c>
      <c r="K51" s="1">
        <v>17</v>
      </c>
      <c r="L51" s="1">
        <v>3</v>
      </c>
      <c r="M51" s="1">
        <f>LN(D51)</f>
        <v>11.6772188192448</v>
      </c>
      <c r="N51" s="1">
        <f>100*E51/D51</f>
        <v>6.41460765680152</v>
      </c>
      <c r="O51" s="1">
        <f>(F51+G51*2+H51*3+I51*4+J51*5+K51*6+L51*7)/100</f>
        <v>4.63</v>
      </c>
      <c r="P51" s="7">
        <v>4</v>
      </c>
      <c r="Q51" s="7">
        <v>0.252589937337972</v>
      </c>
      <c r="R51" s="7">
        <v>0.0709834231560865</v>
      </c>
      <c r="S51" s="7">
        <v>0.016964656542424</v>
      </c>
      <c r="T51" s="7">
        <v>2</v>
      </c>
      <c r="U51" s="7">
        <v>3.27</v>
      </c>
      <c r="V51">
        <v>2</v>
      </c>
      <c r="W51" s="7">
        <v>1.86e-6</v>
      </c>
      <c r="X51" s="7">
        <v>0.182757326529758</v>
      </c>
      <c r="Y51" s="1">
        <f>1000000*W51</f>
        <v>1.86</v>
      </c>
      <c r="Z51" s="1">
        <f>10/Y51</f>
        <v>5.37634408602151</v>
      </c>
      <c r="AA51" s="1">
        <f>1/(EXP(-Y51)+1)</f>
        <v>0.865296948047972</v>
      </c>
      <c r="AB51" s="2">
        <v>0</v>
      </c>
      <c r="AC51" s="1">
        <f>J51+K51</f>
        <v>50</v>
      </c>
      <c r="AD51" s="1">
        <f>10*O51</f>
        <v>46.3</v>
      </c>
      <c r="AE51" s="1">
        <f>J51+K51</f>
        <v>50</v>
      </c>
      <c r="AF51" s="1">
        <f>H51</f>
        <v>13</v>
      </c>
      <c r="AG51" s="1">
        <f t="shared" si="0"/>
        <v>3.1</v>
      </c>
    </row>
    <row r="52" spans="1:33">
      <c r="A52" s="4">
        <v>44864</v>
      </c>
      <c r="B52" s="1">
        <v>498</v>
      </c>
      <c r="C52" s="1" t="s">
        <v>79</v>
      </c>
      <c r="D52" s="5">
        <v>24672</v>
      </c>
      <c r="E52" s="5">
        <v>2496</v>
      </c>
      <c r="F52" s="1">
        <v>0</v>
      </c>
      <c r="G52" s="1">
        <v>2</v>
      </c>
      <c r="H52" s="1">
        <v>11</v>
      </c>
      <c r="I52" s="1">
        <v>29</v>
      </c>
      <c r="J52" s="1">
        <v>35</v>
      </c>
      <c r="K52" s="1">
        <v>19</v>
      </c>
      <c r="L52" s="1">
        <v>3</v>
      </c>
      <c r="M52" s="1">
        <f>LN(D52)</f>
        <v>10.1134242763631</v>
      </c>
      <c r="N52" s="1">
        <f>100*E52/D52</f>
        <v>10.1167315175097</v>
      </c>
      <c r="O52" s="1">
        <f>(F52+G52*2+H52*3+I52*4+J52*5+K52*6+L52*7)/100</f>
        <v>4.63</v>
      </c>
      <c r="P52" s="7">
        <v>5</v>
      </c>
      <c r="Q52" s="7">
        <v>0.218007869064158</v>
      </c>
      <c r="R52" s="7">
        <v>0.0685779158940314</v>
      </c>
      <c r="S52" s="7">
        <v>0.0164583483353505</v>
      </c>
      <c r="T52" s="7">
        <v>1</v>
      </c>
      <c r="U52" s="7">
        <v>3.38</v>
      </c>
      <c r="V52">
        <v>1</v>
      </c>
      <c r="W52" s="7">
        <v>2.4e-6</v>
      </c>
      <c r="X52" s="7">
        <v>0.18285374406892</v>
      </c>
      <c r="Y52" s="1">
        <f>1000000*W52</f>
        <v>2.4</v>
      </c>
      <c r="Z52" s="1">
        <f>10/Y52</f>
        <v>4.16666666666667</v>
      </c>
      <c r="AA52" s="1">
        <f>1/(EXP(-Y52)+1)</f>
        <v>0.916827303506078</v>
      </c>
      <c r="AB52" s="2">
        <v>0</v>
      </c>
      <c r="AC52" s="1">
        <f>J52+K52</f>
        <v>54</v>
      </c>
      <c r="AD52" s="1">
        <f>10*O52</f>
        <v>46.3</v>
      </c>
      <c r="AE52" s="1">
        <f>J52+K52</f>
        <v>54</v>
      </c>
      <c r="AF52" s="1">
        <f>H52</f>
        <v>11</v>
      </c>
      <c r="AG52" s="1">
        <f t="shared" si="0"/>
        <v>3.26</v>
      </c>
    </row>
    <row r="53" spans="1:33">
      <c r="A53" s="4">
        <v>44676</v>
      </c>
      <c r="B53" s="1">
        <v>310</v>
      </c>
      <c r="C53" s="1" t="s">
        <v>80</v>
      </c>
      <c r="D53" s="1">
        <v>91548</v>
      </c>
      <c r="E53" s="1">
        <v>6549</v>
      </c>
      <c r="F53" s="1">
        <v>0</v>
      </c>
      <c r="G53" s="1">
        <v>3</v>
      </c>
      <c r="H53" s="1">
        <v>13</v>
      </c>
      <c r="I53" s="1">
        <v>29</v>
      </c>
      <c r="J53" s="1">
        <v>32</v>
      </c>
      <c r="K53" s="1">
        <v>19</v>
      </c>
      <c r="L53" s="1">
        <v>4</v>
      </c>
      <c r="M53" s="1">
        <f>LN(D53)</f>
        <v>11.4246187038782</v>
      </c>
      <c r="N53" s="1">
        <f>100*E53/D53</f>
        <v>7.15362432822126</v>
      </c>
      <c r="O53" s="1">
        <f>(F53+G53*2+H53*3+I53*4+J53*5+K53*6+L53*7)/100</f>
        <v>4.63</v>
      </c>
      <c r="P53" s="7">
        <v>5</v>
      </c>
      <c r="Q53" s="7">
        <v>0.336796264669206</v>
      </c>
      <c r="R53" s="7">
        <v>0.0538796398682177</v>
      </c>
      <c r="S53" s="7">
        <v>0.0201309616832885</v>
      </c>
      <c r="T53" s="7">
        <v>2</v>
      </c>
      <c r="U53" s="7">
        <v>2.72</v>
      </c>
      <c r="V53">
        <v>1</v>
      </c>
      <c r="W53" s="7">
        <v>5.25e-7</v>
      </c>
      <c r="X53" s="7">
        <v>0.182519130369868</v>
      </c>
      <c r="Y53" s="1">
        <f>1000000*W53</f>
        <v>0.525</v>
      </c>
      <c r="Z53" s="1">
        <f>10/Y53</f>
        <v>19.0476190476191</v>
      </c>
      <c r="AA53" s="1">
        <f>1/(EXP(-Y53)+1)</f>
        <v>0.628316188295366</v>
      </c>
      <c r="AB53" s="2">
        <v>0</v>
      </c>
      <c r="AC53" s="1">
        <f>J53+K53</f>
        <v>51</v>
      </c>
      <c r="AD53" s="1">
        <f>10*O53</f>
        <v>46.3</v>
      </c>
      <c r="AE53" s="1">
        <f>J53+K53</f>
        <v>51</v>
      </c>
      <c r="AF53" s="1">
        <f>H53</f>
        <v>13</v>
      </c>
      <c r="AG53" s="1">
        <f t="shared" si="0"/>
        <v>3.19</v>
      </c>
    </row>
    <row r="54" spans="1:33">
      <c r="A54" s="4">
        <v>44609</v>
      </c>
      <c r="B54" s="1">
        <v>243</v>
      </c>
      <c r="C54" s="1" t="s">
        <v>81</v>
      </c>
      <c r="D54" s="1">
        <v>342003</v>
      </c>
      <c r="E54" s="1">
        <v>12767</v>
      </c>
      <c r="F54" s="1">
        <v>1</v>
      </c>
      <c r="G54" s="1">
        <v>6</v>
      </c>
      <c r="H54" s="1">
        <v>16</v>
      </c>
      <c r="I54" s="1">
        <v>23</v>
      </c>
      <c r="J54" s="1">
        <v>24</v>
      </c>
      <c r="K54" s="1">
        <v>21</v>
      </c>
      <c r="L54" s="1">
        <v>9</v>
      </c>
      <c r="M54" s="1">
        <f>LN(D54)</f>
        <v>12.7425747879361</v>
      </c>
      <c r="N54" s="1">
        <f>100*E54/D54</f>
        <v>3.73300818998664</v>
      </c>
      <c r="O54" s="1">
        <f>(F54+G54*2+H54*3+I54*4+J54*5+K54*6+L54*7)/100</f>
        <v>4.62</v>
      </c>
      <c r="P54" s="7">
        <v>5</v>
      </c>
      <c r="Q54" s="7">
        <v>0.348121928751381</v>
      </c>
      <c r="R54" s="7">
        <v>0.0831621698421279</v>
      </c>
      <c r="S54" s="7">
        <v>0.0194537809711882</v>
      </c>
      <c r="T54" s="7">
        <v>1</v>
      </c>
      <c r="U54" s="7">
        <v>4.33</v>
      </c>
      <c r="V54">
        <v>1</v>
      </c>
      <c r="W54" s="7">
        <v>2.14e-5</v>
      </c>
      <c r="X54" s="7">
        <v>0.186271374903656</v>
      </c>
      <c r="Y54" s="1">
        <f>1000000*W54</f>
        <v>21.4</v>
      </c>
      <c r="Z54" s="1">
        <f>10/Y54</f>
        <v>0.467289719626168</v>
      </c>
      <c r="AA54" s="1">
        <f>1/(EXP(-Y54)+1)</f>
        <v>0.999999999491726</v>
      </c>
      <c r="AB54" s="2">
        <v>0</v>
      </c>
      <c r="AC54" s="1">
        <f>J54+K54</f>
        <v>45</v>
      </c>
      <c r="AD54" s="1">
        <f>10*O54</f>
        <v>46.2</v>
      </c>
      <c r="AE54" s="1">
        <f>J54+K54</f>
        <v>45</v>
      </c>
      <c r="AF54" s="1">
        <f>H54</f>
        <v>16</v>
      </c>
      <c r="AG54" s="1">
        <f t="shared" si="0"/>
        <v>3.06</v>
      </c>
    </row>
    <row r="55" spans="1:33">
      <c r="A55" s="4">
        <v>44843</v>
      </c>
      <c r="B55" s="1">
        <v>477</v>
      </c>
      <c r="C55" s="1" t="s">
        <v>82</v>
      </c>
      <c r="D55" s="5">
        <v>28408</v>
      </c>
      <c r="E55" s="5">
        <v>2668</v>
      </c>
      <c r="F55" s="1">
        <v>0</v>
      </c>
      <c r="G55" s="1">
        <v>2</v>
      </c>
      <c r="H55" s="1">
        <v>13</v>
      </c>
      <c r="I55" s="1">
        <v>32</v>
      </c>
      <c r="J55" s="1">
        <v>32</v>
      </c>
      <c r="K55" s="1">
        <v>17</v>
      </c>
      <c r="L55" s="1">
        <v>4</v>
      </c>
      <c r="M55" s="1">
        <f>LN(D55)</f>
        <v>10.2544260746229</v>
      </c>
      <c r="N55" s="1">
        <f>100*E55/D55</f>
        <v>9.39172064207266</v>
      </c>
      <c r="O55" s="1">
        <f>(F55+G55*2+H55*3+I55*4+J55*5+K55*6+L55*7)/100</f>
        <v>4.61</v>
      </c>
      <c r="P55" s="7">
        <v>5</v>
      </c>
      <c r="Q55" s="7">
        <v>0.181637913791615</v>
      </c>
      <c r="R55" s="7">
        <v>0.0712397364515295</v>
      </c>
      <c r="S55" s="7">
        <v>0.0124675206471641</v>
      </c>
      <c r="T55" s="7">
        <v>2</v>
      </c>
      <c r="U55" s="7">
        <v>3.08</v>
      </c>
      <c r="V55">
        <v>1</v>
      </c>
      <c r="W55" s="7">
        <v>1.2e-6</v>
      </c>
      <c r="X55" s="7">
        <v>0.182639536479358</v>
      </c>
      <c r="Y55" s="1">
        <f>1000000*W55</f>
        <v>1.2</v>
      </c>
      <c r="Z55" s="1">
        <f>10/Y55</f>
        <v>8.33333333333333</v>
      </c>
      <c r="AA55" s="1">
        <f>1/(EXP(-Y55)+1)</f>
        <v>0.768524783499018</v>
      </c>
      <c r="AB55" s="2">
        <v>0</v>
      </c>
      <c r="AC55" s="1">
        <f>J55+K55</f>
        <v>49</v>
      </c>
      <c r="AD55" s="1">
        <f>10*O55</f>
        <v>46.1</v>
      </c>
      <c r="AE55" s="1">
        <f>J55+K55</f>
        <v>49</v>
      </c>
      <c r="AF55" s="1">
        <f>H55</f>
        <v>13</v>
      </c>
      <c r="AG55" s="1">
        <f t="shared" si="0"/>
        <v>3.05</v>
      </c>
    </row>
    <row r="56" spans="1:33">
      <c r="A56" s="4">
        <v>44646</v>
      </c>
      <c r="B56" s="1">
        <v>280</v>
      </c>
      <c r="C56" s="1" t="s">
        <v>83</v>
      </c>
      <c r="D56" s="1">
        <v>149507</v>
      </c>
      <c r="E56" s="1">
        <v>9376</v>
      </c>
      <c r="F56" s="1">
        <v>0</v>
      </c>
      <c r="G56" s="1">
        <v>2</v>
      </c>
      <c r="H56" s="1">
        <v>13</v>
      </c>
      <c r="I56" s="1">
        <v>31</v>
      </c>
      <c r="J56" s="1">
        <v>33</v>
      </c>
      <c r="K56" s="1">
        <v>18</v>
      </c>
      <c r="L56" s="1">
        <v>3</v>
      </c>
      <c r="M56" s="1">
        <f>LN(D56)</f>
        <v>11.9150984934592</v>
      </c>
      <c r="N56" s="1">
        <f>100*E56/D56</f>
        <v>6.27127826790719</v>
      </c>
      <c r="O56" s="1">
        <f>(F56+G56*2+H56*3+I56*4+J56*5+K56*6+L56*7)/100</f>
        <v>4.61</v>
      </c>
      <c r="P56" s="7">
        <v>5</v>
      </c>
      <c r="Q56" s="7">
        <v>0.238578739337663</v>
      </c>
      <c r="R56" s="7">
        <v>0.0437426706475124</v>
      </c>
      <c r="S56" s="7">
        <v>0.0074613670116529</v>
      </c>
      <c r="T56" s="7">
        <v>3</v>
      </c>
      <c r="U56" s="7">
        <v>3.1</v>
      </c>
      <c r="V56">
        <v>1</v>
      </c>
      <c r="W56" s="7">
        <v>1.26e-6</v>
      </c>
      <c r="X56" s="7">
        <v>0.182650242229185</v>
      </c>
      <c r="Y56" s="1">
        <f>1000000*W56</f>
        <v>1.26</v>
      </c>
      <c r="Z56" s="1">
        <f>10/Y56</f>
        <v>7.93650793650794</v>
      </c>
      <c r="AA56" s="1">
        <f>1/(EXP(-Y56)+1)</f>
        <v>0.779026107779812</v>
      </c>
      <c r="AB56" s="2">
        <v>0</v>
      </c>
      <c r="AC56" s="1">
        <f>J56+K56</f>
        <v>51</v>
      </c>
      <c r="AD56" s="1">
        <f>10*O56</f>
        <v>46.1</v>
      </c>
      <c r="AE56" s="1">
        <f>J56+K56</f>
        <v>51</v>
      </c>
      <c r="AF56" s="1">
        <f>H56</f>
        <v>13</v>
      </c>
      <c r="AG56" s="1">
        <f t="shared" si="0"/>
        <v>3.16</v>
      </c>
    </row>
    <row r="57" spans="1:33">
      <c r="A57" s="4">
        <v>44756</v>
      </c>
      <c r="B57" s="1">
        <v>390</v>
      </c>
      <c r="C57" s="1" t="s">
        <v>84</v>
      </c>
      <c r="D57" s="1">
        <v>40549</v>
      </c>
      <c r="E57" s="1">
        <v>3388</v>
      </c>
      <c r="F57" s="1">
        <v>0</v>
      </c>
      <c r="G57" s="1">
        <v>4</v>
      </c>
      <c r="H57" s="1">
        <v>16</v>
      </c>
      <c r="I57" s="1">
        <v>26</v>
      </c>
      <c r="J57" s="1">
        <v>25</v>
      </c>
      <c r="K57" s="1">
        <v>20</v>
      </c>
      <c r="L57" s="1">
        <v>8</v>
      </c>
      <c r="M57" s="1">
        <f>LN(D57)</f>
        <v>10.610266398327</v>
      </c>
      <c r="N57" s="1">
        <f>100*E57/D57</f>
        <v>8.35532318922785</v>
      </c>
      <c r="O57" s="1">
        <f>(F57+G57*2+H57*3+I57*4+J57*5+K57*6+L57*7)/100</f>
        <v>4.61</v>
      </c>
      <c r="P57" s="7">
        <v>5</v>
      </c>
      <c r="Q57" s="7">
        <v>0.287802542264477</v>
      </c>
      <c r="R57" s="7">
        <v>0.0802720280730352</v>
      </c>
      <c r="S57" s="7">
        <v>0.0284600757431205</v>
      </c>
      <c r="T57" s="7">
        <v>2</v>
      </c>
      <c r="U57" s="7">
        <v>4.18</v>
      </c>
      <c r="V57">
        <v>1</v>
      </c>
      <c r="W57" s="7">
        <v>1.51e-5</v>
      </c>
      <c r="X57" s="7">
        <v>0.185132733403425</v>
      </c>
      <c r="Y57" s="1">
        <f>1000000*W57</f>
        <v>15.1</v>
      </c>
      <c r="Z57" s="1">
        <f>10/Y57</f>
        <v>0.662251655629139</v>
      </c>
      <c r="AA57" s="1">
        <f>1/(EXP(-Y57)+1)</f>
        <v>0.999999723208211</v>
      </c>
      <c r="AB57" s="2">
        <v>0</v>
      </c>
      <c r="AC57" s="1">
        <f>J57+K57</f>
        <v>45</v>
      </c>
      <c r="AD57" s="1">
        <f>10*O57</f>
        <v>46.1</v>
      </c>
      <c r="AE57" s="1">
        <f>J57+K57</f>
        <v>45</v>
      </c>
      <c r="AF57" s="1">
        <f>H57</f>
        <v>16</v>
      </c>
      <c r="AG57" s="1">
        <f t="shared" si="0"/>
        <v>3.01</v>
      </c>
    </row>
    <row r="58" spans="1:33">
      <c r="A58" s="4">
        <v>44656</v>
      </c>
      <c r="B58" s="1">
        <v>290</v>
      </c>
      <c r="C58" s="1" t="s">
        <v>85</v>
      </c>
      <c r="D58" s="1">
        <v>121356</v>
      </c>
      <c r="E58" s="1">
        <v>7702</v>
      </c>
      <c r="F58" s="1">
        <v>0</v>
      </c>
      <c r="G58" s="1">
        <v>2</v>
      </c>
      <c r="H58" s="1">
        <v>14</v>
      </c>
      <c r="I58" s="1">
        <v>32</v>
      </c>
      <c r="J58" s="1">
        <v>32</v>
      </c>
      <c r="K58" s="1">
        <v>17</v>
      </c>
      <c r="L58" s="1">
        <v>3</v>
      </c>
      <c r="M58" s="1">
        <f>LN(D58)</f>
        <v>11.7064836536902</v>
      </c>
      <c r="N58" s="1">
        <f>100*E58/D58</f>
        <v>6.346616566136</v>
      </c>
      <c r="O58" s="1">
        <f>(F58+G58*2+H58*3+I58*4+J58*5+K58*6+L58*7)/100</f>
        <v>4.57</v>
      </c>
      <c r="P58" s="7">
        <v>4</v>
      </c>
      <c r="Q58" s="7">
        <v>0.33294432581429</v>
      </c>
      <c r="R58" s="7">
        <v>0.0731114004471525</v>
      </c>
      <c r="S58" s="7">
        <v>0.0281890021164869</v>
      </c>
      <c r="T58" s="7">
        <v>2</v>
      </c>
      <c r="U58" s="7">
        <v>3.41</v>
      </c>
      <c r="V58">
        <v>2</v>
      </c>
      <c r="W58" s="7">
        <v>2.57e-6</v>
      </c>
      <c r="X58" s="7">
        <v>0.182884105909278</v>
      </c>
      <c r="Y58" s="1">
        <f>1000000*W58</f>
        <v>2.57</v>
      </c>
      <c r="Z58" s="1">
        <f>10/Y58</f>
        <v>3.89105058365759</v>
      </c>
      <c r="AA58" s="1">
        <f>1/(EXP(-Y58)+1)</f>
        <v>0.928905695915713</v>
      </c>
      <c r="AB58" s="2">
        <v>0</v>
      </c>
      <c r="AC58" s="1">
        <f>J58+K58</f>
        <v>49</v>
      </c>
      <c r="AD58" s="1">
        <f>10*O58</f>
        <v>45.7</v>
      </c>
      <c r="AE58" s="1">
        <f>J58+K58</f>
        <v>49</v>
      </c>
      <c r="AF58" s="1">
        <f>H58</f>
        <v>14</v>
      </c>
      <c r="AG58" s="1">
        <f t="shared" si="0"/>
        <v>3.08</v>
      </c>
    </row>
    <row r="59" spans="1:33">
      <c r="A59" s="4">
        <v>44573</v>
      </c>
      <c r="B59" s="1">
        <v>207</v>
      </c>
      <c r="C59" s="1" t="s">
        <v>86</v>
      </c>
      <c r="D59" s="1">
        <v>137586</v>
      </c>
      <c r="E59" s="1">
        <v>3073</v>
      </c>
      <c r="F59" s="1">
        <v>1</v>
      </c>
      <c r="G59" s="1">
        <v>4</v>
      </c>
      <c r="H59" s="1">
        <v>15</v>
      </c>
      <c r="I59" s="1">
        <v>26</v>
      </c>
      <c r="J59" s="1">
        <v>29</v>
      </c>
      <c r="K59" s="1">
        <v>21</v>
      </c>
      <c r="L59" s="1">
        <v>4</v>
      </c>
      <c r="M59" s="1">
        <f>LN(D59)</f>
        <v>11.832004455119</v>
      </c>
      <c r="N59" s="1">
        <f>100*E59/D59</f>
        <v>2.23351213059468</v>
      </c>
      <c r="O59" s="1">
        <f>(F59+G59*2+H59*3+I59*4+J59*5+K59*6+L59*7)/100</f>
        <v>4.57</v>
      </c>
      <c r="P59" s="7">
        <v>5</v>
      </c>
      <c r="Q59" s="7">
        <v>0.252718334235693</v>
      </c>
      <c r="R59" s="7">
        <v>0.068886718572903</v>
      </c>
      <c r="S59" s="7">
        <v>0.0140894910606171</v>
      </c>
      <c r="T59" s="7">
        <v>2</v>
      </c>
      <c r="U59" s="7">
        <v>4.58</v>
      </c>
      <c r="V59">
        <v>1</v>
      </c>
      <c r="W59" s="7">
        <v>3.8e-5</v>
      </c>
      <c r="X59" s="7">
        <v>0.189297443350213</v>
      </c>
      <c r="Y59" s="1">
        <f>1000000*W59</f>
        <v>38</v>
      </c>
      <c r="Z59" s="1">
        <f>10/Y59</f>
        <v>0.263157894736842</v>
      </c>
      <c r="AA59" s="1">
        <f>1/(EXP(-Y59)+1)</f>
        <v>1</v>
      </c>
      <c r="AB59" s="2">
        <v>0</v>
      </c>
      <c r="AC59" s="1">
        <f>J59+K59</f>
        <v>50</v>
      </c>
      <c r="AD59" s="1">
        <f>10*O59</f>
        <v>45.7</v>
      </c>
      <c r="AE59" s="1">
        <f>J59+K59</f>
        <v>50</v>
      </c>
      <c r="AF59" s="1">
        <f>H59</f>
        <v>15</v>
      </c>
      <c r="AG59" s="1">
        <f t="shared" si="0"/>
        <v>3.24</v>
      </c>
    </row>
    <row r="60" spans="1:33">
      <c r="A60" s="4">
        <v>44650</v>
      </c>
      <c r="B60" s="1">
        <v>284</v>
      </c>
      <c r="C60" s="1" t="s">
        <v>87</v>
      </c>
      <c r="D60" s="1">
        <v>158139</v>
      </c>
      <c r="E60" s="1">
        <v>9318</v>
      </c>
      <c r="F60" s="1">
        <v>0</v>
      </c>
      <c r="G60" s="1">
        <v>5</v>
      </c>
      <c r="H60" s="1">
        <v>16</v>
      </c>
      <c r="I60" s="1">
        <v>24</v>
      </c>
      <c r="J60" s="1">
        <v>27</v>
      </c>
      <c r="K60" s="1">
        <v>21</v>
      </c>
      <c r="L60" s="1">
        <v>6</v>
      </c>
      <c r="M60" s="1">
        <f>LN(D60)</f>
        <v>11.9712296720941</v>
      </c>
      <c r="N60" s="1">
        <f>100*E60/D60</f>
        <v>5.89228463566862</v>
      </c>
      <c r="O60" s="1">
        <f>(F60+G60*2+H60*3+I60*4+J60*5+K60*6+L60*7)/100</f>
        <v>4.57</v>
      </c>
      <c r="P60" s="7">
        <v>5</v>
      </c>
      <c r="Q60" s="7">
        <v>0.335629733489569</v>
      </c>
      <c r="R60" s="7">
        <v>0.0691965590681656</v>
      </c>
      <c r="S60" s="7">
        <v>0.0205587157164586</v>
      </c>
      <c r="T60" s="7">
        <v>1</v>
      </c>
      <c r="U60" s="7">
        <v>3.71</v>
      </c>
      <c r="V60">
        <v>1</v>
      </c>
      <c r="W60" s="7">
        <v>5.13e-6</v>
      </c>
      <c r="X60" s="7">
        <v>0.183341792702776</v>
      </c>
      <c r="Y60" s="1">
        <f>1000000*W60</f>
        <v>5.13</v>
      </c>
      <c r="Z60" s="1">
        <f>10/Y60</f>
        <v>1.94931773879142</v>
      </c>
      <c r="AA60" s="1">
        <f>1/(EXP(-Y60)+1)</f>
        <v>0.994118239319079</v>
      </c>
      <c r="AB60" s="2">
        <v>0</v>
      </c>
      <c r="AC60" s="1">
        <f>J60+K60</f>
        <v>48</v>
      </c>
      <c r="AD60" s="1">
        <f>10*O60</f>
        <v>45.7</v>
      </c>
      <c r="AE60" s="1">
        <f>J60+K60</f>
        <v>48</v>
      </c>
      <c r="AF60" s="1">
        <f>H60</f>
        <v>16</v>
      </c>
      <c r="AG60" s="1">
        <f t="shared" si="0"/>
        <v>3.19</v>
      </c>
    </row>
    <row r="61" spans="1:33">
      <c r="A61" s="4">
        <v>44574</v>
      </c>
      <c r="B61" s="1">
        <v>208</v>
      </c>
      <c r="C61" s="1" t="s">
        <v>88</v>
      </c>
      <c r="D61" s="1">
        <v>132726</v>
      </c>
      <c r="E61" s="1">
        <v>3345</v>
      </c>
      <c r="F61" s="1">
        <v>1</v>
      </c>
      <c r="G61" s="1">
        <v>2</v>
      </c>
      <c r="H61" s="1">
        <v>13</v>
      </c>
      <c r="I61" s="1">
        <v>29</v>
      </c>
      <c r="J61" s="1">
        <v>31</v>
      </c>
      <c r="K61" s="1">
        <v>20</v>
      </c>
      <c r="L61" s="1">
        <v>3</v>
      </c>
      <c r="M61" s="1">
        <f>LN(D61)</f>
        <v>11.7960421317991</v>
      </c>
      <c r="N61" s="1">
        <f>100*E61/D61</f>
        <v>2.5202296460377</v>
      </c>
      <c r="O61" s="1">
        <f>(F61+G61*2+H61*3+I61*4+J61*5+K61*6+L61*7)/100</f>
        <v>4.56</v>
      </c>
      <c r="P61" s="7">
        <v>4</v>
      </c>
      <c r="Q61" s="7">
        <v>0.276975514164228</v>
      </c>
      <c r="R61" s="7">
        <v>0.0736914183409945</v>
      </c>
      <c r="S61" s="7">
        <v>0.011422300639763</v>
      </c>
      <c r="T61" s="7">
        <v>2</v>
      </c>
      <c r="U61" s="7">
        <v>3.88</v>
      </c>
      <c r="V61">
        <v>2</v>
      </c>
      <c r="W61" s="7">
        <v>7.59e-6</v>
      </c>
      <c r="X61" s="7">
        <v>0.183782437523974</v>
      </c>
      <c r="Y61" s="1">
        <f>1000000*W61</f>
        <v>7.59</v>
      </c>
      <c r="Z61" s="1">
        <f>10/Y61</f>
        <v>1.31752305665349</v>
      </c>
      <c r="AA61" s="1">
        <f>1/(EXP(-Y61)+1)</f>
        <v>0.999494774328041</v>
      </c>
      <c r="AB61" s="2">
        <v>0</v>
      </c>
      <c r="AC61" s="1">
        <f>J61+K61</f>
        <v>51</v>
      </c>
      <c r="AD61" s="1">
        <f>10*O61</f>
        <v>45.6</v>
      </c>
      <c r="AE61" s="1">
        <f>J61+K61</f>
        <v>51</v>
      </c>
      <c r="AF61" s="1">
        <f>H61</f>
        <v>13</v>
      </c>
      <c r="AG61" s="1">
        <f t="shared" si="0"/>
        <v>3.18</v>
      </c>
    </row>
    <row r="62" spans="1:33">
      <c r="A62" s="4">
        <v>44896</v>
      </c>
      <c r="B62" s="1">
        <v>530</v>
      </c>
      <c r="C62" s="1" t="s">
        <v>89</v>
      </c>
      <c r="D62" s="5">
        <v>22628</v>
      </c>
      <c r="E62" s="5">
        <v>2200</v>
      </c>
      <c r="F62" s="1">
        <v>0</v>
      </c>
      <c r="G62" s="1">
        <v>2</v>
      </c>
      <c r="H62" s="1">
        <v>11</v>
      </c>
      <c r="I62" s="1">
        <v>35</v>
      </c>
      <c r="J62" s="1">
        <v>36</v>
      </c>
      <c r="K62" s="1">
        <v>14</v>
      </c>
      <c r="L62" s="1">
        <v>2</v>
      </c>
      <c r="M62" s="1">
        <f>LN(D62)</f>
        <v>10.026943356463</v>
      </c>
      <c r="N62" s="1">
        <f>100*E62/D62</f>
        <v>9.72246773908432</v>
      </c>
      <c r="O62" s="1">
        <f>(F62+G62*2+H62*3+I62*4+J62*5+K62*6+L62*7)/100</f>
        <v>4.55</v>
      </c>
      <c r="P62" s="7">
        <v>4</v>
      </c>
      <c r="Q62" s="7">
        <v>0.292669869323056</v>
      </c>
      <c r="R62" s="7">
        <v>0.0363045753932452</v>
      </c>
      <c r="S62" s="7">
        <v>0.00398818942347318</v>
      </c>
      <c r="T62" s="7">
        <v>2</v>
      </c>
      <c r="U62" s="7">
        <v>2.99</v>
      </c>
      <c r="V62">
        <v>2</v>
      </c>
      <c r="W62" s="7">
        <v>9.77e-7</v>
      </c>
      <c r="X62" s="7">
        <v>0.182599751046962</v>
      </c>
      <c r="Y62" s="1">
        <f>1000000*W62</f>
        <v>0.977</v>
      </c>
      <c r="Z62" s="1">
        <f>10/Y62</f>
        <v>10.2354145342886</v>
      </c>
      <c r="AA62" s="1">
        <f>1/(EXP(-Y62)+1)</f>
        <v>0.726512545368355</v>
      </c>
      <c r="AB62" s="2">
        <v>0</v>
      </c>
      <c r="AC62" s="1">
        <f>J62+K62</f>
        <v>50</v>
      </c>
      <c r="AD62" s="1">
        <f>10*O62</f>
        <v>45.5</v>
      </c>
      <c r="AE62" s="1">
        <f>J62+K62</f>
        <v>50</v>
      </c>
      <c r="AF62" s="1">
        <f>H62</f>
        <v>11</v>
      </c>
      <c r="AG62" s="1">
        <f t="shared" si="0"/>
        <v>3.01</v>
      </c>
    </row>
    <row r="63" spans="1:33">
      <c r="A63" s="4">
        <v>44866</v>
      </c>
      <c r="B63" s="1">
        <v>500</v>
      </c>
      <c r="C63" s="1" t="s">
        <v>90</v>
      </c>
      <c r="D63" s="5">
        <v>27502</v>
      </c>
      <c r="E63" s="5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>LN(D63)</f>
        <v>10.2220140082829</v>
      </c>
      <c r="N63" s="1">
        <f>100*E63/D63</f>
        <v>13.3335757399462</v>
      </c>
      <c r="O63" s="1">
        <f>(F63+G63*2+H63*3+I63*4+J63*5+K63*6+L63*7)/100</f>
        <v>4.55</v>
      </c>
      <c r="P63" s="7">
        <v>5</v>
      </c>
      <c r="Q63" s="7">
        <v>0.269271853185957</v>
      </c>
      <c r="R63" s="7">
        <v>0.105174037480239</v>
      </c>
      <c r="S63" s="7">
        <v>0.0241024281514859</v>
      </c>
      <c r="T63" s="7">
        <v>2</v>
      </c>
      <c r="U63" s="7">
        <v>2.48</v>
      </c>
      <c r="V63">
        <v>1</v>
      </c>
      <c r="W63" s="7">
        <v>3.02e-7</v>
      </c>
      <c r="X63" s="7">
        <v>0.182479365310547</v>
      </c>
      <c r="Y63" s="1">
        <f>1000000*W63</f>
        <v>0.302</v>
      </c>
      <c r="Z63" s="1">
        <f>10/Y63</f>
        <v>33.112582781457</v>
      </c>
      <c r="AA63" s="1">
        <f>1/(EXP(-Y63)+1)</f>
        <v>0.574931360490585</v>
      </c>
      <c r="AB63" s="2">
        <v>0</v>
      </c>
      <c r="AC63" s="1">
        <f>J63+K63</f>
        <v>47</v>
      </c>
      <c r="AD63" s="1">
        <f>10*O63</f>
        <v>45.5</v>
      </c>
      <c r="AE63" s="1">
        <f>J63+K63</f>
        <v>47</v>
      </c>
      <c r="AF63" s="1">
        <f>H63</f>
        <v>14</v>
      </c>
      <c r="AG63" s="1">
        <f t="shared" si="0"/>
        <v>2.93</v>
      </c>
    </row>
    <row r="64" spans="1:33">
      <c r="A64" s="4">
        <v>44859</v>
      </c>
      <c r="B64" s="1">
        <v>493</v>
      </c>
      <c r="C64" s="1" t="s">
        <v>91</v>
      </c>
      <c r="D64" s="5">
        <v>28953</v>
      </c>
      <c r="E64" s="5">
        <v>2817</v>
      </c>
      <c r="F64" s="1">
        <v>0</v>
      </c>
      <c r="G64" s="1">
        <v>2</v>
      </c>
      <c r="H64" s="1">
        <v>13</v>
      </c>
      <c r="I64" s="1">
        <v>35</v>
      </c>
      <c r="J64" s="1">
        <v>32</v>
      </c>
      <c r="K64" s="1">
        <v>15</v>
      </c>
      <c r="L64" s="1">
        <v>3</v>
      </c>
      <c r="M64" s="1">
        <f>LN(D64)</f>
        <v>10.2734291045752</v>
      </c>
      <c r="N64" s="1">
        <f>100*E64/D64</f>
        <v>9.72956170345042</v>
      </c>
      <c r="O64" s="1">
        <f>(F64+G64*2+H64*3+I64*4+J64*5+K64*6+L64*7)/100</f>
        <v>4.54</v>
      </c>
      <c r="P64" s="7">
        <v>4</v>
      </c>
      <c r="Q64" s="7">
        <v>0.168191555627659</v>
      </c>
      <c r="R64" s="7">
        <v>0.0736633704653346</v>
      </c>
      <c r="S64" s="7">
        <v>0.00722568482763778</v>
      </c>
      <c r="T64" s="7">
        <v>2</v>
      </c>
      <c r="U64" s="7">
        <v>3.19</v>
      </c>
      <c r="V64">
        <v>2</v>
      </c>
      <c r="W64" s="7">
        <v>1.55e-6</v>
      </c>
      <c r="X64" s="7">
        <v>0.182701993556328</v>
      </c>
      <c r="Y64" s="1">
        <f>1000000*W64</f>
        <v>1.55</v>
      </c>
      <c r="Z64" s="1">
        <f>10/Y64</f>
        <v>6.45161290322581</v>
      </c>
      <c r="AA64" s="1">
        <f>1/(EXP(-Y64)+1)</f>
        <v>0.82491373183596</v>
      </c>
      <c r="AB64" s="2">
        <v>0</v>
      </c>
      <c r="AC64" s="1">
        <f>J64+K64</f>
        <v>47</v>
      </c>
      <c r="AD64" s="1">
        <f>10*O64</f>
        <v>45.4</v>
      </c>
      <c r="AE64" s="1">
        <f>J64+K64</f>
        <v>47</v>
      </c>
      <c r="AF64" s="1">
        <f>H64</f>
        <v>13</v>
      </c>
      <c r="AG64" s="1">
        <f t="shared" si="0"/>
        <v>2.93</v>
      </c>
    </row>
    <row r="65" spans="1:33">
      <c r="A65" s="4">
        <v>44796</v>
      </c>
      <c r="B65" s="1">
        <v>430</v>
      </c>
      <c r="C65" s="1" t="s">
        <v>92</v>
      </c>
      <c r="D65" s="5">
        <v>33549</v>
      </c>
      <c r="E65" s="5">
        <v>2933</v>
      </c>
      <c r="F65" s="1">
        <v>0</v>
      </c>
      <c r="G65" s="1">
        <v>2</v>
      </c>
      <c r="H65" s="1">
        <v>13</v>
      </c>
      <c r="I65" s="1">
        <v>32</v>
      </c>
      <c r="J65" s="1">
        <v>32</v>
      </c>
      <c r="K65" s="1">
        <v>17</v>
      </c>
      <c r="L65" s="1">
        <v>3</v>
      </c>
      <c r="M65" s="1">
        <f>LN(D65)</f>
        <v>10.4207623356963</v>
      </c>
      <c r="N65" s="1">
        <f>100*E65/D65</f>
        <v>8.74243643625741</v>
      </c>
      <c r="O65" s="1">
        <f>(F65+G65*2+H65*3+I65*4+J65*5+K65*6+L65*7)/100</f>
        <v>4.54</v>
      </c>
      <c r="P65" s="7">
        <v>5</v>
      </c>
      <c r="Q65" s="7">
        <v>0.243702979708813</v>
      </c>
      <c r="R65" s="7">
        <v>0.0866343790694895</v>
      </c>
      <c r="S65" s="7">
        <v>0.0162592292172243</v>
      </c>
      <c r="T65" s="7">
        <v>2</v>
      </c>
      <c r="U65" s="7">
        <v>3.56</v>
      </c>
      <c r="V65">
        <v>1</v>
      </c>
      <c r="W65" s="7">
        <v>3.63e-6</v>
      </c>
      <c r="X65" s="7">
        <v>0.183073509182972</v>
      </c>
      <c r="Y65" s="1">
        <f>1000000*W65</f>
        <v>3.63</v>
      </c>
      <c r="Z65" s="1">
        <f>10/Y65</f>
        <v>2.75482093663912</v>
      </c>
      <c r="AA65" s="1">
        <f>1/(EXP(-Y65)+1)</f>
        <v>0.974168761475336</v>
      </c>
      <c r="AB65" s="2">
        <v>0</v>
      </c>
      <c r="AC65" s="1">
        <f>J65+K65</f>
        <v>49</v>
      </c>
      <c r="AD65" s="1">
        <f>10*O65</f>
        <v>45.4</v>
      </c>
      <c r="AE65" s="1">
        <f>J65+K65</f>
        <v>49</v>
      </c>
      <c r="AF65" s="1">
        <f>H65</f>
        <v>13</v>
      </c>
      <c r="AG65" s="1">
        <f t="shared" si="0"/>
        <v>3.05</v>
      </c>
    </row>
    <row r="66" spans="1:33">
      <c r="A66" s="4">
        <v>44740</v>
      </c>
      <c r="B66" s="1">
        <v>374</v>
      </c>
      <c r="C66" s="1" t="s">
        <v>93</v>
      </c>
      <c r="D66" s="1">
        <v>47312</v>
      </c>
      <c r="E66" s="1">
        <v>3844</v>
      </c>
      <c r="F66" s="1">
        <v>0</v>
      </c>
      <c r="G66" s="1">
        <v>2</v>
      </c>
      <c r="H66" s="1">
        <v>16</v>
      </c>
      <c r="I66" s="1">
        <v>31</v>
      </c>
      <c r="J66" s="1">
        <v>31</v>
      </c>
      <c r="K66" s="1">
        <v>17</v>
      </c>
      <c r="L66" s="1">
        <v>3</v>
      </c>
      <c r="M66" s="1">
        <f>LN(D66)</f>
        <v>10.7645192420923</v>
      </c>
      <c r="N66" s="1">
        <f>100*E66/D66</f>
        <v>8.12478863713223</v>
      </c>
      <c r="O66" s="1">
        <f>(F66+G66*2+H66*3+I66*4+J66*5+K66*6+L66*7)/100</f>
        <v>4.54</v>
      </c>
      <c r="P66" s="7">
        <v>4</v>
      </c>
      <c r="Q66" s="7">
        <v>0.274373027621439</v>
      </c>
      <c r="R66" s="7">
        <v>0.0596771714202604</v>
      </c>
      <c r="S66" s="7">
        <v>0.019642308842029</v>
      </c>
      <c r="T66" s="7">
        <v>1</v>
      </c>
      <c r="U66" s="7">
        <v>2.58</v>
      </c>
      <c r="V66">
        <v>2</v>
      </c>
      <c r="W66" s="7">
        <v>3.8e-7</v>
      </c>
      <c r="X66" s="7">
        <v>0.182493273400043</v>
      </c>
      <c r="Y66" s="1">
        <f>1000000*W66</f>
        <v>0.38</v>
      </c>
      <c r="Z66" s="1">
        <f>10/Y66</f>
        <v>26.3157894736842</v>
      </c>
      <c r="AA66" s="1">
        <f>1/(EXP(-Y66)+1)</f>
        <v>0.593873102934143</v>
      </c>
      <c r="AB66" s="2">
        <v>0</v>
      </c>
      <c r="AC66" s="1">
        <f>J66+K66</f>
        <v>48</v>
      </c>
      <c r="AD66" s="1">
        <f>10*O66</f>
        <v>45.4</v>
      </c>
      <c r="AE66" s="1">
        <f>J66+K66</f>
        <v>48</v>
      </c>
      <c r="AF66" s="1">
        <f>H66</f>
        <v>16</v>
      </c>
      <c r="AG66" s="1">
        <f t="shared" si="0"/>
        <v>3.09</v>
      </c>
    </row>
    <row r="67" spans="1:33">
      <c r="A67" s="4">
        <v>44753</v>
      </c>
      <c r="B67" s="1">
        <v>387</v>
      </c>
      <c r="C67" s="1" t="s">
        <v>94</v>
      </c>
      <c r="D67" s="1">
        <v>40545</v>
      </c>
      <c r="E67" s="1">
        <v>3430</v>
      </c>
      <c r="F67" s="1">
        <v>0</v>
      </c>
      <c r="G67" s="1">
        <v>3</v>
      </c>
      <c r="H67" s="1">
        <v>13</v>
      </c>
      <c r="I67" s="1">
        <v>35</v>
      </c>
      <c r="J67" s="1">
        <v>34</v>
      </c>
      <c r="K67" s="1">
        <v>14</v>
      </c>
      <c r="L67" s="1">
        <v>2</v>
      </c>
      <c r="M67" s="1">
        <f>LN(D67)</f>
        <v>10.6101677473787</v>
      </c>
      <c r="N67" s="1">
        <f>100*E67/D67</f>
        <v>8.45973609569614</v>
      </c>
      <c r="O67" s="1">
        <f>(F67+G67*2+H67*3+I67*4+J67*5+K67*6+L67*7)/100</f>
        <v>4.53</v>
      </c>
      <c r="P67" s="7">
        <v>3</v>
      </c>
      <c r="Q67" s="7">
        <v>0.282860681888034</v>
      </c>
      <c r="R67" s="7">
        <v>0.0707215616442396</v>
      </c>
      <c r="S67" s="7">
        <v>0.0194359140314259</v>
      </c>
      <c r="T67" s="7">
        <v>2</v>
      </c>
      <c r="U67" s="7">
        <v>3.59</v>
      </c>
      <c r="V67">
        <v>2</v>
      </c>
      <c r="W67" s="7">
        <v>3.89e-6</v>
      </c>
      <c r="X67" s="7">
        <v>0.183119989827094</v>
      </c>
      <c r="Y67" s="1">
        <f>1000000*W67</f>
        <v>3.89</v>
      </c>
      <c r="Z67" s="1">
        <f>10/Y67</f>
        <v>2.5706940874036</v>
      </c>
      <c r="AA67" s="1">
        <f>1/(EXP(-Y67)+1)</f>
        <v>0.97996429096637</v>
      </c>
      <c r="AB67" s="2">
        <v>0</v>
      </c>
      <c r="AC67" s="1">
        <f>J67+K67</f>
        <v>48</v>
      </c>
      <c r="AD67" s="1">
        <f>10*O67</f>
        <v>45.3</v>
      </c>
      <c r="AE67" s="1">
        <f>J67+K67</f>
        <v>48</v>
      </c>
      <c r="AF67" s="1">
        <f>H67</f>
        <v>13</v>
      </c>
      <c r="AG67" s="1">
        <f t="shared" ref="AG67:AG130" si="1">(G67*2+H67*3+J67*5+K67*6)/100</f>
        <v>2.99</v>
      </c>
    </row>
    <row r="68" spans="1:33">
      <c r="A68" s="4">
        <v>44800</v>
      </c>
      <c r="B68" s="1">
        <v>434</v>
      </c>
      <c r="C68" s="1" t="s">
        <v>95</v>
      </c>
      <c r="D68" s="5">
        <v>31241</v>
      </c>
      <c r="E68" s="5">
        <v>2784</v>
      </c>
      <c r="F68" s="1">
        <v>0</v>
      </c>
      <c r="G68" s="1">
        <v>2</v>
      </c>
      <c r="H68" s="1">
        <v>16</v>
      </c>
      <c r="I68" s="1">
        <v>33</v>
      </c>
      <c r="J68" s="1">
        <v>29</v>
      </c>
      <c r="K68" s="1">
        <v>16</v>
      </c>
      <c r="L68" s="1">
        <v>4</v>
      </c>
      <c r="M68" s="1">
        <f>LN(D68)</f>
        <v>10.3494866136846</v>
      </c>
      <c r="N68" s="1">
        <f>100*E68/D68</f>
        <v>8.91136647354438</v>
      </c>
      <c r="O68" s="1">
        <f>(F68+G68*2+H68*3+I68*4+J68*5+K68*6+L68*7)/100</f>
        <v>4.53</v>
      </c>
      <c r="P68" s="7">
        <v>4</v>
      </c>
      <c r="Q68" s="7">
        <v>0.307874490253417</v>
      </c>
      <c r="R68" s="7">
        <v>0.0802247571062213</v>
      </c>
      <c r="S68" s="7">
        <v>0.0272425038131688</v>
      </c>
      <c r="T68" s="7">
        <v>2</v>
      </c>
      <c r="U68" s="7">
        <v>2.13</v>
      </c>
      <c r="V68">
        <v>2</v>
      </c>
      <c r="W68" s="7">
        <v>1.35e-7</v>
      </c>
      <c r="X68" s="7">
        <v>0.182449590502914</v>
      </c>
      <c r="Y68" s="1">
        <f>1000000*W68</f>
        <v>0.135</v>
      </c>
      <c r="Z68" s="1">
        <f>10/Y68</f>
        <v>74.0740740740741</v>
      </c>
      <c r="AA68" s="1">
        <f>1/(EXP(-Y68)+1)</f>
        <v>0.533698835432901</v>
      </c>
      <c r="AB68" s="2">
        <v>0</v>
      </c>
      <c r="AC68" s="1">
        <f>J68+K68</f>
        <v>45</v>
      </c>
      <c r="AD68" s="1">
        <f>10*O68</f>
        <v>45.3</v>
      </c>
      <c r="AE68" s="1">
        <f>J68+K68</f>
        <v>45</v>
      </c>
      <c r="AF68" s="1">
        <f>H68</f>
        <v>16</v>
      </c>
      <c r="AG68" s="1">
        <f t="shared" si="1"/>
        <v>2.93</v>
      </c>
    </row>
    <row r="69" spans="1:33">
      <c r="A69" s="4">
        <v>44696</v>
      </c>
      <c r="B69" s="1">
        <v>330</v>
      </c>
      <c r="C69" s="1" t="s">
        <v>96</v>
      </c>
      <c r="D69" s="1">
        <v>67115</v>
      </c>
      <c r="E69" s="1">
        <v>4963</v>
      </c>
      <c r="F69" s="1">
        <v>0</v>
      </c>
      <c r="G69" s="1">
        <v>4</v>
      </c>
      <c r="H69" s="1">
        <v>16</v>
      </c>
      <c r="I69" s="1">
        <v>29</v>
      </c>
      <c r="J69" s="1">
        <v>29</v>
      </c>
      <c r="K69" s="1">
        <v>18</v>
      </c>
      <c r="L69" s="1">
        <v>4</v>
      </c>
      <c r="M69" s="1">
        <f>LN(D69)</f>
        <v>11.1141628449217</v>
      </c>
      <c r="N69" s="1">
        <f>100*E69/D69</f>
        <v>7.3947701706027</v>
      </c>
      <c r="O69" s="1">
        <f>(F69+G69*2+H69*3+I69*4+J69*5+K69*6+L69*7)/100</f>
        <v>4.53</v>
      </c>
      <c r="P69" s="7">
        <v>5</v>
      </c>
      <c r="Q69" s="7">
        <v>0.282489394131468</v>
      </c>
      <c r="R69" s="7">
        <v>0.0625396354752617</v>
      </c>
      <c r="S69" s="7">
        <v>0.0132004413061812</v>
      </c>
      <c r="T69" s="7">
        <v>1</v>
      </c>
      <c r="U69" s="7">
        <v>4.16</v>
      </c>
      <c r="V69">
        <v>1</v>
      </c>
      <c r="W69" s="7">
        <v>1.45e-5</v>
      </c>
      <c r="X69" s="7">
        <v>0.185024572377579</v>
      </c>
      <c r="Y69" s="1">
        <f>1000000*W69</f>
        <v>14.5</v>
      </c>
      <c r="Z69" s="1">
        <f>10/Y69</f>
        <v>0.689655172413793</v>
      </c>
      <c r="AA69" s="1">
        <f>1/(EXP(-Y69)+1)</f>
        <v>0.999999495652592</v>
      </c>
      <c r="AB69" s="2">
        <v>0</v>
      </c>
      <c r="AC69" s="1">
        <f>J69+K69</f>
        <v>47</v>
      </c>
      <c r="AD69" s="1">
        <f>10*O69</f>
        <v>45.3</v>
      </c>
      <c r="AE69" s="1">
        <f>J69+K69</f>
        <v>47</v>
      </c>
      <c r="AF69" s="1">
        <f>H69</f>
        <v>16</v>
      </c>
      <c r="AG69" s="1">
        <f t="shared" si="1"/>
        <v>3.09</v>
      </c>
    </row>
    <row r="70" spans="1:33">
      <c r="A70" s="4">
        <v>44701</v>
      </c>
      <c r="B70" s="1">
        <v>335</v>
      </c>
      <c r="C70" s="1" t="s">
        <v>97</v>
      </c>
      <c r="D70" s="1">
        <v>69884</v>
      </c>
      <c r="E70" s="1">
        <v>5238</v>
      </c>
      <c r="F70" s="1">
        <v>1</v>
      </c>
      <c r="G70" s="1">
        <v>4</v>
      </c>
      <c r="H70" s="1">
        <v>17</v>
      </c>
      <c r="I70" s="1">
        <v>28</v>
      </c>
      <c r="J70" s="1">
        <v>26</v>
      </c>
      <c r="K70" s="1">
        <v>18</v>
      </c>
      <c r="L70" s="1">
        <v>6</v>
      </c>
      <c r="M70" s="1">
        <f>LN(D70)</f>
        <v>11.1545920035943</v>
      </c>
      <c r="N70" s="1">
        <f>100*E70/D70</f>
        <v>7.49527788907332</v>
      </c>
      <c r="O70" s="1">
        <f>(F70+G70*2+H70*3+I70*4+J70*5+K70*6+L70*7)/100</f>
        <v>4.52</v>
      </c>
      <c r="P70" s="7">
        <v>5</v>
      </c>
      <c r="Q70" s="7">
        <v>0.315056875098881</v>
      </c>
      <c r="R70" s="7">
        <v>0.0988050128403319</v>
      </c>
      <c r="S70" s="7">
        <v>0.0310307278220646</v>
      </c>
      <c r="T70" s="7">
        <v>2</v>
      </c>
      <c r="U70" s="7">
        <v>3.62</v>
      </c>
      <c r="V70">
        <v>1</v>
      </c>
      <c r="W70" s="7">
        <v>4.17e-6</v>
      </c>
      <c r="X70" s="7">
        <v>0.183170056143878</v>
      </c>
      <c r="Y70" s="1">
        <f>1000000*W70</f>
        <v>4.17</v>
      </c>
      <c r="Z70" s="1">
        <f>10/Y70</f>
        <v>2.39808153477218</v>
      </c>
      <c r="AA70" s="1">
        <f>1/(EXP(-Y70)+1)</f>
        <v>0.984782878791344</v>
      </c>
      <c r="AB70" s="2">
        <v>0</v>
      </c>
      <c r="AC70" s="1">
        <f>J70+K70</f>
        <v>44</v>
      </c>
      <c r="AD70" s="1">
        <f>10*O70</f>
        <v>45.2</v>
      </c>
      <c r="AE70" s="1">
        <f>J70+K70</f>
        <v>44</v>
      </c>
      <c r="AF70" s="1">
        <f>H70</f>
        <v>17</v>
      </c>
      <c r="AG70" s="1">
        <f t="shared" si="1"/>
        <v>2.97</v>
      </c>
    </row>
    <row r="71" spans="1:33">
      <c r="A71" s="4">
        <v>44917</v>
      </c>
      <c r="B71" s="1">
        <v>551</v>
      </c>
      <c r="C71" s="1" t="s">
        <v>98</v>
      </c>
      <c r="D71" s="5">
        <v>20490</v>
      </c>
      <c r="E71" s="5">
        <v>2034</v>
      </c>
      <c r="F71" s="1">
        <v>0</v>
      </c>
      <c r="G71" s="1">
        <v>1</v>
      </c>
      <c r="H71" s="1">
        <v>13</v>
      </c>
      <c r="I71" s="1">
        <v>34</v>
      </c>
      <c r="J71" s="1">
        <v>34</v>
      </c>
      <c r="K71" s="1">
        <v>15</v>
      </c>
      <c r="L71" s="1">
        <v>2</v>
      </c>
      <c r="M71" s="1">
        <f>LN(D71)</f>
        <v>9.92769224123295</v>
      </c>
      <c r="N71" s="1">
        <f>100*E71/D71</f>
        <v>9.92679355783309</v>
      </c>
      <c r="O71" s="1">
        <f>(F71+G71*2+H71*3+I71*4+J71*5+K71*6+L71*7)/100</f>
        <v>4.51</v>
      </c>
      <c r="P71" s="7">
        <v>4</v>
      </c>
      <c r="Q71" s="7">
        <v>0.293453763986885</v>
      </c>
      <c r="R71" s="7">
        <v>0.0547766121046353</v>
      </c>
      <c r="S71" s="7">
        <v>0.0117693912033922</v>
      </c>
      <c r="T71" s="7">
        <v>2</v>
      </c>
      <c r="U71" s="7">
        <v>3.73</v>
      </c>
      <c r="V71">
        <v>2</v>
      </c>
      <c r="W71" s="7">
        <v>5.37e-6</v>
      </c>
      <c r="X71" s="7">
        <v>0.183384746348135</v>
      </c>
      <c r="Y71" s="1">
        <f>1000000*W71</f>
        <v>5.37</v>
      </c>
      <c r="Z71" s="1">
        <f>10/Y71</f>
        <v>1.86219739292365</v>
      </c>
      <c r="AA71" s="1">
        <f>1/(EXP(-Y71)+1)</f>
        <v>0.995367429282142</v>
      </c>
      <c r="AB71" s="2">
        <v>0</v>
      </c>
      <c r="AC71" s="1">
        <f>J71+K71</f>
        <v>49</v>
      </c>
      <c r="AD71" s="1">
        <f>10*O71</f>
        <v>45.1</v>
      </c>
      <c r="AE71" s="1">
        <f>J71+K71</f>
        <v>49</v>
      </c>
      <c r="AF71" s="1">
        <f>H71</f>
        <v>13</v>
      </c>
      <c r="AG71" s="1">
        <f t="shared" si="1"/>
        <v>3.01</v>
      </c>
    </row>
    <row r="72" spans="1:33">
      <c r="A72" s="4">
        <v>44787</v>
      </c>
      <c r="B72" s="1">
        <v>421</v>
      </c>
      <c r="C72" s="1" t="s">
        <v>99</v>
      </c>
      <c r="D72" s="5">
        <v>31652</v>
      </c>
      <c r="E72" s="5">
        <v>2968</v>
      </c>
      <c r="F72" s="1">
        <v>0</v>
      </c>
      <c r="G72" s="1">
        <v>2</v>
      </c>
      <c r="H72" s="1">
        <v>17</v>
      </c>
      <c r="I72" s="1">
        <v>33</v>
      </c>
      <c r="J72" s="1">
        <v>28</v>
      </c>
      <c r="K72" s="1">
        <v>16</v>
      </c>
      <c r="L72" s="1">
        <v>4</v>
      </c>
      <c r="M72" s="1">
        <f>LN(D72)</f>
        <v>10.3625566167291</v>
      </c>
      <c r="N72" s="1">
        <f>100*E72/D72</f>
        <v>9.37697459876153</v>
      </c>
      <c r="O72" s="1">
        <f>(F72+G72*2+H72*3+I72*4+J72*5+K72*6+L72*7)/100</f>
        <v>4.51</v>
      </c>
      <c r="P72" s="7">
        <v>4</v>
      </c>
      <c r="Q72" s="7">
        <v>0.223854803813173</v>
      </c>
      <c r="R72" s="7">
        <v>0.0455163633914126</v>
      </c>
      <c r="S72" s="7">
        <v>0.0116758423087598</v>
      </c>
      <c r="T72" s="7">
        <v>2</v>
      </c>
      <c r="U72" s="7">
        <v>3.04</v>
      </c>
      <c r="V72">
        <v>2</v>
      </c>
      <c r="W72" s="7">
        <v>1.1e-6</v>
      </c>
      <c r="X72" s="7">
        <v>0.182621694645845</v>
      </c>
      <c r="Y72" s="1">
        <f>1000000*W72</f>
        <v>1.1</v>
      </c>
      <c r="Z72" s="1">
        <f>10/Y72</f>
        <v>9.09090909090909</v>
      </c>
      <c r="AA72" s="1">
        <f>1/(EXP(-Y72)+1)</f>
        <v>0.750260105595118</v>
      </c>
      <c r="AB72" s="2">
        <v>0</v>
      </c>
      <c r="AC72" s="1">
        <f>J72+K72</f>
        <v>44</v>
      </c>
      <c r="AD72" s="1">
        <f>10*O72</f>
        <v>45.1</v>
      </c>
      <c r="AE72" s="1">
        <f>J72+K72</f>
        <v>44</v>
      </c>
      <c r="AF72" s="1">
        <f>H72</f>
        <v>17</v>
      </c>
      <c r="AG72" s="1">
        <f t="shared" si="1"/>
        <v>2.91</v>
      </c>
    </row>
    <row r="73" spans="1:33">
      <c r="A73" s="4">
        <v>44788</v>
      </c>
      <c r="B73" s="1">
        <v>422</v>
      </c>
      <c r="C73" s="1" t="s">
        <v>100</v>
      </c>
      <c r="D73" s="5">
        <v>35376</v>
      </c>
      <c r="E73" s="5">
        <v>3180</v>
      </c>
      <c r="F73" s="1">
        <v>0</v>
      </c>
      <c r="G73" s="1">
        <v>4</v>
      </c>
      <c r="H73" s="1">
        <v>17</v>
      </c>
      <c r="I73" s="1">
        <v>30</v>
      </c>
      <c r="J73" s="1">
        <v>27</v>
      </c>
      <c r="K73" s="1">
        <v>17</v>
      </c>
      <c r="L73" s="1">
        <v>5</v>
      </c>
      <c r="M73" s="1">
        <f>LN(D73)</f>
        <v>10.4737889030972</v>
      </c>
      <c r="N73" s="1">
        <f>100*E73/D73</f>
        <v>8.98914518317503</v>
      </c>
      <c r="O73" s="1">
        <f>(F73+G73*2+H73*3+I73*4+J73*5+K73*6+L73*7)/100</f>
        <v>4.51</v>
      </c>
      <c r="P73" s="7">
        <v>5</v>
      </c>
      <c r="Q73" s="7">
        <v>0.289693748875516</v>
      </c>
      <c r="R73" s="7">
        <v>0.0960940210405945</v>
      </c>
      <c r="S73" s="7">
        <v>0.0270089591875853</v>
      </c>
      <c r="T73" s="7">
        <v>2</v>
      </c>
      <c r="U73" s="7">
        <v>3.97</v>
      </c>
      <c r="V73">
        <v>1</v>
      </c>
      <c r="W73" s="7">
        <v>9.33e-6</v>
      </c>
      <c r="X73" s="7">
        <v>0.18409460831668</v>
      </c>
      <c r="Y73" s="1">
        <f>1000000*W73</f>
        <v>9.33</v>
      </c>
      <c r="Z73" s="1">
        <f>10/Y73</f>
        <v>1.07181136120043</v>
      </c>
      <c r="AA73" s="1">
        <f>1/(EXP(-Y73)+1)</f>
        <v>0.999911285633841</v>
      </c>
      <c r="AB73" s="2">
        <v>0</v>
      </c>
      <c r="AC73" s="1">
        <f>J73+K73</f>
        <v>44</v>
      </c>
      <c r="AD73" s="1">
        <f>10*O73</f>
        <v>45.1</v>
      </c>
      <c r="AE73" s="1">
        <f>J73+K73</f>
        <v>44</v>
      </c>
      <c r="AF73" s="1">
        <f>H73</f>
        <v>17</v>
      </c>
      <c r="AG73" s="1">
        <f t="shared" si="1"/>
        <v>2.96</v>
      </c>
    </row>
    <row r="74" spans="1:33">
      <c r="A74" s="4">
        <v>44823</v>
      </c>
      <c r="B74" s="1">
        <v>457</v>
      </c>
      <c r="C74" s="1" t="s">
        <v>101</v>
      </c>
      <c r="D74" s="5">
        <v>35050</v>
      </c>
      <c r="E74" s="5">
        <v>3430</v>
      </c>
      <c r="F74" s="1">
        <v>0</v>
      </c>
      <c r="G74" s="1">
        <v>5</v>
      </c>
      <c r="H74" s="1">
        <v>24</v>
      </c>
      <c r="I74" s="1">
        <v>25</v>
      </c>
      <c r="J74" s="1">
        <v>18</v>
      </c>
      <c r="K74" s="1">
        <v>17</v>
      </c>
      <c r="L74" s="1">
        <v>11</v>
      </c>
      <c r="M74" s="1">
        <f>LN(D74)</f>
        <v>10.4645308924627</v>
      </c>
      <c r="N74" s="1">
        <f>100*E74/D74</f>
        <v>9.78601997146933</v>
      </c>
      <c r="O74" s="1">
        <f>(F74+G74*2+H74*3+I74*4+J74*5+K74*6+L74*7)/100</f>
        <v>4.51</v>
      </c>
      <c r="P74" s="7">
        <v>5</v>
      </c>
      <c r="Q74" s="7">
        <v>0.307530048754235</v>
      </c>
      <c r="R74" s="7">
        <v>0.0735218519272401</v>
      </c>
      <c r="S74" s="7">
        <v>0.0188389133359508</v>
      </c>
      <c r="T74" s="7">
        <v>1</v>
      </c>
      <c r="U74" s="7">
        <v>2.4</v>
      </c>
      <c r="V74">
        <v>1</v>
      </c>
      <c r="W74" s="7">
        <v>2.51e-7</v>
      </c>
      <c r="X74" s="7">
        <v>0.182470272004908</v>
      </c>
      <c r="Y74" s="1">
        <f>1000000*W74</f>
        <v>0.251</v>
      </c>
      <c r="Z74" s="1">
        <f>10/Y74</f>
        <v>39.8406374501992</v>
      </c>
      <c r="AA74" s="1">
        <f>1/(EXP(-Y74)+1)</f>
        <v>0.562422619645223</v>
      </c>
      <c r="AB74" s="2">
        <v>1</v>
      </c>
      <c r="AC74" s="1">
        <f>J74+K74</f>
        <v>35</v>
      </c>
      <c r="AD74" s="1">
        <f>10*O74</f>
        <v>45.1</v>
      </c>
      <c r="AE74" s="1">
        <f>J74+K74</f>
        <v>35</v>
      </c>
      <c r="AF74" s="1">
        <f>H74</f>
        <v>24</v>
      </c>
      <c r="AG74" s="1">
        <f t="shared" si="1"/>
        <v>2.74</v>
      </c>
    </row>
    <row r="75" spans="1:33">
      <c r="A75" s="4">
        <v>44769</v>
      </c>
      <c r="B75" s="1">
        <v>403</v>
      </c>
      <c r="C75" s="1" t="s">
        <v>102</v>
      </c>
      <c r="D75" s="1">
        <v>38384</v>
      </c>
      <c r="E75" s="1">
        <v>3285</v>
      </c>
      <c r="F75" s="1">
        <v>0</v>
      </c>
      <c r="G75" s="1">
        <v>1</v>
      </c>
      <c r="H75" s="1">
        <v>11</v>
      </c>
      <c r="I75" s="1">
        <v>36</v>
      </c>
      <c r="J75" s="1">
        <v>36</v>
      </c>
      <c r="K75" s="1">
        <v>14</v>
      </c>
      <c r="L75" s="1">
        <v>1</v>
      </c>
      <c r="M75" s="1">
        <f>LN(D75)</f>
        <v>10.5553959850795</v>
      </c>
      <c r="N75" s="1">
        <f>100*E75/D75</f>
        <v>8.55825343893289</v>
      </c>
      <c r="O75" s="1">
        <f>(F75+G75*2+H75*3+I75*4+J75*5+K75*6+L75*7)/100</f>
        <v>4.5</v>
      </c>
      <c r="P75" s="7">
        <v>3</v>
      </c>
      <c r="Q75" s="7">
        <v>0.269454341879782</v>
      </c>
      <c r="R75" s="7">
        <v>0.0722940146794946</v>
      </c>
      <c r="S75" s="7">
        <v>0.0166994484412687</v>
      </c>
      <c r="T75" s="7">
        <v>2</v>
      </c>
      <c r="U75" s="7">
        <v>3.72</v>
      </c>
      <c r="V75">
        <v>2</v>
      </c>
      <c r="W75" s="7">
        <v>5.25e-6</v>
      </c>
      <c r="X75" s="7">
        <v>0.183363268550106</v>
      </c>
      <c r="Y75" s="1">
        <f>1000000*W75</f>
        <v>5.25</v>
      </c>
      <c r="Z75" s="1">
        <f>10/Y75</f>
        <v>1.9047619047619</v>
      </c>
      <c r="AA75" s="1">
        <f>1/(EXP(-Y75)+1)</f>
        <v>0.994779874306442</v>
      </c>
      <c r="AB75" s="2">
        <v>0</v>
      </c>
      <c r="AC75" s="1">
        <f>J75+K75</f>
        <v>50</v>
      </c>
      <c r="AD75" s="1">
        <f>10*O75</f>
        <v>45</v>
      </c>
      <c r="AE75" s="1">
        <f>J75+K75</f>
        <v>50</v>
      </c>
      <c r="AF75" s="1">
        <f>H75</f>
        <v>11</v>
      </c>
      <c r="AG75" s="1">
        <f t="shared" si="1"/>
        <v>2.99</v>
      </c>
    </row>
    <row r="76" spans="1:33">
      <c r="A76" s="4">
        <v>44885</v>
      </c>
      <c r="B76" s="1">
        <v>519</v>
      </c>
      <c r="C76" s="1" t="s">
        <v>103</v>
      </c>
      <c r="D76" s="5">
        <v>24991</v>
      </c>
      <c r="E76" s="5">
        <v>2396</v>
      </c>
      <c r="F76" s="1">
        <v>1</v>
      </c>
      <c r="G76" s="1">
        <v>6</v>
      </c>
      <c r="H76" s="1">
        <v>17</v>
      </c>
      <c r="I76" s="1">
        <v>27</v>
      </c>
      <c r="J76" s="1">
        <v>27</v>
      </c>
      <c r="K76" s="1">
        <v>18</v>
      </c>
      <c r="L76" s="1">
        <v>5</v>
      </c>
      <c r="M76" s="1">
        <f>LN(D76)</f>
        <v>10.1262710390348</v>
      </c>
      <c r="N76" s="1">
        <f>100*E76/D76</f>
        <v>9.58745148253371</v>
      </c>
      <c r="O76" s="1">
        <f>(F76+G76*2+H76*3+I76*4+J76*5+K76*6+L76*7)/100</f>
        <v>4.5</v>
      </c>
      <c r="P76" s="7">
        <v>5</v>
      </c>
      <c r="Q76" s="7">
        <v>0.29505321749931</v>
      </c>
      <c r="R76" s="7">
        <v>0.0735532365077449</v>
      </c>
      <c r="S76" s="7">
        <v>0.0217204627927838</v>
      </c>
      <c r="T76" s="7">
        <v>1</v>
      </c>
      <c r="U76" s="7">
        <v>4.33</v>
      </c>
      <c r="V76">
        <v>1</v>
      </c>
      <c r="W76" s="7">
        <v>2.14e-5</v>
      </c>
      <c r="X76" s="7">
        <v>0.186271374903656</v>
      </c>
      <c r="Y76" s="1">
        <f>1000000*W76</f>
        <v>21.4</v>
      </c>
      <c r="Z76" s="1">
        <f>10/Y76</f>
        <v>0.467289719626168</v>
      </c>
      <c r="AA76" s="1">
        <f>1/(EXP(-Y76)+1)</f>
        <v>0.999999999491726</v>
      </c>
      <c r="AB76" s="2">
        <v>0</v>
      </c>
      <c r="AC76" s="1">
        <f>J76+K76</f>
        <v>45</v>
      </c>
      <c r="AD76" s="1">
        <f>10*O76</f>
        <v>45</v>
      </c>
      <c r="AE76" s="1">
        <f>J76+K76</f>
        <v>45</v>
      </c>
      <c r="AF76" s="1">
        <f>H76</f>
        <v>17</v>
      </c>
      <c r="AG76" s="1">
        <f t="shared" si="1"/>
        <v>3.06</v>
      </c>
    </row>
    <row r="77" spans="1:33">
      <c r="A77" s="4">
        <v>44744</v>
      </c>
      <c r="B77" s="1">
        <v>378</v>
      </c>
      <c r="C77" s="1" t="s">
        <v>104</v>
      </c>
      <c r="D77" s="1">
        <v>41765</v>
      </c>
      <c r="E77" s="1">
        <v>3515</v>
      </c>
      <c r="F77" s="1">
        <v>0</v>
      </c>
      <c r="G77" s="1">
        <v>3</v>
      </c>
      <c r="H77" s="1">
        <v>14</v>
      </c>
      <c r="I77" s="1">
        <v>33</v>
      </c>
      <c r="J77" s="1">
        <v>33</v>
      </c>
      <c r="K77" s="1">
        <v>15</v>
      </c>
      <c r="L77" s="1">
        <v>2</v>
      </c>
      <c r="M77" s="1">
        <f>LN(D77)</f>
        <v>10.63981394719</v>
      </c>
      <c r="N77" s="1">
        <f>100*E77/D77</f>
        <v>8.41613791452173</v>
      </c>
      <c r="O77" s="1">
        <f>(F77+G77*2+H77*3+I77*4+J77*5+K77*6+L77*7)/100</f>
        <v>4.49</v>
      </c>
      <c r="P77" s="7">
        <v>4</v>
      </c>
      <c r="Q77" s="7">
        <v>0.3465542377796</v>
      </c>
      <c r="R77" s="7">
        <v>0.0714981921116389</v>
      </c>
      <c r="S77" s="7">
        <v>0.0209537856932087</v>
      </c>
      <c r="T77" s="7">
        <v>2</v>
      </c>
      <c r="U77" s="7">
        <v>2.32</v>
      </c>
      <c r="V77">
        <v>2</v>
      </c>
      <c r="W77" s="7">
        <v>2.09e-7</v>
      </c>
      <c r="X77" s="7">
        <v>0.182462783664569</v>
      </c>
      <c r="Y77" s="1">
        <f>1000000*W77</f>
        <v>0.209</v>
      </c>
      <c r="Z77" s="1">
        <f>10/Y77</f>
        <v>47.8468899521531</v>
      </c>
      <c r="AA77" s="1">
        <f>1/(EXP(-Y77)+1)</f>
        <v>0.552060632777803</v>
      </c>
      <c r="AB77" s="2">
        <v>1</v>
      </c>
      <c r="AC77" s="1">
        <f>J77+K77</f>
        <v>48</v>
      </c>
      <c r="AD77" s="1">
        <f>10*O77</f>
        <v>44.9</v>
      </c>
      <c r="AE77" s="1">
        <f>J77+K77</f>
        <v>48</v>
      </c>
      <c r="AF77" s="1">
        <f>H77</f>
        <v>14</v>
      </c>
      <c r="AG77" s="1">
        <f t="shared" si="1"/>
        <v>3.03</v>
      </c>
    </row>
    <row r="78" spans="1:33">
      <c r="A78" s="4">
        <v>44697</v>
      </c>
      <c r="B78" s="1">
        <v>331</v>
      </c>
      <c r="C78" s="1" t="s">
        <v>105</v>
      </c>
      <c r="D78" s="1">
        <v>68349</v>
      </c>
      <c r="E78" s="1">
        <v>5179</v>
      </c>
      <c r="F78" s="1">
        <v>0</v>
      </c>
      <c r="G78" s="1">
        <v>2</v>
      </c>
      <c r="H78" s="1">
        <v>14</v>
      </c>
      <c r="I78" s="1">
        <v>32</v>
      </c>
      <c r="J78" s="1">
        <v>33</v>
      </c>
      <c r="K78" s="1">
        <v>16</v>
      </c>
      <c r="L78" s="1">
        <v>2</v>
      </c>
      <c r="M78" s="1">
        <f>LN(D78)</f>
        <v>11.1323822114672</v>
      </c>
      <c r="N78" s="1">
        <f>100*E78/D78</f>
        <v>7.57728715855389</v>
      </c>
      <c r="O78" s="1">
        <f>(F78+G78*2+H78*3+I78*4+J78*5+K78*6+L78*7)/100</f>
        <v>4.49</v>
      </c>
      <c r="P78" s="7">
        <v>4</v>
      </c>
      <c r="Q78" s="7">
        <v>0.306275447804459</v>
      </c>
      <c r="R78" s="7">
        <v>0.0745463261992684</v>
      </c>
      <c r="S78" s="7">
        <v>0.019633456457834</v>
      </c>
      <c r="T78" s="7">
        <v>1</v>
      </c>
      <c r="U78" s="7">
        <v>3.14</v>
      </c>
      <c r="V78">
        <v>2</v>
      </c>
      <c r="W78" s="7">
        <v>1.38e-6</v>
      </c>
      <c r="X78" s="7">
        <v>0.182671655190739</v>
      </c>
      <c r="Y78" s="1">
        <f>1000000*W78</f>
        <v>1.38</v>
      </c>
      <c r="Z78" s="1">
        <f>10/Y78</f>
        <v>7.2463768115942</v>
      </c>
      <c r="AA78" s="1">
        <f>1/(EXP(-Y78)+1)</f>
        <v>0.798991000249471</v>
      </c>
      <c r="AB78" s="2">
        <v>0</v>
      </c>
      <c r="AC78" s="1">
        <f>J78+K78</f>
        <v>49</v>
      </c>
      <c r="AD78" s="1">
        <f>10*O78</f>
        <v>44.9</v>
      </c>
      <c r="AE78" s="1">
        <f>J78+K78</f>
        <v>49</v>
      </c>
      <c r="AF78" s="1">
        <f>H78</f>
        <v>14</v>
      </c>
      <c r="AG78" s="1">
        <f t="shared" si="1"/>
        <v>3.07</v>
      </c>
    </row>
    <row r="79" spans="1:33">
      <c r="A79" s="4">
        <v>44863</v>
      </c>
      <c r="B79" s="1">
        <v>497</v>
      </c>
      <c r="C79" s="1" t="s">
        <v>106</v>
      </c>
      <c r="D79" s="5">
        <v>25156</v>
      </c>
      <c r="E79" s="5">
        <v>2536</v>
      </c>
      <c r="F79" s="1">
        <v>0</v>
      </c>
      <c r="G79" s="1">
        <v>3</v>
      </c>
      <c r="H79" s="1">
        <v>15</v>
      </c>
      <c r="I79" s="1">
        <v>32</v>
      </c>
      <c r="J79" s="1">
        <v>32</v>
      </c>
      <c r="K79" s="1">
        <v>16</v>
      </c>
      <c r="L79" s="1">
        <v>2</v>
      </c>
      <c r="M79" s="1">
        <f>LN(D79)</f>
        <v>10.1328517156634</v>
      </c>
      <c r="N79" s="1">
        <f>100*E79/D79</f>
        <v>10.0810939736047</v>
      </c>
      <c r="O79" s="1">
        <f>(F79+G79*2+H79*3+I79*4+J79*5+K79*6+L79*7)/100</f>
        <v>4.49</v>
      </c>
      <c r="P79" s="7">
        <v>4</v>
      </c>
      <c r="Q79" s="7">
        <v>0.289843821547891</v>
      </c>
      <c r="R79" s="7">
        <v>0.0785458144190316</v>
      </c>
      <c r="S79" s="7">
        <v>0.018560813460799</v>
      </c>
      <c r="T79" s="7">
        <v>2</v>
      </c>
      <c r="U79" s="7">
        <v>3.34</v>
      </c>
      <c r="V79">
        <v>2</v>
      </c>
      <c r="W79" s="7">
        <v>2.19e-6</v>
      </c>
      <c r="X79" s="7">
        <v>0.182816243668192</v>
      </c>
      <c r="Y79" s="1">
        <f>1000000*W79</f>
        <v>2.19</v>
      </c>
      <c r="Z79" s="1">
        <f>10/Y79</f>
        <v>4.5662100456621</v>
      </c>
      <c r="AA79" s="1">
        <f>1/(EXP(-Y79)+1)</f>
        <v>0.899347906435893</v>
      </c>
      <c r="AB79" s="2">
        <v>0</v>
      </c>
      <c r="AC79" s="1">
        <f>J79+K79</f>
        <v>48</v>
      </c>
      <c r="AD79" s="1">
        <f>10*O79</f>
        <v>44.9</v>
      </c>
      <c r="AE79" s="1">
        <f>J79+K79</f>
        <v>48</v>
      </c>
      <c r="AF79" s="1">
        <f>H79</f>
        <v>15</v>
      </c>
      <c r="AG79" s="1">
        <f t="shared" si="1"/>
        <v>3.07</v>
      </c>
    </row>
    <row r="80" spans="1:33">
      <c r="A80" s="4">
        <v>44749</v>
      </c>
      <c r="B80" s="1">
        <v>383</v>
      </c>
      <c r="C80" s="1" t="s">
        <v>107</v>
      </c>
      <c r="D80" s="1">
        <v>43407</v>
      </c>
      <c r="E80" s="1">
        <v>3671</v>
      </c>
      <c r="F80" s="1">
        <v>0</v>
      </c>
      <c r="G80" s="1">
        <v>2</v>
      </c>
      <c r="H80" s="1">
        <v>18</v>
      </c>
      <c r="I80" s="1">
        <v>36</v>
      </c>
      <c r="J80" s="1">
        <v>27</v>
      </c>
      <c r="K80" s="1">
        <v>15</v>
      </c>
      <c r="L80" s="1">
        <v>3</v>
      </c>
      <c r="M80" s="1">
        <f>LN(D80)</f>
        <v>10.6783759974052</v>
      </c>
      <c r="N80" s="1">
        <f>100*E80/D80</f>
        <v>8.45716128734997</v>
      </c>
      <c r="O80" s="1">
        <f>(F80+G80*2+H80*3+I80*4+J80*5+K80*6+L80*7)/100</f>
        <v>4.48</v>
      </c>
      <c r="P80" s="7">
        <v>4</v>
      </c>
      <c r="Q80" s="7">
        <v>0.343611498040164</v>
      </c>
      <c r="R80" s="7">
        <v>0.0616576979860137</v>
      </c>
      <c r="S80" s="7">
        <v>0.0176491863736892</v>
      </c>
      <c r="T80" s="7">
        <v>2</v>
      </c>
      <c r="U80" s="7">
        <v>2.65</v>
      </c>
      <c r="V80">
        <v>2</v>
      </c>
      <c r="W80" s="7">
        <v>4.47e-7</v>
      </c>
      <c r="X80" s="7">
        <v>0.182505220749701</v>
      </c>
      <c r="Y80" s="1">
        <f>1000000*W80</f>
        <v>0.447</v>
      </c>
      <c r="Z80" s="1">
        <f>10/Y80</f>
        <v>22.3713646532438</v>
      </c>
      <c r="AA80" s="1">
        <f>1/(EXP(-Y80)+1)</f>
        <v>0.609925720776971</v>
      </c>
      <c r="AB80" s="2">
        <v>0</v>
      </c>
      <c r="AC80" s="1">
        <f>J80+K80</f>
        <v>42</v>
      </c>
      <c r="AD80" s="1">
        <f>10*O80</f>
        <v>44.8</v>
      </c>
      <c r="AE80" s="1">
        <f>J80+K80</f>
        <v>42</v>
      </c>
      <c r="AF80" s="1">
        <f>H80</f>
        <v>18</v>
      </c>
      <c r="AG80" s="1">
        <f t="shared" si="1"/>
        <v>2.83</v>
      </c>
    </row>
    <row r="81" spans="1:33">
      <c r="A81" s="4">
        <v>44693</v>
      </c>
      <c r="B81" s="1">
        <v>327</v>
      </c>
      <c r="C81" s="1" t="s">
        <v>108</v>
      </c>
      <c r="D81" s="1">
        <v>75673</v>
      </c>
      <c r="E81" s="1">
        <v>5419</v>
      </c>
      <c r="F81" s="1">
        <v>0</v>
      </c>
      <c r="G81" s="1">
        <v>2</v>
      </c>
      <c r="H81" s="1">
        <v>16</v>
      </c>
      <c r="I81" s="1">
        <v>37</v>
      </c>
      <c r="J81" s="1">
        <v>31</v>
      </c>
      <c r="K81" s="1">
        <v>13</v>
      </c>
      <c r="L81" s="1">
        <v>2</v>
      </c>
      <c r="M81" s="1">
        <f>LN(D81)</f>
        <v>11.2341767047333</v>
      </c>
      <c r="N81" s="1">
        <f>100*E81/D81</f>
        <v>7.16107462370991</v>
      </c>
      <c r="O81" s="1">
        <f>(F81+G81*2+H81*3+I81*4+J81*5+K81*6+L81*7)/100</f>
        <v>4.47</v>
      </c>
      <c r="P81" s="7">
        <v>5</v>
      </c>
      <c r="Q81" s="7">
        <v>0.264024831823574</v>
      </c>
      <c r="R81" s="7">
        <v>0.0596895088101339</v>
      </c>
      <c r="S81" s="7">
        <v>0.0155576569632813</v>
      </c>
      <c r="T81" s="7">
        <v>1</v>
      </c>
      <c r="U81" s="7">
        <v>2.85</v>
      </c>
      <c r="V81">
        <v>1</v>
      </c>
      <c r="W81" s="7">
        <v>7.08e-7</v>
      </c>
      <c r="X81" s="7">
        <v>0.182551767710882</v>
      </c>
      <c r="Y81" s="1">
        <f>1000000*W81</f>
        <v>0.708</v>
      </c>
      <c r="Z81" s="1">
        <f>10/Y81</f>
        <v>14.1242937853107</v>
      </c>
      <c r="AA81" s="1">
        <f>1/(EXP(-Y81)+1)</f>
        <v>0.669959082405752</v>
      </c>
      <c r="AB81" s="2">
        <v>0</v>
      </c>
      <c r="AC81" s="1">
        <f>J81+K81</f>
        <v>44</v>
      </c>
      <c r="AD81" s="1">
        <f>10*O81</f>
        <v>44.7</v>
      </c>
      <c r="AE81" s="1">
        <f>J81+K81</f>
        <v>44</v>
      </c>
      <c r="AF81" s="1">
        <f>H81</f>
        <v>16</v>
      </c>
      <c r="AG81" s="1">
        <f t="shared" si="1"/>
        <v>2.85</v>
      </c>
    </row>
    <row r="82" spans="1:33">
      <c r="A82" s="4">
        <v>44649</v>
      </c>
      <c r="B82" s="1">
        <v>283</v>
      </c>
      <c r="C82" s="1" t="s">
        <v>109</v>
      </c>
      <c r="D82" s="1">
        <v>149070</v>
      </c>
      <c r="E82" s="1">
        <v>8494</v>
      </c>
      <c r="F82" s="1">
        <v>0</v>
      </c>
      <c r="G82" s="1">
        <v>3</v>
      </c>
      <c r="H82" s="1">
        <v>17</v>
      </c>
      <c r="I82" s="1">
        <v>30</v>
      </c>
      <c r="J82" s="1">
        <v>28</v>
      </c>
      <c r="K82" s="1">
        <v>17</v>
      </c>
      <c r="L82" s="1">
        <v>4</v>
      </c>
      <c r="M82" s="1">
        <f>LN(D82)</f>
        <v>11.9121712732645</v>
      </c>
      <c r="N82" s="1">
        <f>100*E82/D82</f>
        <v>5.69799423089824</v>
      </c>
      <c r="O82" s="1">
        <f>(F82+G82*2+H82*3+I82*4+J82*5+K82*6+L82*7)/100</f>
        <v>4.47</v>
      </c>
      <c r="P82" s="7">
        <v>4</v>
      </c>
      <c r="Q82" s="7">
        <v>0.326001611477349</v>
      </c>
      <c r="R82" s="7">
        <v>0.0711742367449019</v>
      </c>
      <c r="S82" s="7">
        <v>0.0253130556656683</v>
      </c>
      <c r="T82" s="7">
        <v>1</v>
      </c>
      <c r="U82" s="7">
        <v>5.03</v>
      </c>
      <c r="V82">
        <v>2</v>
      </c>
      <c r="W82" s="7">
        <v>0.000107</v>
      </c>
      <c r="X82" s="7">
        <v>0.202278907364389</v>
      </c>
      <c r="Y82" s="1">
        <f>1000000*W82</f>
        <v>107</v>
      </c>
      <c r="Z82" s="1">
        <f>10/Y82</f>
        <v>0.0934579439252336</v>
      </c>
      <c r="AA82" s="1">
        <f>1/(EXP(-Y82)+1)</f>
        <v>1</v>
      </c>
      <c r="AB82" s="2">
        <v>3</v>
      </c>
      <c r="AC82" s="1">
        <f>J82+K82</f>
        <v>45</v>
      </c>
      <c r="AD82" s="1">
        <f>10*O82</f>
        <v>44.7</v>
      </c>
      <c r="AE82" s="1">
        <f>J82+K82</f>
        <v>45</v>
      </c>
      <c r="AF82" s="1">
        <f>H82</f>
        <v>17</v>
      </c>
      <c r="AG82" s="1">
        <f t="shared" si="1"/>
        <v>2.99</v>
      </c>
    </row>
    <row r="83" spans="1:33">
      <c r="A83" s="4">
        <v>44652</v>
      </c>
      <c r="B83" s="1">
        <v>286</v>
      </c>
      <c r="C83" s="1" t="s">
        <v>110</v>
      </c>
      <c r="D83" s="1">
        <v>144648</v>
      </c>
      <c r="E83" s="1">
        <v>8913</v>
      </c>
      <c r="F83" s="1">
        <v>1</v>
      </c>
      <c r="G83" s="1">
        <v>4</v>
      </c>
      <c r="H83" s="1">
        <v>19</v>
      </c>
      <c r="I83" s="1">
        <v>27</v>
      </c>
      <c r="J83" s="1">
        <v>26</v>
      </c>
      <c r="K83" s="1">
        <v>18</v>
      </c>
      <c r="L83" s="1">
        <v>5</v>
      </c>
      <c r="M83" s="1">
        <f>LN(D83)</f>
        <v>11.882058483831</v>
      </c>
      <c r="N83" s="1">
        <f>100*E83/D83</f>
        <v>6.1618549858968</v>
      </c>
      <c r="O83" s="1">
        <f>(F83+G83*2+H83*3+I83*4+J83*5+K83*6+L83*7)/100</f>
        <v>4.47</v>
      </c>
      <c r="P83" s="7">
        <v>5</v>
      </c>
      <c r="Q83" s="7">
        <v>0.306238917964124</v>
      </c>
      <c r="R83" s="7">
        <v>0.0623107651467076</v>
      </c>
      <c r="S83" s="7">
        <v>0.0130123282769159</v>
      </c>
      <c r="T83" s="7">
        <v>1</v>
      </c>
      <c r="U83" s="7">
        <v>3.08</v>
      </c>
      <c r="V83">
        <v>1</v>
      </c>
      <c r="W83" s="7">
        <v>1.2e-6</v>
      </c>
      <c r="X83" s="7">
        <v>0.182639536479358</v>
      </c>
      <c r="Y83" s="1">
        <f>1000000*W83</f>
        <v>1.2</v>
      </c>
      <c r="Z83" s="1">
        <f>10/Y83</f>
        <v>8.33333333333333</v>
      </c>
      <c r="AA83" s="1">
        <f>1/(EXP(-Y83)+1)</f>
        <v>0.768524783499018</v>
      </c>
      <c r="AB83" s="2">
        <v>0</v>
      </c>
      <c r="AC83" s="1">
        <f>J83+K83</f>
        <v>44</v>
      </c>
      <c r="AD83" s="1">
        <f>10*O83</f>
        <v>44.7</v>
      </c>
      <c r="AE83" s="1">
        <f>J83+K83</f>
        <v>44</v>
      </c>
      <c r="AF83" s="1">
        <f>H83</f>
        <v>19</v>
      </c>
      <c r="AG83" s="1">
        <f t="shared" si="1"/>
        <v>3.03</v>
      </c>
    </row>
    <row r="84" spans="1:33">
      <c r="A84" s="4">
        <v>44718</v>
      </c>
      <c r="B84" s="1">
        <v>352</v>
      </c>
      <c r="C84" s="1" t="s">
        <v>111</v>
      </c>
      <c r="D84" s="1">
        <v>58478</v>
      </c>
      <c r="E84" s="1">
        <v>4548</v>
      </c>
      <c r="F84" s="1">
        <v>0</v>
      </c>
      <c r="G84" s="1">
        <v>2</v>
      </c>
      <c r="H84" s="1">
        <v>14</v>
      </c>
      <c r="I84" s="1">
        <v>35</v>
      </c>
      <c r="J84" s="1">
        <v>35</v>
      </c>
      <c r="K84" s="1">
        <v>13</v>
      </c>
      <c r="L84" s="1">
        <v>1</v>
      </c>
      <c r="M84" s="1">
        <f>LN(D84)</f>
        <v>10.9764058941124</v>
      </c>
      <c r="N84" s="1">
        <f>100*E84/D84</f>
        <v>7.77728376483464</v>
      </c>
      <c r="O84" s="1">
        <f>(F84+G84*2+H84*3+I84*4+J84*5+K84*6+L84*7)/100</f>
        <v>4.46</v>
      </c>
      <c r="P84" s="7">
        <v>4</v>
      </c>
      <c r="Q84" s="7">
        <v>0.244543728013625</v>
      </c>
      <c r="R84" s="7">
        <v>0.0494356703486169</v>
      </c>
      <c r="S84" s="7">
        <v>0.0182150748558707</v>
      </c>
      <c r="T84" s="7">
        <v>1</v>
      </c>
      <c r="U84" s="7">
        <v>3.31</v>
      </c>
      <c r="V84">
        <v>2</v>
      </c>
      <c r="W84" s="7">
        <v>2.04e-6</v>
      </c>
      <c r="X84" s="7">
        <v>0.182789461323082</v>
      </c>
      <c r="Y84" s="1">
        <f>1000000*W84</f>
        <v>2.04</v>
      </c>
      <c r="Z84" s="1">
        <f>10/Y84</f>
        <v>4.90196078431373</v>
      </c>
      <c r="AA84" s="1">
        <f>1/(EXP(-Y84)+1)</f>
        <v>0.88493326795445</v>
      </c>
      <c r="AB84" s="2">
        <v>0</v>
      </c>
      <c r="AC84" s="1">
        <f>J84+K84</f>
        <v>48</v>
      </c>
      <c r="AD84" s="1">
        <f>10*O84</f>
        <v>44.6</v>
      </c>
      <c r="AE84" s="1">
        <f>J84+K84</f>
        <v>48</v>
      </c>
      <c r="AF84" s="1">
        <f>H84</f>
        <v>14</v>
      </c>
      <c r="AG84" s="1">
        <f t="shared" si="1"/>
        <v>2.99</v>
      </c>
    </row>
    <row r="85" spans="1:33">
      <c r="A85" s="4">
        <v>44583</v>
      </c>
      <c r="B85" s="1">
        <v>217</v>
      </c>
      <c r="C85" s="1" t="s">
        <v>112</v>
      </c>
      <c r="D85" s="1">
        <v>241489</v>
      </c>
      <c r="E85" s="1">
        <v>6850</v>
      </c>
      <c r="F85" s="1">
        <v>1</v>
      </c>
      <c r="G85" s="1">
        <v>3</v>
      </c>
      <c r="H85" s="1">
        <v>17</v>
      </c>
      <c r="I85" s="1">
        <v>33</v>
      </c>
      <c r="J85" s="1">
        <v>29</v>
      </c>
      <c r="K85" s="1">
        <v>15</v>
      </c>
      <c r="L85" s="1">
        <v>3</v>
      </c>
      <c r="M85" s="1">
        <f>LN(D85)</f>
        <v>12.3945792023831</v>
      </c>
      <c r="N85" s="1">
        <f>100*E85/D85</f>
        <v>2.83656812525622</v>
      </c>
      <c r="O85" s="1">
        <f>(F85+G85*2+H85*3+I85*4+J85*5+K85*6+L85*7)/100</f>
        <v>4.46</v>
      </c>
      <c r="P85" s="7">
        <v>5</v>
      </c>
      <c r="Q85" s="7">
        <v>0.253833547356472</v>
      </c>
      <c r="R85" s="7">
        <v>0.0726220696139211</v>
      </c>
      <c r="S85" s="7">
        <v>0.0186409171345213</v>
      </c>
      <c r="T85" s="7">
        <v>1</v>
      </c>
      <c r="U85" s="7">
        <v>2.61</v>
      </c>
      <c r="V85">
        <v>1</v>
      </c>
      <c r="W85" s="7">
        <v>4.07e-7</v>
      </c>
      <c r="X85" s="7">
        <v>0.182498087930554</v>
      </c>
      <c r="Y85" s="1">
        <f>1000000*W85</f>
        <v>0.407</v>
      </c>
      <c r="Z85" s="1">
        <f>10/Y85</f>
        <v>24.5700245700246</v>
      </c>
      <c r="AA85" s="1">
        <f>1/(EXP(-Y85)+1)</f>
        <v>0.600368317448984</v>
      </c>
      <c r="AB85" s="2">
        <v>0</v>
      </c>
      <c r="AC85" s="1">
        <f>J85+K85</f>
        <v>44</v>
      </c>
      <c r="AD85" s="1">
        <f>10*O85</f>
        <v>44.6</v>
      </c>
      <c r="AE85" s="1">
        <f>J85+K85</f>
        <v>44</v>
      </c>
      <c r="AF85" s="1">
        <f>H85</f>
        <v>17</v>
      </c>
      <c r="AG85" s="1">
        <f t="shared" si="1"/>
        <v>2.92</v>
      </c>
    </row>
    <row r="86" spans="1:33">
      <c r="A86" s="4">
        <v>44922</v>
      </c>
      <c r="B86" s="1">
        <v>556</v>
      </c>
      <c r="C86" s="1" t="s">
        <v>113</v>
      </c>
      <c r="D86" s="5">
        <v>20879</v>
      </c>
      <c r="E86" s="5">
        <v>2012</v>
      </c>
      <c r="F86" s="1">
        <v>0</v>
      </c>
      <c r="G86" s="1">
        <v>2</v>
      </c>
      <c r="H86" s="1">
        <v>17</v>
      </c>
      <c r="I86" s="1">
        <v>35</v>
      </c>
      <c r="J86" s="1">
        <v>29</v>
      </c>
      <c r="K86" s="1">
        <v>14</v>
      </c>
      <c r="L86" s="1">
        <v>3</v>
      </c>
      <c r="M86" s="1">
        <f>LN(D86)</f>
        <v>9.94649914812938</v>
      </c>
      <c r="N86" s="1">
        <f>100*E86/D86</f>
        <v>9.63647684276067</v>
      </c>
      <c r="O86" s="1">
        <f>(F86+G86*2+H86*3+I86*4+J86*5+K86*6+L86*7)/100</f>
        <v>4.45</v>
      </c>
      <c r="P86" s="7">
        <v>4</v>
      </c>
      <c r="Q86" s="7">
        <v>0.251449506617084</v>
      </c>
      <c r="R86" s="7">
        <v>0.0745522254493595</v>
      </c>
      <c r="S86" s="7">
        <v>0.0213891526020777</v>
      </c>
      <c r="T86" s="7">
        <v>2</v>
      </c>
      <c r="U86" s="7">
        <v>3.63</v>
      </c>
      <c r="V86">
        <v>2</v>
      </c>
      <c r="W86" s="7">
        <v>4.27e-6</v>
      </c>
      <c r="X86" s="7">
        <v>0.183187939544575</v>
      </c>
      <c r="Y86" s="1">
        <f>1000000*W86</f>
        <v>4.27</v>
      </c>
      <c r="Z86" s="1">
        <f>10/Y86</f>
        <v>2.34192037470726</v>
      </c>
      <c r="AA86" s="1">
        <f>1/(EXP(-Y86)+1)</f>
        <v>0.986211011493859</v>
      </c>
      <c r="AB86" s="2">
        <v>0</v>
      </c>
      <c r="AC86" s="1">
        <f>J86+K86</f>
        <v>43</v>
      </c>
      <c r="AD86" s="1">
        <f>10*O86</f>
        <v>44.5</v>
      </c>
      <c r="AE86" s="1">
        <f>J86+K86</f>
        <v>43</v>
      </c>
      <c r="AF86" s="1">
        <f>H86</f>
        <v>17</v>
      </c>
      <c r="AG86" s="1">
        <f t="shared" si="1"/>
        <v>2.84</v>
      </c>
    </row>
    <row r="87" spans="1:33">
      <c r="A87" s="4">
        <v>44655</v>
      </c>
      <c r="B87" s="1">
        <v>289</v>
      </c>
      <c r="C87" s="1" t="s">
        <v>114</v>
      </c>
      <c r="D87" s="1">
        <v>129651</v>
      </c>
      <c r="E87" s="1">
        <v>7943</v>
      </c>
      <c r="F87" s="1">
        <v>0</v>
      </c>
      <c r="G87" s="1">
        <v>3</v>
      </c>
      <c r="H87" s="1">
        <v>16</v>
      </c>
      <c r="I87" s="1">
        <v>31</v>
      </c>
      <c r="J87" s="1">
        <v>30</v>
      </c>
      <c r="K87" s="1">
        <v>16</v>
      </c>
      <c r="L87" s="1">
        <v>3</v>
      </c>
      <c r="M87" s="1">
        <f>LN(D87)</f>
        <v>11.7726015040107</v>
      </c>
      <c r="N87" s="1">
        <f>100*E87/D87</f>
        <v>6.12644715428342</v>
      </c>
      <c r="O87" s="1">
        <f>(F87+G87*2+H87*3+I87*4+J87*5+K87*6+L87*7)/100</f>
        <v>4.45</v>
      </c>
      <c r="P87" s="7">
        <v>5</v>
      </c>
      <c r="Q87" s="7">
        <v>0.290173692092809</v>
      </c>
      <c r="R87" s="7">
        <v>0.0611809516103829</v>
      </c>
      <c r="S87" s="7">
        <v>0.0145351721227806</v>
      </c>
      <c r="T87" s="7">
        <v>1</v>
      </c>
      <c r="U87" s="7">
        <v>3.17</v>
      </c>
      <c r="V87">
        <v>1</v>
      </c>
      <c r="W87" s="7">
        <v>1.48e-6</v>
      </c>
      <c r="X87" s="7">
        <v>0.182689500814363</v>
      </c>
      <c r="Y87" s="1">
        <f>1000000*W87</f>
        <v>1.48</v>
      </c>
      <c r="Z87" s="1">
        <f>10/Y87</f>
        <v>6.75675675675676</v>
      </c>
      <c r="AA87" s="1">
        <f>1/(EXP(-Y87)+1)</f>
        <v>0.814572580707018</v>
      </c>
      <c r="AB87" s="2">
        <v>0</v>
      </c>
      <c r="AC87" s="1">
        <f>J87+K87</f>
        <v>46</v>
      </c>
      <c r="AD87" s="1">
        <f>10*O87</f>
        <v>44.5</v>
      </c>
      <c r="AE87" s="1">
        <f>J87+K87</f>
        <v>46</v>
      </c>
      <c r="AF87" s="1">
        <f>H87</f>
        <v>16</v>
      </c>
      <c r="AG87" s="1">
        <f t="shared" si="1"/>
        <v>3</v>
      </c>
    </row>
    <row r="88" spans="1:33">
      <c r="A88" s="4">
        <v>44855</v>
      </c>
      <c r="B88" s="1">
        <v>489</v>
      </c>
      <c r="C88" s="1" t="s">
        <v>115</v>
      </c>
      <c r="D88" s="5">
        <v>28637</v>
      </c>
      <c r="E88" s="5">
        <v>2794</v>
      </c>
      <c r="F88" s="1">
        <v>0</v>
      </c>
      <c r="G88" s="1">
        <v>4</v>
      </c>
      <c r="H88" s="1">
        <v>18</v>
      </c>
      <c r="I88" s="1">
        <v>30</v>
      </c>
      <c r="J88" s="1">
        <v>28</v>
      </c>
      <c r="K88" s="1">
        <v>17</v>
      </c>
      <c r="L88" s="1">
        <v>3</v>
      </c>
      <c r="M88" s="1">
        <f>LN(D88)</f>
        <v>10.2624548669847</v>
      </c>
      <c r="N88" s="1">
        <f>100*E88/D88</f>
        <v>9.75660858330132</v>
      </c>
      <c r="O88" s="1">
        <f>(F88+G88*2+H88*3+I88*4+J88*5+K88*6+L88*7)/100</f>
        <v>4.45</v>
      </c>
      <c r="P88" s="7">
        <v>5</v>
      </c>
      <c r="Q88" s="7">
        <v>0.271653547803664</v>
      </c>
      <c r="R88" s="7">
        <v>0.0656719656717662</v>
      </c>
      <c r="S88" s="7">
        <v>0.017854592229832</v>
      </c>
      <c r="T88" s="7">
        <v>1</v>
      </c>
      <c r="U88" s="7">
        <v>3.94</v>
      </c>
      <c r="V88">
        <v>1</v>
      </c>
      <c r="W88" s="7">
        <v>8.71e-6</v>
      </c>
      <c r="X88" s="7">
        <v>0.183983327982818</v>
      </c>
      <c r="Y88" s="1">
        <f>1000000*W88</f>
        <v>8.71</v>
      </c>
      <c r="Z88" s="1">
        <f>10/Y88</f>
        <v>1.14810562571757</v>
      </c>
      <c r="AA88" s="1">
        <f>1/(EXP(-Y88)+1)</f>
        <v>0.99983509894237</v>
      </c>
      <c r="AB88" s="2">
        <v>3</v>
      </c>
      <c r="AC88" s="1">
        <f>J88+K88</f>
        <v>45</v>
      </c>
      <c r="AD88" s="1">
        <f>10*O88</f>
        <v>44.5</v>
      </c>
      <c r="AE88" s="1">
        <f>J88+K88</f>
        <v>45</v>
      </c>
      <c r="AF88" s="1">
        <f>H88</f>
        <v>18</v>
      </c>
      <c r="AG88" s="1">
        <f t="shared" si="1"/>
        <v>3.04</v>
      </c>
    </row>
    <row r="89" spans="1:33">
      <c r="A89" s="4">
        <v>44589</v>
      </c>
      <c r="B89" s="1">
        <v>223</v>
      </c>
      <c r="C89" s="1" t="s">
        <v>116</v>
      </c>
      <c r="D89" s="1">
        <v>296968</v>
      </c>
      <c r="E89" s="1">
        <v>11148</v>
      </c>
      <c r="F89" s="1">
        <v>1</v>
      </c>
      <c r="G89" s="1">
        <v>4</v>
      </c>
      <c r="H89" s="1">
        <v>17</v>
      </c>
      <c r="I89" s="1">
        <v>30</v>
      </c>
      <c r="J89" s="1">
        <v>27</v>
      </c>
      <c r="K89" s="1">
        <v>17</v>
      </c>
      <c r="L89" s="1">
        <v>4</v>
      </c>
      <c r="M89" s="1">
        <f>LN(D89)</f>
        <v>12.6013796678723</v>
      </c>
      <c r="N89" s="1">
        <f>100*E89/D89</f>
        <v>3.75393981843162</v>
      </c>
      <c r="O89" s="1">
        <f>(F89+G89*2+H89*3+I89*4+J89*5+K89*6+L89*7)/100</f>
        <v>4.45</v>
      </c>
      <c r="P89" s="7">
        <v>5</v>
      </c>
      <c r="Q89" s="7">
        <v>0.253106613419383</v>
      </c>
      <c r="R89" s="7">
        <v>0.0843916829334302</v>
      </c>
      <c r="S89" s="7">
        <v>0.0251472425737863</v>
      </c>
      <c r="T89" s="7">
        <v>2</v>
      </c>
      <c r="U89" s="7">
        <v>2.95</v>
      </c>
      <c r="V89">
        <v>1</v>
      </c>
      <c r="W89" s="7">
        <v>8.91e-7</v>
      </c>
      <c r="X89" s="7">
        <v>0.182584409584487</v>
      </c>
      <c r="Y89" s="1">
        <f>1000000*W89</f>
        <v>0.891</v>
      </c>
      <c r="Z89" s="1">
        <f>10/Y89</f>
        <v>11.2233445566779</v>
      </c>
      <c r="AA89" s="1">
        <f>1/(EXP(-Y89)+1)</f>
        <v>0.70909649434614</v>
      </c>
      <c r="AB89" s="2">
        <v>0</v>
      </c>
      <c r="AC89" s="1">
        <f>J89+K89</f>
        <v>44</v>
      </c>
      <c r="AD89" s="1">
        <f>10*O89</f>
        <v>44.5</v>
      </c>
      <c r="AE89" s="1">
        <f>J89+K89</f>
        <v>44</v>
      </c>
      <c r="AF89" s="1">
        <f>H89</f>
        <v>17</v>
      </c>
      <c r="AG89" s="1">
        <f t="shared" si="1"/>
        <v>2.96</v>
      </c>
    </row>
    <row r="90" spans="1:33">
      <c r="A90" s="4">
        <v>44571</v>
      </c>
      <c r="B90" s="1">
        <v>205</v>
      </c>
      <c r="C90" s="1" t="s">
        <v>117</v>
      </c>
      <c r="D90" s="1">
        <v>107134</v>
      </c>
      <c r="E90" s="1">
        <v>2242</v>
      </c>
      <c r="F90" s="1">
        <v>1</v>
      </c>
      <c r="G90" s="1">
        <v>4</v>
      </c>
      <c r="H90" s="1">
        <v>16</v>
      </c>
      <c r="I90" s="1">
        <v>30</v>
      </c>
      <c r="J90" s="1">
        <v>30</v>
      </c>
      <c r="K90" s="1">
        <v>17</v>
      </c>
      <c r="L90" s="1">
        <v>2</v>
      </c>
      <c r="M90" s="1">
        <f>LN(D90)</f>
        <v>11.5818356663734</v>
      </c>
      <c r="N90" s="1">
        <f>100*E90/D90</f>
        <v>2.09270633038998</v>
      </c>
      <c r="O90" s="1">
        <f>(F90+G90*2+H90*3+I90*4+J90*5+K90*6+L90*7)/100</f>
        <v>4.43</v>
      </c>
      <c r="P90" s="7">
        <v>5</v>
      </c>
      <c r="Q90" s="7">
        <v>0.239393890800796</v>
      </c>
      <c r="R90" s="7">
        <v>0.0642655844445129</v>
      </c>
      <c r="S90" s="7">
        <v>0.0210840659389742</v>
      </c>
      <c r="T90" s="7">
        <v>2</v>
      </c>
      <c r="U90" s="7">
        <v>3.64</v>
      </c>
      <c r="V90">
        <v>1</v>
      </c>
      <c r="W90" s="7">
        <v>4.37e-6</v>
      </c>
      <c r="X90" s="7">
        <v>0.183205824299668</v>
      </c>
      <c r="Y90" s="1">
        <f>1000000*W90</f>
        <v>4.37</v>
      </c>
      <c r="Z90" s="1">
        <f>10/Y90</f>
        <v>2.2883295194508</v>
      </c>
      <c r="AA90" s="1">
        <f>1/(EXP(-Y90)+1)</f>
        <v>0.98750681373687</v>
      </c>
      <c r="AB90" s="2">
        <v>0</v>
      </c>
      <c r="AC90" s="1">
        <f>J90+K90</f>
        <v>47</v>
      </c>
      <c r="AD90" s="1">
        <f>10*O90</f>
        <v>44.3</v>
      </c>
      <c r="AE90" s="1">
        <f>J90+K90</f>
        <v>47</v>
      </c>
      <c r="AF90" s="1">
        <f>H90</f>
        <v>16</v>
      </c>
      <c r="AG90" s="1">
        <f t="shared" si="1"/>
        <v>3.08</v>
      </c>
    </row>
    <row r="91" spans="1:33">
      <c r="A91" s="4">
        <v>44714</v>
      </c>
      <c r="B91" s="1">
        <v>348</v>
      </c>
      <c r="C91" s="1" t="s">
        <v>118</v>
      </c>
      <c r="D91" s="1">
        <v>61278</v>
      </c>
      <c r="E91" s="1">
        <v>4770</v>
      </c>
      <c r="F91" s="1">
        <v>0</v>
      </c>
      <c r="G91" s="1">
        <v>2</v>
      </c>
      <c r="H91" s="1">
        <v>16</v>
      </c>
      <c r="I91" s="1">
        <v>37</v>
      </c>
      <c r="J91" s="1">
        <v>30</v>
      </c>
      <c r="K91" s="1">
        <v>13</v>
      </c>
      <c r="L91" s="1">
        <v>2</v>
      </c>
      <c r="M91" s="1">
        <f>LN(D91)</f>
        <v>11.0231761668062</v>
      </c>
      <c r="N91" s="1">
        <f>100*E91/D91</f>
        <v>7.78419661216097</v>
      </c>
      <c r="O91" s="1">
        <f>(F91+G91*2+H91*3+I91*4+J91*5+K91*6+L91*7)/100</f>
        <v>4.42</v>
      </c>
      <c r="P91" s="7">
        <v>5</v>
      </c>
      <c r="Q91" s="7">
        <v>0.246312930007647</v>
      </c>
      <c r="R91" s="7">
        <v>0.0700833328606215</v>
      </c>
      <c r="S91" s="7">
        <v>0.0151061809796639</v>
      </c>
      <c r="T91" s="7">
        <v>2</v>
      </c>
      <c r="U91" s="7">
        <v>2.79</v>
      </c>
      <c r="V91">
        <v>1</v>
      </c>
      <c r="W91" s="7">
        <v>6.17e-7</v>
      </c>
      <c r="X91" s="7">
        <v>0.182535537646891</v>
      </c>
      <c r="Y91" s="1">
        <f>1000000*W91</f>
        <v>0.617</v>
      </c>
      <c r="Z91" s="1">
        <f>10/Y91</f>
        <v>16.2074554294976</v>
      </c>
      <c r="AA91" s="1">
        <f>1/(EXP(-Y91)+1)</f>
        <v>0.649535938300618</v>
      </c>
      <c r="AB91" s="2">
        <v>0</v>
      </c>
      <c r="AC91" s="1">
        <f>J91+K91</f>
        <v>43</v>
      </c>
      <c r="AD91" s="1">
        <f>10*O91</f>
        <v>44.2</v>
      </c>
      <c r="AE91" s="1">
        <f>J91+K91</f>
        <v>43</v>
      </c>
      <c r="AF91" s="1">
        <f>H91</f>
        <v>16</v>
      </c>
      <c r="AG91" s="1">
        <f t="shared" si="1"/>
        <v>2.8</v>
      </c>
    </row>
    <row r="92" spans="1:33">
      <c r="A92" s="4">
        <v>44842</v>
      </c>
      <c r="B92" s="1">
        <v>476</v>
      </c>
      <c r="C92" s="1" t="s">
        <v>119</v>
      </c>
      <c r="D92" s="5">
        <v>26905</v>
      </c>
      <c r="E92" s="5">
        <v>2642</v>
      </c>
      <c r="F92" s="1">
        <v>0</v>
      </c>
      <c r="G92" s="1">
        <v>2</v>
      </c>
      <c r="H92" s="1">
        <v>15</v>
      </c>
      <c r="I92" s="1">
        <v>35</v>
      </c>
      <c r="J92" s="1">
        <v>31</v>
      </c>
      <c r="K92" s="1">
        <v>14</v>
      </c>
      <c r="L92" s="1">
        <v>2</v>
      </c>
      <c r="M92" s="1">
        <f>LN(D92)</f>
        <v>10.2000674219235</v>
      </c>
      <c r="N92" s="1">
        <f>100*E92/D92</f>
        <v>9.81973610853001</v>
      </c>
      <c r="O92" s="1">
        <f>(F92+G92*2+H92*3+I92*4+J92*5+K92*6+L92*7)/100</f>
        <v>4.42</v>
      </c>
      <c r="P92" s="7">
        <v>5</v>
      </c>
      <c r="Q92" s="7">
        <v>0.226735878430642</v>
      </c>
      <c r="R92" s="7">
        <v>0.0518293682571073</v>
      </c>
      <c r="S92" s="7">
        <v>0.016035389021847</v>
      </c>
      <c r="T92" s="7">
        <v>2</v>
      </c>
      <c r="U92" s="7">
        <v>3.03</v>
      </c>
      <c r="V92">
        <v>1</v>
      </c>
      <c r="W92" s="7">
        <v>1.07e-6</v>
      </c>
      <c r="X92" s="7">
        <v>0.182616342359737</v>
      </c>
      <c r="Y92" s="1">
        <f>1000000*W92</f>
        <v>1.07</v>
      </c>
      <c r="Z92" s="1">
        <f>10/Y92</f>
        <v>9.34579439252337</v>
      </c>
      <c r="AA92" s="1">
        <f>1/(EXP(-Y92)+1)</f>
        <v>0.744596915827476</v>
      </c>
      <c r="AB92" s="2">
        <v>0</v>
      </c>
      <c r="AC92" s="1">
        <f>J92+K92</f>
        <v>45</v>
      </c>
      <c r="AD92" s="1">
        <f>10*O92</f>
        <v>44.2</v>
      </c>
      <c r="AE92" s="1">
        <f>J92+K92</f>
        <v>45</v>
      </c>
      <c r="AF92" s="1">
        <f>H92</f>
        <v>15</v>
      </c>
      <c r="AG92" s="1">
        <f t="shared" si="1"/>
        <v>2.88</v>
      </c>
    </row>
    <row r="93" spans="1:33">
      <c r="A93" s="4">
        <v>44776</v>
      </c>
      <c r="B93" s="1">
        <v>410</v>
      </c>
      <c r="C93" s="1" t="s">
        <v>120</v>
      </c>
      <c r="D93" s="5">
        <v>38381</v>
      </c>
      <c r="E93" s="5">
        <v>3327</v>
      </c>
      <c r="F93" s="1">
        <v>1</v>
      </c>
      <c r="G93" s="1">
        <v>5</v>
      </c>
      <c r="H93" s="1">
        <v>17</v>
      </c>
      <c r="I93" s="1">
        <v>31</v>
      </c>
      <c r="J93" s="1">
        <v>29</v>
      </c>
      <c r="K93" s="1">
        <v>15</v>
      </c>
      <c r="L93" s="1">
        <v>3</v>
      </c>
      <c r="M93" s="1">
        <f>LN(D93)</f>
        <v>10.5553178244594</v>
      </c>
      <c r="N93" s="1">
        <f>100*E93/D93</f>
        <v>8.66835152809984</v>
      </c>
      <c r="O93" s="1">
        <f>(F93+G93*2+H93*3+I93*4+J93*5+K93*6+L93*7)/100</f>
        <v>4.42</v>
      </c>
      <c r="P93" s="7">
        <v>5</v>
      </c>
      <c r="Q93" s="7">
        <v>0.217519416061403</v>
      </c>
      <c r="R93" s="7">
        <v>0.0650549380899082</v>
      </c>
      <c r="S93" s="7">
        <v>0.014284827285855</v>
      </c>
      <c r="T93" s="7">
        <v>1</v>
      </c>
      <c r="U93" s="7">
        <v>4.75</v>
      </c>
      <c r="V93">
        <v>1</v>
      </c>
      <c r="W93" s="7">
        <v>5.62e-5</v>
      </c>
      <c r="X93" s="7">
        <v>0.192658324888524</v>
      </c>
      <c r="Y93" s="1">
        <f>1000000*W93</f>
        <v>56.2</v>
      </c>
      <c r="Z93" s="1">
        <f>10/Y93</f>
        <v>0.177935943060498</v>
      </c>
      <c r="AA93" s="1">
        <f>1/(EXP(-Y93)+1)</f>
        <v>1</v>
      </c>
      <c r="AB93" s="2">
        <v>0</v>
      </c>
      <c r="AC93" s="1">
        <f>J93+K93</f>
        <v>44</v>
      </c>
      <c r="AD93" s="1">
        <f>10*O93</f>
        <v>44.2</v>
      </c>
      <c r="AE93" s="1">
        <f>J93+K93</f>
        <v>44</v>
      </c>
      <c r="AF93" s="1">
        <f>H93</f>
        <v>17</v>
      </c>
      <c r="AG93" s="1">
        <f t="shared" si="1"/>
        <v>2.96</v>
      </c>
    </row>
    <row r="94" spans="1:33">
      <c r="A94" s="4">
        <v>44598</v>
      </c>
      <c r="B94" s="1">
        <v>232</v>
      </c>
      <c r="C94" s="1" t="s">
        <v>121</v>
      </c>
      <c r="D94" s="1">
        <v>311018</v>
      </c>
      <c r="E94" s="1">
        <v>13716</v>
      </c>
      <c r="F94" s="1">
        <v>1</v>
      </c>
      <c r="G94" s="1">
        <v>3</v>
      </c>
      <c r="H94" s="1">
        <v>17</v>
      </c>
      <c r="I94" s="1">
        <v>33</v>
      </c>
      <c r="J94" s="1">
        <v>27</v>
      </c>
      <c r="K94" s="1">
        <v>16</v>
      </c>
      <c r="L94" s="1">
        <v>3</v>
      </c>
      <c r="M94" s="1">
        <f>LN(D94)</f>
        <v>12.6476060673</v>
      </c>
      <c r="N94" s="1">
        <f>100*E94/D94</f>
        <v>4.41003414593368</v>
      </c>
      <c r="O94" s="1">
        <f>(F94+G94*2+H94*3+I94*4+J94*5+K94*6+L94*7)/100</f>
        <v>4.42</v>
      </c>
      <c r="P94" s="7">
        <v>4</v>
      </c>
      <c r="Q94" s="7">
        <v>0.287496582376421</v>
      </c>
      <c r="R94" s="7">
        <v>0.0611784391923694</v>
      </c>
      <c r="S94" s="7">
        <v>0.0148859054035111</v>
      </c>
      <c r="T94" s="7">
        <v>1</v>
      </c>
      <c r="U94" s="7">
        <v>4.42</v>
      </c>
      <c r="V94">
        <v>2</v>
      </c>
      <c r="W94" s="7">
        <v>2.63e-5</v>
      </c>
      <c r="X94" s="7">
        <v>0.187160712760045</v>
      </c>
      <c r="Y94" s="1">
        <f>1000000*W94</f>
        <v>26.3</v>
      </c>
      <c r="Z94" s="1">
        <f>10/Y94</f>
        <v>0.380228136882129</v>
      </c>
      <c r="AA94" s="1">
        <f>1/(EXP(-Y94)+1)</f>
        <v>0.999999999996215</v>
      </c>
      <c r="AB94" s="2">
        <v>0</v>
      </c>
      <c r="AC94" s="1">
        <f>J94+K94</f>
        <v>43</v>
      </c>
      <c r="AD94" s="1">
        <f>10*O94</f>
        <v>44.2</v>
      </c>
      <c r="AE94" s="1">
        <f>J94+K94</f>
        <v>43</v>
      </c>
      <c r="AF94" s="1">
        <f>H94</f>
        <v>17</v>
      </c>
      <c r="AG94" s="1">
        <f t="shared" si="1"/>
        <v>2.88</v>
      </c>
    </row>
    <row r="95" spans="1:33">
      <c r="A95" s="4">
        <v>44815</v>
      </c>
      <c r="B95" s="1">
        <v>449</v>
      </c>
      <c r="C95" s="1" t="s">
        <v>122</v>
      </c>
      <c r="D95" s="5">
        <v>27887</v>
      </c>
      <c r="E95" s="5">
        <v>2675</v>
      </c>
      <c r="F95" s="1">
        <v>0</v>
      </c>
      <c r="G95" s="1">
        <v>1</v>
      </c>
      <c r="H95" s="1">
        <v>14</v>
      </c>
      <c r="I95" s="1">
        <v>40</v>
      </c>
      <c r="J95" s="1">
        <v>30</v>
      </c>
      <c r="K95" s="1">
        <v>12</v>
      </c>
      <c r="L95" s="1">
        <v>2</v>
      </c>
      <c r="M95" s="1">
        <f>LN(D95)</f>
        <v>10.2359159094003</v>
      </c>
      <c r="N95" s="1">
        <f>100*E95/D95</f>
        <v>9.59228314268297</v>
      </c>
      <c r="O95" s="1">
        <f>(F95+G95*2+H95*3+I95*4+J95*5+K95*6+L95*7)/100</f>
        <v>4.4</v>
      </c>
      <c r="P95" s="7">
        <v>4</v>
      </c>
      <c r="Q95" s="7">
        <v>0.284300765042417</v>
      </c>
      <c r="R95" s="7">
        <v>0.0631272379099329</v>
      </c>
      <c r="S95" s="7">
        <v>0.0103798359142359</v>
      </c>
      <c r="T95" s="7">
        <v>2</v>
      </c>
      <c r="U95" s="7">
        <v>2.9</v>
      </c>
      <c r="V95">
        <v>2</v>
      </c>
      <c r="W95" s="7">
        <v>7.94e-7</v>
      </c>
      <c r="X95" s="7">
        <v>0.182567107043231</v>
      </c>
      <c r="Y95" s="1">
        <f>1000000*W95</f>
        <v>0.794</v>
      </c>
      <c r="Z95" s="1">
        <f>10/Y95</f>
        <v>12.5944584382872</v>
      </c>
      <c r="AA95" s="1">
        <f>1/(EXP(-Y95)+1)</f>
        <v>0.688689562192397</v>
      </c>
      <c r="AB95" s="2">
        <v>0</v>
      </c>
      <c r="AC95" s="1">
        <f>J95+K95</f>
        <v>42</v>
      </c>
      <c r="AD95" s="1">
        <f>10*O95</f>
        <v>44</v>
      </c>
      <c r="AE95" s="1">
        <f>J95+K95</f>
        <v>42</v>
      </c>
      <c r="AF95" s="1">
        <f>H95</f>
        <v>14</v>
      </c>
      <c r="AG95" s="1">
        <f t="shared" si="1"/>
        <v>2.66</v>
      </c>
    </row>
    <row r="96" spans="1:33">
      <c r="A96" s="4">
        <v>44924</v>
      </c>
      <c r="B96" s="1">
        <v>558</v>
      </c>
      <c r="C96" s="1" t="s">
        <v>123</v>
      </c>
      <c r="D96" s="5">
        <v>20001</v>
      </c>
      <c r="E96" s="5">
        <v>1919</v>
      </c>
      <c r="F96" s="1">
        <v>0</v>
      </c>
      <c r="G96" s="1">
        <v>2</v>
      </c>
      <c r="H96" s="1">
        <v>16</v>
      </c>
      <c r="I96" s="1">
        <v>38</v>
      </c>
      <c r="J96" s="1">
        <v>30</v>
      </c>
      <c r="K96" s="1">
        <v>12</v>
      </c>
      <c r="L96" s="1">
        <v>2</v>
      </c>
      <c r="M96" s="1">
        <f>LN(D96)</f>
        <v>9.90353755128617</v>
      </c>
      <c r="N96" s="1">
        <f>100*E96/D96</f>
        <v>9.5945202739863</v>
      </c>
      <c r="O96" s="1">
        <f>(F96+G96*2+H96*3+I96*4+J96*5+K96*6+L96*7)/100</f>
        <v>4.4</v>
      </c>
      <c r="P96" s="7">
        <v>5</v>
      </c>
      <c r="Q96" s="7">
        <v>0.230015184697032</v>
      </c>
      <c r="R96" s="7">
        <v>0.0586462974981702</v>
      </c>
      <c r="S96" s="7">
        <v>0.012047956419646</v>
      </c>
      <c r="T96" s="7">
        <v>2</v>
      </c>
      <c r="U96" s="7">
        <v>3.5</v>
      </c>
      <c r="V96">
        <v>1</v>
      </c>
      <c r="W96" s="7">
        <v>3.16e-6</v>
      </c>
      <c r="X96" s="7">
        <v>0.182989509711618</v>
      </c>
      <c r="Y96" s="1">
        <f>1000000*W96</f>
        <v>3.16</v>
      </c>
      <c r="Z96" s="1">
        <f>10/Y96</f>
        <v>3.16455696202532</v>
      </c>
      <c r="AA96" s="1">
        <f>1/(EXP(-Y96)+1)</f>
        <v>0.959300946428534</v>
      </c>
      <c r="AB96" s="2">
        <v>0</v>
      </c>
      <c r="AC96" s="1">
        <f>J96+K96</f>
        <v>42</v>
      </c>
      <c r="AD96" s="1">
        <f>10*O96</f>
        <v>44</v>
      </c>
      <c r="AE96" s="1">
        <f>J96+K96</f>
        <v>42</v>
      </c>
      <c r="AF96" s="1">
        <f>H96</f>
        <v>16</v>
      </c>
      <c r="AG96" s="1">
        <f t="shared" si="1"/>
        <v>2.74</v>
      </c>
    </row>
    <row r="97" spans="1:33">
      <c r="A97" s="4">
        <v>44894</v>
      </c>
      <c r="B97" s="1">
        <v>528</v>
      </c>
      <c r="C97" s="1" t="s">
        <v>124</v>
      </c>
      <c r="D97" s="5">
        <v>23739</v>
      </c>
      <c r="E97" s="5">
        <v>2316</v>
      </c>
      <c r="F97" s="1">
        <v>0</v>
      </c>
      <c r="G97" s="1">
        <v>3</v>
      </c>
      <c r="H97" s="1">
        <v>19</v>
      </c>
      <c r="I97" s="1">
        <v>35</v>
      </c>
      <c r="J97" s="1">
        <v>29</v>
      </c>
      <c r="K97" s="1">
        <v>13</v>
      </c>
      <c r="L97" s="1">
        <v>2</v>
      </c>
      <c r="M97" s="1">
        <f>LN(D97)</f>
        <v>10.0748745442773</v>
      </c>
      <c r="N97" s="1">
        <f>100*E97/D97</f>
        <v>9.75609756097561</v>
      </c>
      <c r="O97" s="1">
        <f>(F97+G97*2+H97*3+I97*4+J97*5+K97*6+L97*7)/100</f>
        <v>4.4</v>
      </c>
      <c r="P97" s="7">
        <v>4</v>
      </c>
      <c r="Q97" s="7">
        <v>0.263614727292402</v>
      </c>
      <c r="R97" s="7">
        <v>0.0440351936866068</v>
      </c>
      <c r="S97" s="7">
        <v>0.0129112769991643</v>
      </c>
      <c r="T97" s="7">
        <v>1</v>
      </c>
      <c r="U97" s="7">
        <v>3.29</v>
      </c>
      <c r="V97">
        <v>2</v>
      </c>
      <c r="W97" s="7">
        <v>1.95e-6</v>
      </c>
      <c r="X97" s="7">
        <v>0.182773393378136</v>
      </c>
      <c r="Y97" s="1">
        <f>1000000*W97</f>
        <v>1.95</v>
      </c>
      <c r="Z97" s="1">
        <f>10/Y97</f>
        <v>5.12820512820513</v>
      </c>
      <c r="AA97" s="1">
        <f>1/(EXP(-Y97)+1)</f>
        <v>0.875446641812584</v>
      </c>
      <c r="AB97" s="2">
        <v>0</v>
      </c>
      <c r="AC97" s="1">
        <f>J97+K97</f>
        <v>42</v>
      </c>
      <c r="AD97" s="1">
        <f>10*O97</f>
        <v>44</v>
      </c>
      <c r="AE97" s="1">
        <f>J97+K97</f>
        <v>42</v>
      </c>
      <c r="AF97" s="1">
        <f>H97</f>
        <v>19</v>
      </c>
      <c r="AG97" s="1">
        <f t="shared" si="1"/>
        <v>2.86</v>
      </c>
    </row>
    <row r="98" spans="1:33">
      <c r="A98" s="4">
        <v>44603</v>
      </c>
      <c r="B98" s="1">
        <v>237</v>
      </c>
      <c r="C98" s="1" t="s">
        <v>125</v>
      </c>
      <c r="D98" s="1">
        <v>278826</v>
      </c>
      <c r="E98" s="1">
        <v>10631</v>
      </c>
      <c r="F98" s="1">
        <v>1</v>
      </c>
      <c r="G98" s="1">
        <v>4</v>
      </c>
      <c r="H98" s="1">
        <v>18</v>
      </c>
      <c r="I98" s="1">
        <v>30</v>
      </c>
      <c r="J98" s="1">
        <v>28</v>
      </c>
      <c r="K98" s="1">
        <v>16</v>
      </c>
      <c r="L98" s="1">
        <v>3</v>
      </c>
      <c r="M98" s="1">
        <f>LN(D98)</f>
        <v>12.5383432103353</v>
      </c>
      <c r="N98" s="1">
        <f>100*E98/D98</f>
        <v>3.81277212311621</v>
      </c>
      <c r="O98" s="1">
        <f>(F98+G98*2+H98*3+I98*4+J98*5+K98*6+L98*7)/100</f>
        <v>4.4</v>
      </c>
      <c r="P98" s="7">
        <v>5</v>
      </c>
      <c r="Q98" s="7">
        <v>0.289059568645597</v>
      </c>
      <c r="R98" s="7">
        <v>0.0660488847095614</v>
      </c>
      <c r="S98" s="7">
        <v>0.0230228996383341</v>
      </c>
      <c r="T98" s="7">
        <v>2</v>
      </c>
      <c r="U98" s="7">
        <v>3.03</v>
      </c>
      <c r="V98">
        <v>1</v>
      </c>
      <c r="W98" s="7">
        <v>1.07e-6</v>
      </c>
      <c r="X98" s="7">
        <v>0.182616342359737</v>
      </c>
      <c r="Y98" s="1">
        <f>1000000*W98</f>
        <v>1.07</v>
      </c>
      <c r="Z98" s="1">
        <f>10/Y98</f>
        <v>9.34579439252337</v>
      </c>
      <c r="AA98" s="1">
        <f>1/(EXP(-Y98)+1)</f>
        <v>0.744596915827476</v>
      </c>
      <c r="AB98" s="2">
        <v>0</v>
      </c>
      <c r="AC98" s="1">
        <f>J98+K98</f>
        <v>44</v>
      </c>
      <c r="AD98" s="1">
        <f>10*O98</f>
        <v>44</v>
      </c>
      <c r="AE98" s="1">
        <f>J98+K98</f>
        <v>44</v>
      </c>
      <c r="AF98" s="1">
        <f>H98</f>
        <v>18</v>
      </c>
      <c r="AG98" s="1">
        <f t="shared" si="1"/>
        <v>2.98</v>
      </c>
    </row>
    <row r="99" spans="1:33">
      <c r="A99" s="4">
        <v>44780</v>
      </c>
      <c r="B99" s="1">
        <v>414</v>
      </c>
      <c r="C99" s="1" t="s">
        <v>126</v>
      </c>
      <c r="D99" s="5">
        <v>36223</v>
      </c>
      <c r="E99" s="5">
        <v>3190</v>
      </c>
      <c r="F99" s="1">
        <v>0</v>
      </c>
      <c r="G99" s="1">
        <v>2</v>
      </c>
      <c r="H99" s="1">
        <v>16</v>
      </c>
      <c r="I99" s="1">
        <v>39</v>
      </c>
      <c r="J99" s="1">
        <v>29</v>
      </c>
      <c r="K99" s="1">
        <v>12</v>
      </c>
      <c r="L99" s="1">
        <v>2</v>
      </c>
      <c r="M99" s="1">
        <f>LN(D99)</f>
        <v>10.4974495551747</v>
      </c>
      <c r="N99" s="1">
        <f>100*E99/D99</f>
        <v>8.80655936835712</v>
      </c>
      <c r="O99" s="1">
        <f>(F99+G99*2+H99*3+I99*4+J99*5+K99*6+L99*7)/100</f>
        <v>4.39</v>
      </c>
      <c r="P99" s="7">
        <v>5</v>
      </c>
      <c r="Q99" s="7">
        <v>0.392154336745965</v>
      </c>
      <c r="R99" s="7">
        <v>0.0677001818143057</v>
      </c>
      <c r="S99" s="7">
        <v>0.0265279321650851</v>
      </c>
      <c r="T99" s="7">
        <v>1</v>
      </c>
      <c r="U99" s="7">
        <v>3.46</v>
      </c>
      <c r="V99">
        <v>1</v>
      </c>
      <c r="W99" s="7">
        <v>2.88e-6</v>
      </c>
      <c r="X99" s="7">
        <v>0.182939481691648</v>
      </c>
      <c r="Y99" s="1">
        <f>1000000*W99</f>
        <v>2.88</v>
      </c>
      <c r="Z99" s="1">
        <f>10/Y99</f>
        <v>3.47222222222222</v>
      </c>
      <c r="AA99" s="1">
        <f>1/(EXP(-Y99)+1)</f>
        <v>0.946848863601936</v>
      </c>
      <c r="AB99" s="2">
        <v>0</v>
      </c>
      <c r="AC99" s="1">
        <f>J99+K99</f>
        <v>41</v>
      </c>
      <c r="AD99" s="1">
        <f>10*O99</f>
        <v>43.9</v>
      </c>
      <c r="AE99" s="1">
        <f>J99+K99</f>
        <v>41</v>
      </c>
      <c r="AF99" s="1">
        <f>H99</f>
        <v>16</v>
      </c>
      <c r="AG99" s="1">
        <f t="shared" si="1"/>
        <v>2.69</v>
      </c>
    </row>
    <row r="100" spans="1:33">
      <c r="A100" s="4">
        <v>44785</v>
      </c>
      <c r="B100" s="1">
        <v>419</v>
      </c>
      <c r="C100" s="1" t="s">
        <v>127</v>
      </c>
      <c r="D100" s="5">
        <v>34198</v>
      </c>
      <c r="E100" s="5">
        <v>3076</v>
      </c>
      <c r="F100" s="1">
        <v>0</v>
      </c>
      <c r="G100" s="1">
        <v>4</v>
      </c>
      <c r="H100" s="1">
        <v>18</v>
      </c>
      <c r="I100" s="1">
        <v>32</v>
      </c>
      <c r="J100" s="1">
        <v>29</v>
      </c>
      <c r="K100" s="1">
        <v>15</v>
      </c>
      <c r="L100" s="1">
        <v>2</v>
      </c>
      <c r="M100" s="1">
        <f>LN(D100)</f>
        <v>10.4399224418085</v>
      </c>
      <c r="N100" s="1">
        <f>100*E100/D100</f>
        <v>8.99467805134803</v>
      </c>
      <c r="O100" s="1">
        <f>(F100+G100*2+H100*3+I100*4+J100*5+K100*6+L100*7)/100</f>
        <v>4.39</v>
      </c>
      <c r="P100" s="7">
        <v>4</v>
      </c>
      <c r="Q100" s="7">
        <v>0.324017859293413</v>
      </c>
      <c r="R100" s="7">
        <v>0.0919986257065237</v>
      </c>
      <c r="S100" s="7">
        <v>0.0233287517593751</v>
      </c>
      <c r="T100" s="7">
        <v>2</v>
      </c>
      <c r="U100" s="7">
        <v>4.43</v>
      </c>
      <c r="V100">
        <v>2</v>
      </c>
      <c r="W100" s="7">
        <v>2.69e-5</v>
      </c>
      <c r="X100" s="7">
        <v>0.187269835581215</v>
      </c>
      <c r="Y100" s="1">
        <f>1000000*W100</f>
        <v>26.9</v>
      </c>
      <c r="Z100" s="1">
        <f>10/Y100</f>
        <v>0.371747211895911</v>
      </c>
      <c r="AA100" s="1">
        <f>1/(EXP(-Y100)+1)</f>
        <v>0.999999999997923</v>
      </c>
      <c r="AB100" s="2">
        <v>0</v>
      </c>
      <c r="AC100" s="1">
        <f>J100+K100</f>
        <v>44</v>
      </c>
      <c r="AD100" s="1">
        <f>10*O100</f>
        <v>43.9</v>
      </c>
      <c r="AE100" s="1">
        <f>J100+K100</f>
        <v>44</v>
      </c>
      <c r="AF100" s="1">
        <f>H100</f>
        <v>18</v>
      </c>
      <c r="AG100" s="1">
        <f t="shared" si="1"/>
        <v>2.97</v>
      </c>
    </row>
    <row r="101" spans="1:33">
      <c r="A101" s="4">
        <v>44621</v>
      </c>
      <c r="B101" s="1">
        <v>255</v>
      </c>
      <c r="C101" s="1" t="s">
        <v>128</v>
      </c>
      <c r="D101" s="1">
        <v>240137</v>
      </c>
      <c r="E101" s="1">
        <v>10577</v>
      </c>
      <c r="F101" s="1">
        <v>1</v>
      </c>
      <c r="G101" s="1">
        <v>2</v>
      </c>
      <c r="H101" s="1">
        <v>17</v>
      </c>
      <c r="I101" s="1">
        <v>35</v>
      </c>
      <c r="J101" s="1">
        <v>30</v>
      </c>
      <c r="K101" s="1">
        <v>13</v>
      </c>
      <c r="L101" s="1">
        <v>2</v>
      </c>
      <c r="M101" s="1">
        <f>LN(D101)</f>
        <v>12.3889648727941</v>
      </c>
      <c r="N101" s="1">
        <f>100*E101/D101</f>
        <v>4.40456905849578</v>
      </c>
      <c r="O101" s="1">
        <f>(F101+G101*2+H101*3+I101*4+J101*5+K101*6+L101*7)/100</f>
        <v>4.38</v>
      </c>
      <c r="P101" s="7">
        <v>4</v>
      </c>
      <c r="Q101" s="7">
        <v>0.339742501640841</v>
      </c>
      <c r="R101" s="7">
        <v>0.0928951565340733</v>
      </c>
      <c r="S101" s="7">
        <v>0.0176471683543339</v>
      </c>
      <c r="T101" s="7">
        <v>1</v>
      </c>
      <c r="U101" s="7">
        <v>3.04</v>
      </c>
      <c r="V101">
        <v>2</v>
      </c>
      <c r="W101" s="7">
        <v>1.1e-6</v>
      </c>
      <c r="X101" s="7">
        <v>0.182621694645845</v>
      </c>
      <c r="Y101" s="1">
        <f>1000000*W101</f>
        <v>1.1</v>
      </c>
      <c r="Z101" s="1">
        <f>10/Y101</f>
        <v>9.09090909090909</v>
      </c>
      <c r="AA101" s="1">
        <f>1/(EXP(-Y101)+1)</f>
        <v>0.750260105595118</v>
      </c>
      <c r="AB101" s="2">
        <v>0</v>
      </c>
      <c r="AC101" s="1">
        <f>J101+K101</f>
        <v>43</v>
      </c>
      <c r="AD101" s="1">
        <f>10*O101</f>
        <v>43.8</v>
      </c>
      <c r="AE101" s="1">
        <f>J101+K101</f>
        <v>43</v>
      </c>
      <c r="AF101" s="1">
        <f>H101</f>
        <v>17</v>
      </c>
      <c r="AG101" s="1">
        <f t="shared" si="1"/>
        <v>2.83</v>
      </c>
    </row>
    <row r="102" spans="1:33">
      <c r="A102" s="4">
        <v>44751</v>
      </c>
      <c r="B102" s="1">
        <v>385</v>
      </c>
      <c r="C102" s="1" t="s">
        <v>129</v>
      </c>
      <c r="D102" s="1">
        <v>47094</v>
      </c>
      <c r="E102" s="1">
        <v>3933</v>
      </c>
      <c r="F102" s="1">
        <v>1</v>
      </c>
      <c r="G102" s="1">
        <v>6</v>
      </c>
      <c r="H102" s="1">
        <v>20</v>
      </c>
      <c r="I102" s="1">
        <v>27</v>
      </c>
      <c r="J102" s="1">
        <v>28</v>
      </c>
      <c r="K102" s="1">
        <v>16</v>
      </c>
      <c r="L102" s="1">
        <v>3</v>
      </c>
      <c r="M102" s="1">
        <f>LN(D102)</f>
        <v>10.7599008833549</v>
      </c>
      <c r="N102" s="1">
        <f>100*E102/D102</f>
        <v>8.35138234169958</v>
      </c>
      <c r="O102" s="1">
        <f>(F102+G102*2+H102*3+I102*4+J102*5+K102*6+L102*7)/100</f>
        <v>4.38</v>
      </c>
      <c r="P102" s="7">
        <v>5</v>
      </c>
      <c r="Q102" s="7">
        <v>0.386463303966145</v>
      </c>
      <c r="R102" s="7">
        <v>0.0708265995067235</v>
      </c>
      <c r="S102" s="7">
        <v>0.0268302107456881</v>
      </c>
      <c r="T102" s="7">
        <v>1</v>
      </c>
      <c r="U102" s="7">
        <v>3.19</v>
      </c>
      <c r="V102">
        <v>1</v>
      </c>
      <c r="W102" s="7">
        <v>1.55e-6</v>
      </c>
      <c r="X102" s="7">
        <v>0.182701993556328</v>
      </c>
      <c r="Y102" s="1">
        <f>1000000*W102</f>
        <v>1.55</v>
      </c>
      <c r="Z102" s="1">
        <f>10/Y102</f>
        <v>6.45161290322581</v>
      </c>
      <c r="AA102" s="1">
        <f>1/(EXP(-Y102)+1)</f>
        <v>0.82491373183596</v>
      </c>
      <c r="AB102" s="2">
        <v>0</v>
      </c>
      <c r="AC102" s="1">
        <f>J102+K102</f>
        <v>44</v>
      </c>
      <c r="AD102" s="1">
        <f>10*O102</f>
        <v>43.8</v>
      </c>
      <c r="AE102" s="1">
        <f>J102+K102</f>
        <v>44</v>
      </c>
      <c r="AF102" s="1">
        <f>H102</f>
        <v>20</v>
      </c>
      <c r="AG102" s="1">
        <f t="shared" si="1"/>
        <v>3.08</v>
      </c>
    </row>
    <row r="103" spans="1:33">
      <c r="A103" s="4">
        <v>44700</v>
      </c>
      <c r="B103" s="1">
        <v>334</v>
      </c>
      <c r="C103" s="1" t="s">
        <v>130</v>
      </c>
      <c r="D103" s="1">
        <v>70920</v>
      </c>
      <c r="E103" s="1">
        <v>5162</v>
      </c>
      <c r="F103" s="1">
        <v>0</v>
      </c>
      <c r="G103" s="1">
        <v>4</v>
      </c>
      <c r="H103" s="1">
        <v>19</v>
      </c>
      <c r="I103" s="1">
        <v>33</v>
      </c>
      <c r="J103" s="1">
        <v>27</v>
      </c>
      <c r="K103" s="1">
        <v>14</v>
      </c>
      <c r="L103" s="1">
        <v>3</v>
      </c>
      <c r="M103" s="1">
        <f>LN(D103)</f>
        <v>11.1693077601881</v>
      </c>
      <c r="N103" s="1">
        <f>100*E103/D103</f>
        <v>7.27862380146644</v>
      </c>
      <c r="O103" s="1">
        <f>(F103+G103*2+H103*3+I103*4+J103*5+K103*6+L103*7)/100</f>
        <v>4.37</v>
      </c>
      <c r="P103" s="7">
        <v>4</v>
      </c>
      <c r="Q103" s="7">
        <v>0.374438822947461</v>
      </c>
      <c r="R103" s="7">
        <v>0.108433988164852</v>
      </c>
      <c r="S103" s="7">
        <v>0.022829242446503</v>
      </c>
      <c r="T103" s="7">
        <v>1</v>
      </c>
      <c r="U103" s="7">
        <v>4.85</v>
      </c>
      <c r="V103">
        <v>2</v>
      </c>
      <c r="W103" s="7">
        <v>7.08e-5</v>
      </c>
      <c r="X103" s="7">
        <v>0.195387113698909</v>
      </c>
      <c r="Y103" s="1">
        <f>1000000*W103</f>
        <v>70.8</v>
      </c>
      <c r="Z103" s="1">
        <f>10/Y103</f>
        <v>0.141242937853107</v>
      </c>
      <c r="AA103" s="1">
        <f>1/(EXP(-Y103)+1)</f>
        <v>1</v>
      </c>
      <c r="AB103" s="2">
        <v>3</v>
      </c>
      <c r="AC103" s="1">
        <f>J103+K103</f>
        <v>41</v>
      </c>
      <c r="AD103" s="1">
        <f>10*O103</f>
        <v>43.7</v>
      </c>
      <c r="AE103" s="1">
        <f>J103+K103</f>
        <v>41</v>
      </c>
      <c r="AF103" s="1">
        <f>H103</f>
        <v>19</v>
      </c>
      <c r="AG103" s="1">
        <f t="shared" si="1"/>
        <v>2.84</v>
      </c>
    </row>
    <row r="104" spans="1:33">
      <c r="A104" s="4">
        <v>44575</v>
      </c>
      <c r="B104" s="1">
        <v>209</v>
      </c>
      <c r="C104" s="1" t="s">
        <v>131</v>
      </c>
      <c r="D104" s="1">
        <v>169484</v>
      </c>
      <c r="E104" s="1">
        <v>3985</v>
      </c>
      <c r="F104" s="1">
        <v>1</v>
      </c>
      <c r="G104" s="1">
        <v>4</v>
      </c>
      <c r="H104" s="1">
        <v>21</v>
      </c>
      <c r="I104" s="1">
        <v>30</v>
      </c>
      <c r="J104" s="1">
        <v>24</v>
      </c>
      <c r="K104" s="1">
        <v>15</v>
      </c>
      <c r="L104" s="1">
        <v>5</v>
      </c>
      <c r="M104" s="1">
        <f>LN(D104)</f>
        <v>12.0405138060669</v>
      </c>
      <c r="N104" s="1">
        <f>100*E104/D104</f>
        <v>2.35125439569517</v>
      </c>
      <c r="O104" s="1">
        <f>(F104+G104*2+H104*3+I104*4+J104*5+K104*6+L104*7)/100</f>
        <v>4.37</v>
      </c>
      <c r="P104" s="7">
        <v>5</v>
      </c>
      <c r="Q104" s="7">
        <v>0.246034158151822</v>
      </c>
      <c r="R104" s="7">
        <v>0.0887473732180181</v>
      </c>
      <c r="S104" s="7">
        <v>0.0236578050326621</v>
      </c>
      <c r="T104" s="7">
        <v>2</v>
      </c>
      <c r="U104" s="7">
        <v>2.64</v>
      </c>
      <c r="V104">
        <v>1</v>
      </c>
      <c r="W104" s="7">
        <v>4.37e-7</v>
      </c>
      <c r="X104" s="7">
        <v>0.182503437524614</v>
      </c>
      <c r="Y104" s="1">
        <f>1000000*W104</f>
        <v>0.437</v>
      </c>
      <c r="Z104" s="1">
        <f>10/Y104</f>
        <v>22.883295194508</v>
      </c>
      <c r="AA104" s="1">
        <f>1/(EXP(-Y104)+1)</f>
        <v>0.607543959097142</v>
      </c>
      <c r="AB104" s="2">
        <v>0</v>
      </c>
      <c r="AC104" s="1">
        <f>J104+K104</f>
        <v>39</v>
      </c>
      <c r="AD104" s="1">
        <f>10*O104</f>
        <v>43.7</v>
      </c>
      <c r="AE104" s="1">
        <f>J104+K104</f>
        <v>39</v>
      </c>
      <c r="AF104" s="1">
        <f>H104</f>
        <v>21</v>
      </c>
      <c r="AG104" s="1">
        <f t="shared" si="1"/>
        <v>2.81</v>
      </c>
    </row>
    <row r="105" spans="1:33">
      <c r="A105" s="4">
        <v>44794</v>
      </c>
      <c r="B105" s="1">
        <v>428</v>
      </c>
      <c r="C105" s="1" t="s">
        <v>132</v>
      </c>
      <c r="D105" s="5">
        <v>35617</v>
      </c>
      <c r="E105" s="5">
        <v>3186</v>
      </c>
      <c r="F105" s="1">
        <v>1</v>
      </c>
      <c r="G105" s="1">
        <v>7</v>
      </c>
      <c r="H105" s="1">
        <v>19</v>
      </c>
      <c r="I105" s="1">
        <v>27</v>
      </c>
      <c r="J105" s="1">
        <v>24</v>
      </c>
      <c r="K105" s="1">
        <v>17</v>
      </c>
      <c r="L105" s="1">
        <v>5</v>
      </c>
      <c r="M105" s="1">
        <f>LN(D105)</f>
        <v>10.4805783309498</v>
      </c>
      <c r="N105" s="1">
        <f>100*E105/D105</f>
        <v>8.94516663391077</v>
      </c>
      <c r="O105" s="1">
        <f>(F105+G105*2+H105*3+I105*4+J105*5+K105*6+L105*7)/100</f>
        <v>4.37</v>
      </c>
      <c r="P105" s="7">
        <v>5</v>
      </c>
      <c r="Q105" s="7">
        <v>0.364794191890221</v>
      </c>
      <c r="R105" s="7">
        <v>0.086853297182963</v>
      </c>
      <c r="S105" s="7">
        <v>0.0303944348231776</v>
      </c>
      <c r="T105" s="7">
        <v>1</v>
      </c>
      <c r="U105" s="7">
        <v>4.81</v>
      </c>
      <c r="V105">
        <v>1</v>
      </c>
      <c r="W105" s="7">
        <v>6.46e-5</v>
      </c>
      <c r="X105" s="7">
        <v>0.194224753001345</v>
      </c>
      <c r="Y105" s="1">
        <f>1000000*W105</f>
        <v>64.6</v>
      </c>
      <c r="Z105" s="1">
        <f>10/Y105</f>
        <v>0.154798761609907</v>
      </c>
      <c r="AA105" s="1">
        <f>1/(EXP(-Y105)+1)</f>
        <v>1</v>
      </c>
      <c r="AB105" s="2">
        <v>0</v>
      </c>
      <c r="AC105" s="1">
        <f>J105+K105</f>
        <v>41</v>
      </c>
      <c r="AD105" s="1">
        <f>10*O105</f>
        <v>43.7</v>
      </c>
      <c r="AE105" s="1">
        <f>J105+K105</f>
        <v>41</v>
      </c>
      <c r="AF105" s="1">
        <f>H105</f>
        <v>19</v>
      </c>
      <c r="AG105" s="1">
        <f t="shared" si="1"/>
        <v>2.93</v>
      </c>
    </row>
    <row r="106" spans="1:33">
      <c r="A106" s="4">
        <v>44772</v>
      </c>
      <c r="B106" s="1">
        <v>406</v>
      </c>
      <c r="C106" s="1" t="s">
        <v>133</v>
      </c>
      <c r="D106" s="1">
        <v>37353</v>
      </c>
      <c r="E106" s="1">
        <v>3171</v>
      </c>
      <c r="F106" s="1">
        <v>0</v>
      </c>
      <c r="G106" s="1">
        <v>2</v>
      </c>
      <c r="H106" s="1">
        <v>14</v>
      </c>
      <c r="I106" s="1">
        <v>42</v>
      </c>
      <c r="J106" s="1">
        <v>31</v>
      </c>
      <c r="K106" s="1">
        <v>10</v>
      </c>
      <c r="L106" s="1">
        <v>1</v>
      </c>
      <c r="M106" s="1">
        <f>LN(D106)</f>
        <v>10.5281685086205</v>
      </c>
      <c r="N106" s="1">
        <f>100*E106/D106</f>
        <v>8.48927796964099</v>
      </c>
      <c r="O106" s="1">
        <f>(F106+G106*2+H106*3+I106*4+J106*5+K106*6+L106*7)/100</f>
        <v>4.36</v>
      </c>
      <c r="P106" s="7">
        <v>4</v>
      </c>
      <c r="Q106" s="7">
        <v>0.150038788710414</v>
      </c>
      <c r="R106" s="7">
        <v>0.0399056111678954</v>
      </c>
      <c r="S106" s="7">
        <v>0.00901713311547108</v>
      </c>
      <c r="T106" s="7">
        <v>1</v>
      </c>
      <c r="U106" s="7">
        <v>3.58</v>
      </c>
      <c r="V106">
        <v>2</v>
      </c>
      <c r="W106" s="7">
        <v>3.8e-6</v>
      </c>
      <c r="X106" s="7">
        <v>0.183103899337345</v>
      </c>
      <c r="Y106" s="1">
        <f>1000000*W106</f>
        <v>3.8</v>
      </c>
      <c r="Z106" s="1">
        <f>10/Y106</f>
        <v>2.63157894736842</v>
      </c>
      <c r="AA106" s="1">
        <f>1/(EXP(-Y106)+1)</f>
        <v>0.978118729063869</v>
      </c>
      <c r="AB106" s="2">
        <v>0</v>
      </c>
      <c r="AC106" s="1">
        <f>J106+K106</f>
        <v>41</v>
      </c>
      <c r="AD106" s="1">
        <f>10*O106</f>
        <v>43.6</v>
      </c>
      <c r="AE106" s="1">
        <f>J106+K106</f>
        <v>41</v>
      </c>
      <c r="AF106" s="1">
        <f>H106</f>
        <v>14</v>
      </c>
      <c r="AG106" s="1">
        <f t="shared" si="1"/>
        <v>2.61</v>
      </c>
    </row>
    <row r="107" spans="1:33">
      <c r="A107" s="4">
        <v>44838</v>
      </c>
      <c r="B107" s="1">
        <v>472</v>
      </c>
      <c r="C107" s="1" t="s">
        <v>134</v>
      </c>
      <c r="D107" s="5">
        <v>32014</v>
      </c>
      <c r="E107" s="5">
        <v>3060</v>
      </c>
      <c r="F107" s="1">
        <v>0</v>
      </c>
      <c r="G107" s="1">
        <v>3</v>
      </c>
      <c r="H107" s="1">
        <v>17</v>
      </c>
      <c r="I107" s="1">
        <v>35</v>
      </c>
      <c r="J107" s="1">
        <v>28</v>
      </c>
      <c r="K107" s="1">
        <v>13</v>
      </c>
      <c r="L107" s="1">
        <v>3</v>
      </c>
      <c r="M107" s="1">
        <f>LN(D107)</f>
        <v>10.3739285861066</v>
      </c>
      <c r="N107" s="1">
        <f>100*E107/D107</f>
        <v>9.55831823577185</v>
      </c>
      <c r="O107" s="1">
        <f>(F107+G107*2+H107*3+I107*4+J107*5+K107*6+L107*7)/100</f>
        <v>4.36</v>
      </c>
      <c r="P107" s="7">
        <v>5</v>
      </c>
      <c r="Q107" s="7">
        <v>0.184969102866298</v>
      </c>
      <c r="R107" s="7">
        <v>0.0689131721132588</v>
      </c>
      <c r="S107" s="7">
        <v>0.0134009521055479</v>
      </c>
      <c r="T107" s="7">
        <v>1</v>
      </c>
      <c r="U107" s="7">
        <v>2.73</v>
      </c>
      <c r="V107">
        <v>1</v>
      </c>
      <c r="W107" s="7">
        <v>5.37e-7</v>
      </c>
      <c r="X107" s="7">
        <v>0.182521270384515</v>
      </c>
      <c r="Y107" s="1">
        <f>1000000*W107</f>
        <v>0.537</v>
      </c>
      <c r="Z107" s="1">
        <f>10/Y107</f>
        <v>18.6219739292365</v>
      </c>
      <c r="AA107" s="1">
        <f>1/(EXP(-Y107)+1)</f>
        <v>0.63111426572481</v>
      </c>
      <c r="AB107" s="2">
        <v>2</v>
      </c>
      <c r="AC107" s="1">
        <f>J107+K107</f>
        <v>41</v>
      </c>
      <c r="AD107" s="1">
        <f>10*O107</f>
        <v>43.6</v>
      </c>
      <c r="AE107" s="1">
        <f>J107+K107</f>
        <v>41</v>
      </c>
      <c r="AF107" s="1">
        <f>H107</f>
        <v>17</v>
      </c>
      <c r="AG107" s="1">
        <f t="shared" si="1"/>
        <v>2.75</v>
      </c>
    </row>
    <row r="108" spans="1:33">
      <c r="A108" s="4">
        <v>44639</v>
      </c>
      <c r="B108" s="1">
        <v>273</v>
      </c>
      <c r="C108" s="1" t="s">
        <v>135</v>
      </c>
      <c r="D108" s="1">
        <v>156311</v>
      </c>
      <c r="E108" s="1">
        <v>8515</v>
      </c>
      <c r="F108" s="1">
        <v>0</v>
      </c>
      <c r="G108" s="1">
        <v>5</v>
      </c>
      <c r="H108" s="1">
        <v>21</v>
      </c>
      <c r="I108" s="1">
        <v>32</v>
      </c>
      <c r="J108" s="1">
        <v>26</v>
      </c>
      <c r="K108" s="1">
        <v>14</v>
      </c>
      <c r="L108" s="1">
        <v>3</v>
      </c>
      <c r="M108" s="1">
        <f>LN(D108)</f>
        <v>11.9596028914124</v>
      </c>
      <c r="N108" s="1">
        <f>100*E108/D108</f>
        <v>5.44747330642117</v>
      </c>
      <c r="O108" s="1">
        <f>(F108+G108*2+H108*3+I108*4+J108*5+K108*6+L108*7)/100</f>
        <v>4.36</v>
      </c>
      <c r="P108" s="7">
        <v>4</v>
      </c>
      <c r="Q108" s="7">
        <v>0.280627891325395</v>
      </c>
      <c r="R108" s="7">
        <v>0.0468460355545126</v>
      </c>
      <c r="S108" s="7">
        <v>0.0256440925007572</v>
      </c>
      <c r="T108" s="7">
        <v>2</v>
      </c>
      <c r="U108" s="7">
        <v>5.01</v>
      </c>
      <c r="V108">
        <v>2</v>
      </c>
      <c r="W108" s="7">
        <v>0.000102</v>
      </c>
      <c r="X108" s="7">
        <v>0.201316307253269</v>
      </c>
      <c r="Y108" s="1">
        <f>1000000*W108</f>
        <v>102</v>
      </c>
      <c r="Z108" s="1">
        <f>10/Y108</f>
        <v>0.0980392156862745</v>
      </c>
      <c r="AA108" s="1">
        <f>1/(EXP(-Y108)+1)</f>
        <v>1</v>
      </c>
      <c r="AB108" s="2">
        <v>0</v>
      </c>
      <c r="AC108" s="1">
        <f>J108+K108</f>
        <v>40</v>
      </c>
      <c r="AD108" s="1">
        <f>10*O108</f>
        <v>43.6</v>
      </c>
      <c r="AE108" s="1">
        <f>J108+K108</f>
        <v>40</v>
      </c>
      <c r="AF108" s="1">
        <f>H108</f>
        <v>21</v>
      </c>
      <c r="AG108" s="1">
        <f t="shared" si="1"/>
        <v>2.87</v>
      </c>
    </row>
    <row r="109" spans="1:33">
      <c r="A109" s="4">
        <v>44812</v>
      </c>
      <c r="B109" s="1">
        <v>446</v>
      </c>
      <c r="C109" s="1" t="s">
        <v>136</v>
      </c>
      <c r="D109" s="5">
        <v>31962</v>
      </c>
      <c r="E109" s="5">
        <v>3001</v>
      </c>
      <c r="F109" s="1">
        <v>0</v>
      </c>
      <c r="G109" s="1">
        <v>4</v>
      </c>
      <c r="H109" s="1">
        <v>21</v>
      </c>
      <c r="I109" s="1">
        <v>32</v>
      </c>
      <c r="J109" s="1">
        <v>22</v>
      </c>
      <c r="K109" s="1">
        <v>13</v>
      </c>
      <c r="L109" s="1">
        <v>7</v>
      </c>
      <c r="M109" s="1">
        <f>LN(D109)</f>
        <v>10.3723029761451</v>
      </c>
      <c r="N109" s="1">
        <f>100*E109/D109</f>
        <v>9.38927476378199</v>
      </c>
      <c r="O109" s="1">
        <f>(F109+G109*2+H109*3+I109*4+J109*5+K109*6+L109*7)/100</f>
        <v>4.36</v>
      </c>
      <c r="P109" s="7">
        <v>4</v>
      </c>
      <c r="Q109" s="7">
        <v>0.380332303295117</v>
      </c>
      <c r="R109" s="7">
        <v>0.112804683808815</v>
      </c>
      <c r="S109" s="7">
        <v>0.0230396740863777</v>
      </c>
      <c r="T109" s="7">
        <v>1</v>
      </c>
      <c r="U109" s="7">
        <v>5.36</v>
      </c>
      <c r="V109">
        <v>2</v>
      </c>
      <c r="W109" s="7">
        <v>0.000229</v>
      </c>
      <c r="X109" s="7">
        <v>0.226830576614583</v>
      </c>
      <c r="Y109" s="1">
        <f>1000000*W109</f>
        <v>229</v>
      </c>
      <c r="Z109" s="1">
        <f>10/Y109</f>
        <v>0.0436681222707424</v>
      </c>
      <c r="AA109" s="1">
        <f>1/(EXP(-Y109)+1)</f>
        <v>1</v>
      </c>
      <c r="AB109" s="2">
        <v>0</v>
      </c>
      <c r="AC109" s="1">
        <f>J109+K109</f>
        <v>35</v>
      </c>
      <c r="AD109" s="1">
        <f>10*O109</f>
        <v>43.6</v>
      </c>
      <c r="AE109" s="1">
        <f>J109+K109</f>
        <v>35</v>
      </c>
      <c r="AF109" s="1">
        <f>H109</f>
        <v>21</v>
      </c>
      <c r="AG109" s="1">
        <f t="shared" si="1"/>
        <v>2.59</v>
      </c>
    </row>
    <row r="110" spans="1:33">
      <c r="A110" s="4">
        <v>44691</v>
      </c>
      <c r="B110" s="1">
        <v>325</v>
      </c>
      <c r="C110" s="1" t="s">
        <v>137</v>
      </c>
      <c r="D110" s="1">
        <v>74412</v>
      </c>
      <c r="E110" s="1">
        <v>5489</v>
      </c>
      <c r="F110" s="1">
        <v>0</v>
      </c>
      <c r="G110" s="1">
        <v>2</v>
      </c>
      <c r="H110" s="1">
        <v>16</v>
      </c>
      <c r="I110" s="1">
        <v>38</v>
      </c>
      <c r="J110" s="1">
        <v>29</v>
      </c>
      <c r="K110" s="1">
        <v>12</v>
      </c>
      <c r="L110" s="1">
        <v>2</v>
      </c>
      <c r="M110" s="1">
        <f>LN(D110)</f>
        <v>11.2173724981379</v>
      </c>
      <c r="N110" s="1">
        <f>100*E110/D110</f>
        <v>7.37649841423426</v>
      </c>
      <c r="O110" s="1">
        <f>(F110+G110*2+H110*3+I110*4+J110*5+K110*6+L110*7)/100</f>
        <v>4.35</v>
      </c>
      <c r="P110" s="7">
        <v>5</v>
      </c>
      <c r="Q110" s="7">
        <v>0.251097170547983</v>
      </c>
      <c r="R110" s="7">
        <v>0.054560479491687</v>
      </c>
      <c r="S110" s="7">
        <v>0.0116205801003988</v>
      </c>
      <c r="T110" s="7">
        <v>2</v>
      </c>
      <c r="U110" s="7">
        <v>2.91</v>
      </c>
      <c r="V110">
        <v>1</v>
      </c>
      <c r="W110" s="7">
        <v>8.13e-7</v>
      </c>
      <c r="X110" s="7">
        <v>0.182570496100503</v>
      </c>
      <c r="Y110" s="1">
        <f>1000000*W110</f>
        <v>0.813</v>
      </c>
      <c r="Z110" s="1">
        <f>10/Y110</f>
        <v>12.30012300123</v>
      </c>
      <c r="AA110" s="1">
        <f>1/(EXP(-Y110)+1)</f>
        <v>0.69274841741383</v>
      </c>
      <c r="AB110" s="2">
        <v>0</v>
      </c>
      <c r="AC110" s="1">
        <f>J110+K110</f>
        <v>41</v>
      </c>
      <c r="AD110" s="1">
        <f>10*O110</f>
        <v>43.5</v>
      </c>
      <c r="AE110" s="1">
        <f>J110+K110</f>
        <v>41</v>
      </c>
      <c r="AF110" s="1">
        <f>H110</f>
        <v>16</v>
      </c>
      <c r="AG110" s="1">
        <f t="shared" si="1"/>
        <v>2.69</v>
      </c>
    </row>
    <row r="111" spans="1:33">
      <c r="A111" s="4">
        <v>44591</v>
      </c>
      <c r="B111" s="1">
        <v>225</v>
      </c>
      <c r="C111" s="1" t="s">
        <v>138</v>
      </c>
      <c r="D111" s="1">
        <v>294687</v>
      </c>
      <c r="E111" s="1">
        <v>11524</v>
      </c>
      <c r="F111" s="1">
        <v>0</v>
      </c>
      <c r="G111" s="1">
        <v>2</v>
      </c>
      <c r="H111" s="1">
        <v>18</v>
      </c>
      <c r="I111" s="1">
        <v>39</v>
      </c>
      <c r="J111" s="1">
        <v>27</v>
      </c>
      <c r="K111" s="1">
        <v>12</v>
      </c>
      <c r="L111" s="1">
        <v>2</v>
      </c>
      <c r="M111" s="1">
        <f>LN(D111)</f>
        <v>12.5936690550959</v>
      </c>
      <c r="N111" s="1">
        <f>100*E111/D111</f>
        <v>3.91058988011008</v>
      </c>
      <c r="O111" s="1">
        <f>(F111+G111*2+H111*3+I111*4+J111*5+K111*6+L111*7)/100</f>
        <v>4.35</v>
      </c>
      <c r="P111" s="7">
        <v>5</v>
      </c>
      <c r="Q111" s="7">
        <v>0.189966660056042</v>
      </c>
      <c r="R111" s="7">
        <v>0.0458480274988924</v>
      </c>
      <c r="S111" s="7">
        <v>0.014599001044705</v>
      </c>
      <c r="T111" s="7">
        <v>1</v>
      </c>
      <c r="U111" s="7">
        <v>2.36</v>
      </c>
      <c r="V111">
        <v>1</v>
      </c>
      <c r="W111" s="7">
        <v>2.29e-7</v>
      </c>
      <c r="X111" s="7">
        <v>0.182466349511148</v>
      </c>
      <c r="Y111" s="1">
        <f>1000000*W111</f>
        <v>0.229</v>
      </c>
      <c r="Z111" s="1">
        <f>10/Y111</f>
        <v>43.6681222707424</v>
      </c>
      <c r="AA111" s="1">
        <f>1/(EXP(-Y111)+1)</f>
        <v>0.557001117810821</v>
      </c>
      <c r="AB111" s="2">
        <v>0</v>
      </c>
      <c r="AC111" s="1">
        <f>J111+K111</f>
        <v>39</v>
      </c>
      <c r="AD111" s="1">
        <f>10*O111</f>
        <v>43.5</v>
      </c>
      <c r="AE111" s="1">
        <f>J111+K111</f>
        <v>39</v>
      </c>
      <c r="AF111" s="1">
        <f>H111</f>
        <v>18</v>
      </c>
      <c r="AG111" s="1">
        <f t="shared" si="1"/>
        <v>2.65</v>
      </c>
    </row>
    <row r="112" spans="1:33">
      <c r="A112" s="4">
        <v>44814</v>
      </c>
      <c r="B112" s="1">
        <v>448</v>
      </c>
      <c r="C112" s="1" t="s">
        <v>139</v>
      </c>
      <c r="D112" s="5">
        <v>29237</v>
      </c>
      <c r="E112" s="5">
        <v>2777</v>
      </c>
      <c r="F112" s="1">
        <v>0</v>
      </c>
      <c r="G112" s="1">
        <v>4</v>
      </c>
      <c r="H112" s="1">
        <v>19</v>
      </c>
      <c r="I112" s="1">
        <v>34</v>
      </c>
      <c r="J112" s="1">
        <v>27</v>
      </c>
      <c r="K112" s="1">
        <v>13</v>
      </c>
      <c r="L112" s="1">
        <v>3</v>
      </c>
      <c r="M112" s="1">
        <f>LN(D112)</f>
        <v>10.2831903094209</v>
      </c>
      <c r="N112" s="1">
        <f>100*E112/D112</f>
        <v>9.49823853336526</v>
      </c>
      <c r="O112" s="1">
        <f>(F112+G112*2+H112*3+I112*4+J112*5+K112*6+L112*7)/100</f>
        <v>4.35</v>
      </c>
      <c r="P112" s="7">
        <v>5</v>
      </c>
      <c r="Q112" s="7">
        <v>0.22051874167024</v>
      </c>
      <c r="R112" s="7">
        <v>0.0777557731743023</v>
      </c>
      <c r="S112" s="7">
        <v>0.0127507496302513</v>
      </c>
      <c r="T112" s="7">
        <v>2</v>
      </c>
      <c r="U112" s="7">
        <v>3.34</v>
      </c>
      <c r="V112">
        <v>1</v>
      </c>
      <c r="W112" s="7">
        <v>2.19e-6</v>
      </c>
      <c r="X112" s="7">
        <v>0.182816243668192</v>
      </c>
      <c r="Y112" s="1">
        <f>1000000*W112</f>
        <v>2.19</v>
      </c>
      <c r="Z112" s="1">
        <f>10/Y112</f>
        <v>4.5662100456621</v>
      </c>
      <c r="AA112" s="1">
        <f>1/(EXP(-Y112)+1)</f>
        <v>0.899347906435893</v>
      </c>
      <c r="AB112" s="2">
        <v>0</v>
      </c>
      <c r="AC112" s="1">
        <f>J112+K112</f>
        <v>40</v>
      </c>
      <c r="AD112" s="1">
        <f>10*O112</f>
        <v>43.5</v>
      </c>
      <c r="AE112" s="1">
        <f>J112+K112</f>
        <v>40</v>
      </c>
      <c r="AF112" s="1">
        <f>H112</f>
        <v>19</v>
      </c>
      <c r="AG112" s="1">
        <f t="shared" si="1"/>
        <v>2.78</v>
      </c>
    </row>
    <row r="113" spans="1:33">
      <c r="A113" s="4">
        <v>44612</v>
      </c>
      <c r="B113" s="1">
        <v>246</v>
      </c>
      <c r="C113" s="1" t="s">
        <v>140</v>
      </c>
      <c r="D113" s="1">
        <v>273306</v>
      </c>
      <c r="E113" s="1">
        <v>11094</v>
      </c>
      <c r="F113" s="1">
        <v>1</v>
      </c>
      <c r="G113" s="1">
        <v>4</v>
      </c>
      <c r="H113" s="1">
        <v>21</v>
      </c>
      <c r="I113" s="1">
        <v>32</v>
      </c>
      <c r="J113" s="1">
        <v>26</v>
      </c>
      <c r="K113" s="1">
        <v>14</v>
      </c>
      <c r="L113" s="1">
        <v>3</v>
      </c>
      <c r="M113" s="1">
        <f>LN(D113)</f>
        <v>12.518347325572</v>
      </c>
      <c r="N113" s="1">
        <f>100*E113/D113</f>
        <v>4.05918640644552</v>
      </c>
      <c r="O113" s="1">
        <f>(F113+G113*2+H113*3+I113*4+J113*5+K113*6+L113*7)/100</f>
        <v>4.35</v>
      </c>
      <c r="P113" s="7">
        <v>4</v>
      </c>
      <c r="Q113" s="7">
        <v>0.283665141165555</v>
      </c>
      <c r="R113" s="7">
        <v>0.0783734631821212</v>
      </c>
      <c r="S113" s="7">
        <v>0.0172904170671393</v>
      </c>
      <c r="T113" s="7">
        <v>2</v>
      </c>
      <c r="U113" s="7">
        <v>2.94</v>
      </c>
      <c r="V113">
        <v>2</v>
      </c>
      <c r="W113" s="7">
        <v>8.71e-7</v>
      </c>
      <c r="X113" s="7">
        <v>0.182580841945989</v>
      </c>
      <c r="Y113" s="1">
        <f>1000000*W113</f>
        <v>0.871</v>
      </c>
      <c r="Z113" s="1">
        <f>10/Y113</f>
        <v>11.4810562571757</v>
      </c>
      <c r="AA113" s="1">
        <f>1/(EXP(-Y113)+1)</f>
        <v>0.70495373458531</v>
      </c>
      <c r="AB113" s="2">
        <v>0</v>
      </c>
      <c r="AC113" s="1">
        <f>J113+K113</f>
        <v>40</v>
      </c>
      <c r="AD113" s="1">
        <f>10*O113</f>
        <v>43.5</v>
      </c>
      <c r="AE113" s="1">
        <f>J113+K113</f>
        <v>40</v>
      </c>
      <c r="AF113" s="1">
        <f>H113</f>
        <v>21</v>
      </c>
      <c r="AG113" s="1">
        <f t="shared" si="1"/>
        <v>2.85</v>
      </c>
    </row>
    <row r="114" spans="1:33">
      <c r="A114" s="4">
        <v>44880</v>
      </c>
      <c r="B114" s="1">
        <v>514</v>
      </c>
      <c r="C114" s="1" t="s">
        <v>141</v>
      </c>
      <c r="D114" s="5">
        <v>27475</v>
      </c>
      <c r="E114" s="5">
        <v>2650</v>
      </c>
      <c r="F114" s="1">
        <v>0</v>
      </c>
      <c r="G114" s="1">
        <v>5</v>
      </c>
      <c r="H114" s="1">
        <v>21</v>
      </c>
      <c r="I114" s="1">
        <v>31</v>
      </c>
      <c r="J114" s="1">
        <v>24</v>
      </c>
      <c r="K114" s="1">
        <v>15</v>
      </c>
      <c r="L114" s="1">
        <v>4</v>
      </c>
      <c r="M114" s="1">
        <f>LN(D114)</f>
        <v>10.2210317792718</v>
      </c>
      <c r="N114" s="1">
        <f>100*E114/D114</f>
        <v>9.64513193812557</v>
      </c>
      <c r="O114" s="1">
        <f>(F114+G114*2+H114*3+I114*4+J114*5+K114*6+L114*7)/100</f>
        <v>4.35</v>
      </c>
      <c r="P114" s="7">
        <v>5</v>
      </c>
      <c r="Q114" s="7">
        <v>0.356371878378582</v>
      </c>
      <c r="R114" s="7">
        <v>0.067012377605624</v>
      </c>
      <c r="S114" s="7">
        <v>0.0203734611257806</v>
      </c>
      <c r="T114" s="7">
        <v>1</v>
      </c>
      <c r="U114" s="7">
        <v>2.62</v>
      </c>
      <c r="V114">
        <v>1</v>
      </c>
      <c r="W114" s="7">
        <v>4.17e-7</v>
      </c>
      <c r="X114" s="7">
        <v>0.182499871115041</v>
      </c>
      <c r="Y114" s="1">
        <f>1000000*W114</f>
        <v>0.417</v>
      </c>
      <c r="Z114" s="1">
        <f>10/Y114</f>
        <v>23.9808153477218</v>
      </c>
      <c r="AA114" s="1">
        <f>1/(EXP(-Y114)+1)</f>
        <v>0.602765153819569</v>
      </c>
      <c r="AB114" s="2">
        <v>0</v>
      </c>
      <c r="AC114" s="1">
        <f>J114+K114</f>
        <v>39</v>
      </c>
      <c r="AD114" s="1">
        <f>10*O114</f>
        <v>43.5</v>
      </c>
      <c r="AE114" s="1">
        <f>J114+K114</f>
        <v>39</v>
      </c>
      <c r="AF114" s="1">
        <f>H114</f>
        <v>21</v>
      </c>
      <c r="AG114" s="1">
        <f t="shared" si="1"/>
        <v>2.83</v>
      </c>
    </row>
    <row r="115" spans="1:33">
      <c r="A115" s="4">
        <v>44926</v>
      </c>
      <c r="B115" s="1">
        <v>560</v>
      </c>
      <c r="C115" s="1" t="s">
        <v>142</v>
      </c>
      <c r="D115" s="5">
        <v>20380</v>
      </c>
      <c r="E115" s="5">
        <v>1899</v>
      </c>
      <c r="F115" s="1">
        <v>0</v>
      </c>
      <c r="G115" s="1">
        <v>2</v>
      </c>
      <c r="H115" s="1">
        <v>17</v>
      </c>
      <c r="I115" s="1">
        <v>37</v>
      </c>
      <c r="J115" s="1">
        <v>29</v>
      </c>
      <c r="K115" s="1">
        <v>12</v>
      </c>
      <c r="L115" s="1">
        <v>2</v>
      </c>
      <c r="M115" s="1">
        <f>LN(D115)</f>
        <v>9.92230930677672</v>
      </c>
      <c r="N115" s="1">
        <f>100*E115/D115</f>
        <v>9.31795878312071</v>
      </c>
      <c r="O115" s="1">
        <f>(F115+G115*2+H115*3+I115*4+J115*5+K115*6+L115*7)/100</f>
        <v>4.34</v>
      </c>
      <c r="P115" s="7">
        <v>5</v>
      </c>
      <c r="Q115" s="7">
        <v>0.251861679838272</v>
      </c>
      <c r="R115" s="7">
        <v>0.0921793657629681</v>
      </c>
      <c r="S115" s="7">
        <v>0.0208726938762181</v>
      </c>
      <c r="T115" s="7">
        <v>2</v>
      </c>
      <c r="U115" s="7">
        <v>3.66</v>
      </c>
      <c r="V115">
        <v>1</v>
      </c>
      <c r="W115" s="7">
        <v>4.57e-6</v>
      </c>
      <c r="X115" s="7">
        <v>0.183241597873147</v>
      </c>
      <c r="Y115" s="1">
        <f>1000000*W115</f>
        <v>4.57</v>
      </c>
      <c r="Z115" s="1">
        <f>10/Y115</f>
        <v>2.18818380743982</v>
      </c>
      <c r="AA115" s="1">
        <f>1/(EXP(-Y115)+1)</f>
        <v>0.989748227726628</v>
      </c>
      <c r="AB115" s="2">
        <v>3</v>
      </c>
      <c r="AC115" s="1">
        <f>J115+K115</f>
        <v>41</v>
      </c>
      <c r="AD115" s="1">
        <f>10*O115</f>
        <v>43.4</v>
      </c>
      <c r="AE115" s="1">
        <f>J115+K115</f>
        <v>41</v>
      </c>
      <c r="AF115" s="1">
        <f>H115</f>
        <v>17</v>
      </c>
      <c r="AG115" s="1">
        <f t="shared" si="1"/>
        <v>2.72</v>
      </c>
    </row>
    <row r="116" spans="1:33">
      <c r="A116" s="4">
        <v>44608</v>
      </c>
      <c r="B116" s="1">
        <v>242</v>
      </c>
      <c r="C116" s="1" t="s">
        <v>143</v>
      </c>
      <c r="D116" s="1">
        <v>289721</v>
      </c>
      <c r="E116" s="1">
        <v>10740</v>
      </c>
      <c r="F116" s="1">
        <v>1</v>
      </c>
      <c r="G116" s="1">
        <v>4</v>
      </c>
      <c r="H116" s="1">
        <v>20</v>
      </c>
      <c r="I116" s="1">
        <v>31</v>
      </c>
      <c r="J116" s="1">
        <v>26</v>
      </c>
      <c r="K116" s="1">
        <v>15</v>
      </c>
      <c r="L116" s="1">
        <v>3</v>
      </c>
      <c r="M116" s="1">
        <f>LN(D116)</f>
        <v>12.5766736699118</v>
      </c>
      <c r="N116" s="1">
        <f>100*E116/D116</f>
        <v>3.70701467964007</v>
      </c>
      <c r="O116" s="1">
        <f>(F116+G116*2+H116*3+I116*4+J116*5+K116*6+L116*7)/100</f>
        <v>4.34</v>
      </c>
      <c r="P116" s="7">
        <v>5</v>
      </c>
      <c r="Q116" s="7">
        <v>0.237196733835902</v>
      </c>
      <c r="R116" s="7">
        <v>0.0752841061635837</v>
      </c>
      <c r="S116" s="7">
        <v>0.0137893924883336</v>
      </c>
      <c r="T116" s="7">
        <v>1</v>
      </c>
      <c r="U116" s="7">
        <v>2.29</v>
      </c>
      <c r="V116">
        <v>1</v>
      </c>
      <c r="W116" s="7">
        <v>1.95e-7</v>
      </c>
      <c r="X116" s="7">
        <v>0.182460287604174</v>
      </c>
      <c r="Y116" s="1">
        <f>1000000*W116</f>
        <v>0.195</v>
      </c>
      <c r="Z116" s="1">
        <f>10/Y116</f>
        <v>51.2820512820513</v>
      </c>
      <c r="AA116" s="1">
        <f>1/(EXP(-Y116)+1)</f>
        <v>0.548596108583134</v>
      </c>
      <c r="AB116" s="2">
        <v>0</v>
      </c>
      <c r="AC116" s="1">
        <f>J116+K116</f>
        <v>41</v>
      </c>
      <c r="AD116" s="1">
        <f>10*O116</f>
        <v>43.4</v>
      </c>
      <c r="AE116" s="1">
        <f>J116+K116</f>
        <v>41</v>
      </c>
      <c r="AF116" s="1">
        <f>H116</f>
        <v>20</v>
      </c>
      <c r="AG116" s="1">
        <f t="shared" si="1"/>
        <v>2.88</v>
      </c>
    </row>
    <row r="117" spans="1:33">
      <c r="A117" s="4">
        <v>44758</v>
      </c>
      <c r="B117" s="1">
        <v>392</v>
      </c>
      <c r="C117" s="1" t="s">
        <v>144</v>
      </c>
      <c r="D117" s="1">
        <v>38769</v>
      </c>
      <c r="E117" s="1">
        <v>3280</v>
      </c>
      <c r="F117" s="1">
        <v>0</v>
      </c>
      <c r="G117" s="1">
        <v>2</v>
      </c>
      <c r="H117" s="1">
        <v>17</v>
      </c>
      <c r="I117" s="1">
        <v>41</v>
      </c>
      <c r="J117" s="1">
        <v>28</v>
      </c>
      <c r="K117" s="1">
        <v>10</v>
      </c>
      <c r="L117" s="1">
        <v>2</v>
      </c>
      <c r="M117" s="1">
        <f>LN(D117)</f>
        <v>10.5653762371933</v>
      </c>
      <c r="N117" s="1">
        <f>100*E117/D117</f>
        <v>8.46036781964972</v>
      </c>
      <c r="O117" s="1">
        <f>(F117+G117*2+H117*3+I117*4+J117*5+K117*6+L117*7)/100</f>
        <v>4.33</v>
      </c>
      <c r="P117" s="7">
        <v>4</v>
      </c>
      <c r="Q117" s="7">
        <v>0.263291954659221</v>
      </c>
      <c r="R117" s="7">
        <v>0.0835075923861786</v>
      </c>
      <c r="S117" s="7">
        <v>0.019282234652105</v>
      </c>
      <c r="T117" s="7">
        <v>2</v>
      </c>
      <c r="U117" s="7">
        <v>2.67</v>
      </c>
      <c r="V117">
        <v>2</v>
      </c>
      <c r="W117" s="7">
        <v>4.68e-7</v>
      </c>
      <c r="X117" s="7">
        <v>0.182508965566438</v>
      </c>
      <c r="Y117" s="1">
        <f>1000000*W117</f>
        <v>0.468</v>
      </c>
      <c r="Z117" s="1">
        <f>10/Y117</f>
        <v>21.3675213675214</v>
      </c>
      <c r="AA117" s="1">
        <f>1/(EXP(-Y117)+1)</f>
        <v>0.614910274107158</v>
      </c>
      <c r="AB117" s="2">
        <v>0</v>
      </c>
      <c r="AC117" s="1">
        <f>J117+K117</f>
        <v>38</v>
      </c>
      <c r="AD117" s="1">
        <f>10*O117</f>
        <v>43.3</v>
      </c>
      <c r="AE117" s="1">
        <f>J117+K117</f>
        <v>38</v>
      </c>
      <c r="AF117" s="1">
        <f>H117</f>
        <v>17</v>
      </c>
      <c r="AG117" s="1">
        <f t="shared" si="1"/>
        <v>2.55</v>
      </c>
    </row>
    <row r="118" spans="1:33">
      <c r="A118" s="4">
        <v>44886</v>
      </c>
      <c r="B118" s="1">
        <v>520</v>
      </c>
      <c r="C118" s="1" t="s">
        <v>145</v>
      </c>
      <c r="D118" s="5">
        <v>24288</v>
      </c>
      <c r="E118" s="5">
        <v>2382</v>
      </c>
      <c r="F118" s="1">
        <v>0</v>
      </c>
      <c r="G118" s="1">
        <v>5</v>
      </c>
      <c r="H118" s="1">
        <v>19</v>
      </c>
      <c r="I118" s="1">
        <v>33</v>
      </c>
      <c r="J118" s="1">
        <v>27</v>
      </c>
      <c r="K118" s="1">
        <v>13</v>
      </c>
      <c r="L118" s="1">
        <v>3</v>
      </c>
      <c r="M118" s="1">
        <f>LN(D118)</f>
        <v>10.0977376801954</v>
      </c>
      <c r="N118" s="1">
        <f>100*E118/D118</f>
        <v>9.80731225296443</v>
      </c>
      <c r="O118" s="1">
        <f>(F118+G118*2+H118*3+I118*4+J118*5+K118*6+L118*7)/100</f>
        <v>4.33</v>
      </c>
      <c r="P118" s="7">
        <v>5</v>
      </c>
      <c r="Q118" s="7">
        <v>0.253359337726037</v>
      </c>
      <c r="R118" s="7">
        <v>0.0420841059870817</v>
      </c>
      <c r="S118" s="7">
        <v>0.00645305454695522</v>
      </c>
      <c r="T118" s="7">
        <v>2</v>
      </c>
      <c r="U118" s="7">
        <v>3.02</v>
      </c>
      <c r="V118">
        <v>1</v>
      </c>
      <c r="W118" s="7">
        <v>1.05e-6</v>
      </c>
      <c r="X118" s="7">
        <v>0.182612774236675</v>
      </c>
      <c r="Y118" s="1">
        <f>1000000*W118</f>
        <v>1.05</v>
      </c>
      <c r="Z118" s="1">
        <f>10/Y118</f>
        <v>9.52380952380953</v>
      </c>
      <c r="AA118" s="1">
        <f>1/(EXP(-Y118)+1)</f>
        <v>0.740774899182154</v>
      </c>
      <c r="AB118" s="2">
        <v>1</v>
      </c>
      <c r="AC118" s="1">
        <f>J118+K118</f>
        <v>40</v>
      </c>
      <c r="AD118" s="1">
        <f>10*O118</f>
        <v>43.3</v>
      </c>
      <c r="AE118" s="1">
        <f>J118+K118</f>
        <v>40</v>
      </c>
      <c r="AF118" s="1">
        <f>H118</f>
        <v>19</v>
      </c>
      <c r="AG118" s="1">
        <f t="shared" si="1"/>
        <v>2.8</v>
      </c>
    </row>
    <row r="119" spans="1:33">
      <c r="A119" s="4">
        <v>44628</v>
      </c>
      <c r="B119" s="1">
        <v>262</v>
      </c>
      <c r="C119" s="1" t="s">
        <v>146</v>
      </c>
      <c r="D119" s="1">
        <v>207473</v>
      </c>
      <c r="E119" s="1">
        <v>9767</v>
      </c>
      <c r="F119" s="1">
        <v>1</v>
      </c>
      <c r="G119" s="1">
        <v>5</v>
      </c>
      <c r="H119" s="1">
        <v>18</v>
      </c>
      <c r="I119" s="1">
        <v>31</v>
      </c>
      <c r="J119" s="1">
        <v>28</v>
      </c>
      <c r="K119" s="1">
        <v>15</v>
      </c>
      <c r="L119" s="1">
        <v>2</v>
      </c>
      <c r="M119" s="1">
        <f>LN(D119)</f>
        <v>12.2427564897046</v>
      </c>
      <c r="N119" s="1">
        <f>100*E119/D119</f>
        <v>4.70760050705393</v>
      </c>
      <c r="O119" s="1">
        <f>(F119+G119*2+H119*3+I119*4+J119*5+K119*6+L119*7)/100</f>
        <v>4.33</v>
      </c>
      <c r="P119" s="7">
        <v>4</v>
      </c>
      <c r="Q119" s="7">
        <v>0.375537823517721</v>
      </c>
      <c r="R119" s="7">
        <v>0.0875391020556815</v>
      </c>
      <c r="S119" s="7">
        <v>0.0153900582097638</v>
      </c>
      <c r="T119" s="7">
        <v>1</v>
      </c>
      <c r="U119" s="7">
        <v>4.91</v>
      </c>
      <c r="V119">
        <v>2</v>
      </c>
      <c r="W119" s="7">
        <v>8.13e-5</v>
      </c>
      <c r="X119" s="7">
        <v>0.197367625468333</v>
      </c>
      <c r="Y119" s="1">
        <f>1000000*W119</f>
        <v>81.3</v>
      </c>
      <c r="Z119" s="1">
        <f>10/Y119</f>
        <v>0.1230012300123</v>
      </c>
      <c r="AA119" s="1">
        <f>1/(EXP(-Y119)+1)</f>
        <v>1</v>
      </c>
      <c r="AB119" s="2">
        <v>0</v>
      </c>
      <c r="AC119" s="1">
        <f>J119+K119</f>
        <v>43</v>
      </c>
      <c r="AD119" s="1">
        <f>10*O119</f>
        <v>43.3</v>
      </c>
      <c r="AE119" s="1">
        <f>J119+K119</f>
        <v>43</v>
      </c>
      <c r="AF119" s="1">
        <f>H119</f>
        <v>18</v>
      </c>
      <c r="AG119" s="1">
        <f t="shared" si="1"/>
        <v>2.94</v>
      </c>
    </row>
    <row r="120" spans="1:33">
      <c r="A120" s="4">
        <v>44809</v>
      </c>
      <c r="B120" s="1">
        <v>443</v>
      </c>
      <c r="C120" s="1" t="s">
        <v>147</v>
      </c>
      <c r="D120" s="5">
        <v>32733</v>
      </c>
      <c r="E120" s="5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>LN(D120)</f>
        <v>10.3961390223232</v>
      </c>
      <c r="N120" s="1">
        <f>100*E120/D120</f>
        <v>9.07341215287325</v>
      </c>
      <c r="O120" s="1">
        <f>(F120+G120*2+H120*3+I120*4+J120*5+K120*6+L120*7)/100</f>
        <v>4.32</v>
      </c>
      <c r="P120" s="7">
        <v>4</v>
      </c>
      <c r="Q120" s="7">
        <v>0.211425453227792</v>
      </c>
      <c r="R120" s="7">
        <v>0.0435084206135344</v>
      </c>
      <c r="S120" s="7">
        <v>0.016209927504538</v>
      </c>
      <c r="T120" s="7">
        <v>1</v>
      </c>
      <c r="U120" s="7">
        <v>3.2</v>
      </c>
      <c r="V120">
        <v>2</v>
      </c>
      <c r="W120" s="7">
        <v>1.58e-6</v>
      </c>
      <c r="X120" s="7">
        <v>0.18270734779165</v>
      </c>
      <c r="Y120" s="1">
        <f>1000000*W120</f>
        <v>1.58</v>
      </c>
      <c r="Z120" s="1">
        <f>10/Y120</f>
        <v>6.32911392405063</v>
      </c>
      <c r="AA120" s="1">
        <f>1/(EXP(-Y120)+1)</f>
        <v>0.829204517977625</v>
      </c>
      <c r="AB120" s="2">
        <v>3</v>
      </c>
      <c r="AC120" s="1">
        <f>J120+K120</f>
        <v>36</v>
      </c>
      <c r="AD120" s="1">
        <f>10*O120</f>
        <v>43.2</v>
      </c>
      <c r="AE120" s="1">
        <f>J120+K120</f>
        <v>36</v>
      </c>
      <c r="AF120" s="1">
        <f>H120</f>
        <v>16</v>
      </c>
      <c r="AG120" s="1">
        <f t="shared" si="1"/>
        <v>2.37</v>
      </c>
    </row>
    <row r="121" spans="1:33">
      <c r="A121" s="4">
        <v>44782</v>
      </c>
      <c r="B121" s="1">
        <v>416</v>
      </c>
      <c r="C121" s="1" t="s">
        <v>148</v>
      </c>
      <c r="D121" s="5">
        <v>36223</v>
      </c>
      <c r="E121" s="5">
        <v>3019</v>
      </c>
      <c r="F121" s="1">
        <v>0</v>
      </c>
      <c r="G121" s="1">
        <v>2</v>
      </c>
      <c r="H121" s="1">
        <v>16</v>
      </c>
      <c r="I121" s="1">
        <v>39</v>
      </c>
      <c r="J121" s="1">
        <v>29</v>
      </c>
      <c r="K121" s="1">
        <v>12</v>
      </c>
      <c r="L121" s="1">
        <v>1</v>
      </c>
      <c r="M121" s="1">
        <f>LN(D121)</f>
        <v>10.4974495551747</v>
      </c>
      <c r="N121" s="1">
        <f>100*E121/D121</f>
        <v>8.33448361538249</v>
      </c>
      <c r="O121" s="1">
        <f>(F121+G121*2+H121*3+I121*4+J121*5+K121*6+L121*7)/100</f>
        <v>4.32</v>
      </c>
      <c r="P121" s="7">
        <v>4</v>
      </c>
      <c r="Q121" s="7">
        <v>0.257239633051719</v>
      </c>
      <c r="R121" s="7">
        <v>0.0912568704412086</v>
      </c>
      <c r="S121" s="7">
        <v>0.0171976398937784</v>
      </c>
      <c r="T121" s="7">
        <v>2</v>
      </c>
      <c r="U121" s="7">
        <v>3.58</v>
      </c>
      <c r="V121">
        <v>2</v>
      </c>
      <c r="W121" s="7">
        <v>3.8e-6</v>
      </c>
      <c r="X121" s="7">
        <v>0.183103899337345</v>
      </c>
      <c r="Y121" s="1">
        <f>1000000*W121</f>
        <v>3.8</v>
      </c>
      <c r="Z121" s="1">
        <f>10/Y121</f>
        <v>2.63157894736842</v>
      </c>
      <c r="AA121" s="1">
        <f>1/(EXP(-Y121)+1)</f>
        <v>0.978118729063869</v>
      </c>
      <c r="AB121" s="2">
        <v>0</v>
      </c>
      <c r="AC121" s="1">
        <f>J121+K121</f>
        <v>41</v>
      </c>
      <c r="AD121" s="1">
        <f>10*O121</f>
        <v>43.2</v>
      </c>
      <c r="AE121" s="1">
        <f>J121+K121</f>
        <v>41</v>
      </c>
      <c r="AF121" s="1">
        <f>H121</f>
        <v>16</v>
      </c>
      <c r="AG121" s="1">
        <f t="shared" si="1"/>
        <v>2.69</v>
      </c>
    </row>
    <row r="122" spans="1:33">
      <c r="A122" s="4">
        <v>44642</v>
      </c>
      <c r="B122" s="1">
        <v>276</v>
      </c>
      <c r="C122" s="1" t="s">
        <v>149</v>
      </c>
      <c r="D122" s="1">
        <v>160161</v>
      </c>
      <c r="E122" s="1">
        <v>8807</v>
      </c>
      <c r="F122" s="1">
        <v>0</v>
      </c>
      <c r="G122" s="1">
        <v>2</v>
      </c>
      <c r="H122" s="1">
        <v>19</v>
      </c>
      <c r="I122" s="1">
        <v>36</v>
      </c>
      <c r="J122" s="1">
        <v>27</v>
      </c>
      <c r="K122" s="1">
        <v>13</v>
      </c>
      <c r="L122" s="1">
        <v>2</v>
      </c>
      <c r="M122" s="1">
        <f>LN(D122)</f>
        <v>11.9839348382858</v>
      </c>
      <c r="N122" s="1">
        <f>100*E122/D122</f>
        <v>5.49884179044836</v>
      </c>
      <c r="O122" s="1">
        <f>(F122+G122*2+H122*3+I122*4+J122*5+K122*6+L122*7)/100</f>
        <v>4.32</v>
      </c>
      <c r="P122" s="7">
        <v>4</v>
      </c>
      <c r="Q122" s="7">
        <v>0.352776040918099</v>
      </c>
      <c r="R122" s="7">
        <v>0.0639873123147023</v>
      </c>
      <c r="S122" s="7">
        <v>0.0201324405058833</v>
      </c>
      <c r="T122" s="7">
        <v>1</v>
      </c>
      <c r="U122" s="7">
        <v>2.1</v>
      </c>
      <c r="V122">
        <v>2</v>
      </c>
      <c r="W122" s="7">
        <v>1.26e-7</v>
      </c>
      <c r="X122" s="7">
        <v>0.182447985979745</v>
      </c>
      <c r="Y122" s="1">
        <f>1000000*W122</f>
        <v>0.126</v>
      </c>
      <c r="Z122" s="1">
        <f>10/Y122</f>
        <v>79.3650793650794</v>
      </c>
      <c r="AA122" s="1">
        <f>1/(EXP(-Y122)+1)</f>
        <v>0.531458391556317</v>
      </c>
      <c r="AB122" s="2">
        <v>0</v>
      </c>
      <c r="AC122" s="1">
        <f>J122+K122</f>
        <v>40</v>
      </c>
      <c r="AD122" s="1">
        <f>10*O122</f>
        <v>43.2</v>
      </c>
      <c r="AE122" s="1">
        <f>J122+K122</f>
        <v>40</v>
      </c>
      <c r="AF122" s="1">
        <f>H122</f>
        <v>19</v>
      </c>
      <c r="AG122" s="1">
        <f t="shared" si="1"/>
        <v>2.74</v>
      </c>
    </row>
    <row r="123" spans="1:33">
      <c r="A123" s="4">
        <v>44710</v>
      </c>
      <c r="B123" s="1">
        <v>344</v>
      </c>
      <c r="C123" s="1" t="s">
        <v>150</v>
      </c>
      <c r="D123" s="1">
        <v>56839</v>
      </c>
      <c r="E123" s="1">
        <v>4435</v>
      </c>
      <c r="F123" s="1">
        <v>0</v>
      </c>
      <c r="G123" s="1">
        <v>6</v>
      </c>
      <c r="H123" s="1">
        <v>17</v>
      </c>
      <c r="I123" s="1">
        <v>33</v>
      </c>
      <c r="J123" s="1">
        <v>29</v>
      </c>
      <c r="K123" s="1">
        <v>13</v>
      </c>
      <c r="L123" s="1">
        <v>2</v>
      </c>
      <c r="M123" s="1">
        <f>LN(D123)</f>
        <v>10.9479779888121</v>
      </c>
      <c r="N123" s="1">
        <f>100*E123/D123</f>
        <v>7.80274107566987</v>
      </c>
      <c r="O123" s="1">
        <f>(F123+G123*2+H123*3+I123*4+J123*5+K123*6+L123*7)/100</f>
        <v>4.32</v>
      </c>
      <c r="P123" s="7">
        <v>5</v>
      </c>
      <c r="Q123" s="7">
        <v>0.256143560594138</v>
      </c>
      <c r="R123" s="7">
        <v>0.0637248776669142</v>
      </c>
      <c r="S123" s="7">
        <v>0.0139465852060426</v>
      </c>
      <c r="T123" s="7">
        <v>1</v>
      </c>
      <c r="U123" s="7">
        <v>3.14</v>
      </c>
      <c r="V123">
        <v>1</v>
      </c>
      <c r="W123" s="7">
        <v>1.38e-6</v>
      </c>
      <c r="X123" s="7">
        <v>0.182671655190739</v>
      </c>
      <c r="Y123" s="1">
        <f>1000000*W123</f>
        <v>1.38</v>
      </c>
      <c r="Z123" s="1">
        <f>10/Y123</f>
        <v>7.2463768115942</v>
      </c>
      <c r="AA123" s="1">
        <f>1/(EXP(-Y123)+1)</f>
        <v>0.798991000249471</v>
      </c>
      <c r="AB123" s="2">
        <v>3</v>
      </c>
      <c r="AC123" s="1">
        <f>J123+K123</f>
        <v>42</v>
      </c>
      <c r="AD123" s="1">
        <f>10*O123</f>
        <v>43.2</v>
      </c>
      <c r="AE123" s="1">
        <f>J123+K123</f>
        <v>42</v>
      </c>
      <c r="AF123" s="1">
        <f>H123</f>
        <v>17</v>
      </c>
      <c r="AG123" s="1">
        <f t="shared" si="1"/>
        <v>2.86</v>
      </c>
    </row>
    <row r="124" spans="1:33">
      <c r="A124" s="4">
        <v>44637</v>
      </c>
      <c r="B124" s="1">
        <v>271</v>
      </c>
      <c r="C124" s="1" t="s">
        <v>151</v>
      </c>
      <c r="D124" s="1">
        <v>169071</v>
      </c>
      <c r="E124" s="1">
        <v>8847</v>
      </c>
      <c r="F124" s="1">
        <v>1</v>
      </c>
      <c r="G124" s="1">
        <v>5</v>
      </c>
      <c r="H124" s="1">
        <v>18</v>
      </c>
      <c r="I124" s="1">
        <v>30</v>
      </c>
      <c r="J124" s="1">
        <v>26</v>
      </c>
      <c r="K124" s="1">
        <v>16</v>
      </c>
      <c r="L124" s="1">
        <v>3</v>
      </c>
      <c r="M124" s="1">
        <f>LN(D124)</f>
        <v>12.0380740240234</v>
      </c>
      <c r="N124" s="1">
        <f>100*E124/D124</f>
        <v>5.23271288393633</v>
      </c>
      <c r="O124" s="1">
        <f>(F124+G124*2+H124*3+I124*4+J124*5+K124*6+L124*7)/100</f>
        <v>4.32</v>
      </c>
      <c r="P124" s="7">
        <v>5</v>
      </c>
      <c r="Q124" s="7">
        <v>0.270395688087715</v>
      </c>
      <c r="R124" s="7">
        <v>0.0838806695782699</v>
      </c>
      <c r="S124" s="7">
        <v>0.0128128556236317</v>
      </c>
      <c r="T124" s="7">
        <v>1</v>
      </c>
      <c r="U124" s="7">
        <v>5.16</v>
      </c>
      <c r="V124">
        <v>1</v>
      </c>
      <c r="W124" s="7">
        <v>0.000145</v>
      </c>
      <c r="X124" s="7">
        <v>0.209706870285316</v>
      </c>
      <c r="Y124" s="1">
        <f>1000000*W124</f>
        <v>145</v>
      </c>
      <c r="Z124" s="1">
        <f>10/Y124</f>
        <v>0.0689655172413793</v>
      </c>
      <c r="AA124" s="1">
        <f>1/(EXP(-Y124)+1)</f>
        <v>1</v>
      </c>
      <c r="AB124" s="2">
        <v>0</v>
      </c>
      <c r="AC124" s="1">
        <f>J124+K124</f>
        <v>42</v>
      </c>
      <c r="AD124" s="1">
        <f>10*O124</f>
        <v>43.2</v>
      </c>
      <c r="AE124" s="1">
        <f>J124+K124</f>
        <v>42</v>
      </c>
      <c r="AF124" s="1">
        <f>H124</f>
        <v>18</v>
      </c>
      <c r="AG124" s="1">
        <f t="shared" si="1"/>
        <v>2.9</v>
      </c>
    </row>
    <row r="125" spans="1:33">
      <c r="A125" s="4">
        <v>44737</v>
      </c>
      <c r="B125" s="1">
        <v>371</v>
      </c>
      <c r="C125" s="1" t="s">
        <v>152</v>
      </c>
      <c r="D125" s="1">
        <v>46089</v>
      </c>
      <c r="E125" s="1">
        <v>3670</v>
      </c>
      <c r="F125" s="1">
        <v>0</v>
      </c>
      <c r="G125" s="1">
        <v>3</v>
      </c>
      <c r="H125" s="1">
        <v>19</v>
      </c>
      <c r="I125" s="1">
        <v>39</v>
      </c>
      <c r="J125" s="1">
        <v>29</v>
      </c>
      <c r="K125" s="1">
        <v>10</v>
      </c>
      <c r="L125" s="1">
        <v>1</v>
      </c>
      <c r="M125" s="1">
        <f>LN(D125)</f>
        <v>10.7383295887988</v>
      </c>
      <c r="N125" s="1">
        <f>100*E125/D125</f>
        <v>7.96285447720714</v>
      </c>
      <c r="O125" s="1">
        <f>(F125+G125*2+H125*3+I125*4+J125*5+K125*6+L125*7)/100</f>
        <v>4.31</v>
      </c>
      <c r="P125" s="7">
        <v>5</v>
      </c>
      <c r="Q125" s="7">
        <v>0.2897400693663</v>
      </c>
      <c r="R125" s="7">
        <v>0.08533688960892</v>
      </c>
      <c r="S125" s="7">
        <v>0.0178476133029756</v>
      </c>
      <c r="T125" s="7">
        <v>2</v>
      </c>
      <c r="U125" s="7">
        <v>2.48</v>
      </c>
      <c r="V125">
        <v>1</v>
      </c>
      <c r="W125" s="7">
        <v>3.02e-7</v>
      </c>
      <c r="X125" s="7">
        <v>0.182479365310547</v>
      </c>
      <c r="Y125" s="1">
        <f>1000000*W125</f>
        <v>0.302</v>
      </c>
      <c r="Z125" s="1">
        <f>10/Y125</f>
        <v>33.112582781457</v>
      </c>
      <c r="AA125" s="1">
        <f>1/(EXP(-Y125)+1)</f>
        <v>0.574931360490585</v>
      </c>
      <c r="AB125" s="2">
        <v>0</v>
      </c>
      <c r="AC125" s="1">
        <f>J125+K125</f>
        <v>39</v>
      </c>
      <c r="AD125" s="1">
        <f>10*O125</f>
        <v>43.1</v>
      </c>
      <c r="AE125" s="1">
        <f>J125+K125</f>
        <v>39</v>
      </c>
      <c r="AF125" s="1">
        <f>H125</f>
        <v>19</v>
      </c>
      <c r="AG125" s="1">
        <f t="shared" si="1"/>
        <v>2.68</v>
      </c>
    </row>
    <row r="126" spans="1:33">
      <c r="A126" s="4">
        <v>44745</v>
      </c>
      <c r="B126" s="1">
        <v>379</v>
      </c>
      <c r="C126" s="1" t="s">
        <v>153</v>
      </c>
      <c r="D126" s="1">
        <v>40486</v>
      </c>
      <c r="E126" s="1">
        <v>3461</v>
      </c>
      <c r="F126" s="1">
        <v>0</v>
      </c>
      <c r="G126" s="1">
        <v>2</v>
      </c>
      <c r="H126" s="1">
        <v>17</v>
      </c>
      <c r="I126" s="1">
        <v>38</v>
      </c>
      <c r="J126" s="1">
        <v>29</v>
      </c>
      <c r="K126" s="1">
        <v>12</v>
      </c>
      <c r="L126" s="1">
        <v>1</v>
      </c>
      <c r="M126" s="1">
        <f>LN(D126)</f>
        <v>10.6087115143215</v>
      </c>
      <c r="N126" s="1">
        <f>100*E126/D126</f>
        <v>8.5486340957368</v>
      </c>
      <c r="O126" s="1">
        <f>(F126+G126*2+H126*3+I126*4+J126*5+K126*6+L126*7)/100</f>
        <v>4.31</v>
      </c>
      <c r="P126" s="7">
        <v>4</v>
      </c>
      <c r="Q126" s="7">
        <v>0.285335780039067</v>
      </c>
      <c r="R126" s="7">
        <v>0.0616397187042816</v>
      </c>
      <c r="S126" s="7">
        <v>0.0247117276227081</v>
      </c>
      <c r="T126" s="7">
        <v>2</v>
      </c>
      <c r="U126" s="7">
        <v>3.11</v>
      </c>
      <c r="V126">
        <v>2</v>
      </c>
      <c r="W126" s="7">
        <v>1.29e-6</v>
      </c>
      <c r="X126" s="7">
        <v>0.182655595286836</v>
      </c>
      <c r="Y126" s="1">
        <f>1000000*W126</f>
        <v>1.29</v>
      </c>
      <c r="Z126" s="1">
        <f>10/Y126</f>
        <v>7.75193798449612</v>
      </c>
      <c r="AA126" s="1">
        <f>1/(EXP(-Y126)+1)</f>
        <v>0.784147189177485</v>
      </c>
      <c r="AB126" s="2">
        <v>0</v>
      </c>
      <c r="AC126" s="1">
        <f>J126+K126</f>
        <v>41</v>
      </c>
      <c r="AD126" s="1">
        <f>10*O126</f>
        <v>43.1</v>
      </c>
      <c r="AE126" s="1">
        <f>J126+K126</f>
        <v>41</v>
      </c>
      <c r="AF126" s="1">
        <f>H126</f>
        <v>17</v>
      </c>
      <c r="AG126" s="1">
        <f t="shared" si="1"/>
        <v>2.72</v>
      </c>
    </row>
    <row r="127" spans="1:33">
      <c r="A127" s="4">
        <v>44811</v>
      </c>
      <c r="B127" s="1">
        <v>445</v>
      </c>
      <c r="C127" s="1" t="s">
        <v>154</v>
      </c>
      <c r="D127" s="5">
        <v>30992</v>
      </c>
      <c r="E127" s="5">
        <v>2873</v>
      </c>
      <c r="F127" s="1">
        <v>0</v>
      </c>
      <c r="G127" s="1">
        <v>3</v>
      </c>
      <c r="H127" s="1">
        <v>17</v>
      </c>
      <c r="I127" s="1">
        <v>37</v>
      </c>
      <c r="J127" s="1">
        <v>28</v>
      </c>
      <c r="K127" s="1">
        <v>12</v>
      </c>
      <c r="L127" s="1">
        <v>2</v>
      </c>
      <c r="M127" s="1">
        <f>LN(D127)</f>
        <v>10.3414843856468</v>
      </c>
      <c r="N127" s="1">
        <f>100*E127/D127</f>
        <v>9.27013422818792</v>
      </c>
      <c r="O127" s="1">
        <f>(F127+G127*2+H127*3+I127*4+J127*5+K127*6+L127*7)/100</f>
        <v>4.31</v>
      </c>
      <c r="P127" s="7">
        <v>4</v>
      </c>
      <c r="Q127" s="7">
        <v>0.353851827337529</v>
      </c>
      <c r="R127" s="7">
        <v>0.0788039304484876</v>
      </c>
      <c r="S127" s="7">
        <v>0.0334201268424196</v>
      </c>
      <c r="T127" s="7">
        <v>2</v>
      </c>
      <c r="U127" s="7">
        <v>2.58</v>
      </c>
      <c r="V127">
        <v>2</v>
      </c>
      <c r="W127" s="7">
        <v>3.8e-7</v>
      </c>
      <c r="X127" s="7">
        <v>0.182493273400043</v>
      </c>
      <c r="Y127" s="1">
        <f>1000000*W127</f>
        <v>0.38</v>
      </c>
      <c r="Z127" s="1">
        <f>10/Y127</f>
        <v>26.3157894736842</v>
      </c>
      <c r="AA127" s="1">
        <f>1/(EXP(-Y127)+1)</f>
        <v>0.593873102934143</v>
      </c>
      <c r="AB127" s="2">
        <v>0</v>
      </c>
      <c r="AC127" s="1">
        <f>J127+K127</f>
        <v>40</v>
      </c>
      <c r="AD127" s="1">
        <f>10*O127</f>
        <v>43.1</v>
      </c>
      <c r="AE127" s="1">
        <f>J127+K127</f>
        <v>40</v>
      </c>
      <c r="AF127" s="1">
        <f>H127</f>
        <v>17</v>
      </c>
      <c r="AG127" s="1">
        <f t="shared" si="1"/>
        <v>2.69</v>
      </c>
    </row>
    <row r="128" spans="1:33">
      <c r="A128" s="4">
        <v>44783</v>
      </c>
      <c r="B128" s="1">
        <v>417</v>
      </c>
      <c r="C128" s="1" t="s">
        <v>155</v>
      </c>
      <c r="D128" s="5">
        <v>37654</v>
      </c>
      <c r="E128" s="5">
        <v>3312</v>
      </c>
      <c r="F128" s="1">
        <v>0</v>
      </c>
      <c r="G128" s="1">
        <v>4</v>
      </c>
      <c r="H128" s="1">
        <v>20</v>
      </c>
      <c r="I128" s="1">
        <v>34</v>
      </c>
      <c r="J128" s="1">
        <v>27</v>
      </c>
      <c r="K128" s="1">
        <v>13</v>
      </c>
      <c r="L128" s="1">
        <v>2</v>
      </c>
      <c r="M128" s="1">
        <f>LN(D128)</f>
        <v>10.5361944692847</v>
      </c>
      <c r="N128" s="1">
        <f>100*E128/D128</f>
        <v>8.79587825994582</v>
      </c>
      <c r="O128" s="1">
        <f>(F128+G128*2+H128*3+I128*4+J128*5+K128*6+L128*7)/100</f>
        <v>4.31</v>
      </c>
      <c r="P128" s="7">
        <v>5</v>
      </c>
      <c r="Q128" s="7">
        <v>0.21212665006954</v>
      </c>
      <c r="R128" s="7">
        <v>0.0557665728791878</v>
      </c>
      <c r="S128" s="7">
        <v>0.0235293971082088</v>
      </c>
      <c r="T128" s="7">
        <v>1</v>
      </c>
      <c r="U128" s="7">
        <v>3.49</v>
      </c>
      <c r="V128">
        <v>1</v>
      </c>
      <c r="W128" s="7">
        <v>3.09e-6</v>
      </c>
      <c r="X128" s="7">
        <v>0.18297700171138</v>
      </c>
      <c r="Y128" s="1">
        <f>1000000*W128</f>
        <v>3.09</v>
      </c>
      <c r="Z128" s="1">
        <f>10/Y128</f>
        <v>3.23624595469256</v>
      </c>
      <c r="AA128" s="1">
        <f>1/(EXP(-Y128)+1)</f>
        <v>0.956478365044728</v>
      </c>
      <c r="AB128" s="2">
        <v>0</v>
      </c>
      <c r="AC128" s="1">
        <f>J128+K128</f>
        <v>40</v>
      </c>
      <c r="AD128" s="1">
        <f>10*O128</f>
        <v>43.1</v>
      </c>
      <c r="AE128" s="1">
        <f>J128+K128</f>
        <v>40</v>
      </c>
      <c r="AF128" s="1">
        <f>H128</f>
        <v>20</v>
      </c>
      <c r="AG128" s="1">
        <f t="shared" si="1"/>
        <v>2.81</v>
      </c>
    </row>
    <row r="129" spans="1:33">
      <c r="A129" s="4">
        <v>44634</v>
      </c>
      <c r="B129" s="1">
        <v>268</v>
      </c>
      <c r="C129" s="1" t="s">
        <v>156</v>
      </c>
      <c r="D129" s="1">
        <v>185406</v>
      </c>
      <c r="E129" s="1">
        <v>9373</v>
      </c>
      <c r="F129" s="1">
        <v>0</v>
      </c>
      <c r="G129" s="1">
        <v>5</v>
      </c>
      <c r="H129" s="1">
        <v>19</v>
      </c>
      <c r="I129" s="1">
        <v>33</v>
      </c>
      <c r="J129" s="1">
        <v>28</v>
      </c>
      <c r="K129" s="1">
        <v>13</v>
      </c>
      <c r="L129" s="1">
        <v>2</v>
      </c>
      <c r="M129" s="1">
        <f>LN(D129)</f>
        <v>12.1303032940498</v>
      </c>
      <c r="N129" s="1">
        <f>100*E129/D129</f>
        <v>5.05539195063806</v>
      </c>
      <c r="O129" s="1">
        <f>(F129+G129*2+H129*3+I129*4+J129*5+K129*6+L129*7)/100</f>
        <v>4.31</v>
      </c>
      <c r="P129" s="7">
        <v>5</v>
      </c>
      <c r="Q129" s="7">
        <v>0.338823128480483</v>
      </c>
      <c r="R129" s="7">
        <v>0.064013557573165</v>
      </c>
      <c r="S129" s="7">
        <v>0.0159882054333699</v>
      </c>
      <c r="T129" s="7">
        <v>1</v>
      </c>
      <c r="U129" s="7">
        <v>2.99</v>
      </c>
      <c r="V129">
        <v>1</v>
      </c>
      <c r="W129" s="7">
        <v>9.77e-7</v>
      </c>
      <c r="X129" s="7">
        <v>0.182599751046962</v>
      </c>
      <c r="Y129" s="1">
        <f>1000000*W129</f>
        <v>0.977</v>
      </c>
      <c r="Z129" s="1">
        <f>10/Y129</f>
        <v>10.2354145342886</v>
      </c>
      <c r="AA129" s="1">
        <f>1/(EXP(-Y129)+1)</f>
        <v>0.726512545368355</v>
      </c>
      <c r="AB129" s="2">
        <v>3</v>
      </c>
      <c r="AC129" s="1">
        <f>J129+K129</f>
        <v>41</v>
      </c>
      <c r="AD129" s="1">
        <f>10*O129</f>
        <v>43.1</v>
      </c>
      <c r="AE129" s="1">
        <f>J129+K129</f>
        <v>41</v>
      </c>
      <c r="AF129" s="1">
        <f>H129</f>
        <v>19</v>
      </c>
      <c r="AG129" s="1">
        <f t="shared" si="1"/>
        <v>2.85</v>
      </c>
    </row>
    <row r="130" spans="1:33">
      <c r="A130" s="4">
        <v>44662</v>
      </c>
      <c r="B130" s="1">
        <v>296</v>
      </c>
      <c r="C130" s="1" t="s">
        <v>157</v>
      </c>
      <c r="D130" s="1">
        <v>109828</v>
      </c>
      <c r="E130" s="1">
        <v>7236</v>
      </c>
      <c r="F130" s="1">
        <v>0</v>
      </c>
      <c r="G130" s="1">
        <v>3</v>
      </c>
      <c r="H130" s="1">
        <v>20</v>
      </c>
      <c r="I130" s="1">
        <v>33</v>
      </c>
      <c r="J130" s="1">
        <v>27</v>
      </c>
      <c r="K130" s="1">
        <v>14</v>
      </c>
      <c r="L130" s="1">
        <v>2</v>
      </c>
      <c r="M130" s="1">
        <f>LN(D130)</f>
        <v>11.6066707846557</v>
      </c>
      <c r="N130" s="1">
        <f>100*E130/D130</f>
        <v>6.58848381105001</v>
      </c>
      <c r="O130" s="1">
        <f>(F130+G130*2+H130*3+I130*4+J130*5+K130*6+L130*7)/100</f>
        <v>4.31</v>
      </c>
      <c r="P130" s="7">
        <v>5</v>
      </c>
      <c r="Q130" s="7">
        <v>0.272840686866167</v>
      </c>
      <c r="R130" s="7">
        <v>0.0639193355208924</v>
      </c>
      <c r="S130" s="7">
        <v>0.00760824512295402</v>
      </c>
      <c r="T130" s="7">
        <v>1</v>
      </c>
      <c r="U130" s="7">
        <v>4.67</v>
      </c>
      <c r="V130">
        <v>1</v>
      </c>
      <c r="W130" s="7">
        <v>4.68e-5</v>
      </c>
      <c r="X130" s="7">
        <v>0.190916843052654</v>
      </c>
      <c r="Y130" s="1">
        <f>1000000*W130</f>
        <v>46.8</v>
      </c>
      <c r="Z130" s="1">
        <f>10/Y130</f>
        <v>0.213675213675214</v>
      </c>
      <c r="AA130" s="1">
        <f>1/(EXP(-Y130)+1)</f>
        <v>1</v>
      </c>
      <c r="AB130" s="2">
        <v>0</v>
      </c>
      <c r="AC130" s="1">
        <f>J130+K130</f>
        <v>41</v>
      </c>
      <c r="AD130" s="1">
        <f>10*O130</f>
        <v>43.1</v>
      </c>
      <c r="AE130" s="1">
        <f>J130+K130</f>
        <v>41</v>
      </c>
      <c r="AF130" s="1">
        <f>H130</f>
        <v>20</v>
      </c>
      <c r="AG130" s="1">
        <f t="shared" si="1"/>
        <v>2.85</v>
      </c>
    </row>
    <row r="131" spans="1:33">
      <c r="A131" s="4">
        <v>44713</v>
      </c>
      <c r="B131" s="1">
        <v>347</v>
      </c>
      <c r="C131" s="1" t="s">
        <v>158</v>
      </c>
      <c r="D131" s="1">
        <v>63241</v>
      </c>
      <c r="E131" s="1">
        <v>4797</v>
      </c>
      <c r="F131" s="1">
        <v>0</v>
      </c>
      <c r="G131" s="1">
        <v>5</v>
      </c>
      <c r="H131" s="1">
        <v>21</v>
      </c>
      <c r="I131" s="1">
        <v>32</v>
      </c>
      <c r="J131" s="1">
        <v>25</v>
      </c>
      <c r="K131" s="1">
        <v>14</v>
      </c>
      <c r="L131" s="1">
        <v>3</v>
      </c>
      <c r="M131" s="1">
        <f>LN(D131)</f>
        <v>11.0547081039751</v>
      </c>
      <c r="N131" s="1">
        <f>100*E131/D131</f>
        <v>7.58526905014152</v>
      </c>
      <c r="O131" s="1">
        <f>(F131+G131*2+H131*3+I131*4+J131*5+K131*6+L131*7)/100</f>
        <v>4.31</v>
      </c>
      <c r="P131" s="7">
        <v>5</v>
      </c>
      <c r="Q131" s="7">
        <v>0.313706159278741</v>
      </c>
      <c r="R131" s="7">
        <v>0.0629415396668255</v>
      </c>
      <c r="S131" s="7">
        <v>0.0245414392552786</v>
      </c>
      <c r="T131" s="7">
        <v>1</v>
      </c>
      <c r="U131" s="7">
        <v>2.52</v>
      </c>
      <c r="V131">
        <v>1</v>
      </c>
      <c r="W131" s="7">
        <v>3.31e-7</v>
      </c>
      <c r="X131" s="7">
        <v>0.182484536170742</v>
      </c>
      <c r="Y131" s="1">
        <f>1000000*W131</f>
        <v>0.331</v>
      </c>
      <c r="Z131" s="1">
        <f>10/Y131</f>
        <v>30.2114803625378</v>
      </c>
      <c r="AA131" s="1">
        <f>1/(EXP(-Y131)+1)</f>
        <v>0.582002672334172</v>
      </c>
      <c r="AB131" s="2">
        <v>0</v>
      </c>
      <c r="AC131" s="1">
        <f>J131+K131</f>
        <v>39</v>
      </c>
      <c r="AD131" s="1">
        <f>10*O131</f>
        <v>43.1</v>
      </c>
      <c r="AE131" s="1">
        <f>J131+K131</f>
        <v>39</v>
      </c>
      <c r="AF131" s="1">
        <f>H131</f>
        <v>21</v>
      </c>
      <c r="AG131" s="1">
        <f t="shared" ref="AG131:AG194" si="2">(G131*2+H131*3+J131*5+K131*6)/100</f>
        <v>2.82</v>
      </c>
    </row>
    <row r="132" spans="1:33">
      <c r="A132" s="4">
        <v>44831</v>
      </c>
      <c r="B132" s="1">
        <v>465</v>
      </c>
      <c r="C132" s="1" t="s">
        <v>159</v>
      </c>
      <c r="D132" s="5">
        <v>30985</v>
      </c>
      <c r="E132" s="5">
        <v>2888</v>
      </c>
      <c r="F132" s="1">
        <v>0</v>
      </c>
      <c r="G132" s="1">
        <v>2</v>
      </c>
      <c r="H132" s="1">
        <v>18</v>
      </c>
      <c r="I132" s="1">
        <v>38</v>
      </c>
      <c r="J132" s="1">
        <v>28</v>
      </c>
      <c r="K132" s="1">
        <v>11</v>
      </c>
      <c r="L132" s="1">
        <v>2</v>
      </c>
      <c r="M132" s="1">
        <f>LN(D132)</f>
        <v>10.3412584953962</v>
      </c>
      <c r="N132" s="1">
        <f>100*E132/D132</f>
        <v>9.3206390188801</v>
      </c>
      <c r="O132" s="1">
        <f>(F132+G132*2+H132*3+I132*4+J132*5+K132*6+L132*7)/100</f>
        <v>4.3</v>
      </c>
      <c r="P132" s="7">
        <v>4</v>
      </c>
      <c r="Q132" s="7">
        <v>0.253480599215214</v>
      </c>
      <c r="R132" s="7">
        <v>0.0885347185076279</v>
      </c>
      <c r="S132" s="7">
        <v>0.00894111408722141</v>
      </c>
      <c r="T132" s="7">
        <v>2</v>
      </c>
      <c r="U132" s="7">
        <v>3.14</v>
      </c>
      <c r="V132">
        <v>2</v>
      </c>
      <c r="W132" s="7">
        <v>1.38e-6</v>
      </c>
      <c r="X132" s="7">
        <v>0.182671655190739</v>
      </c>
      <c r="Y132" s="1">
        <f>1000000*W132</f>
        <v>1.38</v>
      </c>
      <c r="Z132" s="1">
        <f>10/Y132</f>
        <v>7.2463768115942</v>
      </c>
      <c r="AA132" s="1">
        <f>1/(EXP(-Y132)+1)</f>
        <v>0.798991000249471</v>
      </c>
      <c r="AB132" s="2">
        <v>3</v>
      </c>
      <c r="AC132" s="1">
        <f>J132+K132</f>
        <v>39</v>
      </c>
      <c r="AD132" s="1">
        <f>10*O132</f>
        <v>43</v>
      </c>
      <c r="AE132" s="1">
        <f>J132+K132</f>
        <v>39</v>
      </c>
      <c r="AF132" s="1">
        <f>H132</f>
        <v>18</v>
      </c>
      <c r="AG132" s="1">
        <f t="shared" si="2"/>
        <v>2.64</v>
      </c>
    </row>
    <row r="133" spans="1:33">
      <c r="A133" s="4">
        <v>44903</v>
      </c>
      <c r="B133" s="1">
        <v>537</v>
      </c>
      <c r="C133" s="1" t="s">
        <v>160</v>
      </c>
      <c r="D133" s="5">
        <v>21199</v>
      </c>
      <c r="E133" s="5">
        <v>1863</v>
      </c>
      <c r="F133" s="1">
        <v>0</v>
      </c>
      <c r="G133" s="1">
        <v>3</v>
      </c>
      <c r="H133" s="1">
        <v>19</v>
      </c>
      <c r="I133" s="1">
        <v>33</v>
      </c>
      <c r="J133" s="1">
        <v>26</v>
      </c>
      <c r="K133" s="1">
        <v>14</v>
      </c>
      <c r="L133" s="1">
        <v>3</v>
      </c>
      <c r="M133" s="1">
        <f>LN(D133)</f>
        <v>9.96170928973625</v>
      </c>
      <c r="N133" s="1">
        <f>100*E133/D133</f>
        <v>8.7881503844521</v>
      </c>
      <c r="O133" s="1">
        <f>(F133+G133*2+H133*3+I133*4+J133*5+K133*6+L133*7)/100</f>
        <v>4.3</v>
      </c>
      <c r="P133" s="7">
        <v>5</v>
      </c>
      <c r="Q133" s="7">
        <v>0.287862360977308</v>
      </c>
      <c r="R133" s="7">
        <v>0.0569406598478704</v>
      </c>
      <c r="S133" s="7">
        <v>0.0282036038551987</v>
      </c>
      <c r="T133" s="7">
        <v>2</v>
      </c>
      <c r="U133" s="7">
        <v>3.16</v>
      </c>
      <c r="V133">
        <v>1</v>
      </c>
      <c r="W133" s="7">
        <v>1.45e-6</v>
      </c>
      <c r="X133" s="7">
        <v>0.182684146985143</v>
      </c>
      <c r="Y133" s="1">
        <f>1000000*W133</f>
        <v>1.45</v>
      </c>
      <c r="Z133" s="1">
        <f>10/Y133</f>
        <v>6.89655172413793</v>
      </c>
      <c r="AA133" s="1">
        <f>1/(EXP(-Y133)+1)</f>
        <v>0.809998433984687</v>
      </c>
      <c r="AB133" s="2">
        <v>0</v>
      </c>
      <c r="AC133" s="1">
        <f>J133+K133</f>
        <v>40</v>
      </c>
      <c r="AD133" s="1">
        <f>10*O133</f>
        <v>43</v>
      </c>
      <c r="AE133" s="1">
        <f>J133+K133</f>
        <v>40</v>
      </c>
      <c r="AF133" s="1">
        <f>H133</f>
        <v>19</v>
      </c>
      <c r="AG133" s="1">
        <f t="shared" si="2"/>
        <v>2.77</v>
      </c>
    </row>
    <row r="134" spans="1:33">
      <c r="A134" s="4">
        <v>44595</v>
      </c>
      <c r="B134" s="1">
        <v>229</v>
      </c>
      <c r="C134" s="1" t="s">
        <v>161</v>
      </c>
      <c r="D134" s="1">
        <v>358176</v>
      </c>
      <c r="E134" s="1">
        <v>14609</v>
      </c>
      <c r="F134" s="1">
        <v>1</v>
      </c>
      <c r="G134" s="1">
        <v>7</v>
      </c>
      <c r="H134" s="1">
        <v>22</v>
      </c>
      <c r="I134" s="1">
        <v>28</v>
      </c>
      <c r="J134" s="1">
        <v>25</v>
      </c>
      <c r="K134" s="1">
        <v>14</v>
      </c>
      <c r="L134" s="1">
        <v>4</v>
      </c>
      <c r="M134" s="1">
        <f>LN(D134)</f>
        <v>12.788779764689</v>
      </c>
      <c r="N134" s="1">
        <f>100*E134/D134</f>
        <v>4.07872107567229</v>
      </c>
      <c r="O134" s="1">
        <f>(F134+G134*2+H134*3+I134*4+J134*5+K134*6+L134*7)/100</f>
        <v>4.3</v>
      </c>
      <c r="P134" s="7">
        <v>5</v>
      </c>
      <c r="Q134" s="7">
        <v>0.324128760693156</v>
      </c>
      <c r="R134" s="7">
        <v>0.0757752941630712</v>
      </c>
      <c r="S134" s="7">
        <v>0.0256169591701006</v>
      </c>
      <c r="T134" s="7">
        <v>1</v>
      </c>
      <c r="U134" s="7">
        <v>3</v>
      </c>
      <c r="V134">
        <v>1</v>
      </c>
      <c r="W134" s="7">
        <v>1e-6</v>
      </c>
      <c r="X134" s="7">
        <v>0.182603854165893</v>
      </c>
      <c r="Y134" s="1">
        <f>1000000*W134</f>
        <v>1</v>
      </c>
      <c r="Z134" s="1">
        <f>10/Y134</f>
        <v>10</v>
      </c>
      <c r="AA134" s="1">
        <f>1/(EXP(-Y134)+1)</f>
        <v>0.731058578630005</v>
      </c>
      <c r="AB134" s="2">
        <v>0</v>
      </c>
      <c r="AC134" s="1">
        <f>J134+K134</f>
        <v>39</v>
      </c>
      <c r="AD134" s="1">
        <f>10*O134</f>
        <v>43</v>
      </c>
      <c r="AE134" s="1">
        <f>J134+K134</f>
        <v>39</v>
      </c>
      <c r="AF134" s="1">
        <f>H134</f>
        <v>22</v>
      </c>
      <c r="AG134" s="1">
        <f t="shared" si="2"/>
        <v>2.89</v>
      </c>
    </row>
    <row r="135" spans="1:33">
      <c r="A135" s="4">
        <v>44774</v>
      </c>
      <c r="B135" s="1">
        <v>408</v>
      </c>
      <c r="C135" s="1" t="s">
        <v>162</v>
      </c>
      <c r="D135" s="1">
        <v>36662</v>
      </c>
      <c r="E135" s="1">
        <v>3303</v>
      </c>
      <c r="F135" s="1">
        <v>0</v>
      </c>
      <c r="G135" s="1">
        <v>5</v>
      </c>
      <c r="H135" s="1">
        <v>20</v>
      </c>
      <c r="I135" s="1">
        <v>33</v>
      </c>
      <c r="J135" s="1">
        <v>27</v>
      </c>
      <c r="K135" s="1">
        <v>13</v>
      </c>
      <c r="L135" s="1">
        <v>2</v>
      </c>
      <c r="M135" s="1">
        <f>LN(D135)</f>
        <v>10.5094960752793</v>
      </c>
      <c r="N135" s="1">
        <f>100*E135/D135</f>
        <v>9.00932845998582</v>
      </c>
      <c r="O135" s="1">
        <f>(F135+G135*2+H135*3+I135*4+J135*5+K135*6+L135*7)/100</f>
        <v>4.29</v>
      </c>
      <c r="P135" s="7">
        <v>5</v>
      </c>
      <c r="Q135" s="7">
        <v>0.247933922355035</v>
      </c>
      <c r="R135" s="7">
        <v>0.0609829152246204</v>
      </c>
      <c r="S135" s="7">
        <v>0.0183071387842666</v>
      </c>
      <c r="T135" s="7">
        <v>1</v>
      </c>
      <c r="U135" s="7">
        <v>3.01</v>
      </c>
      <c r="V135">
        <v>1</v>
      </c>
      <c r="W135" s="7">
        <v>1.02e-6</v>
      </c>
      <c r="X135" s="7">
        <v>0.1826074221536</v>
      </c>
      <c r="Y135" s="1">
        <f>1000000*W135</f>
        <v>1.02</v>
      </c>
      <c r="Z135" s="1">
        <f>10/Y135</f>
        <v>9.80392156862745</v>
      </c>
      <c r="AA135" s="1">
        <f>1/(EXP(-Y135)+1)</f>
        <v>0.734972599466519</v>
      </c>
      <c r="AB135" s="2">
        <v>0</v>
      </c>
      <c r="AC135" s="1">
        <f>J135+K135</f>
        <v>40</v>
      </c>
      <c r="AD135" s="1">
        <f>10*O135</f>
        <v>42.9</v>
      </c>
      <c r="AE135" s="1">
        <f>J135+K135</f>
        <v>40</v>
      </c>
      <c r="AF135" s="1">
        <f>H135</f>
        <v>20</v>
      </c>
      <c r="AG135" s="1">
        <f t="shared" si="2"/>
        <v>2.83</v>
      </c>
    </row>
    <row r="136" spans="1:33">
      <c r="A136" s="4">
        <v>44765</v>
      </c>
      <c r="B136" s="1">
        <v>399</v>
      </c>
      <c r="C136" s="1" t="s">
        <v>163</v>
      </c>
      <c r="D136" s="1">
        <v>36769</v>
      </c>
      <c r="E136" s="1">
        <v>3111</v>
      </c>
      <c r="F136" s="1">
        <v>0</v>
      </c>
      <c r="G136" s="1">
        <v>2</v>
      </c>
      <c r="H136" s="1">
        <v>18</v>
      </c>
      <c r="I136" s="1">
        <v>39</v>
      </c>
      <c r="J136" s="1">
        <v>28</v>
      </c>
      <c r="K136" s="1">
        <v>10</v>
      </c>
      <c r="L136" s="1">
        <v>2</v>
      </c>
      <c r="M136" s="1">
        <f>LN(D136)</f>
        <v>10.5124103778417</v>
      </c>
      <c r="N136" s="1">
        <f>100*E136/D136</f>
        <v>8.46093176317006</v>
      </c>
      <c r="O136" s="1">
        <f>(F136+G136*2+H136*3+I136*4+J136*5+K136*6+L136*7)/100</f>
        <v>4.28</v>
      </c>
      <c r="P136" s="7">
        <v>5</v>
      </c>
      <c r="Q136" s="7">
        <v>0.254438073520319</v>
      </c>
      <c r="R136" s="7">
        <v>0.0680529436224626</v>
      </c>
      <c r="S136" s="7">
        <v>0.0134970544015634</v>
      </c>
      <c r="T136" s="7">
        <v>1</v>
      </c>
      <c r="U136" s="7">
        <v>2.76</v>
      </c>
      <c r="V136">
        <v>1</v>
      </c>
      <c r="W136" s="7">
        <v>5.75e-7</v>
      </c>
      <c r="X136" s="7">
        <v>0.182528047226141</v>
      </c>
      <c r="Y136" s="1">
        <f>1000000*W136</f>
        <v>0.575</v>
      </c>
      <c r="Z136" s="1">
        <f>10/Y136</f>
        <v>17.3913043478261</v>
      </c>
      <c r="AA136" s="1">
        <f>1/(EXP(-Y136)+1)</f>
        <v>0.639916096737734</v>
      </c>
      <c r="AB136" s="2">
        <v>0</v>
      </c>
      <c r="AC136" s="1">
        <f>J136+K136</f>
        <v>38</v>
      </c>
      <c r="AD136" s="1">
        <f>10*O136</f>
        <v>42.8</v>
      </c>
      <c r="AE136" s="1">
        <f>J136+K136</f>
        <v>38</v>
      </c>
      <c r="AF136" s="1">
        <f>H136</f>
        <v>18</v>
      </c>
      <c r="AG136" s="1">
        <f t="shared" si="2"/>
        <v>2.58</v>
      </c>
    </row>
    <row r="137" spans="1:33">
      <c r="A137" s="4">
        <v>44671</v>
      </c>
      <c r="B137" s="1">
        <v>305</v>
      </c>
      <c r="C137" s="1" t="s">
        <v>164</v>
      </c>
      <c r="D137" s="1">
        <v>102007</v>
      </c>
      <c r="E137" s="1">
        <v>6796</v>
      </c>
      <c r="F137" s="1">
        <v>0</v>
      </c>
      <c r="G137" s="1">
        <v>5</v>
      </c>
      <c r="H137" s="1">
        <v>20</v>
      </c>
      <c r="I137" s="1">
        <v>34</v>
      </c>
      <c r="J137" s="1">
        <v>27</v>
      </c>
      <c r="K137" s="1">
        <v>12</v>
      </c>
      <c r="L137" s="1">
        <v>2</v>
      </c>
      <c r="M137" s="1">
        <f>LN(D137)</f>
        <v>11.5327967173626</v>
      </c>
      <c r="N137" s="1">
        <f>100*E137/D137</f>
        <v>6.66228788220416</v>
      </c>
      <c r="O137" s="1">
        <f>(F137+G137*2+H137*3+I137*4+J137*5+K137*6+L137*7)/100</f>
        <v>4.27</v>
      </c>
      <c r="P137" s="7">
        <v>5</v>
      </c>
      <c r="Q137" s="7">
        <v>0.281472742102677</v>
      </c>
      <c r="R137" s="7">
        <v>0.0798455355704965</v>
      </c>
      <c r="S137" s="7">
        <v>0.0227584106229249</v>
      </c>
      <c r="T137" s="7">
        <v>2</v>
      </c>
      <c r="U137" s="7">
        <v>4.19</v>
      </c>
      <c r="V137">
        <v>1</v>
      </c>
      <c r="W137" s="7">
        <v>1.55e-5</v>
      </c>
      <c r="X137" s="7">
        <v>0.185204867896338</v>
      </c>
      <c r="Y137" s="1">
        <f>1000000*W137</f>
        <v>15.5</v>
      </c>
      <c r="Z137" s="1">
        <f>10/Y137</f>
        <v>0.645161290322581</v>
      </c>
      <c r="AA137" s="1">
        <f>1/(EXP(-Y137)+1)</f>
        <v>0.999999814460898</v>
      </c>
      <c r="AB137" s="2">
        <v>0</v>
      </c>
      <c r="AC137" s="1">
        <f>J137+K137</f>
        <v>39</v>
      </c>
      <c r="AD137" s="1">
        <f>10*O137</f>
        <v>42.7</v>
      </c>
      <c r="AE137" s="1">
        <f>J137+K137</f>
        <v>39</v>
      </c>
      <c r="AF137" s="1">
        <f>H137</f>
        <v>20</v>
      </c>
      <c r="AG137" s="1">
        <f t="shared" si="2"/>
        <v>2.77</v>
      </c>
    </row>
    <row r="138" spans="1:33">
      <c r="A138" s="4">
        <v>44624</v>
      </c>
      <c r="B138" s="1">
        <v>258</v>
      </c>
      <c r="C138" s="1" t="s">
        <v>165</v>
      </c>
      <c r="D138" s="1">
        <v>203730</v>
      </c>
      <c r="E138" s="1">
        <v>9396</v>
      </c>
      <c r="F138" s="1">
        <v>1</v>
      </c>
      <c r="G138" s="1">
        <v>5</v>
      </c>
      <c r="H138" s="1">
        <v>20</v>
      </c>
      <c r="I138" s="1">
        <v>35</v>
      </c>
      <c r="J138" s="1">
        <v>26</v>
      </c>
      <c r="K138" s="1">
        <v>12</v>
      </c>
      <c r="L138" s="1">
        <v>2</v>
      </c>
      <c r="M138" s="1">
        <f>LN(D138)</f>
        <v>12.2245508667759</v>
      </c>
      <c r="N138" s="1">
        <f>100*E138/D138</f>
        <v>4.61198645265793</v>
      </c>
      <c r="O138" s="1">
        <f>(F138+G138*2+H138*3+I138*4+J138*5+K138*6+L138*7)/100</f>
        <v>4.27</v>
      </c>
      <c r="P138" s="7">
        <v>4</v>
      </c>
      <c r="Q138" s="7">
        <v>0.352490091497424</v>
      </c>
      <c r="R138" s="7">
        <v>0.063052643069358</v>
      </c>
      <c r="S138" s="7">
        <v>0.0172101781429849</v>
      </c>
      <c r="T138" s="7">
        <v>2</v>
      </c>
      <c r="U138" s="7">
        <v>5.01</v>
      </c>
      <c r="V138">
        <v>2</v>
      </c>
      <c r="W138" s="7">
        <v>0.000102</v>
      </c>
      <c r="X138" s="7">
        <v>0.201316307253269</v>
      </c>
      <c r="Y138" s="1">
        <f>1000000*W138</f>
        <v>102</v>
      </c>
      <c r="Z138" s="1">
        <f>10/Y138</f>
        <v>0.0980392156862745</v>
      </c>
      <c r="AA138" s="1">
        <f>1/(EXP(-Y138)+1)</f>
        <v>1</v>
      </c>
      <c r="AB138" s="2">
        <v>0</v>
      </c>
      <c r="AC138" s="1">
        <f>J138+K138</f>
        <v>38</v>
      </c>
      <c r="AD138" s="1">
        <f>10*O138</f>
        <v>42.7</v>
      </c>
      <c r="AE138" s="1">
        <f>J138+K138</f>
        <v>38</v>
      </c>
      <c r="AF138" s="1">
        <f>H138</f>
        <v>20</v>
      </c>
      <c r="AG138" s="1">
        <f t="shared" si="2"/>
        <v>2.72</v>
      </c>
    </row>
    <row r="139" spans="1:33">
      <c r="A139" s="4">
        <v>44640</v>
      </c>
      <c r="B139" s="1">
        <v>274</v>
      </c>
      <c r="C139" s="1" t="s">
        <v>166</v>
      </c>
      <c r="D139" s="1">
        <v>154987</v>
      </c>
      <c r="E139" s="1">
        <v>8417</v>
      </c>
      <c r="F139" s="1">
        <v>0</v>
      </c>
      <c r="G139" s="1">
        <v>4</v>
      </c>
      <c r="H139" s="1">
        <v>20</v>
      </c>
      <c r="I139" s="1">
        <v>33</v>
      </c>
      <c r="J139" s="1">
        <v>27</v>
      </c>
      <c r="K139" s="1">
        <v>13</v>
      </c>
      <c r="L139" s="1">
        <v>2</v>
      </c>
      <c r="M139" s="1">
        <f>LN(D139)</f>
        <v>11.9510965214163</v>
      </c>
      <c r="N139" s="1">
        <f>100*E139/D139</f>
        <v>5.43077806525709</v>
      </c>
      <c r="O139" s="1">
        <f>(F139+G139*2+H139*3+I139*4+J139*5+K139*6+L139*7)/100</f>
        <v>4.27</v>
      </c>
      <c r="P139" s="7">
        <v>4</v>
      </c>
      <c r="Q139" s="7">
        <v>0.331724945645929</v>
      </c>
      <c r="R139" s="7">
        <v>0.0863728221843491</v>
      </c>
      <c r="S139" s="7">
        <v>0.0289465473381182</v>
      </c>
      <c r="T139" s="7">
        <v>2</v>
      </c>
      <c r="U139" s="7">
        <v>3.73</v>
      </c>
      <c r="V139">
        <v>2</v>
      </c>
      <c r="W139" s="7">
        <v>5.37e-6</v>
      </c>
      <c r="X139" s="7">
        <v>0.183384746348135</v>
      </c>
      <c r="Y139" s="1">
        <f>1000000*W139</f>
        <v>5.37</v>
      </c>
      <c r="Z139" s="1">
        <f>10/Y139</f>
        <v>1.86219739292365</v>
      </c>
      <c r="AA139" s="1">
        <f>1/(EXP(-Y139)+1)</f>
        <v>0.995367429282142</v>
      </c>
      <c r="AB139" s="2">
        <v>0</v>
      </c>
      <c r="AC139" s="1">
        <f>J139+K139</f>
        <v>40</v>
      </c>
      <c r="AD139" s="1">
        <f>10*O139</f>
        <v>42.7</v>
      </c>
      <c r="AE139" s="1">
        <f>J139+K139</f>
        <v>40</v>
      </c>
      <c r="AF139" s="1">
        <f>H139</f>
        <v>20</v>
      </c>
      <c r="AG139" s="1">
        <f t="shared" si="2"/>
        <v>2.81</v>
      </c>
    </row>
    <row r="140" spans="1:33">
      <c r="A140" s="4">
        <v>44861</v>
      </c>
      <c r="B140" s="1">
        <v>495</v>
      </c>
      <c r="C140" s="1" t="s">
        <v>167</v>
      </c>
      <c r="D140" s="5">
        <v>27609</v>
      </c>
      <c r="E140" s="5">
        <v>2615</v>
      </c>
      <c r="F140" s="1">
        <v>0</v>
      </c>
      <c r="G140" s="1">
        <v>4</v>
      </c>
      <c r="H140" s="1">
        <v>22</v>
      </c>
      <c r="I140" s="1">
        <v>35</v>
      </c>
      <c r="J140" s="1">
        <v>24</v>
      </c>
      <c r="K140" s="1">
        <v>12</v>
      </c>
      <c r="L140" s="1">
        <v>3</v>
      </c>
      <c r="M140" s="1">
        <f>LN(D140)</f>
        <v>10.225897085507</v>
      </c>
      <c r="N140" s="1">
        <f>100*E140/D140</f>
        <v>9.47154913252925</v>
      </c>
      <c r="O140" s="1">
        <f>(F140+G140*2+H140*3+I140*4+J140*5+K140*6+L140*7)/100</f>
        <v>4.27</v>
      </c>
      <c r="P140" s="7">
        <v>4</v>
      </c>
      <c r="Q140" s="7">
        <v>0.283752815910637</v>
      </c>
      <c r="R140" s="7">
        <v>0.0985439062834586</v>
      </c>
      <c r="S140" s="7">
        <v>0.0223650133536569</v>
      </c>
      <c r="T140" s="7">
        <v>2</v>
      </c>
      <c r="U140" s="7">
        <v>4.89</v>
      </c>
      <c r="V140">
        <v>2</v>
      </c>
      <c r="W140" s="7">
        <v>7.76e-5</v>
      </c>
      <c r="X140" s="7">
        <v>0.196668008559653</v>
      </c>
      <c r="Y140" s="1">
        <f>1000000*W140</f>
        <v>77.6</v>
      </c>
      <c r="Z140" s="1">
        <f>10/Y140</f>
        <v>0.128865979381443</v>
      </c>
      <c r="AA140" s="1">
        <f>1/(EXP(-Y140)+1)</f>
        <v>1</v>
      </c>
      <c r="AB140" s="2">
        <v>3</v>
      </c>
      <c r="AC140" s="1">
        <f>J140+K140</f>
        <v>36</v>
      </c>
      <c r="AD140" s="1">
        <f>10*O140</f>
        <v>42.7</v>
      </c>
      <c r="AE140" s="1">
        <f>J140+K140</f>
        <v>36</v>
      </c>
      <c r="AF140" s="1">
        <f>H140</f>
        <v>22</v>
      </c>
      <c r="AG140" s="1">
        <f t="shared" si="2"/>
        <v>2.66</v>
      </c>
    </row>
    <row r="141" spans="1:33">
      <c r="A141" s="4">
        <v>44835</v>
      </c>
      <c r="B141" s="1">
        <v>469</v>
      </c>
      <c r="C141" s="1" t="s">
        <v>168</v>
      </c>
      <c r="D141" s="5">
        <v>28202</v>
      </c>
      <c r="E141" s="5">
        <v>2696</v>
      </c>
      <c r="F141" s="1">
        <v>0</v>
      </c>
      <c r="G141" s="1">
        <v>4</v>
      </c>
      <c r="H141" s="1">
        <v>16</v>
      </c>
      <c r="I141" s="1">
        <v>34</v>
      </c>
      <c r="J141" s="1">
        <v>31</v>
      </c>
      <c r="K141" s="1">
        <v>12</v>
      </c>
      <c r="L141" s="1">
        <v>1</v>
      </c>
      <c r="M141" s="1">
        <f>LN(D141)</f>
        <v>10.2471481763972</v>
      </c>
      <c r="N141" s="1">
        <f>100*E141/D141</f>
        <v>9.55960570172328</v>
      </c>
      <c r="O141" s="1">
        <f>(F141+G141*2+H141*3+I141*4+J141*5+K141*6+L141*7)/100</f>
        <v>4.26</v>
      </c>
      <c r="P141" s="7">
        <v>4</v>
      </c>
      <c r="Q141" s="7">
        <v>0.360644187417379</v>
      </c>
      <c r="R141" s="7">
        <v>0.0790125485303045</v>
      </c>
      <c r="S141" s="7">
        <v>0.0247571732830888</v>
      </c>
      <c r="T141" s="7">
        <v>1</v>
      </c>
      <c r="U141" s="7">
        <v>5.34</v>
      </c>
      <c r="V141">
        <v>2</v>
      </c>
      <c r="W141" s="7">
        <v>0.000219</v>
      </c>
      <c r="X141" s="7">
        <v>0.224741266064137</v>
      </c>
      <c r="Y141" s="1">
        <f>1000000*W141</f>
        <v>219</v>
      </c>
      <c r="Z141" s="1">
        <f>10/Y141</f>
        <v>0.045662100456621</v>
      </c>
      <c r="AA141" s="1">
        <f>1/(EXP(-Y141)+1)</f>
        <v>1</v>
      </c>
      <c r="AB141" s="2">
        <v>3</v>
      </c>
      <c r="AC141" s="1">
        <f>J141+K141</f>
        <v>43</v>
      </c>
      <c r="AD141" s="1">
        <f>10*O141</f>
        <v>42.6</v>
      </c>
      <c r="AE141" s="1">
        <f>J141+K141</f>
        <v>43</v>
      </c>
      <c r="AF141" s="1">
        <f>H141</f>
        <v>16</v>
      </c>
      <c r="AG141" s="1">
        <f t="shared" si="2"/>
        <v>2.83</v>
      </c>
    </row>
    <row r="142" spans="1:33">
      <c r="A142" s="4">
        <v>44734</v>
      </c>
      <c r="B142" s="1">
        <v>368</v>
      </c>
      <c r="C142" s="1" t="s">
        <v>169</v>
      </c>
      <c r="D142" s="1">
        <v>47645</v>
      </c>
      <c r="E142" s="1">
        <v>3861</v>
      </c>
      <c r="F142" s="1">
        <v>0</v>
      </c>
      <c r="G142" s="1">
        <v>5</v>
      </c>
      <c r="H142" s="1">
        <v>21</v>
      </c>
      <c r="I142" s="1">
        <v>33</v>
      </c>
      <c r="J142" s="1">
        <v>27</v>
      </c>
      <c r="K142" s="1">
        <v>12</v>
      </c>
      <c r="L142" s="1">
        <v>2</v>
      </c>
      <c r="M142" s="1">
        <f>LN(D142)</f>
        <v>10.7715329717823</v>
      </c>
      <c r="N142" s="1">
        <f>100*E142/D142</f>
        <v>8.10368349249659</v>
      </c>
      <c r="O142" s="1">
        <f>(F142+G142*2+H142*3+I142*4+J142*5+K142*6+L142*7)/100</f>
        <v>4.26</v>
      </c>
      <c r="P142" s="7">
        <v>5</v>
      </c>
      <c r="Q142" s="7">
        <v>0.216116998821006</v>
      </c>
      <c r="R142" s="7">
        <v>0.0301853540417809</v>
      </c>
      <c r="S142" s="7">
        <v>0.00852879975839132</v>
      </c>
      <c r="T142" s="7">
        <v>2</v>
      </c>
      <c r="U142" s="7">
        <v>4.46</v>
      </c>
      <c r="V142">
        <v>1</v>
      </c>
      <c r="W142" s="7">
        <v>2.88e-5</v>
      </c>
      <c r="X142" s="7">
        <v>0.187615714182503</v>
      </c>
      <c r="Y142" s="1">
        <f>1000000*W142</f>
        <v>28.8</v>
      </c>
      <c r="Z142" s="1">
        <f>10/Y142</f>
        <v>0.347222222222222</v>
      </c>
      <c r="AA142" s="1">
        <f>1/(EXP(-Y142)+1)</f>
        <v>0.999999999999689</v>
      </c>
      <c r="AB142" s="2">
        <v>0</v>
      </c>
      <c r="AC142" s="1">
        <f>J142+K142</f>
        <v>39</v>
      </c>
      <c r="AD142" s="1">
        <f>10*O142</f>
        <v>42.6</v>
      </c>
      <c r="AE142" s="1">
        <f>J142+K142</f>
        <v>39</v>
      </c>
      <c r="AF142" s="1">
        <f>H142</f>
        <v>21</v>
      </c>
      <c r="AG142" s="1">
        <f t="shared" si="2"/>
        <v>2.8</v>
      </c>
    </row>
    <row r="143" spans="1:33">
      <c r="A143" s="4">
        <v>44789</v>
      </c>
      <c r="B143" s="1">
        <v>423</v>
      </c>
      <c r="C143" s="1" t="s">
        <v>170</v>
      </c>
      <c r="D143" s="5">
        <v>35105</v>
      </c>
      <c r="E143" s="5">
        <v>3087</v>
      </c>
      <c r="F143" s="1">
        <v>0</v>
      </c>
      <c r="G143" s="1">
        <v>3</v>
      </c>
      <c r="H143" s="1">
        <v>19</v>
      </c>
      <c r="I143" s="1">
        <v>39</v>
      </c>
      <c r="J143" s="1">
        <v>29</v>
      </c>
      <c r="K143" s="1">
        <v>9</v>
      </c>
      <c r="L143" s="1">
        <v>1</v>
      </c>
      <c r="M143" s="1">
        <f>LN(D143)</f>
        <v>10.4660988494513</v>
      </c>
      <c r="N143" s="1">
        <f>100*E143/D143</f>
        <v>8.79361914257228</v>
      </c>
      <c r="O143" s="1">
        <f>(F143+G143*2+H143*3+I143*4+J143*5+K143*6+L143*7)/100</f>
        <v>4.25</v>
      </c>
      <c r="P143" s="7">
        <v>5</v>
      </c>
      <c r="Q143" s="7">
        <v>0.283166088297941</v>
      </c>
      <c r="R143" s="7">
        <v>0.0778925767307148</v>
      </c>
      <c r="S143" s="7">
        <v>0.014724506399898</v>
      </c>
      <c r="T143" s="7">
        <v>1</v>
      </c>
      <c r="U143" s="7">
        <v>2.44</v>
      </c>
      <c r="V143">
        <v>1</v>
      </c>
      <c r="W143" s="7">
        <v>2.75e-7</v>
      </c>
      <c r="X143" s="7">
        <v>0.182474551163713</v>
      </c>
      <c r="Y143" s="1">
        <f>1000000*W143</f>
        <v>0.275</v>
      </c>
      <c r="Z143" s="1">
        <f>10/Y143</f>
        <v>36.3636363636364</v>
      </c>
      <c r="AA143" s="1">
        <f>1/(EXP(-Y143)+1)</f>
        <v>0.568319983478248</v>
      </c>
      <c r="AB143" s="2">
        <v>0</v>
      </c>
      <c r="AC143" s="1">
        <f>J143+K143</f>
        <v>38</v>
      </c>
      <c r="AD143" s="1">
        <f>10*O143</f>
        <v>42.5</v>
      </c>
      <c r="AE143" s="1">
        <f>J143+K143</f>
        <v>38</v>
      </c>
      <c r="AF143" s="1">
        <f>H143</f>
        <v>19</v>
      </c>
      <c r="AG143" s="1">
        <f t="shared" si="2"/>
        <v>2.62</v>
      </c>
    </row>
    <row r="144" spans="1:33">
      <c r="A144" s="4">
        <v>44759</v>
      </c>
      <c r="B144" s="1">
        <v>393</v>
      </c>
      <c r="C144" s="1" t="s">
        <v>171</v>
      </c>
      <c r="D144" s="1">
        <v>39611</v>
      </c>
      <c r="E144" s="1">
        <v>3345</v>
      </c>
      <c r="F144" s="1">
        <v>0</v>
      </c>
      <c r="G144" s="1">
        <v>3</v>
      </c>
      <c r="H144" s="1">
        <v>18</v>
      </c>
      <c r="I144" s="1">
        <v>39</v>
      </c>
      <c r="J144" s="1">
        <v>27</v>
      </c>
      <c r="K144" s="1">
        <v>10</v>
      </c>
      <c r="L144" s="1">
        <v>2</v>
      </c>
      <c r="M144" s="1">
        <f>LN(D144)</f>
        <v>10.5868621364472</v>
      </c>
      <c r="N144" s="1">
        <f>100*E144/D144</f>
        <v>8.44462396808967</v>
      </c>
      <c r="O144" s="1">
        <f>(F144+G144*2+H144*3+I144*4+J144*5+K144*6+L144*7)/100</f>
        <v>4.25</v>
      </c>
      <c r="P144" s="7">
        <v>5</v>
      </c>
      <c r="Q144" s="7">
        <v>0.194519736819479</v>
      </c>
      <c r="R144" s="7">
        <v>0.0749744241132197</v>
      </c>
      <c r="S144" s="7">
        <v>0.0139712470168358</v>
      </c>
      <c r="T144" s="7">
        <v>2</v>
      </c>
      <c r="U144" s="7">
        <v>3.29</v>
      </c>
      <c r="V144">
        <v>1</v>
      </c>
      <c r="W144" s="7">
        <v>1.95e-6</v>
      </c>
      <c r="X144" s="7">
        <v>0.182773393378136</v>
      </c>
      <c r="Y144" s="1">
        <f>1000000*W144</f>
        <v>1.95</v>
      </c>
      <c r="Z144" s="1">
        <f>10/Y144</f>
        <v>5.12820512820513</v>
      </c>
      <c r="AA144" s="1">
        <f>1/(EXP(-Y144)+1)</f>
        <v>0.875446641812584</v>
      </c>
      <c r="AB144" s="2">
        <v>0</v>
      </c>
      <c r="AC144" s="1">
        <f>J144+K144</f>
        <v>37</v>
      </c>
      <c r="AD144" s="1">
        <f>10*O144</f>
        <v>42.5</v>
      </c>
      <c r="AE144" s="1">
        <f>J144+K144</f>
        <v>37</v>
      </c>
      <c r="AF144" s="1">
        <f>H144</f>
        <v>18</v>
      </c>
      <c r="AG144" s="1">
        <f t="shared" si="2"/>
        <v>2.55</v>
      </c>
    </row>
    <row r="145" spans="1:33">
      <c r="A145" s="4">
        <v>44643</v>
      </c>
      <c r="B145" s="1">
        <v>277</v>
      </c>
      <c r="C145" s="1" t="s">
        <v>172</v>
      </c>
      <c r="D145" s="1">
        <v>156785</v>
      </c>
      <c r="E145" s="1">
        <v>8555</v>
      </c>
      <c r="F145" s="1">
        <v>1</v>
      </c>
      <c r="G145" s="1">
        <v>4</v>
      </c>
      <c r="H145" s="1">
        <v>22</v>
      </c>
      <c r="I145" s="1">
        <v>35</v>
      </c>
      <c r="J145" s="1">
        <v>26</v>
      </c>
      <c r="K145" s="1">
        <v>11</v>
      </c>
      <c r="L145" s="1">
        <v>2</v>
      </c>
      <c r="M145" s="1">
        <f>LN(D145)</f>
        <v>11.9626307190571</v>
      </c>
      <c r="N145" s="1">
        <f>100*E145/D145</f>
        <v>5.45651688618171</v>
      </c>
      <c r="O145" s="1">
        <f>(F145+G145*2+H145*3+I145*4+J145*5+K145*6+L145*7)/100</f>
        <v>4.25</v>
      </c>
      <c r="P145" s="7">
        <v>5</v>
      </c>
      <c r="Q145" s="7">
        <v>0.262207684969369</v>
      </c>
      <c r="R145" s="7">
        <v>0.0799148825456376</v>
      </c>
      <c r="S145" s="7">
        <v>0.0143241880178505</v>
      </c>
      <c r="T145" s="7">
        <v>1</v>
      </c>
      <c r="U145" s="7">
        <v>3.57</v>
      </c>
      <c r="V145">
        <v>1</v>
      </c>
      <c r="W145" s="7">
        <v>3.72e-6</v>
      </c>
      <c r="X145" s="7">
        <v>0.183089597600698</v>
      </c>
      <c r="Y145" s="1">
        <f>1000000*W145</f>
        <v>3.72</v>
      </c>
      <c r="Z145" s="1">
        <f>10/Y145</f>
        <v>2.68817204301075</v>
      </c>
      <c r="AA145" s="1">
        <f>1/(EXP(-Y145)+1)</f>
        <v>0.976339421844539</v>
      </c>
      <c r="AB145" s="2">
        <v>0</v>
      </c>
      <c r="AC145" s="1">
        <f>J145+K145</f>
        <v>37</v>
      </c>
      <c r="AD145" s="1">
        <f>10*O145</f>
        <v>42.5</v>
      </c>
      <c r="AE145" s="1">
        <f>J145+K145</f>
        <v>37</v>
      </c>
      <c r="AF145" s="1">
        <f>H145</f>
        <v>22</v>
      </c>
      <c r="AG145" s="1">
        <f t="shared" si="2"/>
        <v>2.7</v>
      </c>
    </row>
    <row r="146" spans="1:33">
      <c r="A146" s="4">
        <v>44824</v>
      </c>
      <c r="B146" s="1">
        <v>458</v>
      </c>
      <c r="C146" s="1" t="s">
        <v>173</v>
      </c>
      <c r="D146" s="5">
        <v>31277</v>
      </c>
      <c r="E146" s="5">
        <v>2843</v>
      </c>
      <c r="F146" s="1">
        <v>0</v>
      </c>
      <c r="G146" s="1">
        <v>6</v>
      </c>
      <c r="H146" s="1">
        <v>20</v>
      </c>
      <c r="I146" s="1">
        <v>33</v>
      </c>
      <c r="J146" s="1">
        <v>27</v>
      </c>
      <c r="K146" s="1">
        <v>12</v>
      </c>
      <c r="L146" s="1">
        <v>2</v>
      </c>
      <c r="M146" s="1">
        <f>LN(D146)</f>
        <v>10.3506382821314</v>
      </c>
      <c r="N146" s="1">
        <f>100*E146/D146</f>
        <v>9.08974645905937</v>
      </c>
      <c r="O146" s="1">
        <f>(F146+G146*2+H146*3+I146*4+J146*5+K146*6+L146*7)/100</f>
        <v>4.25</v>
      </c>
      <c r="P146" s="7">
        <v>5</v>
      </c>
      <c r="Q146" s="7">
        <v>0.328143869705112</v>
      </c>
      <c r="R146" s="7">
        <v>0.0697746245402629</v>
      </c>
      <c r="S146" s="7">
        <v>0.0238980264499878</v>
      </c>
      <c r="T146" s="7">
        <v>2</v>
      </c>
      <c r="U146" s="7">
        <v>4.13</v>
      </c>
      <c r="V146">
        <v>1</v>
      </c>
      <c r="W146" s="7">
        <v>1.35e-5</v>
      </c>
      <c r="X146" s="7">
        <v>0.1848444125575</v>
      </c>
      <c r="Y146" s="1">
        <f>1000000*W146</f>
        <v>13.5</v>
      </c>
      <c r="Z146" s="1">
        <f>10/Y146</f>
        <v>0.740740740740741</v>
      </c>
      <c r="AA146" s="1">
        <f>1/(EXP(-Y146)+1)</f>
        <v>0.999998629042793</v>
      </c>
      <c r="AB146" s="2">
        <v>0</v>
      </c>
      <c r="AC146" s="1">
        <f>J146+K146</f>
        <v>39</v>
      </c>
      <c r="AD146" s="1">
        <f>10*O146</f>
        <v>42.5</v>
      </c>
      <c r="AE146" s="1">
        <f>J146+K146</f>
        <v>39</v>
      </c>
      <c r="AF146" s="1">
        <f>H146</f>
        <v>20</v>
      </c>
      <c r="AG146" s="1">
        <f t="shared" si="2"/>
        <v>2.79</v>
      </c>
    </row>
    <row r="147" spans="1:33">
      <c r="A147" s="4">
        <v>44766</v>
      </c>
      <c r="B147" s="1">
        <v>400</v>
      </c>
      <c r="C147" s="1" t="s">
        <v>174</v>
      </c>
      <c r="D147" s="1">
        <v>39813</v>
      </c>
      <c r="E147" s="1">
        <v>3401</v>
      </c>
      <c r="F147" s="1">
        <v>2</v>
      </c>
      <c r="G147" s="1">
        <v>6</v>
      </c>
      <c r="H147" s="1">
        <v>19</v>
      </c>
      <c r="I147" s="1">
        <v>29</v>
      </c>
      <c r="J147" s="1">
        <v>24</v>
      </c>
      <c r="K147" s="1">
        <v>15</v>
      </c>
      <c r="L147" s="1">
        <v>4</v>
      </c>
      <c r="M147" s="1">
        <f>LN(D147)</f>
        <v>10.5919487711054</v>
      </c>
      <c r="N147" s="1">
        <f>100*E147/D147</f>
        <v>8.54243588777535</v>
      </c>
      <c r="O147" s="1">
        <f>(F147+G147*2+H147*3+I147*4+J147*5+K147*6+L147*7)/100</f>
        <v>4.25</v>
      </c>
      <c r="P147" s="7">
        <v>5</v>
      </c>
      <c r="Q147" s="7">
        <v>0.282699076148747</v>
      </c>
      <c r="R147" s="7">
        <v>0.0960712204278937</v>
      </c>
      <c r="S147" s="7">
        <v>0.0268727649689688</v>
      </c>
      <c r="T147" s="7">
        <v>2</v>
      </c>
      <c r="U147" s="7">
        <v>5.52</v>
      </c>
      <c r="V147">
        <v>1</v>
      </c>
      <c r="W147" s="7">
        <v>0.000331</v>
      </c>
      <c r="X147" s="7">
        <v>0.248919652425756</v>
      </c>
      <c r="Y147" s="1">
        <f>1000000*W147</f>
        <v>331</v>
      </c>
      <c r="Z147" s="1">
        <f>10/Y147</f>
        <v>0.0302114803625378</v>
      </c>
      <c r="AA147" s="1">
        <f>1/(EXP(-Y147)+1)</f>
        <v>1</v>
      </c>
      <c r="AB147" s="2">
        <v>0</v>
      </c>
      <c r="AC147" s="1">
        <f>J147+K147</f>
        <v>39</v>
      </c>
      <c r="AD147" s="1">
        <f>10*O147</f>
        <v>42.5</v>
      </c>
      <c r="AE147" s="1">
        <f>J147+K147</f>
        <v>39</v>
      </c>
      <c r="AF147" s="1">
        <f>H147</f>
        <v>19</v>
      </c>
      <c r="AG147" s="1">
        <f t="shared" si="2"/>
        <v>2.79</v>
      </c>
    </row>
    <row r="148" spans="1:33">
      <c r="A148" s="4">
        <v>44817</v>
      </c>
      <c r="B148" s="1">
        <v>451</v>
      </c>
      <c r="C148" s="1" t="s">
        <v>175</v>
      </c>
      <c r="D148" s="5">
        <v>29497</v>
      </c>
      <c r="E148" s="5">
        <v>2706</v>
      </c>
      <c r="F148" s="1">
        <v>0</v>
      </c>
      <c r="G148" s="1">
        <v>3</v>
      </c>
      <c r="H148" s="1">
        <v>19</v>
      </c>
      <c r="I148" s="1">
        <v>40</v>
      </c>
      <c r="J148" s="1">
        <v>28</v>
      </c>
      <c r="K148" s="1">
        <v>9</v>
      </c>
      <c r="L148" s="1">
        <v>1</v>
      </c>
      <c r="M148" s="1">
        <f>LN(D148)</f>
        <v>10.2920438422414</v>
      </c>
      <c r="N148" s="1">
        <f>100*E148/D148</f>
        <v>9.1738142861986</v>
      </c>
      <c r="O148" s="1">
        <f>(F148+G148*2+H148*3+I148*4+J148*5+K148*6+L148*7)/100</f>
        <v>4.24</v>
      </c>
      <c r="P148" s="7">
        <v>4</v>
      </c>
      <c r="Q148" s="7">
        <v>0.294736931545665</v>
      </c>
      <c r="R148" s="7">
        <v>0.0417918287454727</v>
      </c>
      <c r="S148" s="7">
        <v>0.0184163777116495</v>
      </c>
      <c r="T148" s="7">
        <v>2</v>
      </c>
      <c r="U148" s="7">
        <v>4.25</v>
      </c>
      <c r="V148">
        <v>2</v>
      </c>
      <c r="W148" s="7">
        <v>1.78e-5</v>
      </c>
      <c r="X148" s="7">
        <v>0.185620062698667</v>
      </c>
      <c r="Y148" s="1">
        <f>1000000*W148</f>
        <v>17.8</v>
      </c>
      <c r="Z148" s="1">
        <f>10/Y148</f>
        <v>0.561797752808989</v>
      </c>
      <c r="AA148" s="1">
        <f>1/(EXP(-Y148)+1)</f>
        <v>0.999999981398061</v>
      </c>
      <c r="AB148" s="2">
        <v>1</v>
      </c>
      <c r="AC148" s="1">
        <f>J148+K148</f>
        <v>37</v>
      </c>
      <c r="AD148" s="1">
        <f>10*O148</f>
        <v>42.4</v>
      </c>
      <c r="AE148" s="1">
        <f>J148+K148</f>
        <v>37</v>
      </c>
      <c r="AF148" s="1">
        <f>H148</f>
        <v>19</v>
      </c>
      <c r="AG148" s="1">
        <f t="shared" si="2"/>
        <v>2.57</v>
      </c>
    </row>
    <row r="149" spans="1:33">
      <c r="A149" s="4">
        <v>44667</v>
      </c>
      <c r="B149" s="1">
        <v>301</v>
      </c>
      <c r="C149" s="1" t="s">
        <v>176</v>
      </c>
      <c r="D149" s="1">
        <v>107987</v>
      </c>
      <c r="E149" s="1">
        <v>7035</v>
      </c>
      <c r="F149" s="1">
        <v>0</v>
      </c>
      <c r="G149" s="1">
        <v>3</v>
      </c>
      <c r="H149" s="1">
        <v>19</v>
      </c>
      <c r="I149" s="1">
        <v>40</v>
      </c>
      <c r="J149" s="1">
        <v>28</v>
      </c>
      <c r="K149" s="1">
        <v>9</v>
      </c>
      <c r="L149" s="1">
        <v>1</v>
      </c>
      <c r="M149" s="1">
        <f>LN(D149)</f>
        <v>11.5897661284909</v>
      </c>
      <c r="N149" s="1">
        <f>100*E149/D149</f>
        <v>6.51467306249826</v>
      </c>
      <c r="O149" s="1">
        <f>(F149+G149*2+H149*3+I149*4+J149*5+K149*6+L149*7)/100</f>
        <v>4.24</v>
      </c>
      <c r="P149" s="7">
        <v>4</v>
      </c>
      <c r="Q149" s="7">
        <v>0.287661579079453</v>
      </c>
      <c r="R149" s="7">
        <v>0.07649961431383</v>
      </c>
      <c r="S149" s="7">
        <v>0.0190809575632011</v>
      </c>
      <c r="T149" s="7">
        <v>1</v>
      </c>
      <c r="U149" s="7">
        <v>3.96</v>
      </c>
      <c r="V149">
        <v>2</v>
      </c>
      <c r="W149" s="7">
        <v>9.12e-6</v>
      </c>
      <c r="X149" s="7">
        <v>0.184056910754716</v>
      </c>
      <c r="Y149" s="1">
        <f>1000000*W149</f>
        <v>9.12</v>
      </c>
      <c r="Z149" s="1">
        <f>10/Y149</f>
        <v>1.09649122807018</v>
      </c>
      <c r="AA149" s="1">
        <f>1/(EXP(-Y149)+1)</f>
        <v>0.99989055730168</v>
      </c>
      <c r="AB149" s="2">
        <v>0</v>
      </c>
      <c r="AC149" s="1">
        <f>J149+K149</f>
        <v>37</v>
      </c>
      <c r="AD149" s="1">
        <f>10*O149</f>
        <v>42.4</v>
      </c>
      <c r="AE149" s="1">
        <f>J149+K149</f>
        <v>37</v>
      </c>
      <c r="AF149" s="1">
        <f>H149</f>
        <v>19</v>
      </c>
      <c r="AG149" s="1">
        <f t="shared" si="2"/>
        <v>2.57</v>
      </c>
    </row>
    <row r="150" spans="1:33">
      <c r="A150" s="4">
        <v>44909</v>
      </c>
      <c r="B150" s="1">
        <v>543</v>
      </c>
      <c r="C150" s="1" t="s">
        <v>177</v>
      </c>
      <c r="D150" s="5">
        <v>20824</v>
      </c>
      <c r="E150" s="5">
        <v>2048</v>
      </c>
      <c r="F150" s="1">
        <v>0</v>
      </c>
      <c r="G150" s="1">
        <v>3</v>
      </c>
      <c r="H150" s="1">
        <v>20</v>
      </c>
      <c r="I150" s="1">
        <v>39</v>
      </c>
      <c r="J150" s="1">
        <v>27</v>
      </c>
      <c r="K150" s="1">
        <v>10</v>
      </c>
      <c r="L150" s="1">
        <v>1</v>
      </c>
      <c r="M150" s="1">
        <f>LN(D150)</f>
        <v>9.9438614466744</v>
      </c>
      <c r="N150" s="1">
        <f>100*E150/D150</f>
        <v>9.8348059930849</v>
      </c>
      <c r="O150" s="1">
        <f>(F150+G150*2+H150*3+I150*4+J150*5+K150*6+L150*7)/100</f>
        <v>4.24</v>
      </c>
      <c r="P150" s="7">
        <v>4</v>
      </c>
      <c r="Q150" s="7">
        <v>0.323964056806489</v>
      </c>
      <c r="R150" s="7">
        <v>0.0385408470413033</v>
      </c>
      <c r="S150" s="7">
        <v>0.0193497514444375</v>
      </c>
      <c r="T150" s="7">
        <v>2</v>
      </c>
      <c r="U150" s="7">
        <v>4.62</v>
      </c>
      <c r="V150">
        <v>2</v>
      </c>
      <c r="W150" s="7">
        <v>4.17e-5</v>
      </c>
      <c r="X150" s="7">
        <v>0.189977041175801</v>
      </c>
      <c r="Y150" s="1">
        <f>1000000*W150</f>
        <v>41.7</v>
      </c>
      <c r="Z150" s="1">
        <f>10/Y150</f>
        <v>0.239808153477218</v>
      </c>
      <c r="AA150" s="1">
        <f>1/(EXP(-Y150)+1)</f>
        <v>1</v>
      </c>
      <c r="AB150" s="2">
        <v>0</v>
      </c>
      <c r="AC150" s="1">
        <f>J150+K150</f>
        <v>37</v>
      </c>
      <c r="AD150" s="1">
        <f>10*O150</f>
        <v>42.4</v>
      </c>
      <c r="AE150" s="1">
        <f>J150+K150</f>
        <v>37</v>
      </c>
      <c r="AF150" s="1">
        <f>H150</f>
        <v>20</v>
      </c>
      <c r="AG150" s="1">
        <f t="shared" si="2"/>
        <v>2.61</v>
      </c>
    </row>
    <row r="151" spans="1:33">
      <c r="A151" s="4">
        <v>44687</v>
      </c>
      <c r="B151" s="1">
        <v>321</v>
      </c>
      <c r="C151" s="1" t="s">
        <v>178</v>
      </c>
      <c r="D151" s="1">
        <v>76292</v>
      </c>
      <c r="E151" s="1">
        <v>5482</v>
      </c>
      <c r="F151" s="1">
        <v>0</v>
      </c>
      <c r="G151" s="1">
        <v>4</v>
      </c>
      <c r="H151" s="1">
        <v>20</v>
      </c>
      <c r="I151" s="1">
        <v>35</v>
      </c>
      <c r="J151" s="1">
        <v>26</v>
      </c>
      <c r="K151" s="1">
        <v>12</v>
      </c>
      <c r="L151" s="1">
        <v>2</v>
      </c>
      <c r="M151" s="1">
        <f>LN(D151)</f>
        <v>11.2423233624963</v>
      </c>
      <c r="N151" s="1">
        <f>100*E151/D151</f>
        <v>7.18555025428616</v>
      </c>
      <c r="O151" s="1">
        <f>(F151+G151*2+H151*3+I151*4+J151*5+K151*6+L151*7)/100</f>
        <v>4.24</v>
      </c>
      <c r="P151" s="7">
        <v>5</v>
      </c>
      <c r="Q151" s="7">
        <v>0.283277799245127</v>
      </c>
      <c r="R151" s="7">
        <v>0.0848171878580038</v>
      </c>
      <c r="S151" s="7">
        <v>0.014416434723627</v>
      </c>
      <c r="T151" s="7">
        <v>1</v>
      </c>
      <c r="U151" s="7">
        <v>4.02</v>
      </c>
      <c r="V151">
        <v>1</v>
      </c>
      <c r="W151" s="7">
        <v>1.05e-5</v>
      </c>
      <c r="X151" s="7">
        <v>0.184304747042511</v>
      </c>
      <c r="Y151" s="1">
        <f>1000000*W151</f>
        <v>10.5</v>
      </c>
      <c r="Z151" s="1">
        <f>10/Y151</f>
        <v>0.952380952380952</v>
      </c>
      <c r="AA151" s="1">
        <f>1/(EXP(-Y151)+1)</f>
        <v>0.999972464308885</v>
      </c>
      <c r="AB151" s="2">
        <v>0</v>
      </c>
      <c r="AC151" s="1">
        <f>J151+K151</f>
        <v>38</v>
      </c>
      <c r="AD151" s="1">
        <f>10*O151</f>
        <v>42.4</v>
      </c>
      <c r="AE151" s="1">
        <f>J151+K151</f>
        <v>38</v>
      </c>
      <c r="AF151" s="1">
        <f>H151</f>
        <v>20</v>
      </c>
      <c r="AG151" s="1">
        <f t="shared" si="2"/>
        <v>2.7</v>
      </c>
    </row>
    <row r="152" spans="1:33">
      <c r="A152" s="4">
        <v>44597</v>
      </c>
      <c r="B152" s="1">
        <v>231</v>
      </c>
      <c r="C152" s="1" t="s">
        <v>179</v>
      </c>
      <c r="D152" s="1">
        <v>319698</v>
      </c>
      <c r="E152" s="1">
        <v>13708</v>
      </c>
      <c r="F152" s="1">
        <v>1</v>
      </c>
      <c r="G152" s="1">
        <v>4</v>
      </c>
      <c r="H152" s="1">
        <v>22</v>
      </c>
      <c r="I152" s="1">
        <v>36</v>
      </c>
      <c r="J152" s="1">
        <v>25</v>
      </c>
      <c r="K152" s="1">
        <v>11</v>
      </c>
      <c r="L152" s="1">
        <v>2</v>
      </c>
      <c r="M152" s="1">
        <f>LN(D152)</f>
        <v>12.6751320791635</v>
      </c>
      <c r="N152" s="1">
        <f>100*E152/D152</f>
        <v>4.28779660804885</v>
      </c>
      <c r="O152" s="1">
        <f>(F152+G152*2+H152*3+I152*4+J152*5+K152*6+L152*7)/100</f>
        <v>4.24</v>
      </c>
      <c r="P152" s="7">
        <v>5</v>
      </c>
      <c r="Q152" s="7">
        <v>0.280847656593039</v>
      </c>
      <c r="R152" s="7">
        <v>0.0524206307202721</v>
      </c>
      <c r="S152" s="7">
        <v>0.0196655337863495</v>
      </c>
      <c r="T152" s="7">
        <v>2</v>
      </c>
      <c r="U152" s="7">
        <v>3.08</v>
      </c>
      <c r="V152">
        <v>1</v>
      </c>
      <c r="W152" s="7">
        <v>1.2e-6</v>
      </c>
      <c r="X152" s="7">
        <v>0.182639536479358</v>
      </c>
      <c r="Y152" s="1">
        <f>1000000*W152</f>
        <v>1.2</v>
      </c>
      <c r="Z152" s="1">
        <f>10/Y152</f>
        <v>8.33333333333333</v>
      </c>
      <c r="AA152" s="1">
        <f>1/(EXP(-Y152)+1)</f>
        <v>0.768524783499018</v>
      </c>
      <c r="AB152" s="2">
        <v>0</v>
      </c>
      <c r="AC152" s="1">
        <f>J152+K152</f>
        <v>36</v>
      </c>
      <c r="AD152" s="1">
        <f>10*O152</f>
        <v>42.4</v>
      </c>
      <c r="AE152" s="1">
        <f>J152+K152</f>
        <v>36</v>
      </c>
      <c r="AF152" s="1">
        <f>H152</f>
        <v>22</v>
      </c>
      <c r="AG152" s="1">
        <f t="shared" si="2"/>
        <v>2.65</v>
      </c>
    </row>
    <row r="153" spans="1:33">
      <c r="A153" s="4">
        <v>44847</v>
      </c>
      <c r="B153" s="1">
        <v>481</v>
      </c>
      <c r="C153" s="1" t="s">
        <v>180</v>
      </c>
      <c r="D153" s="5">
        <v>27197</v>
      </c>
      <c r="E153" s="5">
        <v>2677</v>
      </c>
      <c r="F153" s="1">
        <v>0</v>
      </c>
      <c r="G153" s="1">
        <v>5</v>
      </c>
      <c r="H153" s="1">
        <v>23</v>
      </c>
      <c r="I153" s="1">
        <v>35</v>
      </c>
      <c r="J153" s="1">
        <v>25</v>
      </c>
      <c r="K153" s="1">
        <v>11</v>
      </c>
      <c r="L153" s="1">
        <v>2</v>
      </c>
      <c r="M153" s="1">
        <f>LN(D153)</f>
        <v>10.2108619520836</v>
      </c>
      <c r="N153" s="1">
        <f>100*E153/D153</f>
        <v>9.84299738941795</v>
      </c>
      <c r="O153" s="1">
        <f>(F153+G153*2+H153*3+I153*4+J153*5+K153*6+L153*7)/100</f>
        <v>4.24</v>
      </c>
      <c r="P153" s="7">
        <v>5</v>
      </c>
      <c r="Q153" s="7">
        <v>0.287436849199171</v>
      </c>
      <c r="R153" s="7">
        <v>0.0390842246543165</v>
      </c>
      <c r="S153" s="7">
        <v>0.0134615447458617</v>
      </c>
      <c r="T153" s="7">
        <v>2</v>
      </c>
      <c r="U153" s="7">
        <v>4.65</v>
      </c>
      <c r="V153">
        <v>1</v>
      </c>
      <c r="W153" s="7">
        <v>4.47e-5</v>
      </c>
      <c r="X153" s="7">
        <v>0.190529436273792</v>
      </c>
      <c r="Y153" s="1">
        <f>1000000*W153</f>
        <v>44.7</v>
      </c>
      <c r="Z153" s="1">
        <f>10/Y153</f>
        <v>0.223713646532438</v>
      </c>
      <c r="AA153" s="1">
        <f>1/(EXP(-Y153)+1)</f>
        <v>1</v>
      </c>
      <c r="AB153" s="2">
        <v>3</v>
      </c>
      <c r="AC153" s="1">
        <f>J153+K153</f>
        <v>36</v>
      </c>
      <c r="AD153" s="1">
        <f>10*O153</f>
        <v>42.4</v>
      </c>
      <c r="AE153" s="1">
        <f>J153+K153</f>
        <v>36</v>
      </c>
      <c r="AF153" s="1">
        <f>H153</f>
        <v>23</v>
      </c>
      <c r="AG153" s="1">
        <f t="shared" si="2"/>
        <v>2.7</v>
      </c>
    </row>
    <row r="154" spans="1:33">
      <c r="A154" s="4">
        <v>44767</v>
      </c>
      <c r="B154" s="1">
        <v>401</v>
      </c>
      <c r="C154" s="1" t="s">
        <v>181</v>
      </c>
      <c r="D154" s="1">
        <v>39228</v>
      </c>
      <c r="E154" s="1">
        <v>3339</v>
      </c>
      <c r="F154" s="1">
        <v>0</v>
      </c>
      <c r="G154" s="1">
        <v>4</v>
      </c>
      <c r="H154" s="1">
        <v>22</v>
      </c>
      <c r="I154" s="1">
        <v>32</v>
      </c>
      <c r="J154" s="1">
        <v>26</v>
      </c>
      <c r="K154" s="1">
        <v>13</v>
      </c>
      <c r="L154" s="1">
        <v>2</v>
      </c>
      <c r="M154" s="1">
        <f>LN(D154)</f>
        <v>10.5771460565122</v>
      </c>
      <c r="N154" s="1">
        <f>100*E154/D154</f>
        <v>8.51177730192719</v>
      </c>
      <c r="O154" s="1">
        <f>(F154+G154*2+H154*3+I154*4+J154*5+K154*6+L154*7)/100</f>
        <v>4.24</v>
      </c>
      <c r="P154" s="7">
        <v>4</v>
      </c>
      <c r="Q154" s="7">
        <v>0.357194602940667</v>
      </c>
      <c r="R154" s="7">
        <v>0.0607706642821507</v>
      </c>
      <c r="S154" s="7">
        <v>0.0226641955637073</v>
      </c>
      <c r="T154" s="7">
        <v>2</v>
      </c>
      <c r="U154" s="7">
        <v>2.5</v>
      </c>
      <c r="V154">
        <v>2</v>
      </c>
      <c r="W154" s="7">
        <v>3.16e-7</v>
      </c>
      <c r="X154" s="7">
        <v>0.182481861573673</v>
      </c>
      <c r="Y154" s="1">
        <f>1000000*W154</f>
        <v>0.316</v>
      </c>
      <c r="Z154" s="1">
        <f>10/Y154</f>
        <v>31.6455696202532</v>
      </c>
      <c r="AA154" s="1">
        <f>1/(EXP(-Y154)+1)</f>
        <v>0.578349113388238</v>
      </c>
      <c r="AB154" s="2">
        <v>0</v>
      </c>
      <c r="AC154" s="1">
        <f>J154+K154</f>
        <v>39</v>
      </c>
      <c r="AD154" s="1">
        <f>10*O154</f>
        <v>42.4</v>
      </c>
      <c r="AE154" s="1">
        <f>J154+K154</f>
        <v>39</v>
      </c>
      <c r="AF154" s="1">
        <f>H154</f>
        <v>22</v>
      </c>
      <c r="AG154" s="1">
        <f t="shared" si="2"/>
        <v>2.82</v>
      </c>
    </row>
    <row r="155" spans="1:33">
      <c r="A155" s="4">
        <v>44805</v>
      </c>
      <c r="B155" s="1">
        <v>439</v>
      </c>
      <c r="C155" s="1" t="s">
        <v>182</v>
      </c>
      <c r="D155" s="5">
        <v>31903</v>
      </c>
      <c r="E155" s="5">
        <v>2928</v>
      </c>
      <c r="F155" s="1">
        <v>0</v>
      </c>
      <c r="G155" s="1">
        <v>2</v>
      </c>
      <c r="H155" s="1">
        <v>18</v>
      </c>
      <c r="I155" s="1">
        <v>41</v>
      </c>
      <c r="J155" s="1">
        <v>28</v>
      </c>
      <c r="K155" s="1">
        <v>9</v>
      </c>
      <c r="L155" s="1">
        <v>1</v>
      </c>
      <c r="M155" s="1">
        <f>LN(D155)</f>
        <v>10.3704553282382</v>
      </c>
      <c r="N155" s="1">
        <f>100*E155/D155</f>
        <v>9.17782026768642</v>
      </c>
      <c r="O155" s="1">
        <f>(F155+G155*2+H155*3+I155*4+J155*5+K155*6+L155*7)/100</f>
        <v>4.23</v>
      </c>
      <c r="P155" s="7">
        <v>5</v>
      </c>
      <c r="Q155" s="7">
        <v>0.1847716827948</v>
      </c>
      <c r="R155" s="7">
        <v>0.0529962808147534</v>
      </c>
      <c r="S155" s="7">
        <v>0.0136935483992276</v>
      </c>
      <c r="T155" s="7">
        <v>2</v>
      </c>
      <c r="U155" s="7">
        <v>3.48</v>
      </c>
      <c r="V155">
        <v>1</v>
      </c>
      <c r="W155" s="7">
        <v>3.02e-6</v>
      </c>
      <c r="X155" s="7">
        <v>0.182964494374645</v>
      </c>
      <c r="Y155" s="1">
        <f>1000000*W155</f>
        <v>3.02</v>
      </c>
      <c r="Z155" s="1">
        <f>10/Y155</f>
        <v>3.3112582781457</v>
      </c>
      <c r="AA155" s="1">
        <f>1/(EXP(-Y155)+1)</f>
        <v>0.953469525485269</v>
      </c>
      <c r="AB155" s="2">
        <v>0</v>
      </c>
      <c r="AC155" s="1">
        <f>J155+K155</f>
        <v>37</v>
      </c>
      <c r="AD155" s="1">
        <f>10*O155</f>
        <v>42.3</v>
      </c>
      <c r="AE155" s="1">
        <f>J155+K155</f>
        <v>37</v>
      </c>
      <c r="AF155" s="1">
        <f>H155</f>
        <v>18</v>
      </c>
      <c r="AG155" s="1">
        <f t="shared" si="2"/>
        <v>2.52</v>
      </c>
    </row>
    <row r="156" spans="1:33">
      <c r="A156" s="4">
        <v>44727</v>
      </c>
      <c r="B156" s="1">
        <v>361</v>
      </c>
      <c r="C156" s="1" t="s">
        <v>183</v>
      </c>
      <c r="D156" s="1">
        <v>55989</v>
      </c>
      <c r="E156" s="1">
        <v>4391</v>
      </c>
      <c r="F156" s="1">
        <v>0</v>
      </c>
      <c r="G156" s="1">
        <v>3</v>
      </c>
      <c r="H156" s="1">
        <v>22</v>
      </c>
      <c r="I156" s="1">
        <v>38</v>
      </c>
      <c r="J156" s="1">
        <v>25</v>
      </c>
      <c r="K156" s="1">
        <v>10</v>
      </c>
      <c r="L156" s="1">
        <v>2</v>
      </c>
      <c r="M156" s="1">
        <f>LN(D156)</f>
        <v>10.9329105218512</v>
      </c>
      <c r="N156" s="1">
        <f>100*E156/D156</f>
        <v>7.84261194163139</v>
      </c>
      <c r="O156" s="1">
        <f>(F156+G156*2+H156*3+I156*4+J156*5+K156*6+L156*7)/100</f>
        <v>4.23</v>
      </c>
      <c r="P156" s="7">
        <v>5</v>
      </c>
      <c r="Q156" s="7">
        <v>0.25202027567029</v>
      </c>
      <c r="R156" s="7">
        <v>0.0561369864654533</v>
      </c>
      <c r="S156" s="7">
        <v>0.0178759371414464</v>
      </c>
      <c r="T156" s="7">
        <v>2</v>
      </c>
      <c r="U156" s="7">
        <v>2.99</v>
      </c>
      <c r="V156">
        <v>1</v>
      </c>
      <c r="W156" s="7">
        <v>9.77e-7</v>
      </c>
      <c r="X156" s="7">
        <v>0.182599751046962</v>
      </c>
      <c r="Y156" s="1">
        <f>1000000*W156</f>
        <v>0.977</v>
      </c>
      <c r="Z156" s="1">
        <f>10/Y156</f>
        <v>10.2354145342886</v>
      </c>
      <c r="AA156" s="1">
        <f>1/(EXP(-Y156)+1)</f>
        <v>0.726512545368355</v>
      </c>
      <c r="AB156" s="2">
        <v>0</v>
      </c>
      <c r="AC156" s="1">
        <f>J156+K156</f>
        <v>35</v>
      </c>
      <c r="AD156" s="1">
        <f>10*O156</f>
        <v>42.3</v>
      </c>
      <c r="AE156" s="1">
        <f>J156+K156</f>
        <v>35</v>
      </c>
      <c r="AF156" s="1">
        <f>H156</f>
        <v>22</v>
      </c>
      <c r="AG156" s="1">
        <f t="shared" si="2"/>
        <v>2.57</v>
      </c>
    </row>
    <row r="157" spans="1:33">
      <c r="A157" s="4">
        <v>44668</v>
      </c>
      <c r="B157" s="1">
        <v>302</v>
      </c>
      <c r="C157" s="1" t="s">
        <v>184</v>
      </c>
      <c r="D157" s="1">
        <v>106681</v>
      </c>
      <c r="E157" s="1">
        <v>7008</v>
      </c>
      <c r="F157" s="1">
        <v>0</v>
      </c>
      <c r="G157" s="1">
        <v>4</v>
      </c>
      <c r="H157" s="1">
        <v>20</v>
      </c>
      <c r="I157" s="1">
        <v>35</v>
      </c>
      <c r="J157" s="1">
        <v>27</v>
      </c>
      <c r="K157" s="1">
        <v>11</v>
      </c>
      <c r="L157" s="1">
        <v>2</v>
      </c>
      <c r="M157" s="1">
        <f>LN(D157)</f>
        <v>11.5775983520803</v>
      </c>
      <c r="N157" s="1">
        <f>100*E157/D157</f>
        <v>6.56911727486619</v>
      </c>
      <c r="O157" s="1">
        <f>(F157+G157*2+H157*3+I157*4+J157*5+K157*6+L157*7)/100</f>
        <v>4.23</v>
      </c>
      <c r="P157" s="7">
        <v>5</v>
      </c>
      <c r="Q157" s="7">
        <v>0.308393767985554</v>
      </c>
      <c r="R157" s="7">
        <v>0.0554288644370692</v>
      </c>
      <c r="S157" s="7">
        <v>0.0196266777933627</v>
      </c>
      <c r="T157" s="7">
        <v>1</v>
      </c>
      <c r="U157" s="7">
        <v>3.71</v>
      </c>
      <c r="V157">
        <v>1</v>
      </c>
      <c r="W157" s="7">
        <v>5.13e-6</v>
      </c>
      <c r="X157" s="7">
        <v>0.183341792702776</v>
      </c>
      <c r="Y157" s="1">
        <f>1000000*W157</f>
        <v>5.13</v>
      </c>
      <c r="Z157" s="1">
        <f>10/Y157</f>
        <v>1.94931773879142</v>
      </c>
      <c r="AA157" s="1">
        <f>1/(EXP(-Y157)+1)</f>
        <v>0.994118239319079</v>
      </c>
      <c r="AB157" s="2">
        <v>0</v>
      </c>
      <c r="AC157" s="1">
        <f>J157+K157</f>
        <v>38</v>
      </c>
      <c r="AD157" s="1">
        <f>10*O157</f>
        <v>42.3</v>
      </c>
      <c r="AE157" s="1">
        <f>J157+K157</f>
        <v>38</v>
      </c>
      <c r="AF157" s="1">
        <f>H157</f>
        <v>20</v>
      </c>
      <c r="AG157" s="1">
        <f t="shared" si="2"/>
        <v>2.69</v>
      </c>
    </row>
    <row r="158" spans="1:33">
      <c r="A158" s="4">
        <v>44901</v>
      </c>
      <c r="B158" s="1">
        <v>535</v>
      </c>
      <c r="C158" s="1" t="s">
        <v>185</v>
      </c>
      <c r="D158" s="5">
        <v>23509</v>
      </c>
      <c r="E158" s="5">
        <v>2261</v>
      </c>
      <c r="F158" s="1">
        <v>0</v>
      </c>
      <c r="G158" s="1">
        <v>6</v>
      </c>
      <c r="H158" s="1">
        <v>22</v>
      </c>
      <c r="I158" s="1">
        <v>33</v>
      </c>
      <c r="J158" s="1">
        <v>24</v>
      </c>
      <c r="K158" s="1">
        <v>12</v>
      </c>
      <c r="L158" s="1">
        <v>3</v>
      </c>
      <c r="M158" s="1">
        <f>LN(D158)</f>
        <v>10.065138605538</v>
      </c>
      <c r="N158" s="1">
        <f>100*E158/D158</f>
        <v>9.61759326215492</v>
      </c>
      <c r="O158" s="1">
        <f>(F158+G158*2+H158*3+I158*4+J158*5+K158*6+L158*7)/100</f>
        <v>4.23</v>
      </c>
      <c r="P158" s="7">
        <v>5</v>
      </c>
      <c r="Q158" s="7">
        <v>0.314714765327861</v>
      </c>
      <c r="R158" s="7">
        <v>0.0657933792659684</v>
      </c>
      <c r="S158" s="7">
        <v>0.0270742283832122</v>
      </c>
      <c r="T158" s="7">
        <v>2</v>
      </c>
      <c r="U158" s="7">
        <v>3.97</v>
      </c>
      <c r="V158">
        <v>1</v>
      </c>
      <c r="W158" s="7">
        <v>9.33e-6</v>
      </c>
      <c r="X158" s="7">
        <v>0.18409460831668</v>
      </c>
      <c r="Y158" s="1">
        <f>1000000*W158</f>
        <v>9.33</v>
      </c>
      <c r="Z158" s="1">
        <f>10/Y158</f>
        <v>1.07181136120043</v>
      </c>
      <c r="AA158" s="1">
        <f>1/(EXP(-Y158)+1)</f>
        <v>0.999911285633841</v>
      </c>
      <c r="AB158" s="2">
        <v>0</v>
      </c>
      <c r="AC158" s="1">
        <f>J158+K158</f>
        <v>36</v>
      </c>
      <c r="AD158" s="1">
        <f>10*O158</f>
        <v>42.3</v>
      </c>
      <c r="AE158" s="1">
        <f>J158+K158</f>
        <v>36</v>
      </c>
      <c r="AF158" s="1">
        <f>H158</f>
        <v>22</v>
      </c>
      <c r="AG158" s="1">
        <f t="shared" si="2"/>
        <v>2.7</v>
      </c>
    </row>
    <row r="159" spans="1:33">
      <c r="A159" s="4">
        <v>44905</v>
      </c>
      <c r="B159" s="1">
        <v>539</v>
      </c>
      <c r="C159" s="1" t="s">
        <v>186</v>
      </c>
      <c r="D159" s="5">
        <v>21157</v>
      </c>
      <c r="E159" s="5">
        <v>2041</v>
      </c>
      <c r="F159" s="1">
        <v>0</v>
      </c>
      <c r="G159" s="1">
        <v>3</v>
      </c>
      <c r="H159" s="1">
        <v>18</v>
      </c>
      <c r="I159" s="1">
        <v>43</v>
      </c>
      <c r="J159" s="1">
        <v>27</v>
      </c>
      <c r="K159" s="1">
        <v>8</v>
      </c>
      <c r="L159" s="1">
        <v>1</v>
      </c>
      <c r="M159" s="1">
        <f>LN(D159)</f>
        <v>9.95972609898332</v>
      </c>
      <c r="N159" s="1">
        <f>100*E159/D159</f>
        <v>9.64692536749066</v>
      </c>
      <c r="O159" s="1">
        <f>(F159+G159*2+H159*3+I159*4+J159*5+K159*6+L159*7)/100</f>
        <v>4.22</v>
      </c>
      <c r="P159" s="7">
        <v>4</v>
      </c>
      <c r="Q159" s="7">
        <v>0.191473667772521</v>
      </c>
      <c r="R159" s="7">
        <v>0.0368620656040639</v>
      </c>
      <c r="S159" s="7">
        <v>0.00953354128277985</v>
      </c>
      <c r="T159" s="7">
        <v>1</v>
      </c>
      <c r="U159" s="7">
        <v>4.35</v>
      </c>
      <c r="V159">
        <v>2</v>
      </c>
      <c r="W159" s="7">
        <v>2.24e-5</v>
      </c>
      <c r="X159" s="7">
        <v>0.186452607401146</v>
      </c>
      <c r="Y159" s="1">
        <f>1000000*W159</f>
        <v>22.4</v>
      </c>
      <c r="Z159" s="1">
        <f>10/Y159</f>
        <v>0.446428571428571</v>
      </c>
      <c r="AA159" s="1">
        <f>1/(EXP(-Y159)+1)</f>
        <v>0.999999999813016</v>
      </c>
      <c r="AB159" s="2">
        <v>0</v>
      </c>
      <c r="AC159" s="1">
        <f>J159+K159</f>
        <v>35</v>
      </c>
      <c r="AD159" s="1">
        <f>10*O159</f>
        <v>42.2</v>
      </c>
      <c r="AE159" s="1">
        <f>J159+K159</f>
        <v>35</v>
      </c>
      <c r="AF159" s="1">
        <f>H159</f>
        <v>18</v>
      </c>
      <c r="AG159" s="1">
        <f t="shared" si="2"/>
        <v>2.43</v>
      </c>
    </row>
    <row r="160" spans="1:33">
      <c r="A160" s="4">
        <v>44797</v>
      </c>
      <c r="B160" s="1">
        <v>431</v>
      </c>
      <c r="C160" s="1" t="s">
        <v>187</v>
      </c>
      <c r="D160" s="5">
        <v>33700</v>
      </c>
      <c r="E160" s="5">
        <v>2927</v>
      </c>
      <c r="F160" s="1">
        <v>0</v>
      </c>
      <c r="G160" s="1">
        <v>2</v>
      </c>
      <c r="H160" s="1">
        <v>21</v>
      </c>
      <c r="I160" s="1">
        <v>41</v>
      </c>
      <c r="J160" s="1">
        <v>26</v>
      </c>
      <c r="K160" s="1">
        <v>9</v>
      </c>
      <c r="L160" s="1">
        <v>1</v>
      </c>
      <c r="M160" s="1">
        <f>LN(D160)</f>
        <v>10.4252531163405</v>
      </c>
      <c r="N160" s="1">
        <f>100*E160/D160</f>
        <v>8.68545994065282</v>
      </c>
      <c r="O160" s="1">
        <f>(F160+G160*2+H160*3+I160*4+J160*5+K160*6+L160*7)/100</f>
        <v>4.22</v>
      </c>
      <c r="P160" s="7">
        <v>4</v>
      </c>
      <c r="Q160" s="7">
        <v>0.320989118578934</v>
      </c>
      <c r="R160" s="7">
        <v>0.0710000151380274</v>
      </c>
      <c r="S160" s="7">
        <v>0.0276731010998372</v>
      </c>
      <c r="T160" s="7">
        <v>2</v>
      </c>
      <c r="U160" s="7">
        <v>3.58</v>
      </c>
      <c r="V160">
        <v>2</v>
      </c>
      <c r="W160" s="7">
        <v>3.8e-6</v>
      </c>
      <c r="X160" s="7">
        <v>0.183103899337345</v>
      </c>
      <c r="Y160" s="1">
        <f>1000000*W160</f>
        <v>3.8</v>
      </c>
      <c r="Z160" s="1">
        <f>10/Y160</f>
        <v>2.63157894736842</v>
      </c>
      <c r="AA160" s="1">
        <f>1/(EXP(-Y160)+1)</f>
        <v>0.978118729063869</v>
      </c>
      <c r="AB160" s="2">
        <v>1</v>
      </c>
      <c r="AC160" s="1">
        <f>J160+K160</f>
        <v>35</v>
      </c>
      <c r="AD160" s="1">
        <f>10*O160</f>
        <v>42.2</v>
      </c>
      <c r="AE160" s="1">
        <f>J160+K160</f>
        <v>35</v>
      </c>
      <c r="AF160" s="1">
        <f>H160</f>
        <v>21</v>
      </c>
      <c r="AG160" s="1">
        <f t="shared" si="2"/>
        <v>2.51</v>
      </c>
    </row>
    <row r="161" spans="1:33">
      <c r="A161" s="4">
        <v>44569</v>
      </c>
      <c r="B161" s="1">
        <v>203</v>
      </c>
      <c r="C161" s="1" t="s">
        <v>188</v>
      </c>
      <c r="D161" s="1">
        <v>101503</v>
      </c>
      <c r="E161" s="1">
        <v>1763</v>
      </c>
      <c r="F161" s="1">
        <v>1</v>
      </c>
      <c r="G161" s="1">
        <v>5</v>
      </c>
      <c r="H161" s="1">
        <v>23</v>
      </c>
      <c r="I161" s="1">
        <v>31</v>
      </c>
      <c r="J161" s="1">
        <v>24</v>
      </c>
      <c r="K161" s="1">
        <v>14</v>
      </c>
      <c r="L161" s="1">
        <v>2</v>
      </c>
      <c r="M161" s="1">
        <f>LN(D161)</f>
        <v>11.5278436336774</v>
      </c>
      <c r="N161" s="1">
        <f>100*E161/D161</f>
        <v>1.73689447602534</v>
      </c>
      <c r="O161" s="1">
        <f>(F161+G161*2+H161*3+I161*4+J161*5+K161*6+L161*7)/100</f>
        <v>4.22</v>
      </c>
      <c r="P161" s="7">
        <v>5</v>
      </c>
      <c r="Q161" s="7">
        <v>0.256334650421382</v>
      </c>
      <c r="R161" s="7">
        <v>0.0640421246945097</v>
      </c>
      <c r="S161" s="7">
        <v>0.026871465729808</v>
      </c>
      <c r="T161" s="7">
        <v>1</v>
      </c>
      <c r="U161" s="7">
        <v>3.61</v>
      </c>
      <c r="V161">
        <v>1</v>
      </c>
      <c r="W161" s="7">
        <v>4.07e-6</v>
      </c>
      <c r="X161" s="7">
        <v>0.183152174097552</v>
      </c>
      <c r="Y161" s="1">
        <f>1000000*W161</f>
        <v>4.07</v>
      </c>
      <c r="Z161" s="1">
        <f>10/Y161</f>
        <v>2.45700245700246</v>
      </c>
      <c r="AA161" s="1">
        <f>1/(EXP(-Y161)+1)</f>
        <v>0.983209351913186</v>
      </c>
      <c r="AB161" s="2">
        <v>0</v>
      </c>
      <c r="AC161" s="1">
        <f>J161+K161</f>
        <v>38</v>
      </c>
      <c r="AD161" s="1">
        <f>10*O161</f>
        <v>42.2</v>
      </c>
      <c r="AE161" s="1">
        <f>J161+K161</f>
        <v>38</v>
      </c>
      <c r="AF161" s="1">
        <f>H161</f>
        <v>23</v>
      </c>
      <c r="AG161" s="1">
        <f t="shared" si="2"/>
        <v>2.83</v>
      </c>
    </row>
    <row r="162" spans="1:33">
      <c r="A162" s="4">
        <v>44719</v>
      </c>
      <c r="B162" s="1">
        <v>353</v>
      </c>
      <c r="C162" s="1" t="s">
        <v>189</v>
      </c>
      <c r="D162" s="1">
        <v>58991</v>
      </c>
      <c r="E162" s="1">
        <v>4440</v>
      </c>
      <c r="F162" s="1">
        <v>0</v>
      </c>
      <c r="G162" s="1">
        <v>3</v>
      </c>
      <c r="H162" s="1">
        <v>20</v>
      </c>
      <c r="I162" s="1">
        <v>40</v>
      </c>
      <c r="J162" s="1">
        <v>28</v>
      </c>
      <c r="K162" s="1">
        <v>8</v>
      </c>
      <c r="L162" s="1">
        <v>1</v>
      </c>
      <c r="M162" s="1">
        <f>LN(D162)</f>
        <v>10.9851401688792</v>
      </c>
      <c r="N162" s="1">
        <f>100*E162/D162</f>
        <v>7.52657184994321</v>
      </c>
      <c r="O162" s="1">
        <f>(F162+G162*2+H162*3+I162*4+J162*5+K162*6+L162*7)/100</f>
        <v>4.21</v>
      </c>
      <c r="P162" s="7">
        <v>4</v>
      </c>
      <c r="Q162" s="7">
        <v>0.243782389254513</v>
      </c>
      <c r="R162" s="7">
        <v>0.0587938352251613</v>
      </c>
      <c r="S162" s="7">
        <v>0.0178314719571265</v>
      </c>
      <c r="T162" s="7">
        <v>1</v>
      </c>
      <c r="U162" s="7">
        <v>4.34</v>
      </c>
      <c r="V162">
        <v>2</v>
      </c>
      <c r="W162" s="7">
        <v>2.19e-5</v>
      </c>
      <c r="X162" s="7">
        <v>0.186361974167919</v>
      </c>
      <c r="Y162" s="1">
        <f>1000000*W162</f>
        <v>21.9</v>
      </c>
      <c r="Z162" s="1">
        <f>10/Y162</f>
        <v>0.45662100456621</v>
      </c>
      <c r="AA162" s="1">
        <f>1/(EXP(-Y162)+1)</f>
        <v>0.999999999691716</v>
      </c>
      <c r="AB162" s="2">
        <v>0</v>
      </c>
      <c r="AC162" s="1">
        <f>J162+K162</f>
        <v>36</v>
      </c>
      <c r="AD162" s="1">
        <f>10*O162</f>
        <v>42.1</v>
      </c>
      <c r="AE162" s="1">
        <f>J162+K162</f>
        <v>36</v>
      </c>
      <c r="AF162" s="1">
        <f>H162</f>
        <v>20</v>
      </c>
      <c r="AG162" s="1">
        <f t="shared" si="2"/>
        <v>2.54</v>
      </c>
    </row>
    <row r="163" spans="1:33">
      <c r="A163" s="4">
        <v>44833</v>
      </c>
      <c r="B163" s="1">
        <v>467</v>
      </c>
      <c r="C163" s="1" t="s">
        <v>190</v>
      </c>
      <c r="D163" s="5">
        <v>30477</v>
      </c>
      <c r="E163" s="5">
        <v>2829</v>
      </c>
      <c r="F163" s="1">
        <v>0</v>
      </c>
      <c r="G163" s="1">
        <v>4</v>
      </c>
      <c r="H163" s="1">
        <v>23</v>
      </c>
      <c r="I163" s="1">
        <v>36</v>
      </c>
      <c r="J163" s="1">
        <v>24</v>
      </c>
      <c r="K163" s="1">
        <v>11</v>
      </c>
      <c r="L163" s="1">
        <v>2</v>
      </c>
      <c r="M163" s="1">
        <f>LN(D163)</f>
        <v>10.3247275797597</v>
      </c>
      <c r="N163" s="1">
        <f>100*E163/D163</f>
        <v>9.28240968599272</v>
      </c>
      <c r="O163" s="1">
        <f>(F163+G163*2+H163*3+I163*4+J163*5+K163*6+L163*7)/100</f>
        <v>4.21</v>
      </c>
      <c r="P163" s="7">
        <v>5</v>
      </c>
      <c r="Q163" s="7">
        <v>0.315657287079085</v>
      </c>
      <c r="R163" s="7">
        <v>0.0706063918371416</v>
      </c>
      <c r="S163" s="7">
        <v>0.0193236931472182</v>
      </c>
      <c r="T163" s="7">
        <v>1</v>
      </c>
      <c r="U163" s="7">
        <v>2.17</v>
      </c>
      <c r="V163">
        <v>1</v>
      </c>
      <c r="W163" s="7">
        <v>1.48e-7</v>
      </c>
      <c r="X163" s="7">
        <v>0.182451908166843</v>
      </c>
      <c r="Y163" s="1">
        <f>1000000*W163</f>
        <v>0.148</v>
      </c>
      <c r="Z163" s="1">
        <f>10/Y163</f>
        <v>67.5675675675676</v>
      </c>
      <c r="AA163" s="1">
        <f>1/(EXP(-Y163)+1)</f>
        <v>0.536932610273276</v>
      </c>
      <c r="AB163" s="2">
        <v>0</v>
      </c>
      <c r="AC163" s="1">
        <f>J163+K163</f>
        <v>35</v>
      </c>
      <c r="AD163" s="1">
        <f>10*O163</f>
        <v>42.1</v>
      </c>
      <c r="AE163" s="1">
        <f>J163+K163</f>
        <v>35</v>
      </c>
      <c r="AF163" s="1">
        <f>H163</f>
        <v>23</v>
      </c>
      <c r="AG163" s="1">
        <f t="shared" si="2"/>
        <v>2.63</v>
      </c>
    </row>
    <row r="164" spans="1:33">
      <c r="A164" s="4">
        <v>44736</v>
      </c>
      <c r="B164" s="1">
        <v>370</v>
      </c>
      <c r="C164" s="1" t="s">
        <v>191</v>
      </c>
      <c r="D164" s="1">
        <v>50617</v>
      </c>
      <c r="E164" s="1">
        <v>3991</v>
      </c>
      <c r="F164" s="1">
        <v>0</v>
      </c>
      <c r="G164" s="1">
        <v>6</v>
      </c>
      <c r="H164" s="1">
        <v>23</v>
      </c>
      <c r="I164" s="1">
        <v>35</v>
      </c>
      <c r="J164" s="1">
        <v>24</v>
      </c>
      <c r="K164" s="1">
        <v>11</v>
      </c>
      <c r="L164" s="1">
        <v>2</v>
      </c>
      <c r="M164" s="1">
        <f>LN(D164)</f>
        <v>10.8320427672303</v>
      </c>
      <c r="N164" s="1">
        <f>100*E164/D164</f>
        <v>7.8847027678448</v>
      </c>
      <c r="O164" s="1">
        <f>(F164+G164*2+H164*3+I164*4+J164*5+K164*6+L164*7)/100</f>
        <v>4.21</v>
      </c>
      <c r="P164" s="7">
        <v>5</v>
      </c>
      <c r="Q164" s="7">
        <v>0.344859023039264</v>
      </c>
      <c r="R164" s="7">
        <v>0.0807037683921461</v>
      </c>
      <c r="S164" s="7">
        <v>0.0187238803632805</v>
      </c>
      <c r="T164" s="7">
        <v>1</v>
      </c>
      <c r="U164" s="7">
        <v>2.93</v>
      </c>
      <c r="V164">
        <v>1</v>
      </c>
      <c r="W164" s="7">
        <v>8.51e-7</v>
      </c>
      <c r="X164" s="7">
        <v>0.18257727436163</v>
      </c>
      <c r="Y164" s="1">
        <f>1000000*W164</f>
        <v>0.851</v>
      </c>
      <c r="Z164" s="1">
        <f>10/Y164</f>
        <v>11.7508813160987</v>
      </c>
      <c r="AA164" s="1">
        <f>1/(EXP(-Y164)+1)</f>
        <v>0.70077687321276</v>
      </c>
      <c r="AB164" s="2">
        <v>0</v>
      </c>
      <c r="AC164" s="1">
        <f>J164+K164</f>
        <v>35</v>
      </c>
      <c r="AD164" s="1">
        <f>10*O164</f>
        <v>42.1</v>
      </c>
      <c r="AE164" s="1">
        <f>J164+K164</f>
        <v>35</v>
      </c>
      <c r="AF164" s="1">
        <f>H164</f>
        <v>23</v>
      </c>
      <c r="AG164" s="1">
        <f t="shared" si="2"/>
        <v>2.67</v>
      </c>
    </row>
    <row r="165" spans="1:33">
      <c r="A165" s="4">
        <v>44721</v>
      </c>
      <c r="B165" s="1">
        <v>355</v>
      </c>
      <c r="C165" s="1" t="s">
        <v>192</v>
      </c>
      <c r="D165" s="1">
        <v>60020</v>
      </c>
      <c r="E165" s="1">
        <v>4665</v>
      </c>
      <c r="F165" s="1">
        <v>0</v>
      </c>
      <c r="G165" s="1">
        <v>6</v>
      </c>
      <c r="H165" s="1">
        <v>23</v>
      </c>
      <c r="I165" s="1">
        <v>33</v>
      </c>
      <c r="J165" s="1">
        <v>23</v>
      </c>
      <c r="K165" s="1">
        <v>12</v>
      </c>
      <c r="L165" s="1">
        <v>3</v>
      </c>
      <c r="M165" s="1">
        <f>LN(D165)</f>
        <v>11.0024331189944</v>
      </c>
      <c r="N165" s="1">
        <f>100*E165/D165</f>
        <v>7.77240919693436</v>
      </c>
      <c r="O165" s="1">
        <f>(F165+G165*2+H165*3+I165*4+J165*5+K165*6+L165*7)/100</f>
        <v>4.21</v>
      </c>
      <c r="P165" s="7">
        <v>5</v>
      </c>
      <c r="Q165" s="7">
        <v>0.226180749172411</v>
      </c>
      <c r="R165" s="7">
        <v>0.0691506874527454</v>
      </c>
      <c r="S165" s="7">
        <v>0.0139190112471534</v>
      </c>
      <c r="T165" s="7">
        <v>1</v>
      </c>
      <c r="U165" s="7">
        <v>2.92</v>
      </c>
      <c r="V165">
        <v>1</v>
      </c>
      <c r="W165" s="7">
        <v>8.32e-7</v>
      </c>
      <c r="X165" s="7">
        <v>0.182573885206636</v>
      </c>
      <c r="Y165" s="1">
        <f>1000000*W165</f>
        <v>0.832</v>
      </c>
      <c r="Z165" s="1">
        <f>10/Y165</f>
        <v>12.0192307692308</v>
      </c>
      <c r="AA165" s="1">
        <f>1/(EXP(-Y165)+1)</f>
        <v>0.696777653158373</v>
      </c>
      <c r="AB165" s="2">
        <v>0</v>
      </c>
      <c r="AC165" s="1">
        <f>J165+K165</f>
        <v>35</v>
      </c>
      <c r="AD165" s="1">
        <f>10*O165</f>
        <v>42.1</v>
      </c>
      <c r="AE165" s="1">
        <f>J165+K165</f>
        <v>35</v>
      </c>
      <c r="AF165" s="1">
        <f>H165</f>
        <v>23</v>
      </c>
      <c r="AG165" s="1">
        <f t="shared" si="2"/>
        <v>2.68</v>
      </c>
    </row>
    <row r="166" spans="1:33">
      <c r="A166" s="4">
        <v>44600</v>
      </c>
      <c r="B166" s="1">
        <v>234</v>
      </c>
      <c r="C166" s="1" t="s">
        <v>193</v>
      </c>
      <c r="D166" s="1">
        <v>336236</v>
      </c>
      <c r="E166" s="1">
        <v>15369</v>
      </c>
      <c r="F166" s="1">
        <v>1</v>
      </c>
      <c r="G166" s="1">
        <v>10</v>
      </c>
      <c r="H166" s="1">
        <v>20</v>
      </c>
      <c r="I166" s="1">
        <v>24</v>
      </c>
      <c r="J166" s="1">
        <v>24</v>
      </c>
      <c r="K166" s="1">
        <v>17</v>
      </c>
      <c r="L166" s="1">
        <v>3</v>
      </c>
      <c r="M166" s="1">
        <f>LN(D166)</f>
        <v>12.7255685733437</v>
      </c>
      <c r="N166" s="1">
        <f>100*E166/D166</f>
        <v>4.57089663212743</v>
      </c>
      <c r="O166" s="1">
        <f>(F166+G166*2+H166*3+I166*4+J166*5+K166*6+L166*7)/100</f>
        <v>4.2</v>
      </c>
      <c r="P166" s="7">
        <v>5</v>
      </c>
      <c r="Q166" s="7">
        <v>0.30686529315841</v>
      </c>
      <c r="R166" s="7">
        <v>0.0725655862006288</v>
      </c>
      <c r="S166" s="7">
        <v>0.0238518902651243</v>
      </c>
      <c r="T166" s="7">
        <v>1</v>
      </c>
      <c r="U166" s="7">
        <v>4.58</v>
      </c>
      <c r="V166">
        <v>1</v>
      </c>
      <c r="W166" s="7">
        <v>3.8e-5</v>
      </c>
      <c r="X166" s="7">
        <v>0.189297443350213</v>
      </c>
      <c r="Y166" s="1">
        <f>1000000*W166</f>
        <v>38</v>
      </c>
      <c r="Z166" s="1">
        <f>10/Y166</f>
        <v>0.263157894736842</v>
      </c>
      <c r="AA166" s="1">
        <f>1/(EXP(-Y166)+1)</f>
        <v>1</v>
      </c>
      <c r="AB166" s="2">
        <v>1</v>
      </c>
      <c r="AC166" s="1">
        <f>J166+K166</f>
        <v>41</v>
      </c>
      <c r="AD166" s="1">
        <f>10*O166</f>
        <v>42</v>
      </c>
      <c r="AE166" s="1">
        <f>J166+K166</f>
        <v>41</v>
      </c>
      <c r="AF166" s="1">
        <f>H166</f>
        <v>20</v>
      </c>
      <c r="AG166" s="1">
        <f t="shared" si="2"/>
        <v>3.02</v>
      </c>
    </row>
    <row r="167" spans="1:33">
      <c r="A167" s="4">
        <v>44853</v>
      </c>
      <c r="B167" s="1">
        <v>487</v>
      </c>
      <c r="C167" s="1" t="s">
        <v>194</v>
      </c>
      <c r="D167" s="5">
        <v>28322</v>
      </c>
      <c r="E167" s="5">
        <v>2794</v>
      </c>
      <c r="F167" s="1">
        <v>0</v>
      </c>
      <c r="G167" s="1">
        <v>3</v>
      </c>
      <c r="H167" s="1">
        <v>23</v>
      </c>
      <c r="I167" s="1">
        <v>39</v>
      </c>
      <c r="J167" s="1">
        <v>24</v>
      </c>
      <c r="K167" s="1">
        <v>9</v>
      </c>
      <c r="L167" s="1">
        <v>2</v>
      </c>
      <c r="M167" s="1">
        <f>LN(D167)</f>
        <v>10.251394166783</v>
      </c>
      <c r="N167" s="1">
        <f>100*E167/D167</f>
        <v>9.86512251959607</v>
      </c>
      <c r="O167" s="1">
        <f>(F167+G167*2+H167*3+I167*4+J167*5+K167*6+L167*7)/100</f>
        <v>4.19</v>
      </c>
      <c r="P167" s="7">
        <v>5</v>
      </c>
      <c r="Q167" s="7">
        <v>0.185761957388499</v>
      </c>
      <c r="R167" s="7">
        <v>0.0508934480708878</v>
      </c>
      <c r="S167" s="7">
        <v>0.00954633722645497</v>
      </c>
      <c r="T167" s="7">
        <v>1</v>
      </c>
      <c r="U167" s="7">
        <v>3.13</v>
      </c>
      <c r="V167">
        <v>1</v>
      </c>
      <c r="W167" s="7">
        <v>1.35e-6</v>
      </c>
      <c r="X167" s="7">
        <v>0.182666301767612</v>
      </c>
      <c r="Y167" s="1">
        <f>1000000*W167</f>
        <v>1.35</v>
      </c>
      <c r="Z167" s="1">
        <f>10/Y167</f>
        <v>7.40740740740741</v>
      </c>
      <c r="AA167" s="1">
        <f>1/(EXP(-Y167)+1)</f>
        <v>0.794129628199053</v>
      </c>
      <c r="AB167" s="2">
        <v>0</v>
      </c>
      <c r="AC167" s="1">
        <f>J167+K167</f>
        <v>33</v>
      </c>
      <c r="AD167" s="1">
        <f>10*O167</f>
        <v>41.9</v>
      </c>
      <c r="AE167" s="1">
        <f>J167+K167</f>
        <v>33</v>
      </c>
      <c r="AF167" s="1">
        <f>H167</f>
        <v>23</v>
      </c>
      <c r="AG167" s="1">
        <f t="shared" si="2"/>
        <v>2.49</v>
      </c>
    </row>
    <row r="168" spans="1:33">
      <c r="A168" s="4">
        <v>44698</v>
      </c>
      <c r="B168" s="1">
        <v>332</v>
      </c>
      <c r="C168" s="1" t="s">
        <v>195</v>
      </c>
      <c r="D168" s="1">
        <v>70722</v>
      </c>
      <c r="E168" s="1">
        <v>5142</v>
      </c>
      <c r="F168" s="1">
        <v>0</v>
      </c>
      <c r="G168" s="1">
        <v>4</v>
      </c>
      <c r="H168" s="1">
        <v>22</v>
      </c>
      <c r="I168" s="1">
        <v>37</v>
      </c>
      <c r="J168" s="1">
        <v>26</v>
      </c>
      <c r="K168" s="1">
        <v>10</v>
      </c>
      <c r="L168" s="1">
        <v>1</v>
      </c>
      <c r="M168" s="1">
        <f>LN(D168)</f>
        <v>11.1665119774546</v>
      </c>
      <c r="N168" s="1">
        <f>100*E168/D168</f>
        <v>7.2707219818444</v>
      </c>
      <c r="O168" s="1">
        <f>(F168+G168*2+H168*3+I168*4+J168*5+K168*6+L168*7)/100</f>
        <v>4.19</v>
      </c>
      <c r="P168" s="7">
        <v>5</v>
      </c>
      <c r="Q168" s="7">
        <v>0.256844623882667</v>
      </c>
      <c r="R168" s="7">
        <v>0.0698397143339416</v>
      </c>
      <c r="S168" s="7">
        <v>0.0225373645653261</v>
      </c>
      <c r="T168" s="7">
        <v>1</v>
      </c>
      <c r="U168" s="7">
        <v>5.95</v>
      </c>
      <c r="V168">
        <v>1</v>
      </c>
      <c r="W168" s="7">
        <v>0.000891</v>
      </c>
      <c r="X168" s="7">
        <v>0.392918756840622</v>
      </c>
      <c r="Y168" s="1">
        <f>1000000*W168</f>
        <v>891</v>
      </c>
      <c r="Z168" s="1">
        <f>10/Y168</f>
        <v>0.0112233445566779</v>
      </c>
      <c r="AA168" s="1">
        <f>1/(EXP(-Y168)+1)</f>
        <v>1</v>
      </c>
      <c r="AB168" s="2">
        <v>0</v>
      </c>
      <c r="AC168" s="1">
        <f>J168+K168</f>
        <v>36</v>
      </c>
      <c r="AD168" s="1">
        <f>10*O168</f>
        <v>41.9</v>
      </c>
      <c r="AE168" s="1">
        <f>J168+K168</f>
        <v>36</v>
      </c>
      <c r="AF168" s="1">
        <f>H168</f>
        <v>22</v>
      </c>
      <c r="AG168" s="1">
        <f t="shared" si="2"/>
        <v>2.64</v>
      </c>
    </row>
    <row r="169" spans="1:33">
      <c r="A169" s="4">
        <v>44733</v>
      </c>
      <c r="B169" s="1">
        <v>367</v>
      </c>
      <c r="C169" s="1" t="s">
        <v>196</v>
      </c>
      <c r="D169" s="1">
        <v>53342</v>
      </c>
      <c r="E169" s="1">
        <v>4194</v>
      </c>
      <c r="F169" s="1">
        <v>0</v>
      </c>
      <c r="G169" s="1">
        <v>8</v>
      </c>
      <c r="H169" s="1">
        <v>21</v>
      </c>
      <c r="I169" s="1">
        <v>31</v>
      </c>
      <c r="J169" s="1">
        <v>26</v>
      </c>
      <c r="K169" s="1">
        <v>12</v>
      </c>
      <c r="L169" s="1">
        <v>2</v>
      </c>
      <c r="M169" s="1">
        <f>LN(D169)</f>
        <v>10.8844792923462</v>
      </c>
      <c r="N169" s="1">
        <f>100*E169/D169</f>
        <v>7.86247234824341</v>
      </c>
      <c r="O169" s="1">
        <f>(F169+G169*2+H169*3+I169*4+J169*5+K169*6+L169*7)/100</f>
        <v>4.19</v>
      </c>
      <c r="P169" s="7">
        <v>5</v>
      </c>
      <c r="Q169" s="7">
        <v>0.28903923853351</v>
      </c>
      <c r="R169" s="7">
        <v>0.0637761132351071</v>
      </c>
      <c r="S169" s="7">
        <v>0.0172402660584157</v>
      </c>
      <c r="T169" s="7">
        <v>1</v>
      </c>
      <c r="U169" s="7">
        <v>2.62</v>
      </c>
      <c r="V169">
        <v>1</v>
      </c>
      <c r="W169" s="7">
        <v>4.17e-7</v>
      </c>
      <c r="X169" s="7">
        <v>0.182499871115041</v>
      </c>
      <c r="Y169" s="1">
        <f>1000000*W169</f>
        <v>0.417</v>
      </c>
      <c r="Z169" s="1">
        <f>10/Y169</f>
        <v>23.9808153477218</v>
      </c>
      <c r="AA169" s="1">
        <f>1/(EXP(-Y169)+1)</f>
        <v>0.602765153819569</v>
      </c>
      <c r="AB169" s="2">
        <v>0</v>
      </c>
      <c r="AC169" s="1">
        <f>J169+K169</f>
        <v>38</v>
      </c>
      <c r="AD169" s="1">
        <f>10*O169</f>
        <v>41.9</v>
      </c>
      <c r="AE169" s="1">
        <f>J169+K169</f>
        <v>38</v>
      </c>
      <c r="AF169" s="1">
        <f>H169</f>
        <v>21</v>
      </c>
      <c r="AG169" s="1">
        <f t="shared" si="2"/>
        <v>2.81</v>
      </c>
    </row>
    <row r="170" spans="1:33">
      <c r="A170" s="4">
        <v>44911</v>
      </c>
      <c r="B170" s="1">
        <v>545</v>
      </c>
      <c r="C170" s="1" t="s">
        <v>197</v>
      </c>
      <c r="D170" s="5">
        <v>22853</v>
      </c>
      <c r="E170" s="5">
        <v>2160</v>
      </c>
      <c r="F170" s="1">
        <v>0</v>
      </c>
      <c r="G170" s="1">
        <v>6</v>
      </c>
      <c r="H170" s="1">
        <v>24</v>
      </c>
      <c r="I170" s="1">
        <v>32</v>
      </c>
      <c r="J170" s="1">
        <v>24</v>
      </c>
      <c r="K170" s="1">
        <v>11</v>
      </c>
      <c r="L170" s="1">
        <v>3</v>
      </c>
      <c r="M170" s="1">
        <f>LN(D170)</f>
        <v>10.0368376787329</v>
      </c>
      <c r="N170" s="1">
        <f>100*E170/D170</f>
        <v>9.45171312300354</v>
      </c>
      <c r="O170" s="1">
        <f>(F170+G170*2+H170*3+I170*4+J170*5+K170*6+L170*7)/100</f>
        <v>4.19</v>
      </c>
      <c r="P170" s="7">
        <v>5</v>
      </c>
      <c r="Q170" s="7">
        <v>0.291603633022598</v>
      </c>
      <c r="R170" s="7">
        <v>0.0703675451427026</v>
      </c>
      <c r="S170" s="7">
        <v>0.0175557312222809</v>
      </c>
      <c r="T170" s="7">
        <v>1</v>
      </c>
      <c r="U170" s="7">
        <v>3.99</v>
      </c>
      <c r="V170">
        <v>1</v>
      </c>
      <c r="W170" s="7">
        <v>9.77e-6</v>
      </c>
      <c r="X170" s="7">
        <v>0.184173613071362</v>
      </c>
      <c r="Y170" s="1">
        <f>1000000*W170</f>
        <v>9.77</v>
      </c>
      <c r="Z170" s="1">
        <f>10/Y170</f>
        <v>1.02354145342886</v>
      </c>
      <c r="AA170" s="1">
        <f>1/(EXP(-Y170)+1)</f>
        <v>0.999942862912783</v>
      </c>
      <c r="AB170" s="2">
        <v>0</v>
      </c>
      <c r="AC170" s="1">
        <f>J170+K170</f>
        <v>35</v>
      </c>
      <c r="AD170" s="1">
        <f>10*O170</f>
        <v>41.9</v>
      </c>
      <c r="AE170" s="1">
        <f>J170+K170</f>
        <v>35</v>
      </c>
      <c r="AF170" s="1">
        <f>H170</f>
        <v>24</v>
      </c>
      <c r="AG170" s="1">
        <f t="shared" si="2"/>
        <v>2.7</v>
      </c>
    </row>
    <row r="171" spans="1:33">
      <c r="A171" s="4">
        <v>44666</v>
      </c>
      <c r="B171" s="1">
        <v>300</v>
      </c>
      <c r="C171" s="1" t="s">
        <v>198</v>
      </c>
      <c r="D171" s="1">
        <v>129991</v>
      </c>
      <c r="E171" s="1">
        <v>8522</v>
      </c>
      <c r="F171" s="1">
        <v>1</v>
      </c>
      <c r="G171" s="1">
        <v>11</v>
      </c>
      <c r="H171" s="1">
        <v>22</v>
      </c>
      <c r="I171" s="1">
        <v>25</v>
      </c>
      <c r="J171" s="1">
        <v>21</v>
      </c>
      <c r="K171" s="1">
        <v>15</v>
      </c>
      <c r="L171" s="1">
        <v>5</v>
      </c>
      <c r="M171" s="1">
        <f>LN(D171)</f>
        <v>11.7752204962719</v>
      </c>
      <c r="N171" s="1">
        <f>100*E171/D171</f>
        <v>6.55583848112562</v>
      </c>
      <c r="O171" s="1">
        <f>(F171+G171*2+H171*3+I171*4+J171*5+K171*6+L171*7)/100</f>
        <v>4.19</v>
      </c>
      <c r="P171" s="7">
        <v>5</v>
      </c>
      <c r="Q171" s="7">
        <v>0.355366124919177</v>
      </c>
      <c r="R171" s="7">
        <v>0.0816134082767176</v>
      </c>
      <c r="S171" s="7">
        <v>0.0226384362805124</v>
      </c>
      <c r="T171" s="7">
        <v>1</v>
      </c>
      <c r="U171" s="7">
        <v>4.55</v>
      </c>
      <c r="V171">
        <v>1</v>
      </c>
      <c r="W171" s="7">
        <v>3.55e-5</v>
      </c>
      <c r="X171" s="7">
        <v>0.188839311484259</v>
      </c>
      <c r="Y171" s="1">
        <f>1000000*W171</f>
        <v>35.5</v>
      </c>
      <c r="Z171" s="1">
        <f>10/Y171</f>
        <v>0.28169014084507</v>
      </c>
      <c r="AA171" s="1">
        <f>1/(EXP(-Y171)+1)</f>
        <v>1</v>
      </c>
      <c r="AB171" s="2">
        <v>0</v>
      </c>
      <c r="AC171" s="1">
        <f>J171+K171</f>
        <v>36</v>
      </c>
      <c r="AD171" s="1">
        <f>10*O171</f>
        <v>41.9</v>
      </c>
      <c r="AE171" s="1">
        <f>J171+K171</f>
        <v>36</v>
      </c>
      <c r="AF171" s="1">
        <f>H171</f>
        <v>22</v>
      </c>
      <c r="AG171" s="1">
        <f t="shared" si="2"/>
        <v>2.83</v>
      </c>
    </row>
    <row r="172" spans="1:33">
      <c r="A172" s="4">
        <v>44791</v>
      </c>
      <c r="B172" s="1">
        <v>425</v>
      </c>
      <c r="C172" s="1" t="s">
        <v>199</v>
      </c>
      <c r="D172" s="5">
        <v>34938</v>
      </c>
      <c r="E172" s="5">
        <v>3172</v>
      </c>
      <c r="F172" s="1">
        <v>0</v>
      </c>
      <c r="G172" s="1">
        <v>3</v>
      </c>
      <c r="H172" s="1">
        <v>22</v>
      </c>
      <c r="I172" s="1">
        <v>43</v>
      </c>
      <c r="J172" s="1">
        <v>25</v>
      </c>
      <c r="K172" s="1">
        <v>7</v>
      </c>
      <c r="L172" s="1">
        <v>1</v>
      </c>
      <c r="M172" s="1">
        <f>LN(D172)</f>
        <v>10.4613303410652</v>
      </c>
      <c r="N172" s="1">
        <f>100*E172/D172</f>
        <v>9.07893983628141</v>
      </c>
      <c r="O172" s="1">
        <f>(F172+G172*2+H172*3+I172*4+J172*5+K172*6+L172*7)/100</f>
        <v>4.18</v>
      </c>
      <c r="P172" s="7">
        <v>5</v>
      </c>
      <c r="Q172" s="7">
        <v>0.230325221385778</v>
      </c>
      <c r="R172" s="7">
        <v>0.0488075285095281</v>
      </c>
      <c r="S172" s="7">
        <v>0.0197900354384867</v>
      </c>
      <c r="T172" s="7">
        <v>1</v>
      </c>
      <c r="U172" s="7">
        <v>2.56</v>
      </c>
      <c r="V172">
        <v>1</v>
      </c>
      <c r="W172" s="7">
        <v>3.63e-7</v>
      </c>
      <c r="X172" s="7">
        <v>0.182490242079597</v>
      </c>
      <c r="Y172" s="1">
        <f>1000000*W172</f>
        <v>0.363</v>
      </c>
      <c r="Z172" s="1">
        <f>10/Y172</f>
        <v>27.5482093663912</v>
      </c>
      <c r="AA172" s="1">
        <f>1/(EXP(-Y172)+1)</f>
        <v>0.589766454981803</v>
      </c>
      <c r="AB172" s="2">
        <v>0</v>
      </c>
      <c r="AC172" s="1">
        <f>J172+K172</f>
        <v>32</v>
      </c>
      <c r="AD172" s="1">
        <f>10*O172</f>
        <v>41.8</v>
      </c>
      <c r="AE172" s="1">
        <f>J172+K172</f>
        <v>32</v>
      </c>
      <c r="AF172" s="1">
        <f>H172</f>
        <v>22</v>
      </c>
      <c r="AG172" s="1">
        <f t="shared" si="2"/>
        <v>2.39</v>
      </c>
    </row>
    <row r="173" spans="1:33">
      <c r="A173" s="4">
        <v>44760</v>
      </c>
      <c r="B173" s="1">
        <v>394</v>
      </c>
      <c r="C173" s="1" t="s">
        <v>200</v>
      </c>
      <c r="D173" s="1">
        <v>42574</v>
      </c>
      <c r="E173" s="1">
        <v>3548</v>
      </c>
      <c r="F173" s="1">
        <v>0</v>
      </c>
      <c r="G173" s="1">
        <v>4</v>
      </c>
      <c r="H173" s="1">
        <v>22</v>
      </c>
      <c r="I173" s="1">
        <v>37</v>
      </c>
      <c r="J173" s="1">
        <v>27</v>
      </c>
      <c r="K173" s="1">
        <v>9</v>
      </c>
      <c r="L173" s="1">
        <v>1</v>
      </c>
      <c r="M173" s="1">
        <f>LN(D173)</f>
        <v>10.6589990172926</v>
      </c>
      <c r="N173" s="1">
        <f>100*E173/D173</f>
        <v>8.33372480856861</v>
      </c>
      <c r="O173" s="1">
        <f>(F173+G173*2+H173*3+I173*4+J173*5+K173*6+L173*7)/100</f>
        <v>4.18</v>
      </c>
      <c r="P173" s="7">
        <v>5</v>
      </c>
      <c r="Q173" s="7">
        <v>0.191952024675708</v>
      </c>
      <c r="R173" s="7">
        <v>0.0457711433726071</v>
      </c>
      <c r="S173" s="7">
        <v>0.0144746626004976</v>
      </c>
      <c r="T173" s="7">
        <v>1</v>
      </c>
      <c r="U173" s="7">
        <v>3.69</v>
      </c>
      <c r="V173">
        <v>1</v>
      </c>
      <c r="W173" s="7">
        <v>4.9e-6</v>
      </c>
      <c r="X173" s="7">
        <v>0.183300636114368</v>
      </c>
      <c r="Y173" s="1">
        <f>1000000*W173</f>
        <v>4.9</v>
      </c>
      <c r="Z173" s="1">
        <f>10/Y173</f>
        <v>2.04081632653061</v>
      </c>
      <c r="AA173" s="1">
        <f>1/(EXP(-Y173)+1)</f>
        <v>0.992608458655718</v>
      </c>
      <c r="AB173" s="2">
        <v>0</v>
      </c>
      <c r="AC173" s="1">
        <f>J173+K173</f>
        <v>36</v>
      </c>
      <c r="AD173" s="1">
        <f>10*O173</f>
        <v>41.8</v>
      </c>
      <c r="AE173" s="1">
        <f>J173+K173</f>
        <v>36</v>
      </c>
      <c r="AF173" s="1">
        <f>H173</f>
        <v>22</v>
      </c>
      <c r="AG173" s="1">
        <f t="shared" si="2"/>
        <v>2.63</v>
      </c>
    </row>
    <row r="174" spans="1:33">
      <c r="A174" s="4">
        <v>44920</v>
      </c>
      <c r="B174" s="1">
        <v>554</v>
      </c>
      <c r="C174" s="1" t="s">
        <v>201</v>
      </c>
      <c r="D174" s="5">
        <v>15554</v>
      </c>
      <c r="E174" s="5">
        <v>1562</v>
      </c>
      <c r="F174" s="1">
        <v>1</v>
      </c>
      <c r="G174" s="1">
        <v>5</v>
      </c>
      <c r="H174" s="1">
        <v>20</v>
      </c>
      <c r="I174" s="1">
        <v>35</v>
      </c>
      <c r="J174" s="1">
        <v>28</v>
      </c>
      <c r="K174" s="1">
        <v>10</v>
      </c>
      <c r="L174" s="1">
        <v>1</v>
      </c>
      <c r="M174" s="1">
        <f>LN(D174)</f>
        <v>9.65207311925489</v>
      </c>
      <c r="N174" s="1">
        <f>100*E174/D174</f>
        <v>10.04243281471</v>
      </c>
      <c r="O174" s="1">
        <f>(F174+G174*2+H174*3+I174*4+J174*5+K174*6+L174*7)/100</f>
        <v>4.18</v>
      </c>
      <c r="P174" s="7">
        <v>5</v>
      </c>
      <c r="Q174" s="7">
        <v>0.314848541839064</v>
      </c>
      <c r="R174" s="7">
        <v>0.0366232807472063</v>
      </c>
      <c r="S174" s="7">
        <v>0.0158318786593511</v>
      </c>
      <c r="T174" s="7">
        <v>2</v>
      </c>
      <c r="U174" s="7">
        <v>4.98</v>
      </c>
      <c r="V174">
        <v>1</v>
      </c>
      <c r="W174" s="7">
        <v>9.55e-5</v>
      </c>
      <c r="X174" s="7">
        <v>0.200070055186019</v>
      </c>
      <c r="Y174" s="1">
        <f>1000000*W174</f>
        <v>95.5</v>
      </c>
      <c r="Z174" s="1">
        <f>10/Y174</f>
        <v>0.104712041884817</v>
      </c>
      <c r="AA174" s="1">
        <f>1/(EXP(-Y174)+1)</f>
        <v>1</v>
      </c>
      <c r="AB174" s="2">
        <v>3</v>
      </c>
      <c r="AC174" s="1">
        <f>J174+K174</f>
        <v>38</v>
      </c>
      <c r="AD174" s="1">
        <f>10*O174</f>
        <v>41.8</v>
      </c>
      <c r="AE174" s="1">
        <f>J174+K174</f>
        <v>38</v>
      </c>
      <c r="AF174" s="1">
        <f>H174</f>
        <v>20</v>
      </c>
      <c r="AG174" s="1">
        <f t="shared" si="2"/>
        <v>2.7</v>
      </c>
    </row>
    <row r="175" spans="1:33">
      <c r="A175" s="4">
        <v>44688</v>
      </c>
      <c r="B175" s="1">
        <v>322</v>
      </c>
      <c r="C175" s="1" t="s">
        <v>202</v>
      </c>
      <c r="D175" s="1">
        <v>74458</v>
      </c>
      <c r="E175" s="1">
        <v>5233</v>
      </c>
      <c r="F175" s="1">
        <v>0</v>
      </c>
      <c r="G175" s="1">
        <v>3</v>
      </c>
      <c r="H175" s="1">
        <v>25</v>
      </c>
      <c r="I175" s="1">
        <v>39</v>
      </c>
      <c r="J175" s="1">
        <v>24</v>
      </c>
      <c r="K175" s="1">
        <v>9</v>
      </c>
      <c r="L175" s="1">
        <v>1</v>
      </c>
      <c r="M175" s="1">
        <f>LN(D175)</f>
        <v>11.2179904870069</v>
      </c>
      <c r="N175" s="1">
        <f>100*E175/D175</f>
        <v>7.02812323726127</v>
      </c>
      <c r="O175" s="1">
        <f>(F175+G175*2+H175*3+I175*4+J175*5+K175*6+L175*7)/100</f>
        <v>4.18</v>
      </c>
      <c r="P175" s="7">
        <v>5</v>
      </c>
      <c r="Q175" s="7">
        <v>0.279746651798845</v>
      </c>
      <c r="R175" s="7">
        <v>0.0573303789945967</v>
      </c>
      <c r="S175" s="7">
        <v>0.0205578793210429</v>
      </c>
      <c r="T175" s="7">
        <v>1</v>
      </c>
      <c r="U175" s="7">
        <v>3.89</v>
      </c>
      <c r="V175">
        <v>1</v>
      </c>
      <c r="W175" s="7">
        <v>7.76e-6</v>
      </c>
      <c r="X175" s="7">
        <v>0.183812918881192</v>
      </c>
      <c r="Y175" s="1">
        <f>1000000*W175</f>
        <v>7.76</v>
      </c>
      <c r="Z175" s="1">
        <f>10/Y175</f>
        <v>1.28865979381443</v>
      </c>
      <c r="AA175" s="1">
        <f>1/(EXP(-Y175)+1)</f>
        <v>0.999573725207005</v>
      </c>
      <c r="AB175" s="2">
        <v>0</v>
      </c>
      <c r="AC175" s="1">
        <f>J175+K175</f>
        <v>33</v>
      </c>
      <c r="AD175" s="1">
        <f>10*O175</f>
        <v>41.8</v>
      </c>
      <c r="AE175" s="1">
        <f>J175+K175</f>
        <v>33</v>
      </c>
      <c r="AF175" s="1">
        <f>H175</f>
        <v>25</v>
      </c>
      <c r="AG175" s="1">
        <f t="shared" si="2"/>
        <v>2.55</v>
      </c>
    </row>
    <row r="176" spans="1:33">
      <c r="A176" s="4">
        <v>44792</v>
      </c>
      <c r="B176" s="1">
        <v>426</v>
      </c>
      <c r="C176" s="1" t="s">
        <v>203</v>
      </c>
      <c r="D176" s="5">
        <v>33965</v>
      </c>
      <c r="E176" s="5">
        <v>2987</v>
      </c>
      <c r="F176" s="1">
        <v>0</v>
      </c>
      <c r="G176" s="1">
        <v>4</v>
      </c>
      <c r="H176" s="1">
        <v>23</v>
      </c>
      <c r="I176" s="1">
        <v>36</v>
      </c>
      <c r="J176" s="1">
        <v>26</v>
      </c>
      <c r="K176" s="1">
        <v>10</v>
      </c>
      <c r="L176" s="1">
        <v>1</v>
      </c>
      <c r="M176" s="1">
        <f>LN(D176)</f>
        <v>10.4330858616254</v>
      </c>
      <c r="N176" s="1">
        <f>100*E176/D176</f>
        <v>8.79434712203739</v>
      </c>
      <c r="O176" s="1">
        <f>(F176+G176*2+H176*3+I176*4+J176*5+K176*6+L176*7)/100</f>
        <v>4.18</v>
      </c>
      <c r="P176" s="7">
        <v>5</v>
      </c>
      <c r="Q176" s="7">
        <v>0.258226477971188</v>
      </c>
      <c r="R176" s="7">
        <v>0.0596831003495667</v>
      </c>
      <c r="S176" s="7">
        <v>0.01083082647555</v>
      </c>
      <c r="T176" s="7">
        <v>1</v>
      </c>
      <c r="U176" s="7">
        <v>3.3</v>
      </c>
      <c r="V176">
        <v>1</v>
      </c>
      <c r="W176" s="7">
        <v>2e-6</v>
      </c>
      <c r="X176" s="7">
        <v>0.182782319878837</v>
      </c>
      <c r="Y176" s="1">
        <f>1000000*W176</f>
        <v>2</v>
      </c>
      <c r="Z176" s="1">
        <f>10/Y176</f>
        <v>5</v>
      </c>
      <c r="AA176" s="1">
        <f>1/(EXP(-Y176)+1)</f>
        <v>0.880797077977882</v>
      </c>
      <c r="AB176" s="2">
        <v>0</v>
      </c>
      <c r="AC176" s="1">
        <f>J176+K176</f>
        <v>36</v>
      </c>
      <c r="AD176" s="1">
        <f>10*O176</f>
        <v>41.8</v>
      </c>
      <c r="AE176" s="1">
        <f>J176+K176</f>
        <v>36</v>
      </c>
      <c r="AF176" s="1">
        <f>H176</f>
        <v>23</v>
      </c>
      <c r="AG176" s="1">
        <f t="shared" si="2"/>
        <v>2.67</v>
      </c>
    </row>
    <row r="177" spans="1:33">
      <c r="A177" s="4">
        <v>44729</v>
      </c>
      <c r="B177" s="1">
        <v>363</v>
      </c>
      <c r="C177" s="1" t="s">
        <v>204</v>
      </c>
      <c r="D177" s="1">
        <v>54665</v>
      </c>
      <c r="E177" s="1">
        <v>4251</v>
      </c>
      <c r="F177" s="1">
        <v>0</v>
      </c>
      <c r="G177" s="1">
        <v>6</v>
      </c>
      <c r="H177" s="1">
        <v>23</v>
      </c>
      <c r="I177" s="1">
        <v>35</v>
      </c>
      <c r="J177" s="1">
        <v>26</v>
      </c>
      <c r="K177" s="1">
        <v>10</v>
      </c>
      <c r="L177" s="1">
        <v>1</v>
      </c>
      <c r="M177" s="1">
        <f>LN(D177)</f>
        <v>10.9089789298686</v>
      </c>
      <c r="N177" s="1">
        <f>100*E177/D177</f>
        <v>7.77645659928656</v>
      </c>
      <c r="O177" s="1">
        <f>(F177+G177*2+H177*3+I177*4+J177*5+K177*6+L177*7)/100</f>
        <v>4.18</v>
      </c>
      <c r="P177" s="7">
        <v>5</v>
      </c>
      <c r="Q177" s="7">
        <v>0.207076651584848</v>
      </c>
      <c r="R177" s="7">
        <v>0.050241441635415</v>
      </c>
      <c r="S177" s="7">
        <v>0.0146452686484536</v>
      </c>
      <c r="T177" s="7">
        <v>1</v>
      </c>
      <c r="U177" s="7">
        <v>4.21</v>
      </c>
      <c r="V177">
        <v>1</v>
      </c>
      <c r="W177" s="7">
        <v>1.62e-5</v>
      </c>
      <c r="X177" s="7">
        <v>0.18533115551328</v>
      </c>
      <c r="Y177" s="1">
        <f>1000000*W177</f>
        <v>16.2</v>
      </c>
      <c r="Z177" s="1">
        <f>10/Y177</f>
        <v>0.617283950617284</v>
      </c>
      <c r="AA177" s="1">
        <f>1/(EXP(-Y177)+1)</f>
        <v>0.999999907864</v>
      </c>
      <c r="AB177" s="2">
        <v>0</v>
      </c>
      <c r="AC177" s="1">
        <f>J177+K177</f>
        <v>36</v>
      </c>
      <c r="AD177" s="1">
        <f>10*O177</f>
        <v>41.8</v>
      </c>
      <c r="AE177" s="1">
        <f>J177+K177</f>
        <v>36</v>
      </c>
      <c r="AF177" s="1">
        <f>H177</f>
        <v>23</v>
      </c>
      <c r="AG177" s="1">
        <f t="shared" si="2"/>
        <v>2.71</v>
      </c>
    </row>
    <row r="178" spans="1:33">
      <c r="A178" s="4">
        <v>44720</v>
      </c>
      <c r="B178" s="1">
        <v>354</v>
      </c>
      <c r="C178" s="1" t="s">
        <v>205</v>
      </c>
      <c r="D178" s="1">
        <v>61026</v>
      </c>
      <c r="E178" s="1">
        <v>4607</v>
      </c>
      <c r="F178" s="1">
        <v>0</v>
      </c>
      <c r="G178" s="1">
        <v>6</v>
      </c>
      <c r="H178" s="1">
        <v>22</v>
      </c>
      <c r="I178" s="1">
        <v>35</v>
      </c>
      <c r="J178" s="1">
        <v>24</v>
      </c>
      <c r="K178" s="1">
        <v>11</v>
      </c>
      <c r="L178" s="1">
        <v>2</v>
      </c>
      <c r="M178" s="1">
        <f>LN(D178)</f>
        <v>11.0190552818537</v>
      </c>
      <c r="N178" s="1">
        <f>100*E178/D178</f>
        <v>7.54924130698391</v>
      </c>
      <c r="O178" s="1">
        <f>(F178+G178*2+H178*3+I178*4+J178*5+K178*6+L178*7)/100</f>
        <v>4.18</v>
      </c>
      <c r="P178" s="7">
        <v>4</v>
      </c>
      <c r="Q178" s="7">
        <v>0.316638870081991</v>
      </c>
      <c r="R178" s="7">
        <v>0.0711974086724366</v>
      </c>
      <c r="S178" s="7">
        <v>0.0240853277940522</v>
      </c>
      <c r="T178" s="7">
        <v>1</v>
      </c>
      <c r="U178" s="7">
        <v>3.69</v>
      </c>
      <c r="V178">
        <v>2</v>
      </c>
      <c r="W178" s="7">
        <v>4.9e-6</v>
      </c>
      <c r="X178" s="7">
        <v>0.183300636114368</v>
      </c>
      <c r="Y178" s="1">
        <f>1000000*W178</f>
        <v>4.9</v>
      </c>
      <c r="Z178" s="1">
        <f>10/Y178</f>
        <v>2.04081632653061</v>
      </c>
      <c r="AA178" s="1">
        <f>1/(EXP(-Y178)+1)</f>
        <v>0.992608458655718</v>
      </c>
      <c r="AB178" s="2">
        <v>0</v>
      </c>
      <c r="AC178" s="1">
        <f>J178+K178</f>
        <v>35</v>
      </c>
      <c r="AD178" s="1">
        <f>10*O178</f>
        <v>41.8</v>
      </c>
      <c r="AE178" s="1">
        <f>J178+K178</f>
        <v>35</v>
      </c>
      <c r="AF178" s="1">
        <f>H178</f>
        <v>22</v>
      </c>
      <c r="AG178" s="1">
        <f t="shared" si="2"/>
        <v>2.64</v>
      </c>
    </row>
    <row r="179" spans="1:33">
      <c r="A179" s="4">
        <v>44601</v>
      </c>
      <c r="B179" s="1">
        <v>235</v>
      </c>
      <c r="C179" s="1" t="s">
        <v>206</v>
      </c>
      <c r="D179" s="1">
        <v>305372</v>
      </c>
      <c r="E179" s="1">
        <v>13846</v>
      </c>
      <c r="F179" s="1">
        <v>1</v>
      </c>
      <c r="G179" s="1">
        <v>5</v>
      </c>
      <c r="H179" s="1">
        <v>22</v>
      </c>
      <c r="I179" s="1">
        <v>34</v>
      </c>
      <c r="J179" s="1">
        <v>25</v>
      </c>
      <c r="K179" s="1">
        <v>11</v>
      </c>
      <c r="L179" s="1">
        <v>2</v>
      </c>
      <c r="M179" s="1">
        <f>LN(D179)</f>
        <v>12.6292859845249</v>
      </c>
      <c r="N179" s="1">
        <f>100*E179/D179</f>
        <v>4.53414196455471</v>
      </c>
      <c r="O179" s="1">
        <f>(F179+G179*2+H179*3+I179*4+J179*5+K179*6+L179*7)/100</f>
        <v>4.18</v>
      </c>
      <c r="P179" s="7">
        <v>5</v>
      </c>
      <c r="Q179" s="7">
        <v>0.229170624151103</v>
      </c>
      <c r="R179" s="7">
        <v>0.0547582715316046</v>
      </c>
      <c r="S179" s="7">
        <v>0.0184475474644154</v>
      </c>
      <c r="T179" s="7">
        <v>2</v>
      </c>
      <c r="U179" s="7">
        <v>4.19</v>
      </c>
      <c r="V179">
        <v>1</v>
      </c>
      <c r="W179" s="7">
        <v>1.55e-5</v>
      </c>
      <c r="X179" s="7">
        <v>0.185204867896338</v>
      </c>
      <c r="Y179" s="1">
        <f>1000000*W179</f>
        <v>15.5</v>
      </c>
      <c r="Z179" s="1">
        <f>10/Y179</f>
        <v>0.645161290322581</v>
      </c>
      <c r="AA179" s="1">
        <f>1/(EXP(-Y179)+1)</f>
        <v>0.999999814460898</v>
      </c>
      <c r="AB179" s="2">
        <v>0</v>
      </c>
      <c r="AC179" s="1">
        <f>J179+K179</f>
        <v>36</v>
      </c>
      <c r="AD179" s="1">
        <f>10*O179</f>
        <v>41.8</v>
      </c>
      <c r="AE179" s="1">
        <f>J179+K179</f>
        <v>36</v>
      </c>
      <c r="AF179" s="1">
        <f>H179</f>
        <v>22</v>
      </c>
      <c r="AG179" s="1">
        <f t="shared" si="2"/>
        <v>2.67</v>
      </c>
    </row>
    <row r="180" spans="1:33">
      <c r="A180" s="4">
        <v>44754</v>
      </c>
      <c r="B180" s="1">
        <v>388</v>
      </c>
      <c r="C180" s="1" t="s">
        <v>207</v>
      </c>
      <c r="D180" s="1">
        <v>46910</v>
      </c>
      <c r="E180" s="1">
        <v>3870</v>
      </c>
      <c r="F180" s="1">
        <v>1</v>
      </c>
      <c r="G180" s="1">
        <v>8</v>
      </c>
      <c r="H180" s="1">
        <v>27</v>
      </c>
      <c r="I180" s="1">
        <v>27</v>
      </c>
      <c r="J180" s="1">
        <v>17</v>
      </c>
      <c r="K180" s="1">
        <v>13</v>
      </c>
      <c r="L180" s="1">
        <v>7</v>
      </c>
      <c r="M180" s="1">
        <f>LN(D180)</f>
        <v>10.7559861513225</v>
      </c>
      <c r="N180" s="1">
        <f>100*E180/D180</f>
        <v>8.24984011937753</v>
      </c>
      <c r="O180" s="1">
        <f>(F180+G180*2+H180*3+I180*4+J180*5+K180*6+L180*7)/100</f>
        <v>4.18</v>
      </c>
      <c r="P180" s="7">
        <v>5</v>
      </c>
      <c r="Q180" s="7">
        <v>0.207476847722432</v>
      </c>
      <c r="R180" s="7">
        <v>0.0469005987943868</v>
      </c>
      <c r="S180" s="7">
        <v>0.00749864037523299</v>
      </c>
      <c r="T180" s="7">
        <v>1</v>
      </c>
      <c r="U180" s="7">
        <v>5.61</v>
      </c>
      <c r="V180">
        <v>1</v>
      </c>
      <c r="W180" s="7">
        <v>0.000407</v>
      </c>
      <c r="X180" s="7">
        <v>0.26628650232088</v>
      </c>
      <c r="Y180" s="1">
        <f>1000000*W180</f>
        <v>407</v>
      </c>
      <c r="Z180" s="1">
        <f>10/Y180</f>
        <v>0.0245700245700246</v>
      </c>
      <c r="AA180" s="1">
        <f>1/(EXP(-Y180)+1)</f>
        <v>1</v>
      </c>
      <c r="AB180" s="2">
        <v>3</v>
      </c>
      <c r="AC180" s="1">
        <f>J180+K180</f>
        <v>30</v>
      </c>
      <c r="AD180" s="1">
        <f>10*O180</f>
        <v>41.8</v>
      </c>
      <c r="AE180" s="1">
        <f>J180+K180</f>
        <v>30</v>
      </c>
      <c r="AF180" s="1">
        <f>H180</f>
        <v>27</v>
      </c>
      <c r="AG180" s="1">
        <f t="shared" si="2"/>
        <v>2.6</v>
      </c>
    </row>
    <row r="181" spans="1:33">
      <c r="A181" s="4">
        <v>44587</v>
      </c>
      <c r="B181" s="1">
        <v>221</v>
      </c>
      <c r="C181" s="1" t="s">
        <v>208</v>
      </c>
      <c r="D181" s="1">
        <v>302348</v>
      </c>
      <c r="E181" s="1">
        <v>10163</v>
      </c>
      <c r="F181" s="1">
        <v>1</v>
      </c>
      <c r="G181" s="1">
        <v>4</v>
      </c>
      <c r="H181" s="1">
        <v>22</v>
      </c>
      <c r="I181" s="1">
        <v>37</v>
      </c>
      <c r="J181" s="1">
        <v>24</v>
      </c>
      <c r="K181" s="1">
        <v>10</v>
      </c>
      <c r="L181" s="1">
        <v>2</v>
      </c>
      <c r="M181" s="1">
        <f>LN(D181)</f>
        <v>12.6193339508291</v>
      </c>
      <c r="N181" s="1">
        <f>100*E181/D181</f>
        <v>3.36135843465146</v>
      </c>
      <c r="O181" s="1">
        <f>(F181+G181*2+H181*3+I181*4+J181*5+K181*6+L181*7)/100</f>
        <v>4.17</v>
      </c>
      <c r="P181" s="7">
        <v>5</v>
      </c>
      <c r="Q181" s="7">
        <v>0.19013646413561</v>
      </c>
      <c r="R181" s="7">
        <v>0.0447091381578659</v>
      </c>
      <c r="S181" s="7">
        <v>0.0148924378838872</v>
      </c>
      <c r="T181" s="7">
        <v>1</v>
      </c>
      <c r="U181" s="7">
        <v>3.43</v>
      </c>
      <c r="V181">
        <v>1</v>
      </c>
      <c r="W181" s="7">
        <v>2.69e-6</v>
      </c>
      <c r="X181" s="7">
        <v>0.182905540152455</v>
      </c>
      <c r="Y181" s="1">
        <f>1000000*W181</f>
        <v>2.69</v>
      </c>
      <c r="Z181" s="1">
        <f>10/Y181</f>
        <v>3.71747211895911</v>
      </c>
      <c r="AA181" s="1">
        <f>1/(EXP(-Y181)+1)</f>
        <v>0.936433981664945</v>
      </c>
      <c r="AB181" s="2">
        <v>0</v>
      </c>
      <c r="AC181" s="1">
        <f>J181+K181</f>
        <v>34</v>
      </c>
      <c r="AD181" s="1">
        <f>10*O181</f>
        <v>41.7</v>
      </c>
      <c r="AE181" s="1">
        <f>J181+K181</f>
        <v>34</v>
      </c>
      <c r="AF181" s="1">
        <f>H181</f>
        <v>22</v>
      </c>
      <c r="AG181" s="1">
        <f t="shared" si="2"/>
        <v>2.54</v>
      </c>
    </row>
    <row r="182" spans="1:33">
      <c r="A182" s="4">
        <v>44781</v>
      </c>
      <c r="B182" s="1">
        <v>415</v>
      </c>
      <c r="C182" s="1" t="s">
        <v>209</v>
      </c>
      <c r="D182" s="5">
        <v>35516</v>
      </c>
      <c r="E182" s="5">
        <v>3187</v>
      </c>
      <c r="F182" s="1">
        <v>0</v>
      </c>
      <c r="G182" s="1">
        <v>3</v>
      </c>
      <c r="H182" s="1">
        <v>24</v>
      </c>
      <c r="I182" s="1">
        <v>38</v>
      </c>
      <c r="J182" s="1">
        <v>25</v>
      </c>
      <c r="K182" s="1">
        <v>9</v>
      </c>
      <c r="L182" s="1">
        <v>1</v>
      </c>
      <c r="M182" s="1">
        <f>LN(D182)</f>
        <v>10.4777385781522</v>
      </c>
      <c r="N182" s="1">
        <f>100*E182/D182</f>
        <v>8.97342043022863</v>
      </c>
      <c r="O182" s="1">
        <f>(F182+G182*2+H182*3+I182*4+J182*5+K182*6+L182*7)/100</f>
        <v>4.16</v>
      </c>
      <c r="P182" s="7">
        <v>5</v>
      </c>
      <c r="Q182" s="7">
        <v>0.210517616097713</v>
      </c>
      <c r="R182" s="7">
        <v>0.0358520881947818</v>
      </c>
      <c r="S182" s="7">
        <v>0.0133108114789849</v>
      </c>
      <c r="T182" s="7">
        <v>2</v>
      </c>
      <c r="U182" s="7">
        <v>3.52</v>
      </c>
      <c r="V182">
        <v>1</v>
      </c>
      <c r="W182" s="7">
        <v>3.31e-6</v>
      </c>
      <c r="X182" s="7">
        <v>0.183016314803556</v>
      </c>
      <c r="Y182" s="1">
        <f>1000000*W182</f>
        <v>3.31</v>
      </c>
      <c r="Z182" s="1">
        <f>10/Y182</f>
        <v>3.02114803625378</v>
      </c>
      <c r="AA182" s="1">
        <f>1/(EXP(-Y182)+1)</f>
        <v>0.964770280794078</v>
      </c>
      <c r="AB182" s="2">
        <v>3</v>
      </c>
      <c r="AC182" s="1">
        <f>J182+K182</f>
        <v>34</v>
      </c>
      <c r="AD182" s="1">
        <f>10*O182</f>
        <v>41.6</v>
      </c>
      <c r="AE182" s="1">
        <f>J182+K182</f>
        <v>34</v>
      </c>
      <c r="AF182" s="1">
        <f>H182</f>
        <v>24</v>
      </c>
      <c r="AG182" s="1">
        <f t="shared" si="2"/>
        <v>2.57</v>
      </c>
    </row>
    <row r="183" spans="1:33">
      <c r="A183" s="4">
        <v>44923</v>
      </c>
      <c r="B183" s="1">
        <v>557</v>
      </c>
      <c r="C183" s="1" t="s">
        <v>210</v>
      </c>
      <c r="D183" s="5">
        <v>20160</v>
      </c>
      <c r="E183" s="5">
        <v>1937</v>
      </c>
      <c r="F183" s="1">
        <v>0</v>
      </c>
      <c r="G183" s="1">
        <v>3</v>
      </c>
      <c r="H183" s="1">
        <v>21</v>
      </c>
      <c r="I183" s="1">
        <v>40</v>
      </c>
      <c r="J183" s="1">
        <v>25</v>
      </c>
      <c r="K183" s="1">
        <v>9</v>
      </c>
      <c r="L183" s="1">
        <v>1</v>
      </c>
      <c r="M183" s="1">
        <f>LN(D183)</f>
        <v>9.91145572218531</v>
      </c>
      <c r="N183" s="1">
        <f>100*E183/D183</f>
        <v>9.60813492063492</v>
      </c>
      <c r="O183" s="1">
        <f>(F183+G183*2+H183*3+I183*4+J183*5+K183*6+L183*7)/100</f>
        <v>4.15</v>
      </c>
      <c r="P183" s="7">
        <v>5</v>
      </c>
      <c r="Q183" s="7">
        <v>0.274219730240033</v>
      </c>
      <c r="R183" s="7">
        <v>0.0542321412925266</v>
      </c>
      <c r="S183" s="7">
        <v>0.0183857751078787</v>
      </c>
      <c r="T183" s="7">
        <v>2</v>
      </c>
      <c r="U183" s="7">
        <v>2.36</v>
      </c>
      <c r="V183">
        <v>1</v>
      </c>
      <c r="W183" s="7">
        <v>2.29e-7</v>
      </c>
      <c r="X183" s="7">
        <v>0.182466349511148</v>
      </c>
      <c r="Y183" s="1">
        <f>1000000*W183</f>
        <v>0.229</v>
      </c>
      <c r="Z183" s="1">
        <f>10/Y183</f>
        <v>43.6681222707424</v>
      </c>
      <c r="AA183" s="1">
        <f>1/(EXP(-Y183)+1)</f>
        <v>0.557001117810821</v>
      </c>
      <c r="AB183" s="2">
        <v>0</v>
      </c>
      <c r="AC183" s="1">
        <f>J183+K183</f>
        <v>34</v>
      </c>
      <c r="AD183" s="1">
        <f>10*O183</f>
        <v>41.5</v>
      </c>
      <c r="AE183" s="1">
        <f>J183+K183</f>
        <v>34</v>
      </c>
      <c r="AF183" s="1">
        <f>H183</f>
        <v>21</v>
      </c>
      <c r="AG183" s="1">
        <f t="shared" si="2"/>
        <v>2.48</v>
      </c>
    </row>
    <row r="184" spans="1:33">
      <c r="A184" s="4">
        <v>44616</v>
      </c>
      <c r="B184" s="1">
        <v>250</v>
      </c>
      <c r="C184" s="1" t="s">
        <v>211</v>
      </c>
      <c r="D184" s="1">
        <v>250674</v>
      </c>
      <c r="E184" s="1">
        <v>10405</v>
      </c>
      <c r="F184" s="1">
        <v>1</v>
      </c>
      <c r="G184" s="1">
        <v>6</v>
      </c>
      <c r="H184" s="1">
        <v>21</v>
      </c>
      <c r="I184" s="1">
        <v>32</v>
      </c>
      <c r="J184" s="1">
        <v>25</v>
      </c>
      <c r="K184" s="1">
        <v>12</v>
      </c>
      <c r="L184" s="1">
        <v>2</v>
      </c>
      <c r="M184" s="1">
        <f>LN(D184)</f>
        <v>12.4319085691551</v>
      </c>
      <c r="N184" s="1">
        <f>100*E184/D184</f>
        <v>4.15080941780959</v>
      </c>
      <c r="O184" s="1">
        <f>(F184+G184*2+H184*3+I184*4+J184*5+K184*6+L184*7)/100</f>
        <v>4.15</v>
      </c>
      <c r="P184" s="7">
        <v>5</v>
      </c>
      <c r="Q184" s="7">
        <v>0.271442833168975</v>
      </c>
      <c r="R184" s="7">
        <v>0.0713958216977141</v>
      </c>
      <c r="S184" s="7">
        <v>0.0171370179016332</v>
      </c>
      <c r="T184" s="7">
        <v>1</v>
      </c>
      <c r="U184" s="7">
        <v>3.55</v>
      </c>
      <c r="V184">
        <v>1</v>
      </c>
      <c r="W184" s="7">
        <v>3.55e-6</v>
      </c>
      <c r="X184" s="7">
        <v>0.183059209288092</v>
      </c>
      <c r="Y184" s="1">
        <f>1000000*W184</f>
        <v>3.55</v>
      </c>
      <c r="Z184" s="1">
        <f>10/Y184</f>
        <v>2.8169014084507</v>
      </c>
      <c r="AA184" s="1">
        <f>1/(EXP(-Y184)+1)</f>
        <v>0.972077426215927</v>
      </c>
      <c r="AB184" s="2">
        <v>0</v>
      </c>
      <c r="AC184" s="1">
        <f>J184+K184</f>
        <v>37</v>
      </c>
      <c r="AD184" s="1">
        <f>10*O184</f>
        <v>41.5</v>
      </c>
      <c r="AE184" s="1">
        <f>J184+K184</f>
        <v>37</v>
      </c>
      <c r="AF184" s="1">
        <f>H184</f>
        <v>21</v>
      </c>
      <c r="AG184" s="1">
        <f t="shared" si="2"/>
        <v>2.72</v>
      </c>
    </row>
    <row r="185" spans="1:33">
      <c r="A185" s="4">
        <v>44878</v>
      </c>
      <c r="B185" s="1">
        <v>512</v>
      </c>
      <c r="C185" s="1" t="s">
        <v>212</v>
      </c>
      <c r="D185" s="5">
        <v>25085</v>
      </c>
      <c r="E185" s="5">
        <v>2515</v>
      </c>
      <c r="F185" s="1">
        <v>0</v>
      </c>
      <c r="G185" s="1">
        <v>8</v>
      </c>
      <c r="H185" s="1">
        <v>25</v>
      </c>
      <c r="I185" s="1">
        <v>30</v>
      </c>
      <c r="J185" s="1">
        <v>21</v>
      </c>
      <c r="K185" s="1">
        <v>13</v>
      </c>
      <c r="L185" s="1">
        <v>3</v>
      </c>
      <c r="M185" s="1">
        <f>LN(D185)</f>
        <v>10.1300253369184</v>
      </c>
      <c r="N185" s="1">
        <f>100*E185/D185</f>
        <v>10.0259118995416</v>
      </c>
      <c r="O185" s="1">
        <f>(F185+G185*2+H185*3+I185*4+J185*5+K185*6+L185*7)/100</f>
        <v>4.15</v>
      </c>
      <c r="P185" s="7">
        <v>4</v>
      </c>
      <c r="Q185" s="7">
        <v>0.344141226511772</v>
      </c>
      <c r="R185" s="7">
        <v>0.0627590951796825</v>
      </c>
      <c r="S185" s="7">
        <v>0.0332706176790313</v>
      </c>
      <c r="T185" s="7">
        <v>2</v>
      </c>
      <c r="U185" s="7">
        <v>2.7</v>
      </c>
      <c r="V185">
        <v>2</v>
      </c>
      <c r="W185" s="7">
        <v>5.01e-7</v>
      </c>
      <c r="X185" s="7">
        <v>0.182514850399039</v>
      </c>
      <c r="Y185" s="1">
        <f>1000000*W185</f>
        <v>0.501</v>
      </c>
      <c r="Z185" s="1">
        <f>10/Y185</f>
        <v>19.9600798403194</v>
      </c>
      <c r="AA185" s="1">
        <f>1/(EXP(-Y185)+1)</f>
        <v>0.622694306119604</v>
      </c>
      <c r="AB185" s="2">
        <v>0</v>
      </c>
      <c r="AC185" s="1">
        <f>J185+K185</f>
        <v>34</v>
      </c>
      <c r="AD185" s="1">
        <f>10*O185</f>
        <v>41.5</v>
      </c>
      <c r="AE185" s="1">
        <f>J185+K185</f>
        <v>34</v>
      </c>
      <c r="AF185" s="1">
        <f>H185</f>
        <v>25</v>
      </c>
      <c r="AG185" s="1">
        <f t="shared" si="2"/>
        <v>2.74</v>
      </c>
    </row>
    <row r="186" spans="1:33">
      <c r="A186" s="4">
        <v>44925</v>
      </c>
      <c r="B186" s="1">
        <v>559</v>
      </c>
      <c r="C186" s="1" t="s">
        <v>213</v>
      </c>
      <c r="D186" s="5">
        <v>21204</v>
      </c>
      <c r="E186" s="5">
        <v>1973</v>
      </c>
      <c r="F186" s="1">
        <v>0</v>
      </c>
      <c r="G186" s="1">
        <v>4</v>
      </c>
      <c r="H186" s="1">
        <v>21</v>
      </c>
      <c r="I186" s="1">
        <v>38</v>
      </c>
      <c r="J186" s="1">
        <v>26</v>
      </c>
      <c r="K186" s="1">
        <v>9</v>
      </c>
      <c r="L186" s="1">
        <v>1</v>
      </c>
      <c r="M186" s="1">
        <f>LN(D186)</f>
        <v>9.9619451221077</v>
      </c>
      <c r="N186" s="1">
        <f>100*E186/D186</f>
        <v>9.30484814186003</v>
      </c>
      <c r="O186" s="1">
        <f>(F186+G186*2+H186*3+I186*4+J186*5+K186*6+L186*7)/100</f>
        <v>4.14</v>
      </c>
      <c r="P186" s="7">
        <v>5</v>
      </c>
      <c r="Q186" s="7">
        <v>0.307152716744383</v>
      </c>
      <c r="R186" s="7">
        <v>0.0830052231374557</v>
      </c>
      <c r="S186" s="7">
        <v>0.0315346897032811</v>
      </c>
      <c r="T186" s="7">
        <v>2</v>
      </c>
      <c r="U186" s="7">
        <v>2.99</v>
      </c>
      <c r="V186">
        <v>1</v>
      </c>
      <c r="W186" s="7">
        <v>9.77e-7</v>
      </c>
      <c r="X186" s="7">
        <v>0.182599751046962</v>
      </c>
      <c r="Y186" s="1">
        <f>1000000*W186</f>
        <v>0.977</v>
      </c>
      <c r="Z186" s="1">
        <f>10/Y186</f>
        <v>10.2354145342886</v>
      </c>
      <c r="AA186" s="1">
        <f>1/(EXP(-Y186)+1)</f>
        <v>0.726512545368355</v>
      </c>
      <c r="AB186" s="2">
        <v>3</v>
      </c>
      <c r="AC186" s="1">
        <f>J186+K186</f>
        <v>35</v>
      </c>
      <c r="AD186" s="1">
        <f>10*O186</f>
        <v>41.4</v>
      </c>
      <c r="AE186" s="1">
        <f>J186+K186</f>
        <v>35</v>
      </c>
      <c r="AF186" s="1">
        <f>H186</f>
        <v>21</v>
      </c>
      <c r="AG186" s="1">
        <f t="shared" si="2"/>
        <v>2.55</v>
      </c>
    </row>
    <row r="187" spans="1:33">
      <c r="A187" s="4">
        <v>44716</v>
      </c>
      <c r="B187" s="1">
        <v>350</v>
      </c>
      <c r="C187" s="1" t="s">
        <v>214</v>
      </c>
      <c r="D187" s="1">
        <v>58263</v>
      </c>
      <c r="E187" s="1">
        <v>4432</v>
      </c>
      <c r="F187" s="1">
        <v>0</v>
      </c>
      <c r="G187" s="1">
        <v>5</v>
      </c>
      <c r="H187" s="1">
        <v>22</v>
      </c>
      <c r="I187" s="1">
        <v>35</v>
      </c>
      <c r="J187" s="1">
        <v>25</v>
      </c>
      <c r="K187" s="1">
        <v>11</v>
      </c>
      <c r="L187" s="1">
        <v>1</v>
      </c>
      <c r="M187" s="1">
        <f>LN(D187)</f>
        <v>10.9727225224936</v>
      </c>
      <c r="N187" s="1">
        <f>100*E187/D187</f>
        <v>7.60688601685461</v>
      </c>
      <c r="O187" s="1">
        <f>(F187+G187*2+H187*3+I187*4+J187*5+K187*6+L187*7)/100</f>
        <v>4.14</v>
      </c>
      <c r="P187" s="7">
        <v>5</v>
      </c>
      <c r="Q187" s="7">
        <v>0.228421425510795</v>
      </c>
      <c r="R187" s="7">
        <v>0.0586549779206282</v>
      </c>
      <c r="S187" s="7">
        <v>0.0186988784058391</v>
      </c>
      <c r="T187" s="7">
        <v>1</v>
      </c>
      <c r="U187" s="7">
        <v>2.75</v>
      </c>
      <c r="V187">
        <v>1</v>
      </c>
      <c r="W187" s="7">
        <v>5.62e-7</v>
      </c>
      <c r="X187" s="7">
        <v>0.18252572881096</v>
      </c>
      <c r="Y187" s="1">
        <f>1000000*W187</f>
        <v>0.562</v>
      </c>
      <c r="Z187" s="1">
        <f>10/Y187</f>
        <v>17.7935943060498</v>
      </c>
      <c r="AA187" s="1">
        <f>1/(EXP(-Y187)+1)</f>
        <v>0.636915175280414</v>
      </c>
      <c r="AB187" s="2">
        <v>3</v>
      </c>
      <c r="AC187" s="1">
        <f>J187+K187</f>
        <v>36</v>
      </c>
      <c r="AD187" s="1">
        <f>10*O187</f>
        <v>41.4</v>
      </c>
      <c r="AE187" s="1">
        <f>J187+K187</f>
        <v>36</v>
      </c>
      <c r="AF187" s="1">
        <f>H187</f>
        <v>22</v>
      </c>
      <c r="AG187" s="1">
        <f t="shared" si="2"/>
        <v>2.67</v>
      </c>
    </row>
    <row r="188" spans="1:33">
      <c r="A188" s="4">
        <v>44568</v>
      </c>
      <c r="B188" s="1">
        <v>202</v>
      </c>
      <c r="C188" s="1" t="s">
        <v>215</v>
      </c>
      <c r="D188" s="1">
        <v>80630</v>
      </c>
      <c r="E188" s="1">
        <v>1362</v>
      </c>
      <c r="F188" s="1">
        <v>1</v>
      </c>
      <c r="G188" s="1">
        <v>3</v>
      </c>
      <c r="H188" s="1">
        <v>23</v>
      </c>
      <c r="I188" s="1">
        <v>39</v>
      </c>
      <c r="J188" s="1">
        <v>24</v>
      </c>
      <c r="K188" s="1">
        <v>9</v>
      </c>
      <c r="L188" s="1">
        <v>1</v>
      </c>
      <c r="M188" s="1">
        <f>LN(D188)</f>
        <v>11.2976260676791</v>
      </c>
      <c r="N188" s="1">
        <f>100*E188/D188</f>
        <v>1.689197569143</v>
      </c>
      <c r="O188" s="1">
        <f>(F188+G188*2+H188*3+I188*4+J188*5+K188*6+L188*7)/100</f>
        <v>4.13</v>
      </c>
      <c r="P188" s="7">
        <v>5</v>
      </c>
      <c r="Q188" s="7">
        <v>0.254476575670251</v>
      </c>
      <c r="R188" s="7">
        <v>0.0536193009894055</v>
      </c>
      <c r="S188" s="7">
        <v>0.0116445074987591</v>
      </c>
      <c r="T188" s="7">
        <v>1</v>
      </c>
      <c r="U188" s="7">
        <v>3.36</v>
      </c>
      <c r="V188">
        <v>1</v>
      </c>
      <c r="W188" s="7">
        <v>2.29e-6</v>
      </c>
      <c r="X188" s="7">
        <v>0.18283410025724</v>
      </c>
      <c r="Y188" s="1">
        <f>1000000*W188</f>
        <v>2.29</v>
      </c>
      <c r="Z188" s="1">
        <f>10/Y188</f>
        <v>4.36681222707424</v>
      </c>
      <c r="AA188" s="1">
        <f>1/(EXP(-Y188)+1)</f>
        <v>0.908045450068996</v>
      </c>
      <c r="AB188" s="2">
        <v>0</v>
      </c>
      <c r="AC188" s="1">
        <f>J188+K188</f>
        <v>33</v>
      </c>
      <c r="AD188" s="1">
        <f>10*O188</f>
        <v>41.3</v>
      </c>
      <c r="AE188" s="1">
        <f>J188+K188</f>
        <v>33</v>
      </c>
      <c r="AF188" s="1">
        <f>H188</f>
        <v>23</v>
      </c>
      <c r="AG188" s="1">
        <f t="shared" si="2"/>
        <v>2.49</v>
      </c>
    </row>
    <row r="189" spans="1:33">
      <c r="A189" s="4">
        <v>44918</v>
      </c>
      <c r="B189" s="1">
        <v>552</v>
      </c>
      <c r="C189" s="1" t="s">
        <v>216</v>
      </c>
      <c r="D189" s="5">
        <v>21937</v>
      </c>
      <c r="E189" s="5">
        <v>2112</v>
      </c>
      <c r="F189" s="1">
        <v>0</v>
      </c>
      <c r="G189" s="1">
        <v>7</v>
      </c>
      <c r="H189" s="1">
        <v>26</v>
      </c>
      <c r="I189" s="1">
        <v>35</v>
      </c>
      <c r="J189" s="1">
        <v>20</v>
      </c>
      <c r="K189" s="1">
        <v>10</v>
      </c>
      <c r="L189" s="1">
        <v>3</v>
      </c>
      <c r="M189" s="1">
        <f>LN(D189)</f>
        <v>9.99592998792569</v>
      </c>
      <c r="N189" s="1">
        <f>100*E189/D189</f>
        <v>9.62756985914209</v>
      </c>
      <c r="O189" s="1">
        <f>(F189+G189*2+H189*3+I189*4+J189*5+K189*6+L189*7)/100</f>
        <v>4.13</v>
      </c>
      <c r="P189" s="7">
        <v>4</v>
      </c>
      <c r="Q189" s="7">
        <v>0.368116380101906</v>
      </c>
      <c r="R189" s="7">
        <v>0.0864286683315476</v>
      </c>
      <c r="S189" s="7">
        <v>0.0174509286025592</v>
      </c>
      <c r="T189" s="7">
        <v>2</v>
      </c>
      <c r="U189" s="7">
        <v>2.92</v>
      </c>
      <c r="V189">
        <v>2</v>
      </c>
      <c r="W189" s="7">
        <v>8.32e-7</v>
      </c>
      <c r="X189" s="7">
        <v>0.182573885206636</v>
      </c>
      <c r="Y189" s="1">
        <f>1000000*W189</f>
        <v>0.832</v>
      </c>
      <c r="Z189" s="1">
        <f>10/Y189</f>
        <v>12.0192307692308</v>
      </c>
      <c r="AA189" s="1">
        <f>1/(EXP(-Y189)+1)</f>
        <v>0.696777653158373</v>
      </c>
      <c r="AB189" s="2">
        <v>0</v>
      </c>
      <c r="AC189" s="1">
        <f>J189+K189</f>
        <v>30</v>
      </c>
      <c r="AD189" s="1">
        <f>10*O189</f>
        <v>41.3</v>
      </c>
      <c r="AE189" s="1">
        <f>J189+K189</f>
        <v>30</v>
      </c>
      <c r="AF189" s="1">
        <f>H189</f>
        <v>26</v>
      </c>
      <c r="AG189" s="1">
        <f t="shared" si="2"/>
        <v>2.52</v>
      </c>
    </row>
    <row r="190" spans="1:33">
      <c r="A190" s="4">
        <v>44625</v>
      </c>
      <c r="B190" s="1">
        <v>259</v>
      </c>
      <c r="C190" s="1" t="s">
        <v>217</v>
      </c>
      <c r="D190" s="1">
        <v>229895</v>
      </c>
      <c r="E190" s="1">
        <v>10405</v>
      </c>
      <c r="F190" s="1">
        <v>1</v>
      </c>
      <c r="G190" s="1">
        <v>9</v>
      </c>
      <c r="H190" s="1">
        <v>25</v>
      </c>
      <c r="I190" s="1">
        <v>29</v>
      </c>
      <c r="J190" s="1">
        <v>22</v>
      </c>
      <c r="K190" s="1">
        <v>12</v>
      </c>
      <c r="L190" s="1">
        <v>3</v>
      </c>
      <c r="M190" s="1">
        <f>LN(D190)</f>
        <v>12.3453779619284</v>
      </c>
      <c r="N190" s="1">
        <f>100*E190/D190</f>
        <v>4.52597925139738</v>
      </c>
      <c r="O190" s="1">
        <f>(F190+G190*2+H190*3+I190*4+J190*5+K190*6+L190*7)/100</f>
        <v>4.13</v>
      </c>
      <c r="P190" s="7">
        <v>5</v>
      </c>
      <c r="Q190" s="7">
        <v>0.295711833146759</v>
      </c>
      <c r="R190" s="7">
        <v>0.0806090859246846</v>
      </c>
      <c r="S190" s="7">
        <v>0.0279834177688094</v>
      </c>
      <c r="T190" s="7">
        <v>1</v>
      </c>
      <c r="U190" s="7">
        <v>3.07</v>
      </c>
      <c r="V190">
        <v>1</v>
      </c>
      <c r="W190" s="7">
        <v>1.17e-6</v>
      </c>
      <c r="X190" s="7">
        <v>0.182634183787178</v>
      </c>
      <c r="Y190" s="1">
        <f>1000000*W190</f>
        <v>1.17</v>
      </c>
      <c r="Z190" s="1">
        <f>10/Y190</f>
        <v>8.54700854700855</v>
      </c>
      <c r="AA190" s="1">
        <f>1/(EXP(-Y190)+1)</f>
        <v>0.763145015726855</v>
      </c>
      <c r="AB190" s="2">
        <v>0</v>
      </c>
      <c r="AC190" s="1">
        <f>J190+K190</f>
        <v>34</v>
      </c>
      <c r="AD190" s="1">
        <f>10*O190</f>
        <v>41.3</v>
      </c>
      <c r="AE190" s="1">
        <f>J190+K190</f>
        <v>34</v>
      </c>
      <c r="AF190" s="1">
        <f>H190</f>
        <v>25</v>
      </c>
      <c r="AG190" s="1">
        <f t="shared" si="2"/>
        <v>2.75</v>
      </c>
    </row>
    <row r="191" spans="1:33">
      <c r="A191" s="4">
        <v>44865</v>
      </c>
      <c r="B191" s="1">
        <v>499</v>
      </c>
      <c r="C191" s="1" t="s">
        <v>218</v>
      </c>
      <c r="D191" s="5">
        <v>26498</v>
      </c>
      <c r="E191" s="5">
        <v>2572</v>
      </c>
      <c r="F191" s="1">
        <v>0</v>
      </c>
      <c r="G191" s="1">
        <v>3</v>
      </c>
      <c r="H191" s="1">
        <v>26</v>
      </c>
      <c r="I191" s="1">
        <v>41</v>
      </c>
      <c r="J191" s="1">
        <v>23</v>
      </c>
      <c r="K191" s="1">
        <v>7</v>
      </c>
      <c r="L191" s="1">
        <v>1</v>
      </c>
      <c r="M191" s="1">
        <f>LN(D191)</f>
        <v>10.1848245374281</v>
      </c>
      <c r="N191" s="1">
        <f>100*E191/D191</f>
        <v>9.70639293531587</v>
      </c>
      <c r="O191" s="1">
        <f>(F191+G191*2+H191*3+I191*4+J191*5+K191*6+L191*7)/100</f>
        <v>4.12</v>
      </c>
      <c r="P191" s="7">
        <v>5</v>
      </c>
      <c r="Q191" s="7">
        <v>0.258074952488475</v>
      </c>
      <c r="R191" s="7">
        <v>0.0564052758342877</v>
      </c>
      <c r="S191" s="7">
        <v>0.00856166935310705</v>
      </c>
      <c r="T191" s="7">
        <v>2</v>
      </c>
      <c r="U191" s="7">
        <v>3.12</v>
      </c>
      <c r="V191">
        <v>1</v>
      </c>
      <c r="W191" s="7">
        <v>1.32e-6</v>
      </c>
      <c r="X191" s="7">
        <v>0.182660948466311</v>
      </c>
      <c r="Y191" s="1">
        <f>1000000*W191</f>
        <v>1.32</v>
      </c>
      <c r="Z191" s="1">
        <f>10/Y191</f>
        <v>7.57575757575758</v>
      </c>
      <c r="AA191" s="1">
        <f>1/(EXP(-Y191)+1)</f>
        <v>0.789181706522253</v>
      </c>
      <c r="AB191" s="2">
        <v>0</v>
      </c>
      <c r="AC191" s="1">
        <f>J191+K191</f>
        <v>30</v>
      </c>
      <c r="AD191" s="1">
        <f>10*O191</f>
        <v>41.2</v>
      </c>
      <c r="AE191" s="1">
        <f>J191+K191</f>
        <v>30</v>
      </c>
      <c r="AF191" s="1">
        <f>H191</f>
        <v>26</v>
      </c>
      <c r="AG191" s="1">
        <f t="shared" si="2"/>
        <v>2.41</v>
      </c>
    </row>
    <row r="192" spans="1:33">
      <c r="A192" s="4">
        <v>44832</v>
      </c>
      <c r="B192" s="1">
        <v>466</v>
      </c>
      <c r="C192" s="1" t="s">
        <v>219</v>
      </c>
      <c r="D192" s="5">
        <v>31355</v>
      </c>
      <c r="E192" s="5">
        <v>3007</v>
      </c>
      <c r="F192" s="1">
        <v>0</v>
      </c>
      <c r="G192" s="1">
        <v>3</v>
      </c>
      <c r="H192" s="1">
        <v>21</v>
      </c>
      <c r="I192" s="1">
        <v>38</v>
      </c>
      <c r="J192" s="1">
        <v>26</v>
      </c>
      <c r="K192" s="1">
        <v>9</v>
      </c>
      <c r="L192" s="1">
        <v>1</v>
      </c>
      <c r="M192" s="1">
        <f>LN(D192)</f>
        <v>10.3531290229771</v>
      </c>
      <c r="N192" s="1">
        <f>100*E192/D192</f>
        <v>9.59017700526232</v>
      </c>
      <c r="O192" s="1">
        <f>(F192+G192*2+H192*3+I192*4+J192*5+K192*6+L192*7)/100</f>
        <v>4.12</v>
      </c>
      <c r="P192" s="7">
        <v>4</v>
      </c>
      <c r="Q192" s="7">
        <v>0.275081677698037</v>
      </c>
      <c r="R192" s="7">
        <v>0.0281183789288837</v>
      </c>
      <c r="S192" s="7">
        <v>0.0146721972482297</v>
      </c>
      <c r="T192" s="7">
        <v>2</v>
      </c>
      <c r="U192" s="7">
        <v>2.7</v>
      </c>
      <c r="V192">
        <v>2</v>
      </c>
      <c r="W192" s="7">
        <v>5.01e-7</v>
      </c>
      <c r="X192" s="7">
        <v>0.182514850399039</v>
      </c>
      <c r="Y192" s="1">
        <f>1000000*W192</f>
        <v>0.501</v>
      </c>
      <c r="Z192" s="1">
        <f>10/Y192</f>
        <v>19.9600798403194</v>
      </c>
      <c r="AA192" s="1">
        <f>1/(EXP(-Y192)+1)</f>
        <v>0.622694306119604</v>
      </c>
      <c r="AB192" s="2">
        <v>0</v>
      </c>
      <c r="AC192" s="1">
        <f>J192+K192</f>
        <v>35</v>
      </c>
      <c r="AD192" s="1">
        <f>10*O192</f>
        <v>41.2</v>
      </c>
      <c r="AE192" s="1">
        <f>J192+K192</f>
        <v>35</v>
      </c>
      <c r="AF192" s="1">
        <f>H192</f>
        <v>21</v>
      </c>
      <c r="AG192" s="1">
        <f t="shared" si="2"/>
        <v>2.53</v>
      </c>
    </row>
    <row r="193" spans="1:33">
      <c r="A193" s="4">
        <v>44877</v>
      </c>
      <c r="B193" s="1">
        <v>511</v>
      </c>
      <c r="C193" s="1" t="s">
        <v>220</v>
      </c>
      <c r="D193" s="5">
        <v>24660</v>
      </c>
      <c r="E193" s="5">
        <v>2356</v>
      </c>
      <c r="F193" s="1">
        <v>0</v>
      </c>
      <c r="G193" s="1">
        <v>4</v>
      </c>
      <c r="H193" s="1">
        <v>22</v>
      </c>
      <c r="I193" s="1">
        <v>38</v>
      </c>
      <c r="J193" s="1">
        <v>25</v>
      </c>
      <c r="K193" s="1">
        <v>9</v>
      </c>
      <c r="L193" s="1">
        <v>1</v>
      </c>
      <c r="M193" s="1">
        <f>LN(D193)</f>
        <v>10.1129377767183</v>
      </c>
      <c r="N193" s="1">
        <f>100*E193/D193</f>
        <v>9.55393349553933</v>
      </c>
      <c r="O193" s="1">
        <f>(F193+G193*2+H193*3+I193*4+J193*5+K193*6+L193*7)/100</f>
        <v>4.12</v>
      </c>
      <c r="P193" s="7">
        <v>5</v>
      </c>
      <c r="Q193" s="7">
        <v>0.308855304048819</v>
      </c>
      <c r="R193" s="7">
        <v>0.098686970550429</v>
      </c>
      <c r="S193" s="7">
        <v>0.0272062086966014</v>
      </c>
      <c r="T193" s="7">
        <v>2</v>
      </c>
      <c r="U193" s="7">
        <v>3.17</v>
      </c>
      <c r="V193">
        <v>1</v>
      </c>
      <c r="W193" s="7">
        <v>1.48e-6</v>
      </c>
      <c r="X193" s="7">
        <v>0.182689500814363</v>
      </c>
      <c r="Y193" s="1">
        <f>1000000*W193</f>
        <v>1.48</v>
      </c>
      <c r="Z193" s="1">
        <f>10/Y193</f>
        <v>6.75675675675676</v>
      </c>
      <c r="AA193" s="1">
        <f>1/(EXP(-Y193)+1)</f>
        <v>0.814572580707018</v>
      </c>
      <c r="AB193" s="2">
        <v>0</v>
      </c>
      <c r="AC193" s="1">
        <f>J193+K193</f>
        <v>34</v>
      </c>
      <c r="AD193" s="1">
        <f>10*O193</f>
        <v>41.2</v>
      </c>
      <c r="AE193" s="1">
        <f>J193+K193</f>
        <v>34</v>
      </c>
      <c r="AF193" s="1">
        <f>H193</f>
        <v>22</v>
      </c>
      <c r="AG193" s="1">
        <f t="shared" si="2"/>
        <v>2.53</v>
      </c>
    </row>
    <row r="194" spans="1:33">
      <c r="A194" s="4">
        <v>44763</v>
      </c>
      <c r="B194" s="1">
        <v>397</v>
      </c>
      <c r="C194" s="1" t="s">
        <v>221</v>
      </c>
      <c r="D194" s="1">
        <v>39086</v>
      </c>
      <c r="E194" s="1">
        <v>3367</v>
      </c>
      <c r="F194" s="1">
        <v>0</v>
      </c>
      <c r="G194" s="1">
        <v>6</v>
      </c>
      <c r="H194" s="1">
        <v>24</v>
      </c>
      <c r="I194" s="1">
        <v>36</v>
      </c>
      <c r="J194" s="1">
        <v>23</v>
      </c>
      <c r="K194" s="1">
        <v>9</v>
      </c>
      <c r="L194" s="1">
        <v>2</v>
      </c>
      <c r="M194" s="1">
        <f>LN(D194)</f>
        <v>10.57351962559</v>
      </c>
      <c r="N194" s="1">
        <f>100*E194/D194</f>
        <v>8.61433761449112</v>
      </c>
      <c r="O194" s="1">
        <f>(F194+G194*2+H194*3+I194*4+J194*5+K194*6+L194*7)/100</f>
        <v>4.11</v>
      </c>
      <c r="P194" s="7">
        <v>5</v>
      </c>
      <c r="Q194" s="7">
        <v>0.246404086491527</v>
      </c>
      <c r="R194" s="7">
        <v>0.0431340376621203</v>
      </c>
      <c r="S194" s="7">
        <v>0.0131390152432927</v>
      </c>
      <c r="T194" s="7">
        <v>2</v>
      </c>
      <c r="U194" s="7">
        <v>2.39</v>
      </c>
      <c r="V194">
        <v>1</v>
      </c>
      <c r="W194" s="7">
        <v>2.45e-7</v>
      </c>
      <c r="X194" s="7">
        <v>0.182469202227386</v>
      </c>
      <c r="Y194" s="1">
        <f>1000000*W194</f>
        <v>0.245</v>
      </c>
      <c r="Z194" s="1">
        <f>10/Y194</f>
        <v>40.8163265306122</v>
      </c>
      <c r="AA194" s="1">
        <f>1/(EXP(-Y194)+1)</f>
        <v>0.560945450324716</v>
      </c>
      <c r="AB194" s="2">
        <v>0</v>
      </c>
      <c r="AC194" s="1">
        <f>J194+K194</f>
        <v>32</v>
      </c>
      <c r="AD194" s="1">
        <f>10*O194</f>
        <v>41.1</v>
      </c>
      <c r="AE194" s="1">
        <f>J194+K194</f>
        <v>32</v>
      </c>
      <c r="AF194" s="1">
        <f>H194</f>
        <v>24</v>
      </c>
      <c r="AG194" s="1">
        <f t="shared" si="2"/>
        <v>2.53</v>
      </c>
    </row>
    <row r="195" spans="1:33">
      <c r="A195" s="4">
        <v>44704</v>
      </c>
      <c r="B195" s="1">
        <v>338</v>
      </c>
      <c r="C195" s="1" t="s">
        <v>222</v>
      </c>
      <c r="D195" s="1">
        <v>66431</v>
      </c>
      <c r="E195" s="1">
        <v>4906</v>
      </c>
      <c r="F195" s="1">
        <v>0</v>
      </c>
      <c r="G195" s="1">
        <v>5</v>
      </c>
      <c r="H195" s="1">
        <v>25</v>
      </c>
      <c r="I195" s="1">
        <v>37</v>
      </c>
      <c r="J195" s="1">
        <v>22</v>
      </c>
      <c r="K195" s="1">
        <v>9</v>
      </c>
      <c r="L195" s="1">
        <v>2</v>
      </c>
      <c r="M195" s="1">
        <f>LN(D195)</f>
        <v>11.1039190939857</v>
      </c>
      <c r="N195" s="1">
        <f>100*E195/D195</f>
        <v>7.38510635095061</v>
      </c>
      <c r="O195" s="1">
        <f>(F195+G195*2+H195*3+I195*4+J195*5+K195*6+L195*7)/100</f>
        <v>4.11</v>
      </c>
      <c r="P195" s="7">
        <v>5</v>
      </c>
      <c r="Q195" s="7">
        <v>0.259265731090991</v>
      </c>
      <c r="R195" s="7">
        <v>0.0737053264473224</v>
      </c>
      <c r="S195" s="7">
        <v>0.0236068989550492</v>
      </c>
      <c r="T195" s="7">
        <v>1</v>
      </c>
      <c r="U195" s="7">
        <v>3.32</v>
      </c>
      <c r="V195">
        <v>1</v>
      </c>
      <c r="W195" s="7">
        <v>2.09e-6</v>
      </c>
      <c r="X195" s="7">
        <v>0.182798388432995</v>
      </c>
      <c r="Y195" s="1">
        <f>1000000*W195</f>
        <v>2.09</v>
      </c>
      <c r="Z195" s="1">
        <f>10/Y195</f>
        <v>4.78468899521531</v>
      </c>
      <c r="AA195" s="1">
        <f>1/(EXP(-Y195)+1)</f>
        <v>0.889927425637497</v>
      </c>
      <c r="AB195" s="2">
        <v>0</v>
      </c>
      <c r="AC195" s="1">
        <f>J195+K195</f>
        <v>31</v>
      </c>
      <c r="AD195" s="1">
        <f>10*O195</f>
        <v>41.1</v>
      </c>
      <c r="AE195" s="1">
        <f>J195+K195</f>
        <v>31</v>
      </c>
      <c r="AF195" s="1">
        <f>H195</f>
        <v>25</v>
      </c>
      <c r="AG195" s="1">
        <f t="shared" ref="AG195:AG258" si="3">(G195*2+H195*3+J195*5+K195*6)/100</f>
        <v>2.49</v>
      </c>
    </row>
    <row r="196" spans="1:33">
      <c r="A196" s="4">
        <v>44665</v>
      </c>
      <c r="B196" s="1">
        <v>299</v>
      </c>
      <c r="C196" s="1" t="s">
        <v>223</v>
      </c>
      <c r="D196" s="1">
        <v>113448</v>
      </c>
      <c r="E196" s="1">
        <v>7356</v>
      </c>
      <c r="F196" s="1">
        <v>0</v>
      </c>
      <c r="G196" s="1">
        <v>6</v>
      </c>
      <c r="H196" s="1">
        <v>24</v>
      </c>
      <c r="I196" s="1">
        <v>35</v>
      </c>
      <c r="J196" s="1">
        <v>24</v>
      </c>
      <c r="K196" s="1">
        <v>10</v>
      </c>
      <c r="L196" s="1">
        <v>1</v>
      </c>
      <c r="M196" s="1">
        <f>LN(D196)</f>
        <v>11.6390998611412</v>
      </c>
      <c r="N196" s="1">
        <f>100*E196/D196</f>
        <v>6.48402792468796</v>
      </c>
      <c r="O196" s="1">
        <f>(F196+G196*2+H196*3+I196*4+J196*5+K196*6+L196*7)/100</f>
        <v>4.11</v>
      </c>
      <c r="P196" s="7">
        <v>5</v>
      </c>
      <c r="Q196" s="7">
        <v>0.268072416251037</v>
      </c>
      <c r="R196" s="7">
        <v>0.0767747806633646</v>
      </c>
      <c r="S196" s="7">
        <v>0.0200690641372062</v>
      </c>
      <c r="T196" s="7">
        <v>1</v>
      </c>
      <c r="U196" s="7">
        <v>3.02</v>
      </c>
      <c r="V196">
        <v>1</v>
      </c>
      <c r="W196" s="7">
        <v>1.05e-6</v>
      </c>
      <c r="X196" s="7">
        <v>0.182612774236675</v>
      </c>
      <c r="Y196" s="1">
        <f>1000000*W196</f>
        <v>1.05</v>
      </c>
      <c r="Z196" s="1">
        <f>10/Y196</f>
        <v>9.52380952380953</v>
      </c>
      <c r="AA196" s="1">
        <f>1/(EXP(-Y196)+1)</f>
        <v>0.740774899182154</v>
      </c>
      <c r="AB196" s="2">
        <v>0</v>
      </c>
      <c r="AC196" s="1">
        <f>J196+K196</f>
        <v>34</v>
      </c>
      <c r="AD196" s="1">
        <f>10*O196</f>
        <v>41.1</v>
      </c>
      <c r="AE196" s="1">
        <f>J196+K196</f>
        <v>34</v>
      </c>
      <c r="AF196" s="1">
        <f>H196</f>
        <v>24</v>
      </c>
      <c r="AG196" s="1">
        <f t="shared" si="3"/>
        <v>2.64</v>
      </c>
    </row>
    <row r="197" spans="1:33">
      <c r="A197" s="4">
        <v>44777</v>
      </c>
      <c r="B197" s="1">
        <v>411</v>
      </c>
      <c r="C197" s="1" t="s">
        <v>224</v>
      </c>
      <c r="D197" s="5">
        <v>37229</v>
      </c>
      <c r="E197" s="5">
        <v>3336</v>
      </c>
      <c r="F197" s="1">
        <v>0</v>
      </c>
      <c r="G197" s="1">
        <v>4</v>
      </c>
      <c r="H197" s="1">
        <v>22</v>
      </c>
      <c r="I197" s="1">
        <v>39</v>
      </c>
      <c r="J197" s="1">
        <v>25</v>
      </c>
      <c r="K197" s="1">
        <v>8</v>
      </c>
      <c r="L197" s="1">
        <v>1</v>
      </c>
      <c r="M197" s="1">
        <f>LN(D197)</f>
        <v>10.5248433064469</v>
      </c>
      <c r="N197" s="1">
        <f>100*E197/D197</f>
        <v>8.96075639958097</v>
      </c>
      <c r="O197" s="1">
        <f>(F197+G197*2+H197*3+I197*4+J197*5+K197*6+L197*7)/100</f>
        <v>4.1</v>
      </c>
      <c r="P197" s="7">
        <v>5</v>
      </c>
      <c r="Q197" s="7">
        <v>0.256806957613386</v>
      </c>
      <c r="R197" s="7">
        <v>0.0513406947916803</v>
      </c>
      <c r="S197" s="7">
        <v>0.00861826562149983</v>
      </c>
      <c r="T197" s="7">
        <v>1</v>
      </c>
      <c r="U197" s="7">
        <v>3.56</v>
      </c>
      <c r="V197">
        <v>1</v>
      </c>
      <c r="W197" s="7">
        <v>3.63e-6</v>
      </c>
      <c r="X197" s="7">
        <v>0.183073509182972</v>
      </c>
      <c r="Y197" s="1">
        <f>1000000*W197</f>
        <v>3.63</v>
      </c>
      <c r="Z197" s="1">
        <f>10/Y197</f>
        <v>2.75482093663912</v>
      </c>
      <c r="AA197" s="1">
        <f>1/(EXP(-Y197)+1)</f>
        <v>0.974168761475336</v>
      </c>
      <c r="AB197" s="2">
        <v>0</v>
      </c>
      <c r="AC197" s="1">
        <f>J197+K197</f>
        <v>33</v>
      </c>
      <c r="AD197" s="1">
        <f>10*O197</f>
        <v>41</v>
      </c>
      <c r="AE197" s="1">
        <f>J197+K197</f>
        <v>33</v>
      </c>
      <c r="AF197" s="1">
        <f>H197</f>
        <v>22</v>
      </c>
      <c r="AG197" s="1">
        <f t="shared" si="3"/>
        <v>2.47</v>
      </c>
    </row>
    <row r="198" spans="1:33">
      <c r="A198" s="4">
        <v>44607</v>
      </c>
      <c r="B198" s="1">
        <v>241</v>
      </c>
      <c r="C198" s="1" t="s">
        <v>225</v>
      </c>
      <c r="D198" s="1">
        <v>287836</v>
      </c>
      <c r="E198" s="1">
        <v>10343</v>
      </c>
      <c r="F198" s="1">
        <v>1</v>
      </c>
      <c r="G198" s="1">
        <v>6</v>
      </c>
      <c r="H198" s="1">
        <v>25</v>
      </c>
      <c r="I198" s="1">
        <v>33</v>
      </c>
      <c r="J198" s="1">
        <v>22</v>
      </c>
      <c r="K198" s="1">
        <v>11</v>
      </c>
      <c r="L198" s="1">
        <v>2</v>
      </c>
      <c r="M198" s="1">
        <f>LN(D198)</f>
        <v>12.5701461524786</v>
      </c>
      <c r="N198" s="1">
        <f>100*E198/D198</f>
        <v>3.59336566656012</v>
      </c>
      <c r="O198" s="1">
        <f>(F198+G198*2+H198*3+I198*4+J198*5+K198*6+L198*7)/100</f>
        <v>4.1</v>
      </c>
      <c r="P198" s="7">
        <v>4</v>
      </c>
      <c r="Q198" s="7">
        <v>0.347362649048686</v>
      </c>
      <c r="R198" s="7">
        <v>0.0578415828728555</v>
      </c>
      <c r="S198" s="7">
        <v>0.0308431680504863</v>
      </c>
      <c r="T198" s="7">
        <v>3</v>
      </c>
      <c r="U198" s="7">
        <v>3.23</v>
      </c>
      <c r="V198">
        <v>2</v>
      </c>
      <c r="W198" s="7">
        <v>1.7e-6</v>
      </c>
      <c r="X198" s="7">
        <v>0.182728765951264</v>
      </c>
      <c r="Y198" s="1">
        <f>1000000*W198</f>
        <v>1.7</v>
      </c>
      <c r="Z198" s="1">
        <f>10/Y198</f>
        <v>5.88235294117647</v>
      </c>
      <c r="AA198" s="1">
        <f>1/(EXP(-Y198)+1)</f>
        <v>0.845534734916465</v>
      </c>
      <c r="AB198" s="2">
        <v>0</v>
      </c>
      <c r="AC198" s="1">
        <f>J198+K198</f>
        <v>33</v>
      </c>
      <c r="AD198" s="1">
        <f>10*O198</f>
        <v>41</v>
      </c>
      <c r="AE198" s="1">
        <f>J198+K198</f>
        <v>33</v>
      </c>
      <c r="AF198" s="1">
        <f>H198</f>
        <v>25</v>
      </c>
      <c r="AG198" s="1">
        <f t="shared" si="3"/>
        <v>2.63</v>
      </c>
    </row>
    <row r="199" spans="1:33">
      <c r="A199" s="4">
        <v>44606</v>
      </c>
      <c r="B199" s="1">
        <v>240</v>
      </c>
      <c r="C199" s="1" t="s">
        <v>226</v>
      </c>
      <c r="D199" s="1">
        <v>261521</v>
      </c>
      <c r="E199" s="1">
        <v>10343</v>
      </c>
      <c r="F199" s="1">
        <v>1</v>
      </c>
      <c r="G199" s="1">
        <v>6</v>
      </c>
      <c r="H199" s="1">
        <v>25</v>
      </c>
      <c r="I199" s="1">
        <v>33</v>
      </c>
      <c r="J199" s="1">
        <v>22</v>
      </c>
      <c r="K199" s="1">
        <v>11</v>
      </c>
      <c r="L199" s="1">
        <v>2</v>
      </c>
      <c r="M199" s="1">
        <f>LN(D199)</f>
        <v>12.4742698651901</v>
      </c>
      <c r="N199" s="1">
        <f>100*E199/D199</f>
        <v>3.9549405210289</v>
      </c>
      <c r="O199" s="1">
        <f>(F199+G199*2+H199*3+I199*4+J199*5+K199*6+L199*7)/100</f>
        <v>4.1</v>
      </c>
      <c r="P199" s="7">
        <v>4</v>
      </c>
      <c r="Q199" s="7">
        <v>0.1979011477987</v>
      </c>
      <c r="R199" s="7">
        <v>0.0486680543457911</v>
      </c>
      <c r="S199" s="7">
        <v>0.00957803465251334</v>
      </c>
      <c r="T199" s="7">
        <v>2</v>
      </c>
      <c r="U199" s="7">
        <v>2.81</v>
      </c>
      <c r="V199">
        <v>2</v>
      </c>
      <c r="W199" s="7">
        <v>6.46e-7</v>
      </c>
      <c r="X199" s="7">
        <v>0.182540709743412</v>
      </c>
      <c r="Y199" s="1">
        <f>1000000*W199</f>
        <v>0.646</v>
      </c>
      <c r="Z199" s="1">
        <f>10/Y199</f>
        <v>15.4798761609907</v>
      </c>
      <c r="AA199" s="1">
        <f>1/(EXP(-Y199)+1)</f>
        <v>0.65610850655147</v>
      </c>
      <c r="AB199" s="2">
        <v>0</v>
      </c>
      <c r="AC199" s="1">
        <f>J199+K199</f>
        <v>33</v>
      </c>
      <c r="AD199" s="1">
        <f>10*O199</f>
        <v>41</v>
      </c>
      <c r="AE199" s="1">
        <f>J199+K199</f>
        <v>33</v>
      </c>
      <c r="AF199" s="1">
        <f>H199</f>
        <v>25</v>
      </c>
      <c r="AG199" s="1">
        <f t="shared" si="3"/>
        <v>2.63</v>
      </c>
    </row>
    <row r="200" spans="1:33">
      <c r="A200" s="4">
        <v>44873</v>
      </c>
      <c r="B200" s="1">
        <v>507</v>
      </c>
      <c r="C200" s="1" t="s">
        <v>227</v>
      </c>
      <c r="D200" s="5">
        <v>27213</v>
      </c>
      <c r="E200" s="5">
        <v>2531</v>
      </c>
      <c r="F200" s="1">
        <v>0</v>
      </c>
      <c r="G200" s="1">
        <v>4</v>
      </c>
      <c r="H200" s="1">
        <v>24</v>
      </c>
      <c r="I200" s="1">
        <v>37</v>
      </c>
      <c r="J200" s="1">
        <v>24</v>
      </c>
      <c r="K200" s="1">
        <v>9</v>
      </c>
      <c r="L200" s="1">
        <v>1</v>
      </c>
      <c r="M200" s="1">
        <f>LN(D200)</f>
        <v>10.2114500792831</v>
      </c>
      <c r="N200" s="1">
        <f>100*E200/D200</f>
        <v>9.30070187042957</v>
      </c>
      <c r="O200" s="1">
        <f>(F200+G200*2+H200*3+I200*4+J200*5+K200*6+L200*7)/100</f>
        <v>4.09</v>
      </c>
      <c r="P200" s="7">
        <v>4</v>
      </c>
      <c r="Q200" s="7">
        <v>0.340289095078642</v>
      </c>
      <c r="R200" s="7">
        <v>0.0606881555274999</v>
      </c>
      <c r="S200" s="7">
        <v>0.0201349460761391</v>
      </c>
      <c r="T200" s="7">
        <v>1</v>
      </c>
      <c r="U200" s="7">
        <v>4.37</v>
      </c>
      <c r="V200">
        <v>2</v>
      </c>
      <c r="W200" s="7">
        <v>2.34e-5</v>
      </c>
      <c r="X200" s="7">
        <v>0.186633975786143</v>
      </c>
      <c r="Y200" s="1">
        <f>1000000*W200</f>
        <v>23.4</v>
      </c>
      <c r="Z200" s="1">
        <f>10/Y200</f>
        <v>0.427350427350427</v>
      </c>
      <c r="AA200" s="1">
        <f>1/(EXP(-Y200)+1)</f>
        <v>0.999999999931213</v>
      </c>
      <c r="AB200" s="2">
        <v>3</v>
      </c>
      <c r="AC200" s="1">
        <f>J200+K200</f>
        <v>33</v>
      </c>
      <c r="AD200" s="1">
        <f>10*O200</f>
        <v>40.9</v>
      </c>
      <c r="AE200" s="1">
        <f>J200+K200</f>
        <v>33</v>
      </c>
      <c r="AF200" s="1">
        <f>H200</f>
        <v>24</v>
      </c>
      <c r="AG200" s="1">
        <f t="shared" si="3"/>
        <v>2.54</v>
      </c>
    </row>
    <row r="201" spans="1:33">
      <c r="A201" s="4">
        <v>44750</v>
      </c>
      <c r="B201" s="1">
        <v>384</v>
      </c>
      <c r="C201" s="1" t="s">
        <v>228</v>
      </c>
      <c r="D201" s="1">
        <v>42806</v>
      </c>
      <c r="E201" s="1">
        <v>3484</v>
      </c>
      <c r="F201" s="1">
        <v>1</v>
      </c>
      <c r="G201" s="1">
        <v>5</v>
      </c>
      <c r="H201" s="1">
        <v>24</v>
      </c>
      <c r="I201" s="1">
        <v>35</v>
      </c>
      <c r="J201" s="1">
        <v>25</v>
      </c>
      <c r="K201" s="1">
        <v>9</v>
      </c>
      <c r="L201" s="1">
        <v>1</v>
      </c>
      <c r="M201" s="1">
        <f>LN(D201)</f>
        <v>10.6644335586605</v>
      </c>
      <c r="N201" s="1">
        <f>100*E201/D201</f>
        <v>8.13904592814091</v>
      </c>
      <c r="O201" s="1">
        <f>(F201+G201*2+H201*3+I201*4+J201*5+K201*6+L201*7)/100</f>
        <v>4.09</v>
      </c>
      <c r="P201" s="7">
        <v>5</v>
      </c>
      <c r="Q201" s="7">
        <v>0.271296966185678</v>
      </c>
      <c r="R201" s="7">
        <v>0.0823752273407243</v>
      </c>
      <c r="S201" s="7">
        <v>0.0119013867356799</v>
      </c>
      <c r="T201" s="7">
        <v>1</v>
      </c>
      <c r="U201" s="7">
        <v>5.07</v>
      </c>
      <c r="V201">
        <v>1</v>
      </c>
      <c r="W201" s="7">
        <v>0.000117</v>
      </c>
      <c r="X201" s="7">
        <v>0.204214402915028</v>
      </c>
      <c r="Y201" s="1">
        <f>1000000*W201</f>
        <v>117</v>
      </c>
      <c r="Z201" s="1">
        <f>10/Y201</f>
        <v>0.0854700854700855</v>
      </c>
      <c r="AA201" s="1">
        <f>1/(EXP(-Y201)+1)</f>
        <v>1</v>
      </c>
      <c r="AB201" s="2">
        <v>0</v>
      </c>
      <c r="AC201" s="1">
        <f>J201+K201</f>
        <v>34</v>
      </c>
      <c r="AD201" s="1">
        <f>10*O201</f>
        <v>40.9</v>
      </c>
      <c r="AE201" s="1">
        <f>J201+K201</f>
        <v>34</v>
      </c>
      <c r="AF201" s="1">
        <f>H201</f>
        <v>24</v>
      </c>
      <c r="AG201" s="1">
        <f t="shared" si="3"/>
        <v>2.61</v>
      </c>
    </row>
    <row r="202" spans="1:33">
      <c r="A202" s="4">
        <v>44633</v>
      </c>
      <c r="B202" s="1">
        <v>267</v>
      </c>
      <c r="C202" s="1" t="s">
        <v>229</v>
      </c>
      <c r="D202" s="1">
        <v>179436</v>
      </c>
      <c r="E202" s="1">
        <v>8937</v>
      </c>
      <c r="F202" s="1">
        <v>1</v>
      </c>
      <c r="G202" s="1">
        <v>4</v>
      </c>
      <c r="H202" s="1">
        <v>23</v>
      </c>
      <c r="I202" s="1">
        <v>36</v>
      </c>
      <c r="J202" s="1">
        <v>24</v>
      </c>
      <c r="K202" s="1">
        <v>10</v>
      </c>
      <c r="L202" s="1">
        <v>1</v>
      </c>
      <c r="M202" s="1">
        <f>LN(D202)</f>
        <v>12.0975738773718</v>
      </c>
      <c r="N202" s="1">
        <f>100*E202/D202</f>
        <v>4.98060589848191</v>
      </c>
      <c r="O202" s="1">
        <f>(F202+G202*2+H202*3+I202*4+J202*5+K202*6+L202*7)/100</f>
        <v>4.09</v>
      </c>
      <c r="P202" s="7">
        <v>5</v>
      </c>
      <c r="Q202" s="7">
        <v>0.258031575254283</v>
      </c>
      <c r="R202" s="7">
        <v>0.114529326140089</v>
      </c>
      <c r="S202" s="7">
        <v>0.0121772922855641</v>
      </c>
      <c r="T202" s="7">
        <v>2</v>
      </c>
      <c r="U202" s="7">
        <v>5</v>
      </c>
      <c r="V202">
        <v>1</v>
      </c>
      <c r="W202" s="7">
        <v>0.0001</v>
      </c>
      <c r="X202" s="7">
        <v>0.200932227754717</v>
      </c>
      <c r="Y202" s="1">
        <f>1000000*W202</f>
        <v>100</v>
      </c>
      <c r="Z202" s="1">
        <f>10/Y202</f>
        <v>0.1</v>
      </c>
      <c r="AA202" s="1">
        <f>1/(EXP(-Y202)+1)</f>
        <v>1</v>
      </c>
      <c r="AB202" s="2">
        <v>0</v>
      </c>
      <c r="AC202" s="1">
        <f>J202+K202</f>
        <v>34</v>
      </c>
      <c r="AD202" s="1">
        <f>10*O202</f>
        <v>40.9</v>
      </c>
      <c r="AE202" s="1">
        <f>J202+K202</f>
        <v>34</v>
      </c>
      <c r="AF202" s="1">
        <f>H202</f>
        <v>23</v>
      </c>
      <c r="AG202" s="1">
        <f t="shared" si="3"/>
        <v>2.57</v>
      </c>
    </row>
    <row r="203" spans="1:33">
      <c r="A203" s="4">
        <v>44705</v>
      </c>
      <c r="B203" s="1">
        <v>339</v>
      </c>
      <c r="C203" s="1" t="s">
        <v>230</v>
      </c>
      <c r="D203" s="1">
        <v>63380</v>
      </c>
      <c r="E203" s="1">
        <v>4809</v>
      </c>
      <c r="F203" s="1">
        <v>0</v>
      </c>
      <c r="G203" s="1">
        <v>5</v>
      </c>
      <c r="H203" s="1">
        <v>26</v>
      </c>
      <c r="I203" s="1">
        <v>35</v>
      </c>
      <c r="J203" s="1">
        <v>24</v>
      </c>
      <c r="K203" s="1">
        <v>9</v>
      </c>
      <c r="L203" s="1">
        <v>1</v>
      </c>
      <c r="M203" s="1">
        <f>LN(D203)</f>
        <v>11.0569036332449</v>
      </c>
      <c r="N203" s="1">
        <f>100*E203/D203</f>
        <v>7.58756705585358</v>
      </c>
      <c r="O203" s="1">
        <f>(F203+G203*2+H203*3+I203*4+J203*5+K203*6+L203*7)/100</f>
        <v>4.09</v>
      </c>
      <c r="P203" s="7">
        <v>5</v>
      </c>
      <c r="Q203" s="7">
        <v>0.238205339885022</v>
      </c>
      <c r="R203" s="7">
        <v>0.0362865336889451</v>
      </c>
      <c r="S203" s="7">
        <v>0.0173487345763684</v>
      </c>
      <c r="T203" s="7">
        <v>2</v>
      </c>
      <c r="U203" s="7">
        <v>5.02</v>
      </c>
      <c r="V203">
        <v>1</v>
      </c>
      <c r="W203" s="7">
        <v>0.000105</v>
      </c>
      <c r="X203" s="7">
        <v>0.201893455610367</v>
      </c>
      <c r="Y203" s="1">
        <f>1000000*W203</f>
        <v>105</v>
      </c>
      <c r="Z203" s="1">
        <f>10/Y203</f>
        <v>0.0952380952380952</v>
      </c>
      <c r="AA203" s="1">
        <f>1/(EXP(-Y203)+1)</f>
        <v>1</v>
      </c>
      <c r="AB203" s="2">
        <v>0</v>
      </c>
      <c r="AC203" s="1">
        <f>J203+K203</f>
        <v>33</v>
      </c>
      <c r="AD203" s="1">
        <f>10*O203</f>
        <v>40.9</v>
      </c>
      <c r="AE203" s="1">
        <f>J203+K203</f>
        <v>33</v>
      </c>
      <c r="AF203" s="1">
        <f>H203</f>
        <v>26</v>
      </c>
      <c r="AG203" s="1">
        <f t="shared" si="3"/>
        <v>2.62</v>
      </c>
    </row>
    <row r="204" spans="1:33">
      <c r="A204" s="4">
        <v>44618</v>
      </c>
      <c r="B204" s="1">
        <v>252</v>
      </c>
      <c r="C204" s="1" t="s">
        <v>231</v>
      </c>
      <c r="D204" s="1">
        <v>248363</v>
      </c>
      <c r="E204" s="1">
        <v>10087</v>
      </c>
      <c r="F204" s="1">
        <v>1</v>
      </c>
      <c r="G204" s="1">
        <v>5</v>
      </c>
      <c r="H204" s="1">
        <v>26</v>
      </c>
      <c r="I204" s="1">
        <v>34</v>
      </c>
      <c r="J204" s="1">
        <v>22</v>
      </c>
      <c r="K204" s="1">
        <v>10</v>
      </c>
      <c r="L204" s="1">
        <v>2</v>
      </c>
      <c r="M204" s="1">
        <f>LN(D204)</f>
        <v>12.4226466646457</v>
      </c>
      <c r="N204" s="1">
        <f>100*E204/D204</f>
        <v>4.06139400796415</v>
      </c>
      <c r="O204" s="1">
        <f>(F204+G204*2+H204*3+I204*4+J204*5+K204*6+L204*7)/100</f>
        <v>4.09</v>
      </c>
      <c r="P204" s="7">
        <v>4</v>
      </c>
      <c r="Q204" s="7">
        <v>0.295371425705621</v>
      </c>
      <c r="R204" s="7">
        <v>0.0632760529946519</v>
      </c>
      <c r="S204" s="7">
        <v>0.0172715760346786</v>
      </c>
      <c r="T204" s="7">
        <v>1</v>
      </c>
      <c r="U204" s="7">
        <v>3.84</v>
      </c>
      <c r="V204">
        <v>2</v>
      </c>
      <c r="W204" s="7">
        <v>6.92e-6</v>
      </c>
      <c r="X204" s="7">
        <v>0.183662343251786</v>
      </c>
      <c r="Y204" s="1">
        <f>1000000*W204</f>
        <v>6.92</v>
      </c>
      <c r="Z204" s="1">
        <f>10/Y204</f>
        <v>1.44508670520231</v>
      </c>
      <c r="AA204" s="1">
        <f>1/(EXP(-Y204)+1)</f>
        <v>0.999013144904479</v>
      </c>
      <c r="AB204" s="2">
        <v>0</v>
      </c>
      <c r="AC204" s="1">
        <f>J204+K204</f>
        <v>32</v>
      </c>
      <c r="AD204" s="1">
        <f>10*O204</f>
        <v>40.9</v>
      </c>
      <c r="AE204" s="1">
        <f>J204+K204</f>
        <v>32</v>
      </c>
      <c r="AF204" s="1">
        <f>H204</f>
        <v>26</v>
      </c>
      <c r="AG204" s="1">
        <f t="shared" si="3"/>
        <v>2.58</v>
      </c>
    </row>
    <row r="205" spans="1:33">
      <c r="A205" s="4">
        <v>44659</v>
      </c>
      <c r="B205" s="1">
        <v>293</v>
      </c>
      <c r="C205" s="1" t="s">
        <v>232</v>
      </c>
      <c r="D205" s="1">
        <v>141158</v>
      </c>
      <c r="E205" s="1">
        <v>9010</v>
      </c>
      <c r="F205" s="1">
        <v>1</v>
      </c>
      <c r="G205" s="1">
        <v>12</v>
      </c>
      <c r="H205" s="1">
        <v>23</v>
      </c>
      <c r="I205" s="1">
        <v>26</v>
      </c>
      <c r="J205" s="1">
        <v>21</v>
      </c>
      <c r="K205" s="1">
        <v>13</v>
      </c>
      <c r="L205" s="1">
        <v>4</v>
      </c>
      <c r="M205" s="1">
        <f>LN(D205)</f>
        <v>11.8576351093692</v>
      </c>
      <c r="N205" s="1">
        <f>100*E205/D205</f>
        <v>6.38291843182816</v>
      </c>
      <c r="O205" s="1">
        <f>(F205+G205*2+H205*3+I205*4+J205*5+K205*6+L205*7)/100</f>
        <v>4.09</v>
      </c>
      <c r="P205" s="7">
        <v>5</v>
      </c>
      <c r="Q205" s="7">
        <v>0.393055614843928</v>
      </c>
      <c r="R205" s="7">
        <v>0.0806365609966199</v>
      </c>
      <c r="S205" s="7">
        <v>0.0326547383626474</v>
      </c>
      <c r="T205" s="7">
        <v>1</v>
      </c>
      <c r="U205" s="7">
        <v>4.07</v>
      </c>
      <c r="V205">
        <v>1</v>
      </c>
      <c r="W205" s="7">
        <v>1.17e-5</v>
      </c>
      <c r="X205" s="7">
        <v>0.184520466763391</v>
      </c>
      <c r="Y205" s="1">
        <f>1000000*W205</f>
        <v>11.7</v>
      </c>
      <c r="Z205" s="1">
        <f>10/Y205</f>
        <v>0.854700854700855</v>
      </c>
      <c r="AA205" s="1">
        <f>1/(EXP(-Y205)+1)</f>
        <v>0.999991706249626</v>
      </c>
      <c r="AB205" s="2">
        <v>0</v>
      </c>
      <c r="AC205" s="1">
        <f>J205+K205</f>
        <v>34</v>
      </c>
      <c r="AD205" s="1">
        <f>10*O205</f>
        <v>40.9</v>
      </c>
      <c r="AE205" s="1">
        <f>J205+K205</f>
        <v>34</v>
      </c>
      <c r="AF205" s="1">
        <f>H205</f>
        <v>23</v>
      </c>
      <c r="AG205" s="1">
        <f t="shared" si="3"/>
        <v>2.76</v>
      </c>
    </row>
    <row r="206" spans="1:33">
      <c r="A206" s="4">
        <v>44747</v>
      </c>
      <c r="B206" s="1">
        <v>381</v>
      </c>
      <c r="C206" s="1" t="s">
        <v>233</v>
      </c>
      <c r="D206" s="1">
        <v>44578</v>
      </c>
      <c r="E206" s="1">
        <v>3604</v>
      </c>
      <c r="F206" s="1">
        <v>1</v>
      </c>
      <c r="G206" s="1">
        <v>6</v>
      </c>
      <c r="H206" s="1">
        <v>25</v>
      </c>
      <c r="I206" s="1">
        <v>36</v>
      </c>
      <c r="J206" s="1">
        <v>23</v>
      </c>
      <c r="K206" s="1">
        <v>9</v>
      </c>
      <c r="L206" s="1">
        <v>1</v>
      </c>
      <c r="M206" s="1">
        <f>LN(D206)</f>
        <v>10.7049957427661</v>
      </c>
      <c r="N206" s="1">
        <f>100*E206/D206</f>
        <v>8.08470546009242</v>
      </c>
      <c r="O206" s="1">
        <f>(F206+G206*2+H206*3+I206*4+J206*5+K206*6+L206*7)/100</f>
        <v>4.08</v>
      </c>
      <c r="P206" s="7">
        <v>5</v>
      </c>
      <c r="Q206" s="7">
        <v>0.267835542069824</v>
      </c>
      <c r="R206" s="7">
        <v>0.0689736752703265</v>
      </c>
      <c r="S206" s="7">
        <v>0.0149899979028475</v>
      </c>
      <c r="T206" s="7">
        <v>1</v>
      </c>
      <c r="U206" s="7">
        <v>5.24</v>
      </c>
      <c r="V206">
        <v>1</v>
      </c>
      <c r="W206" s="7">
        <v>0.000174</v>
      </c>
      <c r="X206" s="7">
        <v>0.21550909388329</v>
      </c>
      <c r="Y206" s="1">
        <f>1000000*W206</f>
        <v>174</v>
      </c>
      <c r="Z206" s="1">
        <f>10/Y206</f>
        <v>0.0574712643678161</v>
      </c>
      <c r="AA206" s="1">
        <f>1/(EXP(-Y206)+1)</f>
        <v>1</v>
      </c>
      <c r="AB206" s="2">
        <v>0</v>
      </c>
      <c r="AC206" s="1">
        <f>J206+K206</f>
        <v>32</v>
      </c>
      <c r="AD206" s="1">
        <f>10*O206</f>
        <v>40.8</v>
      </c>
      <c r="AE206" s="1">
        <f>J206+K206</f>
        <v>32</v>
      </c>
      <c r="AF206" s="1">
        <f>H206</f>
        <v>25</v>
      </c>
      <c r="AG206" s="1">
        <f t="shared" si="3"/>
        <v>2.56</v>
      </c>
    </row>
    <row r="207" spans="1:33">
      <c r="A207" s="4">
        <v>44906</v>
      </c>
      <c r="B207" s="1">
        <v>540</v>
      </c>
      <c r="C207" s="1" t="s">
        <v>234</v>
      </c>
      <c r="D207" s="5">
        <v>21947</v>
      </c>
      <c r="E207" s="5">
        <v>2075</v>
      </c>
      <c r="F207" s="1">
        <v>1</v>
      </c>
      <c r="G207" s="1">
        <v>7</v>
      </c>
      <c r="H207" s="1">
        <v>24</v>
      </c>
      <c r="I207" s="1">
        <v>32</v>
      </c>
      <c r="J207" s="1">
        <v>24</v>
      </c>
      <c r="K207" s="1">
        <v>11</v>
      </c>
      <c r="L207" s="1">
        <v>1</v>
      </c>
      <c r="M207" s="1">
        <f>LN(D207)</f>
        <v>9.99638573490286</v>
      </c>
      <c r="N207" s="1">
        <f>100*E207/D207</f>
        <v>9.45459516106985</v>
      </c>
      <c r="O207" s="1">
        <f>(F207+G207*2+H207*3+I207*4+J207*5+K207*6+L207*7)/100</f>
        <v>4.08</v>
      </c>
      <c r="P207" s="7">
        <v>5</v>
      </c>
      <c r="Q207" s="7">
        <v>0.309308573118801</v>
      </c>
      <c r="R207" s="7">
        <v>0.0820644626303617</v>
      </c>
      <c r="S207" s="7">
        <v>0.0174349863474181</v>
      </c>
      <c r="T207" s="7">
        <v>1</v>
      </c>
      <c r="U207" s="7">
        <v>3.75</v>
      </c>
      <c r="V207">
        <v>1</v>
      </c>
      <c r="W207" s="7">
        <v>5.62e-6</v>
      </c>
      <c r="X207" s="7">
        <v>0.183429498026154</v>
      </c>
      <c r="Y207" s="1">
        <f>1000000*W207</f>
        <v>5.62</v>
      </c>
      <c r="Z207" s="1">
        <f>10/Y207</f>
        <v>1.77935943060498</v>
      </c>
      <c r="AA207" s="1">
        <f>1/(EXP(-Y207)+1)</f>
        <v>0.996388449465568</v>
      </c>
      <c r="AB207" s="2">
        <v>0</v>
      </c>
      <c r="AC207" s="1">
        <f>J207+K207</f>
        <v>35</v>
      </c>
      <c r="AD207" s="1">
        <f>10*O207</f>
        <v>40.8</v>
      </c>
      <c r="AE207" s="1">
        <f>J207+K207</f>
        <v>35</v>
      </c>
      <c r="AF207" s="1">
        <f>H207</f>
        <v>24</v>
      </c>
      <c r="AG207" s="1">
        <f t="shared" si="3"/>
        <v>2.72</v>
      </c>
    </row>
    <row r="208" spans="1:33">
      <c r="A208" s="4">
        <v>44712</v>
      </c>
      <c r="B208" s="1">
        <v>346</v>
      </c>
      <c r="C208" s="1" t="s">
        <v>235</v>
      </c>
      <c r="D208" s="1">
        <v>62768</v>
      </c>
      <c r="E208" s="1">
        <v>4802</v>
      </c>
      <c r="F208" s="1">
        <v>0</v>
      </c>
      <c r="G208" s="1">
        <v>6</v>
      </c>
      <c r="H208" s="1">
        <v>27</v>
      </c>
      <c r="I208" s="1">
        <v>34</v>
      </c>
      <c r="J208" s="1">
        <v>21</v>
      </c>
      <c r="K208" s="1">
        <v>10</v>
      </c>
      <c r="L208" s="1">
        <v>2</v>
      </c>
      <c r="M208" s="1">
        <f>LN(D208)</f>
        <v>11.0472006684493</v>
      </c>
      <c r="N208" s="1">
        <f>100*E208/D208</f>
        <v>7.65039510578639</v>
      </c>
      <c r="O208" s="1">
        <f>(F208+G208*2+H208*3+I208*4+J208*5+K208*6+L208*7)/100</f>
        <v>4.08</v>
      </c>
      <c r="P208" s="7">
        <v>5</v>
      </c>
      <c r="Q208" s="7">
        <v>0.300734771818828</v>
      </c>
      <c r="R208" s="7">
        <v>0.0814206083230704</v>
      </c>
      <c r="S208" s="7">
        <v>0.0283614693590954</v>
      </c>
      <c r="T208" s="7">
        <v>2</v>
      </c>
      <c r="U208" s="7">
        <v>3.81</v>
      </c>
      <c r="V208">
        <v>1</v>
      </c>
      <c r="W208" s="7">
        <v>6.46e-6</v>
      </c>
      <c r="X208" s="7">
        <v>0.183579925686971</v>
      </c>
      <c r="Y208" s="1">
        <f>1000000*W208</f>
        <v>6.46</v>
      </c>
      <c r="Z208" s="1">
        <f>10/Y208</f>
        <v>1.54798761609907</v>
      </c>
      <c r="AA208" s="1">
        <f>1/(EXP(-Y208)+1)</f>
        <v>0.998437649049671</v>
      </c>
      <c r="AB208" s="2">
        <v>0</v>
      </c>
      <c r="AC208" s="1">
        <f>J208+K208</f>
        <v>31</v>
      </c>
      <c r="AD208" s="1">
        <f>10*O208</f>
        <v>40.8</v>
      </c>
      <c r="AE208" s="1">
        <f>J208+K208</f>
        <v>31</v>
      </c>
      <c r="AF208" s="1">
        <f>H208</f>
        <v>27</v>
      </c>
      <c r="AG208" s="1">
        <f t="shared" si="3"/>
        <v>2.58</v>
      </c>
    </row>
    <row r="209" spans="1:33">
      <c r="A209" s="4">
        <v>44848</v>
      </c>
      <c r="B209" s="1">
        <v>482</v>
      </c>
      <c r="C209" s="1" t="s">
        <v>236</v>
      </c>
      <c r="D209" s="5">
        <v>28906</v>
      </c>
      <c r="E209" s="5">
        <v>2752</v>
      </c>
      <c r="F209" s="1">
        <v>0</v>
      </c>
      <c r="G209" s="1">
        <v>3</v>
      </c>
      <c r="H209" s="1">
        <v>23</v>
      </c>
      <c r="I209" s="1">
        <v>44</v>
      </c>
      <c r="J209" s="1">
        <v>24</v>
      </c>
      <c r="K209" s="1">
        <v>6</v>
      </c>
      <c r="L209" s="1">
        <v>0</v>
      </c>
      <c r="M209" s="1">
        <f>LN(D209)</f>
        <v>10.2718044650088</v>
      </c>
      <c r="N209" s="1">
        <f>100*E209/D209</f>
        <v>9.52051477201965</v>
      </c>
      <c r="O209" s="1">
        <f>(F209+G209*2+H209*3+I209*4+J209*5+K209*6+L209*7)/100</f>
        <v>4.07</v>
      </c>
      <c r="P209" s="7">
        <v>4</v>
      </c>
      <c r="Q209" s="7">
        <v>0.270227153087553</v>
      </c>
      <c r="R209" s="7">
        <v>0.0565295970909248</v>
      </c>
      <c r="S209" s="7">
        <v>0.023028040589137</v>
      </c>
      <c r="T209" s="7">
        <v>1</v>
      </c>
      <c r="U209" s="7">
        <v>4.94</v>
      </c>
      <c r="V209">
        <v>2</v>
      </c>
      <c r="W209" s="7">
        <v>8.71e-5</v>
      </c>
      <c r="X209" s="7">
        <v>0.198468096081287</v>
      </c>
      <c r="Y209" s="1">
        <f>1000000*W209</f>
        <v>87.1</v>
      </c>
      <c r="Z209" s="1">
        <f>10/Y209</f>
        <v>0.114810562571757</v>
      </c>
      <c r="AA209" s="1">
        <f>1/(EXP(-Y209)+1)</f>
        <v>1</v>
      </c>
      <c r="AB209" s="2">
        <v>0</v>
      </c>
      <c r="AC209" s="1">
        <f>J209+K209</f>
        <v>30</v>
      </c>
      <c r="AD209" s="1">
        <f>10*O209</f>
        <v>40.7</v>
      </c>
      <c r="AE209" s="1">
        <f>J209+K209</f>
        <v>30</v>
      </c>
      <c r="AF209" s="1">
        <f>H209</f>
        <v>23</v>
      </c>
      <c r="AG209" s="1">
        <f t="shared" si="3"/>
        <v>2.31</v>
      </c>
    </row>
    <row r="210" spans="1:33">
      <c r="A210" s="4">
        <v>44735</v>
      </c>
      <c r="B210" s="1">
        <v>369</v>
      </c>
      <c r="C210" s="1" t="s">
        <v>237</v>
      </c>
      <c r="D210" s="1">
        <v>53111</v>
      </c>
      <c r="E210" s="1">
        <v>4118</v>
      </c>
      <c r="F210" s="1">
        <v>0</v>
      </c>
      <c r="G210" s="1">
        <v>4</v>
      </c>
      <c r="H210" s="1">
        <v>22</v>
      </c>
      <c r="I210" s="1">
        <v>41</v>
      </c>
      <c r="J210" s="1">
        <v>24</v>
      </c>
      <c r="K210" s="1">
        <v>7</v>
      </c>
      <c r="L210" s="1">
        <v>1</v>
      </c>
      <c r="M210" s="1">
        <f>LN(D210)</f>
        <v>10.880139342085</v>
      </c>
      <c r="N210" s="1">
        <f>100*E210/D210</f>
        <v>7.75357270621905</v>
      </c>
      <c r="O210" s="1">
        <f>(F210+G210*2+H210*3+I210*4+J210*5+K210*6+L210*7)/100</f>
        <v>4.07</v>
      </c>
      <c r="P210" s="7">
        <v>5</v>
      </c>
      <c r="Q210" s="7">
        <v>0.215925022557185</v>
      </c>
      <c r="R210" s="7">
        <v>0.0610436485785805</v>
      </c>
      <c r="S210" s="7">
        <v>0.0237471416312963</v>
      </c>
      <c r="T210" s="7">
        <v>1</v>
      </c>
      <c r="U210" s="7">
        <v>3.51</v>
      </c>
      <c r="V210">
        <v>1</v>
      </c>
      <c r="W210" s="7">
        <v>3.24e-6</v>
      </c>
      <c r="X210" s="7">
        <v>0.183003805381496</v>
      </c>
      <c r="Y210" s="1">
        <f>1000000*W210</f>
        <v>3.24</v>
      </c>
      <c r="Z210" s="1">
        <f>10/Y210</f>
        <v>3.08641975308642</v>
      </c>
      <c r="AA210" s="1">
        <f>1/(EXP(-Y210)+1)</f>
        <v>0.962312109491394</v>
      </c>
      <c r="AB210" s="2">
        <v>0</v>
      </c>
      <c r="AC210" s="1">
        <f>J210+K210</f>
        <v>31</v>
      </c>
      <c r="AD210" s="1">
        <f>10*O210</f>
        <v>40.7</v>
      </c>
      <c r="AE210" s="1">
        <f>J210+K210</f>
        <v>31</v>
      </c>
      <c r="AF210" s="1">
        <f>H210</f>
        <v>22</v>
      </c>
      <c r="AG210" s="1">
        <f t="shared" si="3"/>
        <v>2.36</v>
      </c>
    </row>
    <row r="211" spans="1:33">
      <c r="A211" s="4">
        <v>44876</v>
      </c>
      <c r="B211" s="1">
        <v>510</v>
      </c>
      <c r="C211" s="1" t="s">
        <v>238</v>
      </c>
      <c r="D211" s="5">
        <v>25993</v>
      </c>
      <c r="E211" s="5">
        <v>2438</v>
      </c>
      <c r="F211" s="1">
        <v>0</v>
      </c>
      <c r="G211" s="1">
        <v>5</v>
      </c>
      <c r="H211" s="1">
        <v>25</v>
      </c>
      <c r="I211" s="1">
        <v>38</v>
      </c>
      <c r="J211" s="1">
        <v>23</v>
      </c>
      <c r="K211" s="1">
        <v>8</v>
      </c>
      <c r="L211" s="1">
        <v>1</v>
      </c>
      <c r="M211" s="1">
        <f>LN(D211)</f>
        <v>10.1655825499853</v>
      </c>
      <c r="N211" s="1">
        <f>100*E211/D211</f>
        <v>9.37944831300735</v>
      </c>
      <c r="O211" s="1">
        <f>(F211+G211*2+H211*3+I211*4+J211*5+K211*6+L211*7)/100</f>
        <v>4.07</v>
      </c>
      <c r="P211" s="7">
        <v>5</v>
      </c>
      <c r="Q211" s="7">
        <v>0.31519336400551</v>
      </c>
      <c r="R211" s="7">
        <v>0.0655720912967609</v>
      </c>
      <c r="S211" s="7">
        <v>0.0318436837227725</v>
      </c>
      <c r="T211" s="7">
        <v>2</v>
      </c>
      <c r="U211" s="7">
        <v>4.39</v>
      </c>
      <c r="V211">
        <v>1</v>
      </c>
      <c r="W211" s="7">
        <v>2.45e-5</v>
      </c>
      <c r="X211" s="7">
        <v>0.186833637987391</v>
      </c>
      <c r="Y211" s="1">
        <f>1000000*W211</f>
        <v>24.5</v>
      </c>
      <c r="Z211" s="1">
        <f>10/Y211</f>
        <v>0.408163265306122</v>
      </c>
      <c r="AA211" s="1">
        <f>1/(EXP(-Y211)+1)</f>
        <v>0.999999999977103</v>
      </c>
      <c r="AB211" s="2">
        <v>0</v>
      </c>
      <c r="AC211" s="1">
        <f>J211+K211</f>
        <v>31</v>
      </c>
      <c r="AD211" s="1">
        <f>10*O211</f>
        <v>40.7</v>
      </c>
      <c r="AE211" s="1">
        <f>J211+K211</f>
        <v>31</v>
      </c>
      <c r="AF211" s="1">
        <f>H211</f>
        <v>25</v>
      </c>
      <c r="AG211" s="1">
        <f t="shared" si="3"/>
        <v>2.48</v>
      </c>
    </row>
    <row r="212" spans="1:33">
      <c r="A212" s="4">
        <v>44752</v>
      </c>
      <c r="B212" s="1">
        <v>386</v>
      </c>
      <c r="C212" s="1" t="s">
        <v>239</v>
      </c>
      <c r="D212" s="1">
        <v>41785</v>
      </c>
      <c r="E212" s="1">
        <v>3494</v>
      </c>
      <c r="F212" s="1">
        <v>0</v>
      </c>
      <c r="G212" s="1">
        <v>7</v>
      </c>
      <c r="H212" s="1">
        <v>24</v>
      </c>
      <c r="I212" s="1">
        <v>35</v>
      </c>
      <c r="J212" s="1">
        <v>24</v>
      </c>
      <c r="K212" s="1">
        <v>9</v>
      </c>
      <c r="L212" s="1">
        <v>1</v>
      </c>
      <c r="M212" s="1">
        <f>LN(D212)</f>
        <v>10.6402927024355</v>
      </c>
      <c r="N212" s="1">
        <f>100*E212/D212</f>
        <v>8.36185233935623</v>
      </c>
      <c r="O212" s="1">
        <f>(F212+G212*2+H212*3+I212*4+J212*5+K212*6+L212*7)/100</f>
        <v>4.07</v>
      </c>
      <c r="P212" s="7">
        <v>5</v>
      </c>
      <c r="Q212" s="7">
        <v>0.270756308774413</v>
      </c>
      <c r="R212" s="7">
        <v>0.0770466913243672</v>
      </c>
      <c r="S212" s="7">
        <v>0.0268140060764045</v>
      </c>
      <c r="T212" s="7">
        <v>1</v>
      </c>
      <c r="U212" s="7">
        <v>3.44</v>
      </c>
      <c r="V212">
        <v>1</v>
      </c>
      <c r="W212" s="7">
        <v>2.75e-6</v>
      </c>
      <c r="X212" s="7">
        <v>0.182916258005191</v>
      </c>
      <c r="Y212" s="1">
        <f>1000000*W212</f>
        <v>2.75</v>
      </c>
      <c r="Z212" s="1">
        <f>10/Y212</f>
        <v>3.63636363636364</v>
      </c>
      <c r="AA212" s="1">
        <f>1/(EXP(-Y212)+1)</f>
        <v>0.939913349825992</v>
      </c>
      <c r="AB212" s="2">
        <v>0</v>
      </c>
      <c r="AC212" s="1">
        <f>J212+K212</f>
        <v>33</v>
      </c>
      <c r="AD212" s="1">
        <f>10*O212</f>
        <v>40.7</v>
      </c>
      <c r="AE212" s="1">
        <f>J212+K212</f>
        <v>33</v>
      </c>
      <c r="AF212" s="1">
        <f>H212</f>
        <v>24</v>
      </c>
      <c r="AG212" s="1">
        <f t="shared" si="3"/>
        <v>2.6</v>
      </c>
    </row>
    <row r="213" spans="1:33">
      <c r="A213" s="4">
        <v>44604</v>
      </c>
      <c r="B213" s="1">
        <v>238</v>
      </c>
      <c r="C213" s="1" t="s">
        <v>240</v>
      </c>
      <c r="D213" s="1">
        <v>269885</v>
      </c>
      <c r="E213" s="1">
        <v>9310</v>
      </c>
      <c r="F213" s="1">
        <v>1</v>
      </c>
      <c r="G213" s="1">
        <v>7</v>
      </c>
      <c r="H213" s="1">
        <v>23</v>
      </c>
      <c r="I213" s="1">
        <v>34</v>
      </c>
      <c r="J213" s="1">
        <v>24</v>
      </c>
      <c r="K213" s="1">
        <v>10</v>
      </c>
      <c r="L213" s="1">
        <v>1</v>
      </c>
      <c r="M213" s="1">
        <f>LN(D213)</f>
        <v>12.5057512213224</v>
      </c>
      <c r="N213" s="1">
        <f>100*E213/D213</f>
        <v>3.44961742964596</v>
      </c>
      <c r="O213" s="1">
        <f>(F213+G213*2+H213*3+I213*4+J213*5+K213*6+L213*7)/100</f>
        <v>4.07</v>
      </c>
      <c r="P213" s="7">
        <v>5</v>
      </c>
      <c r="Q213" s="7">
        <v>0.298168389973353</v>
      </c>
      <c r="R213" s="7">
        <v>0.0447546279690349</v>
      </c>
      <c r="S213" s="7">
        <v>0.0199516270493855</v>
      </c>
      <c r="T213" s="7">
        <v>2</v>
      </c>
      <c r="U213" s="7">
        <v>4.23</v>
      </c>
      <c r="V213">
        <v>1</v>
      </c>
      <c r="W213" s="7">
        <v>1.7e-5</v>
      </c>
      <c r="X213" s="7">
        <v>0.185475565662932</v>
      </c>
      <c r="Y213" s="1">
        <f>1000000*W213</f>
        <v>17</v>
      </c>
      <c r="Z213" s="1">
        <f>10/Y213</f>
        <v>0.588235294117647</v>
      </c>
      <c r="AA213" s="1">
        <f>1/(EXP(-Y213)+1)</f>
        <v>0.999999958600624</v>
      </c>
      <c r="AB213" s="2">
        <v>0</v>
      </c>
      <c r="AC213" s="1">
        <f>J213+K213</f>
        <v>34</v>
      </c>
      <c r="AD213" s="1">
        <f>10*O213</f>
        <v>40.7</v>
      </c>
      <c r="AE213" s="1">
        <f>J213+K213</f>
        <v>34</v>
      </c>
      <c r="AF213" s="1">
        <f>H213</f>
        <v>23</v>
      </c>
      <c r="AG213" s="1">
        <f t="shared" si="3"/>
        <v>2.63</v>
      </c>
    </row>
    <row r="214" spans="1:33">
      <c r="A214" s="4">
        <v>44913</v>
      </c>
      <c r="B214" s="1">
        <v>547</v>
      </c>
      <c r="C214" s="1" t="s">
        <v>241</v>
      </c>
      <c r="D214" s="5">
        <v>22166</v>
      </c>
      <c r="E214" s="5">
        <v>2108</v>
      </c>
      <c r="F214" s="1">
        <v>0</v>
      </c>
      <c r="G214" s="1">
        <v>8</v>
      </c>
      <c r="H214" s="1">
        <v>28</v>
      </c>
      <c r="I214" s="1">
        <v>30</v>
      </c>
      <c r="J214" s="1">
        <v>20</v>
      </c>
      <c r="K214" s="1">
        <v>11</v>
      </c>
      <c r="L214" s="1">
        <v>3</v>
      </c>
      <c r="M214" s="1">
        <f>LN(D214)</f>
        <v>10.0063148623356</v>
      </c>
      <c r="N214" s="1">
        <f>100*E214/D214</f>
        <v>9.51006045294595</v>
      </c>
      <c r="O214" s="1">
        <f>(F214+G214*2+H214*3+I214*4+J214*5+K214*6+L214*7)/100</f>
        <v>4.07</v>
      </c>
      <c r="P214" s="7">
        <v>5</v>
      </c>
      <c r="Q214" s="7">
        <v>0.341433455563197</v>
      </c>
      <c r="R214" s="7">
        <v>0.0994213642546336</v>
      </c>
      <c r="S214" s="7">
        <v>0.0315915246730878</v>
      </c>
      <c r="T214" s="7">
        <v>2</v>
      </c>
      <c r="U214" s="7">
        <v>3.3</v>
      </c>
      <c r="V214">
        <v>1</v>
      </c>
      <c r="W214" s="7">
        <v>2e-6</v>
      </c>
      <c r="X214" s="7">
        <v>0.182782319878837</v>
      </c>
      <c r="Y214" s="1">
        <f>1000000*W214</f>
        <v>2</v>
      </c>
      <c r="Z214" s="1">
        <f>10/Y214</f>
        <v>5</v>
      </c>
      <c r="AA214" s="1">
        <f>1/(EXP(-Y214)+1)</f>
        <v>0.880797077977882</v>
      </c>
      <c r="AB214" s="2">
        <v>0</v>
      </c>
      <c r="AC214" s="1">
        <f>J214+K214</f>
        <v>31</v>
      </c>
      <c r="AD214" s="1">
        <f>10*O214</f>
        <v>40.7</v>
      </c>
      <c r="AE214" s="1">
        <f>J214+K214</f>
        <v>31</v>
      </c>
      <c r="AF214" s="1">
        <f>H214</f>
        <v>28</v>
      </c>
      <c r="AG214" s="1">
        <f t="shared" si="3"/>
        <v>2.66</v>
      </c>
    </row>
    <row r="215" spans="1:33">
      <c r="A215" s="4">
        <v>44883</v>
      </c>
      <c r="B215" s="1">
        <v>517</v>
      </c>
      <c r="C215" s="1" t="s">
        <v>242</v>
      </c>
      <c r="D215" s="5">
        <v>29208</v>
      </c>
      <c r="E215" s="5">
        <v>2899</v>
      </c>
      <c r="F215" s="1">
        <v>0</v>
      </c>
      <c r="G215" s="1">
        <v>2</v>
      </c>
      <c r="H215" s="1">
        <v>23</v>
      </c>
      <c r="I215" s="1">
        <v>49</v>
      </c>
      <c r="J215" s="1">
        <v>20</v>
      </c>
      <c r="K215" s="1">
        <v>5</v>
      </c>
      <c r="L215" s="1">
        <v>1</v>
      </c>
      <c r="M215" s="1">
        <f>LN(D215)</f>
        <v>10.2821979233355</v>
      </c>
      <c r="N215" s="1">
        <f>100*E215/D215</f>
        <v>9.92536291427006</v>
      </c>
      <c r="O215" s="1">
        <f>(F215+G215*2+H215*3+I215*4+J215*5+K215*6+L215*7)/100</f>
        <v>4.06</v>
      </c>
      <c r="P215" s="7">
        <v>5</v>
      </c>
      <c r="Q215" s="7">
        <v>0.167616831578894</v>
      </c>
      <c r="R215" s="7">
        <v>0.0360097807786567</v>
      </c>
      <c r="S215" s="7">
        <v>0.00713875223600976</v>
      </c>
      <c r="T215" s="7">
        <v>1</v>
      </c>
      <c r="U215" s="7">
        <v>2.7</v>
      </c>
      <c r="V215">
        <v>1</v>
      </c>
      <c r="W215" s="7">
        <v>5.01e-7</v>
      </c>
      <c r="X215" s="7">
        <v>0.182514850399039</v>
      </c>
      <c r="Y215" s="1">
        <f>1000000*W215</f>
        <v>0.501</v>
      </c>
      <c r="Z215" s="1">
        <f>10/Y215</f>
        <v>19.9600798403194</v>
      </c>
      <c r="AA215" s="1">
        <f>1/(EXP(-Y215)+1)</f>
        <v>0.622694306119604</v>
      </c>
      <c r="AB215" s="2">
        <v>0</v>
      </c>
      <c r="AC215" s="1">
        <f>J215+K215</f>
        <v>25</v>
      </c>
      <c r="AD215" s="1">
        <f>10*O215</f>
        <v>40.6</v>
      </c>
      <c r="AE215" s="1">
        <f>J215+K215</f>
        <v>25</v>
      </c>
      <c r="AF215" s="1">
        <f>H215</f>
        <v>23</v>
      </c>
      <c r="AG215" s="1">
        <f t="shared" si="3"/>
        <v>2.03</v>
      </c>
    </row>
    <row r="216" spans="1:33">
      <c r="A216" s="4">
        <v>44764</v>
      </c>
      <c r="B216" s="1">
        <v>398</v>
      </c>
      <c r="C216" s="1" t="s">
        <v>243</v>
      </c>
      <c r="D216" s="1">
        <v>43099</v>
      </c>
      <c r="E216" s="1">
        <v>3665</v>
      </c>
      <c r="F216" s="1">
        <v>0</v>
      </c>
      <c r="G216" s="1">
        <v>3</v>
      </c>
      <c r="H216" s="1">
        <v>26</v>
      </c>
      <c r="I216" s="1">
        <v>41</v>
      </c>
      <c r="J216" s="1">
        <v>23</v>
      </c>
      <c r="K216" s="1">
        <v>6</v>
      </c>
      <c r="L216" s="1">
        <v>1</v>
      </c>
      <c r="M216" s="1">
        <f>LN(D216)</f>
        <v>10.6712550739665</v>
      </c>
      <c r="N216" s="1">
        <f>100*E216/D216</f>
        <v>8.50367757952621</v>
      </c>
      <c r="O216" s="1">
        <f>(F216+G216*2+H216*3+I216*4+J216*5+K216*6+L216*7)/100</f>
        <v>4.06</v>
      </c>
      <c r="P216" s="7">
        <v>4</v>
      </c>
      <c r="Q216" s="7">
        <v>0.300790269507827</v>
      </c>
      <c r="R216" s="7">
        <v>0.0498265106843121</v>
      </c>
      <c r="S216" s="7">
        <v>0.0151143412164475</v>
      </c>
      <c r="T216" s="7">
        <v>1</v>
      </c>
      <c r="U216" s="7">
        <v>2.56</v>
      </c>
      <c r="V216">
        <v>2</v>
      </c>
      <c r="W216" s="7">
        <v>3.63e-7</v>
      </c>
      <c r="X216" s="7">
        <v>0.182490242079597</v>
      </c>
      <c r="Y216" s="1">
        <f>1000000*W216</f>
        <v>0.363</v>
      </c>
      <c r="Z216" s="1">
        <f>10/Y216</f>
        <v>27.5482093663912</v>
      </c>
      <c r="AA216" s="1">
        <f>1/(EXP(-Y216)+1)</f>
        <v>0.589766454981803</v>
      </c>
      <c r="AB216" s="2">
        <v>0</v>
      </c>
      <c r="AC216" s="1">
        <f>J216+K216</f>
        <v>29</v>
      </c>
      <c r="AD216" s="1">
        <f>10*O216</f>
        <v>40.6</v>
      </c>
      <c r="AE216" s="1">
        <f>J216+K216</f>
        <v>29</v>
      </c>
      <c r="AF216" s="1">
        <f>H216</f>
        <v>26</v>
      </c>
      <c r="AG216" s="1">
        <f t="shared" si="3"/>
        <v>2.35</v>
      </c>
    </row>
    <row r="217" spans="1:33">
      <c r="A217" s="4">
        <v>44722</v>
      </c>
      <c r="B217" s="1">
        <v>356</v>
      </c>
      <c r="C217" s="1" t="s">
        <v>244</v>
      </c>
      <c r="D217" s="1">
        <v>55376</v>
      </c>
      <c r="E217" s="1">
        <v>4324</v>
      </c>
      <c r="F217" s="1">
        <v>0</v>
      </c>
      <c r="G217" s="1">
        <v>4</v>
      </c>
      <c r="H217" s="1">
        <v>25</v>
      </c>
      <c r="I217" s="1">
        <v>41</v>
      </c>
      <c r="J217" s="1">
        <v>22</v>
      </c>
      <c r="K217" s="1">
        <v>7</v>
      </c>
      <c r="L217" s="1">
        <v>1</v>
      </c>
      <c r="M217" s="1">
        <f>LN(D217)</f>
        <v>10.9219015658751</v>
      </c>
      <c r="N217" s="1">
        <f>100*E217/D217</f>
        <v>7.80843686795724</v>
      </c>
      <c r="O217" s="1">
        <f>(F217+G217*2+H217*3+I217*4+J217*5+K217*6+L217*7)/100</f>
        <v>4.06</v>
      </c>
      <c r="P217" s="7">
        <v>5</v>
      </c>
      <c r="Q217" s="7">
        <v>0.274854478674756</v>
      </c>
      <c r="R217" s="7">
        <v>0.0820277415252723</v>
      </c>
      <c r="S217" s="7">
        <v>0.0162193731946406</v>
      </c>
      <c r="T217" s="7">
        <v>2</v>
      </c>
      <c r="U217" s="7">
        <v>3.09</v>
      </c>
      <c r="V217">
        <v>1</v>
      </c>
      <c r="W217" s="7">
        <v>1.23e-6</v>
      </c>
      <c r="X217" s="7">
        <v>0.18264488929336</v>
      </c>
      <c r="Y217" s="1">
        <f>1000000*W217</f>
        <v>1.23</v>
      </c>
      <c r="Z217" s="1">
        <f>10/Y217</f>
        <v>8.13008130081301</v>
      </c>
      <c r="AA217" s="1">
        <f>1/(EXP(-Y217)+1)</f>
        <v>0.773818574269454</v>
      </c>
      <c r="AB217" s="2">
        <v>0</v>
      </c>
      <c r="AC217" s="1">
        <f>J217+K217</f>
        <v>29</v>
      </c>
      <c r="AD217" s="1">
        <f>10*O217</f>
        <v>40.6</v>
      </c>
      <c r="AE217" s="1">
        <f>J217+K217</f>
        <v>29</v>
      </c>
      <c r="AF217" s="1">
        <f>H217</f>
        <v>25</v>
      </c>
      <c r="AG217" s="1">
        <f t="shared" si="3"/>
        <v>2.35</v>
      </c>
    </row>
    <row r="218" spans="1:33">
      <c r="A218" s="4">
        <v>44674</v>
      </c>
      <c r="B218" s="1">
        <v>308</v>
      </c>
      <c r="C218" s="1" t="s">
        <v>245</v>
      </c>
      <c r="D218" s="1">
        <v>95562</v>
      </c>
      <c r="E218" s="1">
        <v>6482</v>
      </c>
      <c r="F218" s="1">
        <v>1</v>
      </c>
      <c r="G218" s="1">
        <v>6</v>
      </c>
      <c r="H218" s="1">
        <v>25</v>
      </c>
      <c r="I218" s="1">
        <v>34</v>
      </c>
      <c r="J218" s="1">
        <v>23</v>
      </c>
      <c r="K218" s="1">
        <v>10</v>
      </c>
      <c r="L218" s="1">
        <v>1</v>
      </c>
      <c r="M218" s="1">
        <f>LN(D218)</f>
        <v>11.4675305304798</v>
      </c>
      <c r="N218" s="1">
        <f>100*E218/D218</f>
        <v>6.78303091186873</v>
      </c>
      <c r="O218" s="1">
        <f>(F218+G218*2+H218*3+I218*4+J218*5+K218*6+L218*7)/100</f>
        <v>4.06</v>
      </c>
      <c r="P218" s="7">
        <v>5</v>
      </c>
      <c r="Q218" s="7">
        <v>0.291984738577691</v>
      </c>
      <c r="R218" s="7">
        <v>0.0571109184741122</v>
      </c>
      <c r="S218" s="7">
        <v>0.0190329647446631</v>
      </c>
      <c r="T218" s="7">
        <v>2</v>
      </c>
      <c r="U218" s="7">
        <v>4.09</v>
      </c>
      <c r="V218">
        <v>1</v>
      </c>
      <c r="W218" s="7">
        <v>1.23e-5</v>
      </c>
      <c r="X218" s="7">
        <v>0.184628399861006</v>
      </c>
      <c r="Y218" s="1">
        <f>1000000*W218</f>
        <v>12.3</v>
      </c>
      <c r="Z218" s="1">
        <f>10/Y218</f>
        <v>0.813008130081301</v>
      </c>
      <c r="AA218" s="1">
        <f>1/(EXP(-Y218)+1)</f>
        <v>0.999995448276255</v>
      </c>
      <c r="AB218" s="2">
        <v>0</v>
      </c>
      <c r="AC218" s="1">
        <f>J218+K218</f>
        <v>33</v>
      </c>
      <c r="AD218" s="1">
        <f>10*O218</f>
        <v>40.6</v>
      </c>
      <c r="AE218" s="1">
        <f>J218+K218</f>
        <v>33</v>
      </c>
      <c r="AF218" s="1">
        <f>H218</f>
        <v>25</v>
      </c>
      <c r="AG218" s="1">
        <f t="shared" si="3"/>
        <v>2.62</v>
      </c>
    </row>
    <row r="219" spans="1:33">
      <c r="A219" s="4">
        <v>44683</v>
      </c>
      <c r="B219" s="1">
        <v>317</v>
      </c>
      <c r="C219" s="1" t="s">
        <v>246</v>
      </c>
      <c r="D219" s="1">
        <v>95643</v>
      </c>
      <c r="E219" s="1">
        <v>6530</v>
      </c>
      <c r="F219" s="1">
        <v>1</v>
      </c>
      <c r="G219" s="1">
        <v>10</v>
      </c>
      <c r="H219" s="1">
        <v>23</v>
      </c>
      <c r="I219" s="1">
        <v>29</v>
      </c>
      <c r="J219" s="1">
        <v>24</v>
      </c>
      <c r="K219" s="1">
        <v>11</v>
      </c>
      <c r="L219" s="1">
        <v>2</v>
      </c>
      <c r="M219" s="1">
        <f>LN(D219)</f>
        <v>11.4683777887089</v>
      </c>
      <c r="N219" s="1">
        <f>100*E219/D219</f>
        <v>6.82747299854668</v>
      </c>
      <c r="O219" s="1">
        <f>(F219+G219*2+H219*3+I219*4+J219*5+K219*6+L219*7)/100</f>
        <v>4.06</v>
      </c>
      <c r="P219" s="7">
        <v>5</v>
      </c>
      <c r="Q219" s="7">
        <v>0.318093741782219</v>
      </c>
      <c r="R219" s="7">
        <v>0.0743532357410347</v>
      </c>
      <c r="S219" s="7">
        <v>0.0236358549807792</v>
      </c>
      <c r="T219" s="7">
        <v>2</v>
      </c>
      <c r="U219" s="7">
        <v>5.45</v>
      </c>
      <c r="V219">
        <v>1</v>
      </c>
      <c r="W219" s="7">
        <v>0.000282</v>
      </c>
      <c r="X219" s="7">
        <v>0.238131993357799</v>
      </c>
      <c r="Y219" s="1">
        <f>1000000*W219</f>
        <v>282</v>
      </c>
      <c r="Z219" s="1">
        <f>10/Y219</f>
        <v>0.0354609929078014</v>
      </c>
      <c r="AA219" s="1">
        <f>1/(EXP(-Y219)+1)</f>
        <v>1</v>
      </c>
      <c r="AB219" s="2">
        <v>0</v>
      </c>
      <c r="AC219" s="1">
        <f>J219+K219</f>
        <v>35</v>
      </c>
      <c r="AD219" s="1">
        <f>10*O219</f>
        <v>40.6</v>
      </c>
      <c r="AE219" s="1">
        <f>J219+K219</f>
        <v>35</v>
      </c>
      <c r="AF219" s="1">
        <f>H219</f>
        <v>23</v>
      </c>
      <c r="AG219" s="1">
        <f t="shared" si="3"/>
        <v>2.75</v>
      </c>
    </row>
    <row r="220" spans="1:33">
      <c r="A220" s="4">
        <v>44592</v>
      </c>
      <c r="B220" s="1">
        <v>226</v>
      </c>
      <c r="C220" s="1" t="s">
        <v>247</v>
      </c>
      <c r="D220" s="1">
        <v>341314</v>
      </c>
      <c r="E220" s="1">
        <v>13347</v>
      </c>
      <c r="F220" s="1">
        <v>1</v>
      </c>
      <c r="G220" s="1">
        <v>10</v>
      </c>
      <c r="H220" s="1">
        <v>25</v>
      </c>
      <c r="I220" s="1">
        <v>27</v>
      </c>
      <c r="J220" s="1">
        <v>19</v>
      </c>
      <c r="K220" s="1">
        <v>12</v>
      </c>
      <c r="L220" s="1">
        <v>5</v>
      </c>
      <c r="M220" s="1">
        <f>LN(D220)</f>
        <v>12.7405581536843</v>
      </c>
      <c r="N220" s="1">
        <f>100*E220/D220</f>
        <v>3.91047539802059</v>
      </c>
      <c r="O220" s="1">
        <f>(F220+G220*2+H220*3+I220*4+J220*5+K220*6+L220*7)/100</f>
        <v>4.06</v>
      </c>
      <c r="P220" s="7">
        <v>5</v>
      </c>
      <c r="Q220" s="7">
        <v>0.213894792647987</v>
      </c>
      <c r="R220" s="7">
        <v>0.050777711638233</v>
      </c>
      <c r="S220" s="7">
        <v>0.0103563940262343</v>
      </c>
      <c r="T220" s="7">
        <v>1</v>
      </c>
      <c r="U220" s="7">
        <v>5.33</v>
      </c>
      <c r="V220">
        <v>1</v>
      </c>
      <c r="W220" s="7">
        <v>0.000214</v>
      </c>
      <c r="X220" s="7">
        <v>0.223701748283126</v>
      </c>
      <c r="Y220" s="1">
        <f>1000000*W220</f>
        <v>214</v>
      </c>
      <c r="Z220" s="1">
        <f>10/Y220</f>
        <v>0.0467289719626168</v>
      </c>
      <c r="AA220" s="1">
        <f>1/(EXP(-Y220)+1)</f>
        <v>1</v>
      </c>
      <c r="AB220" s="2">
        <v>0</v>
      </c>
      <c r="AC220" s="1">
        <f>J220+K220</f>
        <v>31</v>
      </c>
      <c r="AD220" s="1">
        <f>10*O220</f>
        <v>40.6</v>
      </c>
      <c r="AE220" s="1">
        <f>J220+K220</f>
        <v>31</v>
      </c>
      <c r="AF220" s="1">
        <f>H220</f>
        <v>25</v>
      </c>
      <c r="AG220" s="1">
        <f t="shared" si="3"/>
        <v>2.62</v>
      </c>
    </row>
    <row r="221" spans="1:33">
      <c r="A221" s="4">
        <v>44907</v>
      </c>
      <c r="B221" s="1">
        <v>541</v>
      </c>
      <c r="C221" s="1" t="s">
        <v>248</v>
      </c>
      <c r="D221" s="5">
        <v>22873</v>
      </c>
      <c r="E221" s="5">
        <v>2150</v>
      </c>
      <c r="F221" s="1">
        <v>0</v>
      </c>
      <c r="G221" s="1">
        <v>5</v>
      </c>
      <c r="H221" s="1">
        <v>28</v>
      </c>
      <c r="I221" s="1">
        <v>38</v>
      </c>
      <c r="J221" s="1">
        <v>22</v>
      </c>
      <c r="K221" s="1">
        <v>7</v>
      </c>
      <c r="L221" s="1">
        <v>1</v>
      </c>
      <c r="M221" s="1">
        <f>LN(D221)</f>
        <v>10.0377124546274</v>
      </c>
      <c r="N221" s="1">
        <f>100*E221/D221</f>
        <v>9.39972893804923</v>
      </c>
      <c r="O221" s="1">
        <f>(F221+G221*2+H221*3+I221*4+J221*5+K221*6+L221*7)/100</f>
        <v>4.05</v>
      </c>
      <c r="P221" s="7">
        <v>4</v>
      </c>
      <c r="Q221" s="7">
        <v>0.237951868596659</v>
      </c>
      <c r="R221" s="7">
        <v>0.0524841301821488</v>
      </c>
      <c r="S221" s="7">
        <v>0.0102310717713226</v>
      </c>
      <c r="T221" s="7">
        <v>2</v>
      </c>
      <c r="U221" s="7">
        <v>4.81</v>
      </c>
      <c r="V221">
        <v>2</v>
      </c>
      <c r="W221" s="7">
        <v>6.46e-5</v>
      </c>
      <c r="X221" s="7">
        <v>0.194224753001345</v>
      </c>
      <c r="Y221" s="1">
        <f>1000000*W221</f>
        <v>64.6</v>
      </c>
      <c r="Z221" s="1">
        <f>10/Y221</f>
        <v>0.154798761609907</v>
      </c>
      <c r="AA221" s="1">
        <f>1/(EXP(-Y221)+1)</f>
        <v>1</v>
      </c>
      <c r="AB221" s="2">
        <v>0</v>
      </c>
      <c r="AC221" s="1">
        <f>J221+K221</f>
        <v>29</v>
      </c>
      <c r="AD221" s="1">
        <f>10*O221</f>
        <v>40.5</v>
      </c>
      <c r="AE221" s="1">
        <f>J221+K221</f>
        <v>29</v>
      </c>
      <c r="AF221" s="1">
        <f>H221</f>
        <v>28</v>
      </c>
      <c r="AG221" s="1">
        <f t="shared" si="3"/>
        <v>2.46</v>
      </c>
    </row>
    <row r="222" spans="1:33">
      <c r="A222" s="4">
        <v>44739</v>
      </c>
      <c r="B222" s="1">
        <v>373</v>
      </c>
      <c r="C222" s="1" t="s">
        <v>249</v>
      </c>
      <c r="D222" s="1">
        <v>47986</v>
      </c>
      <c r="E222" s="1">
        <v>3848</v>
      </c>
      <c r="F222" s="1">
        <v>0</v>
      </c>
      <c r="G222" s="1">
        <v>6</v>
      </c>
      <c r="H222" s="1">
        <v>24</v>
      </c>
      <c r="I222" s="1">
        <v>35</v>
      </c>
      <c r="J222" s="1">
        <v>24</v>
      </c>
      <c r="K222" s="1">
        <v>9</v>
      </c>
      <c r="L222" s="1">
        <v>1</v>
      </c>
      <c r="M222" s="1">
        <f>LN(D222)</f>
        <v>10.7786645806804</v>
      </c>
      <c r="N222" s="1">
        <f>100*E222/D222</f>
        <v>8.01900554328346</v>
      </c>
      <c r="O222" s="1">
        <f>(F222+G222*2+H222*3+I222*4+J222*5+K222*6+L222*7)/100</f>
        <v>4.05</v>
      </c>
      <c r="P222" s="7">
        <v>4</v>
      </c>
      <c r="Q222" s="7">
        <v>0.350936035949526</v>
      </c>
      <c r="R222" s="7">
        <v>0.0613246545741405</v>
      </c>
      <c r="S222" s="7">
        <v>0.0284959203124905</v>
      </c>
      <c r="T222" s="7">
        <v>2</v>
      </c>
      <c r="U222" s="7">
        <v>3.73</v>
      </c>
      <c r="V222">
        <v>2</v>
      </c>
      <c r="W222" s="7">
        <v>5.37e-6</v>
      </c>
      <c r="X222" s="7">
        <v>0.183384746348135</v>
      </c>
      <c r="Y222" s="1">
        <f>1000000*W222</f>
        <v>5.37</v>
      </c>
      <c r="Z222" s="1">
        <f>10/Y222</f>
        <v>1.86219739292365</v>
      </c>
      <c r="AA222" s="1">
        <f>1/(EXP(-Y222)+1)</f>
        <v>0.995367429282142</v>
      </c>
      <c r="AB222" s="2">
        <v>3</v>
      </c>
      <c r="AC222" s="1">
        <f>J222+K222</f>
        <v>33</v>
      </c>
      <c r="AD222" s="1">
        <f>10*O222</f>
        <v>40.5</v>
      </c>
      <c r="AE222" s="1">
        <f>J222+K222</f>
        <v>33</v>
      </c>
      <c r="AF222" s="1">
        <f>H222</f>
        <v>24</v>
      </c>
      <c r="AG222" s="1">
        <f t="shared" si="3"/>
        <v>2.58</v>
      </c>
    </row>
    <row r="223" spans="1:33">
      <c r="A223" s="4">
        <v>44770</v>
      </c>
      <c r="B223" s="1">
        <v>404</v>
      </c>
      <c r="C223" s="1" t="s">
        <v>250</v>
      </c>
      <c r="D223" s="1">
        <v>40650</v>
      </c>
      <c r="E223" s="1">
        <v>3490</v>
      </c>
      <c r="F223" s="1">
        <v>0</v>
      </c>
      <c r="G223" s="1">
        <v>7</v>
      </c>
      <c r="H223" s="1">
        <v>26</v>
      </c>
      <c r="I223" s="1">
        <v>32</v>
      </c>
      <c r="J223" s="1">
        <v>21</v>
      </c>
      <c r="K223" s="1">
        <v>11</v>
      </c>
      <c r="L223" s="1">
        <v>2</v>
      </c>
      <c r="M223" s="1">
        <f>LN(D223)</f>
        <v>10.612754114976</v>
      </c>
      <c r="N223" s="1">
        <f>100*E223/D223</f>
        <v>8.58548585485855</v>
      </c>
      <c r="O223" s="1">
        <f>(F223+G223*2+H223*3+I223*4+J223*5+K223*6+L223*7)/100</f>
        <v>4.05</v>
      </c>
      <c r="P223" s="7">
        <v>5</v>
      </c>
      <c r="Q223" s="7">
        <v>0.283379314057745</v>
      </c>
      <c r="R223" s="7">
        <v>0.0516364474662479</v>
      </c>
      <c r="S223" s="7">
        <v>0.0189297180597358</v>
      </c>
      <c r="T223" s="7">
        <v>1</v>
      </c>
      <c r="U223" s="7">
        <v>3.25</v>
      </c>
      <c r="V223">
        <v>1</v>
      </c>
      <c r="W223" s="7">
        <v>1.78e-6</v>
      </c>
      <c r="X223" s="7">
        <v>0.182743045807314</v>
      </c>
      <c r="Y223" s="1">
        <f>1000000*W223</f>
        <v>1.78</v>
      </c>
      <c r="Z223" s="1">
        <f>10/Y223</f>
        <v>5.61797752808989</v>
      </c>
      <c r="AA223" s="1">
        <f>1/(EXP(-Y223)+1)</f>
        <v>0.855696865909481</v>
      </c>
      <c r="AB223" s="2">
        <v>0</v>
      </c>
      <c r="AC223" s="1">
        <f>J223+K223</f>
        <v>32</v>
      </c>
      <c r="AD223" s="1">
        <f>10*O223</f>
        <v>40.5</v>
      </c>
      <c r="AE223" s="1">
        <f>J223+K223</f>
        <v>32</v>
      </c>
      <c r="AF223" s="1">
        <f>H223</f>
        <v>26</v>
      </c>
      <c r="AG223" s="1">
        <f t="shared" si="3"/>
        <v>2.63</v>
      </c>
    </row>
    <row r="224" spans="1:33">
      <c r="A224" s="4">
        <v>44852</v>
      </c>
      <c r="B224" s="1">
        <v>486</v>
      </c>
      <c r="C224" s="1" t="s">
        <v>251</v>
      </c>
      <c r="D224" s="5">
        <v>28612</v>
      </c>
      <c r="E224" s="5">
        <v>2805</v>
      </c>
      <c r="F224" s="1">
        <v>0</v>
      </c>
      <c r="G224" s="1">
        <v>5</v>
      </c>
      <c r="H224" s="1">
        <v>24</v>
      </c>
      <c r="I224" s="1">
        <v>38</v>
      </c>
      <c r="J224" s="1">
        <v>23</v>
      </c>
      <c r="K224" s="1">
        <v>8</v>
      </c>
      <c r="L224" s="1">
        <v>1</v>
      </c>
      <c r="M224" s="1">
        <f>LN(D224)</f>
        <v>10.2615814892283</v>
      </c>
      <c r="N224" s="1">
        <f>100*E224/D224</f>
        <v>9.80357891793653</v>
      </c>
      <c r="O224" s="1">
        <f>(F224+G224*2+H224*3+I224*4+J224*5+K224*6+L224*7)/100</f>
        <v>4.04</v>
      </c>
      <c r="P224" s="7">
        <v>5</v>
      </c>
      <c r="Q224" s="7">
        <v>0.318904756476535</v>
      </c>
      <c r="R224" s="7">
        <v>0.0412064375744554</v>
      </c>
      <c r="S224" s="7">
        <v>0.0170786341470795</v>
      </c>
      <c r="T224" s="7">
        <v>2</v>
      </c>
      <c r="U224" s="7">
        <v>4.73</v>
      </c>
      <c r="V224">
        <v>1</v>
      </c>
      <c r="W224" s="7">
        <v>5.37e-5</v>
      </c>
      <c r="X224" s="7">
        <v>0.192193987431753</v>
      </c>
      <c r="Y224" s="1">
        <f>1000000*W224</f>
        <v>53.7</v>
      </c>
      <c r="Z224" s="1">
        <f>10/Y224</f>
        <v>0.186219739292365</v>
      </c>
      <c r="AA224" s="1">
        <f>1/(EXP(-Y224)+1)</f>
        <v>1</v>
      </c>
      <c r="AB224" s="2">
        <v>0</v>
      </c>
      <c r="AC224" s="1">
        <f>J224+K224</f>
        <v>31</v>
      </c>
      <c r="AD224" s="1">
        <f>10*O224</f>
        <v>40.4</v>
      </c>
      <c r="AE224" s="1">
        <f>J224+K224</f>
        <v>31</v>
      </c>
      <c r="AF224" s="1">
        <f>H224</f>
        <v>24</v>
      </c>
      <c r="AG224" s="1">
        <f t="shared" si="3"/>
        <v>2.45</v>
      </c>
    </row>
    <row r="225" spans="1:33">
      <c r="A225" s="4">
        <v>44784</v>
      </c>
      <c r="B225" s="1">
        <v>418</v>
      </c>
      <c r="C225" s="1" t="s">
        <v>252</v>
      </c>
      <c r="D225" s="5">
        <v>37301</v>
      </c>
      <c r="E225" s="5">
        <v>3243</v>
      </c>
      <c r="F225" s="1">
        <v>0</v>
      </c>
      <c r="G225" s="1">
        <v>6</v>
      </c>
      <c r="H225" s="1">
        <v>23</v>
      </c>
      <c r="I225" s="1">
        <v>37</v>
      </c>
      <c r="J225" s="1">
        <v>24</v>
      </c>
      <c r="K225" s="1">
        <v>8</v>
      </c>
      <c r="L225" s="1">
        <v>1</v>
      </c>
      <c r="M225" s="1">
        <f>LN(D225)</f>
        <v>10.526775414924</v>
      </c>
      <c r="N225" s="1">
        <f>100*E225/D225</f>
        <v>8.69413688641055</v>
      </c>
      <c r="O225" s="1">
        <f>(F225+G225*2+H225*3+I225*4+J225*5+K225*6+L225*7)/100</f>
        <v>4.04</v>
      </c>
      <c r="P225" s="7">
        <v>5</v>
      </c>
      <c r="Q225" s="7">
        <v>0.317942024138877</v>
      </c>
      <c r="R225" s="7">
        <v>0.0589832393742069</v>
      </c>
      <c r="S225" s="7">
        <v>0.0287995038968561</v>
      </c>
      <c r="T225" s="7">
        <v>1</v>
      </c>
      <c r="U225" s="7">
        <v>2.73</v>
      </c>
      <c r="V225">
        <v>1</v>
      </c>
      <c r="W225" s="7">
        <v>5.37e-7</v>
      </c>
      <c r="X225" s="7">
        <v>0.182521270384515</v>
      </c>
      <c r="Y225" s="1">
        <f>1000000*W225</f>
        <v>0.537</v>
      </c>
      <c r="Z225" s="1">
        <f>10/Y225</f>
        <v>18.6219739292365</v>
      </c>
      <c r="AA225" s="1">
        <f>1/(EXP(-Y225)+1)</f>
        <v>0.63111426572481</v>
      </c>
      <c r="AB225" s="2">
        <v>0</v>
      </c>
      <c r="AC225" s="1">
        <f>J225+K225</f>
        <v>32</v>
      </c>
      <c r="AD225" s="1">
        <f>10*O225</f>
        <v>40.4</v>
      </c>
      <c r="AE225" s="1">
        <f>J225+K225</f>
        <v>32</v>
      </c>
      <c r="AF225" s="1">
        <f>H225</f>
        <v>23</v>
      </c>
      <c r="AG225" s="1">
        <f t="shared" si="3"/>
        <v>2.49</v>
      </c>
    </row>
    <row r="226" spans="1:33">
      <c r="A226" s="4">
        <v>44845</v>
      </c>
      <c r="B226" s="1">
        <v>479</v>
      </c>
      <c r="C226" s="1" t="s">
        <v>253</v>
      </c>
      <c r="D226" s="5">
        <v>28575</v>
      </c>
      <c r="E226" s="5">
        <v>2752</v>
      </c>
      <c r="F226" s="1">
        <v>0</v>
      </c>
      <c r="G226" s="1">
        <v>4</v>
      </c>
      <c r="H226" s="1">
        <v>28</v>
      </c>
      <c r="I226" s="1">
        <v>38</v>
      </c>
      <c r="J226" s="1">
        <v>21</v>
      </c>
      <c r="K226" s="1">
        <v>8</v>
      </c>
      <c r="L226" s="1">
        <v>1</v>
      </c>
      <c r="M226" s="1">
        <f>LN(D226)</f>
        <v>10.260287488663</v>
      </c>
      <c r="N226" s="1">
        <f>100*E226/D226</f>
        <v>9.63079615048119</v>
      </c>
      <c r="O226" s="1">
        <f>(F226+G226*2+H226*3+I226*4+J226*5+K226*6+L226*7)/100</f>
        <v>4.04</v>
      </c>
      <c r="P226" s="7">
        <v>5</v>
      </c>
      <c r="Q226" s="7">
        <v>0.250614146803937</v>
      </c>
      <c r="R226" s="7">
        <v>0.0777870416244972</v>
      </c>
      <c r="S226" s="7">
        <v>0.0226855244210691</v>
      </c>
      <c r="T226" s="7">
        <v>2</v>
      </c>
      <c r="U226" s="7">
        <v>4.38</v>
      </c>
      <c r="V226">
        <v>1</v>
      </c>
      <c r="W226" s="7">
        <v>2.4e-5</v>
      </c>
      <c r="X226" s="7">
        <v>0.186742862052801</v>
      </c>
      <c r="Y226" s="1">
        <f>1000000*W226</f>
        <v>24</v>
      </c>
      <c r="Z226" s="1">
        <f>10/Y226</f>
        <v>0.416666666666667</v>
      </c>
      <c r="AA226" s="1">
        <f>1/(EXP(-Y226)+1)</f>
        <v>0.999999999962249</v>
      </c>
      <c r="AB226" s="2">
        <v>0</v>
      </c>
      <c r="AC226" s="1">
        <f>J226+K226</f>
        <v>29</v>
      </c>
      <c r="AD226" s="1">
        <f>10*O226</f>
        <v>40.4</v>
      </c>
      <c r="AE226" s="1">
        <f>J226+K226</f>
        <v>29</v>
      </c>
      <c r="AF226" s="1">
        <f>H226</f>
        <v>28</v>
      </c>
      <c r="AG226" s="1">
        <f t="shared" si="3"/>
        <v>2.45</v>
      </c>
    </row>
    <row r="227" spans="1:33">
      <c r="A227" s="4">
        <v>44803</v>
      </c>
      <c r="B227" s="1">
        <v>437</v>
      </c>
      <c r="C227" s="1" t="s">
        <v>254</v>
      </c>
      <c r="D227" s="5">
        <v>33660</v>
      </c>
      <c r="E227" s="5">
        <v>3009</v>
      </c>
      <c r="F227" s="1">
        <v>0</v>
      </c>
      <c r="G227" s="1">
        <v>4</v>
      </c>
      <c r="H227" s="1">
        <v>29</v>
      </c>
      <c r="I227" s="1">
        <v>40</v>
      </c>
      <c r="J227" s="1">
        <v>21</v>
      </c>
      <c r="K227" s="1">
        <v>6</v>
      </c>
      <c r="L227" s="1">
        <v>1</v>
      </c>
      <c r="M227" s="1">
        <f>LN(D227)</f>
        <v>10.4240654677448</v>
      </c>
      <c r="N227" s="1">
        <f>100*E227/D227</f>
        <v>8.93939393939394</v>
      </c>
      <c r="O227" s="1">
        <f>(F227+G227*2+H227*3+I227*4+J227*5+K227*6+L227*7)/100</f>
        <v>4.03</v>
      </c>
      <c r="P227" s="7">
        <v>5</v>
      </c>
      <c r="Q227" s="7">
        <v>0.370462386882539</v>
      </c>
      <c r="R227" s="7">
        <v>0.0647625371054057</v>
      </c>
      <c r="S227" s="7">
        <v>0.025573918511616</v>
      </c>
      <c r="T227" s="7">
        <v>2</v>
      </c>
      <c r="U227" s="7">
        <v>3.72</v>
      </c>
      <c r="V227">
        <v>1</v>
      </c>
      <c r="W227" s="7">
        <v>5.25e-6</v>
      </c>
      <c r="X227" s="7">
        <v>0.183363268550106</v>
      </c>
      <c r="Y227" s="1">
        <f>1000000*W227</f>
        <v>5.25</v>
      </c>
      <c r="Z227" s="1">
        <f>10/Y227</f>
        <v>1.9047619047619</v>
      </c>
      <c r="AA227" s="1">
        <f>1/(EXP(-Y227)+1)</f>
        <v>0.994779874306442</v>
      </c>
      <c r="AB227" s="2">
        <v>0</v>
      </c>
      <c r="AC227" s="1">
        <f>J227+K227</f>
        <v>27</v>
      </c>
      <c r="AD227" s="1">
        <f>10*O227</f>
        <v>40.3</v>
      </c>
      <c r="AE227" s="1">
        <f>J227+K227</f>
        <v>27</v>
      </c>
      <c r="AF227" s="1">
        <f>H227</f>
        <v>29</v>
      </c>
      <c r="AG227" s="1">
        <f t="shared" si="3"/>
        <v>2.36</v>
      </c>
    </row>
    <row r="228" spans="1:33">
      <c r="A228" s="4">
        <v>44725</v>
      </c>
      <c r="B228" s="1">
        <v>359</v>
      </c>
      <c r="C228" s="1" t="s">
        <v>255</v>
      </c>
      <c r="D228" s="1">
        <v>53802</v>
      </c>
      <c r="E228" s="1">
        <v>4142</v>
      </c>
      <c r="F228" s="1">
        <v>0</v>
      </c>
      <c r="G228" s="1">
        <v>3</v>
      </c>
      <c r="H228" s="1">
        <v>27</v>
      </c>
      <c r="I228" s="1">
        <v>38</v>
      </c>
      <c r="J228" s="1">
        <v>23</v>
      </c>
      <c r="K228" s="1">
        <v>7</v>
      </c>
      <c r="L228" s="1">
        <v>1</v>
      </c>
      <c r="M228" s="1">
        <f>LN(D228)</f>
        <v>10.8930659201801</v>
      </c>
      <c r="N228" s="1">
        <f>100*E228/D228</f>
        <v>7.6985985651091</v>
      </c>
      <c r="O228" s="1">
        <f>(F228+G228*2+H228*3+I228*4+J228*5+K228*6+L228*7)/100</f>
        <v>4.03</v>
      </c>
      <c r="P228" s="7">
        <v>4</v>
      </c>
      <c r="Q228" s="7">
        <v>0.28442323553352</v>
      </c>
      <c r="R228" s="7">
        <v>0.0788541867504092</v>
      </c>
      <c r="S228" s="7">
        <v>0.0234361033289097</v>
      </c>
      <c r="T228" s="7">
        <v>2</v>
      </c>
      <c r="U228" s="7">
        <v>3.92</v>
      </c>
      <c r="V228">
        <v>2</v>
      </c>
      <c r="W228" s="7">
        <v>8.32e-6</v>
      </c>
      <c r="X228" s="7">
        <v>0.183913355760889</v>
      </c>
      <c r="Y228" s="1">
        <f>1000000*W228</f>
        <v>8.32</v>
      </c>
      <c r="Z228" s="1">
        <f>10/Y228</f>
        <v>1.20192307692308</v>
      </c>
      <c r="AA228" s="1">
        <f>1/(EXP(-Y228)+1)</f>
        <v>0.999756463460268</v>
      </c>
      <c r="AB228" s="2">
        <v>0</v>
      </c>
      <c r="AC228" s="1">
        <f>J228+K228</f>
        <v>30</v>
      </c>
      <c r="AD228" s="1">
        <f>10*O228</f>
        <v>40.3</v>
      </c>
      <c r="AE228" s="1">
        <f>J228+K228</f>
        <v>30</v>
      </c>
      <c r="AF228" s="1">
        <f>H228</f>
        <v>27</v>
      </c>
      <c r="AG228" s="1">
        <f t="shared" si="3"/>
        <v>2.44</v>
      </c>
    </row>
    <row r="229" spans="1:33">
      <c r="A229" s="4">
        <v>44663</v>
      </c>
      <c r="B229" s="1">
        <v>297</v>
      </c>
      <c r="C229" s="1" t="s">
        <v>256</v>
      </c>
      <c r="D229" s="1">
        <v>114907</v>
      </c>
      <c r="E229" s="1">
        <v>7275</v>
      </c>
      <c r="F229" s="1">
        <v>1</v>
      </c>
      <c r="G229" s="1">
        <v>5</v>
      </c>
      <c r="H229" s="1">
        <v>24</v>
      </c>
      <c r="I229" s="1">
        <v>36</v>
      </c>
      <c r="J229" s="1">
        <v>23</v>
      </c>
      <c r="K229" s="1">
        <v>9</v>
      </c>
      <c r="L229" s="1">
        <v>1</v>
      </c>
      <c r="M229" s="1">
        <f>LN(D229)</f>
        <v>11.6518783845225</v>
      </c>
      <c r="N229" s="1">
        <f>100*E229/D229</f>
        <v>6.33120697607631</v>
      </c>
      <c r="O229" s="1">
        <f>(F229+G229*2+H229*3+I229*4+J229*5+K229*6+L229*7)/100</f>
        <v>4.03</v>
      </c>
      <c r="P229" s="7">
        <v>5</v>
      </c>
      <c r="Q229" s="7">
        <v>0.308622784615863</v>
      </c>
      <c r="R229" s="7">
        <v>0.0691103265542875</v>
      </c>
      <c r="S229" s="7">
        <v>0.0218144660455895</v>
      </c>
      <c r="T229" s="7">
        <v>1</v>
      </c>
      <c r="U229" s="7">
        <v>4.85</v>
      </c>
      <c r="V229">
        <v>1</v>
      </c>
      <c r="W229" s="7">
        <v>7.08e-5</v>
      </c>
      <c r="X229" s="7">
        <v>0.195387113698909</v>
      </c>
      <c r="Y229" s="1">
        <f>1000000*W229</f>
        <v>70.8</v>
      </c>
      <c r="Z229" s="1">
        <f>10/Y229</f>
        <v>0.141242937853107</v>
      </c>
      <c r="AA229" s="1">
        <f>1/(EXP(-Y229)+1)</f>
        <v>1</v>
      </c>
      <c r="AB229" s="2">
        <v>0</v>
      </c>
      <c r="AC229" s="1">
        <f>J229+K229</f>
        <v>32</v>
      </c>
      <c r="AD229" s="1">
        <f>10*O229</f>
        <v>40.3</v>
      </c>
      <c r="AE229" s="1">
        <f>J229+K229</f>
        <v>32</v>
      </c>
      <c r="AF229" s="1">
        <f>H229</f>
        <v>24</v>
      </c>
      <c r="AG229" s="1">
        <f t="shared" si="3"/>
        <v>2.51</v>
      </c>
    </row>
    <row r="230" spans="1:33">
      <c r="A230" s="4">
        <v>44884</v>
      </c>
      <c r="B230" s="1">
        <v>518</v>
      </c>
      <c r="C230" s="1" t="s">
        <v>257</v>
      </c>
      <c r="D230" s="5">
        <v>24749</v>
      </c>
      <c r="E230" s="5">
        <v>2400</v>
      </c>
      <c r="F230" s="1">
        <v>0</v>
      </c>
      <c r="G230" s="1">
        <v>7</v>
      </c>
      <c r="H230" s="1">
        <v>26</v>
      </c>
      <c r="I230" s="1">
        <v>35</v>
      </c>
      <c r="J230" s="1">
        <v>22</v>
      </c>
      <c r="K230" s="1">
        <v>9</v>
      </c>
      <c r="L230" s="1">
        <v>1</v>
      </c>
      <c r="M230" s="1">
        <f>LN(D230)</f>
        <v>10.1165403631402</v>
      </c>
      <c r="N230" s="1">
        <f>100*E230/D230</f>
        <v>9.69736150955594</v>
      </c>
      <c r="O230" s="1">
        <f>(F230+G230*2+H230*3+I230*4+J230*5+K230*6+L230*7)/100</f>
        <v>4.03</v>
      </c>
      <c r="P230" s="7">
        <v>5</v>
      </c>
      <c r="Q230" s="7">
        <v>0.321141260573243</v>
      </c>
      <c r="R230" s="7">
        <v>0.0484363407562642</v>
      </c>
      <c r="S230" s="7">
        <v>0.0257234490136528</v>
      </c>
      <c r="T230" s="7">
        <v>2</v>
      </c>
      <c r="U230" s="7">
        <v>3.14</v>
      </c>
      <c r="V230">
        <v>1</v>
      </c>
      <c r="W230" s="7">
        <v>1.38e-6</v>
      </c>
      <c r="X230" s="7">
        <v>0.182671655190739</v>
      </c>
      <c r="Y230" s="1">
        <f>1000000*W230</f>
        <v>1.38</v>
      </c>
      <c r="Z230" s="1">
        <f>10/Y230</f>
        <v>7.2463768115942</v>
      </c>
      <c r="AA230" s="1">
        <f>1/(EXP(-Y230)+1)</f>
        <v>0.798991000249471</v>
      </c>
      <c r="AB230" s="2">
        <v>0</v>
      </c>
      <c r="AC230" s="1">
        <f>J230+K230</f>
        <v>31</v>
      </c>
      <c r="AD230" s="1">
        <f>10*O230</f>
        <v>40.3</v>
      </c>
      <c r="AE230" s="1">
        <f>J230+K230</f>
        <v>31</v>
      </c>
      <c r="AF230" s="1">
        <f>H230</f>
        <v>26</v>
      </c>
      <c r="AG230" s="1">
        <f t="shared" si="3"/>
        <v>2.56</v>
      </c>
    </row>
    <row r="231" spans="1:33">
      <c r="A231" s="4">
        <v>44684</v>
      </c>
      <c r="B231" s="1">
        <v>318</v>
      </c>
      <c r="C231" s="1" t="s">
        <v>258</v>
      </c>
      <c r="D231" s="1">
        <v>85817</v>
      </c>
      <c r="E231" s="1">
        <v>5941</v>
      </c>
      <c r="F231" s="1">
        <v>1</v>
      </c>
      <c r="G231" s="1">
        <v>8</v>
      </c>
      <c r="H231" s="1">
        <v>24</v>
      </c>
      <c r="I231" s="1">
        <v>33</v>
      </c>
      <c r="J231" s="1">
        <v>23</v>
      </c>
      <c r="K231" s="1">
        <v>10</v>
      </c>
      <c r="L231" s="1">
        <v>1</v>
      </c>
      <c r="M231" s="1">
        <f>LN(D231)</f>
        <v>11.359972401048</v>
      </c>
      <c r="N231" s="1">
        <f>100*E231/D231</f>
        <v>6.92287075987275</v>
      </c>
      <c r="O231" s="1">
        <f>(F231+G231*2+H231*3+I231*4+J231*5+K231*6+L231*7)/100</f>
        <v>4.03</v>
      </c>
      <c r="P231" s="7">
        <v>5</v>
      </c>
      <c r="Q231" s="7">
        <v>0.273688271034643</v>
      </c>
      <c r="R231" s="7">
        <v>0.0897350837780137</v>
      </c>
      <c r="S231" s="7">
        <v>0.01805645246663</v>
      </c>
      <c r="T231" s="7">
        <v>2</v>
      </c>
      <c r="U231" s="7">
        <v>3.8</v>
      </c>
      <c r="V231">
        <v>1</v>
      </c>
      <c r="W231" s="7">
        <v>6.31e-6</v>
      </c>
      <c r="X231" s="7">
        <v>0.183553056593181</v>
      </c>
      <c r="Y231" s="1">
        <f>1000000*W231</f>
        <v>6.31</v>
      </c>
      <c r="Z231" s="1">
        <f>10/Y231</f>
        <v>1.58478605388273</v>
      </c>
      <c r="AA231" s="1">
        <f>1/(EXP(-Y231)+1)</f>
        <v>0.998185266007508</v>
      </c>
      <c r="AB231" s="2">
        <v>3</v>
      </c>
      <c r="AC231" s="1">
        <f>J231+K231</f>
        <v>33</v>
      </c>
      <c r="AD231" s="1">
        <f>10*O231</f>
        <v>40.3</v>
      </c>
      <c r="AE231" s="1">
        <f>J231+K231</f>
        <v>33</v>
      </c>
      <c r="AF231" s="1">
        <f>H231</f>
        <v>24</v>
      </c>
      <c r="AG231" s="1">
        <f t="shared" si="3"/>
        <v>2.63</v>
      </c>
    </row>
    <row r="232" spans="1:33">
      <c r="A232" s="4">
        <v>44895</v>
      </c>
      <c r="B232" s="1">
        <v>529</v>
      </c>
      <c r="C232" s="1" t="s">
        <v>259</v>
      </c>
      <c r="D232" s="5">
        <v>25690</v>
      </c>
      <c r="E232" s="5">
        <v>2405</v>
      </c>
      <c r="F232" s="1">
        <v>0</v>
      </c>
      <c r="G232" s="1">
        <v>6</v>
      </c>
      <c r="H232" s="1">
        <v>30</v>
      </c>
      <c r="I232" s="1">
        <v>33</v>
      </c>
      <c r="J232" s="1">
        <v>19</v>
      </c>
      <c r="K232" s="1">
        <v>10</v>
      </c>
      <c r="L232" s="1">
        <v>2</v>
      </c>
      <c r="M232" s="1">
        <f>LN(D232)</f>
        <v>10.1538570901039</v>
      </c>
      <c r="N232" s="1">
        <f>100*E232/D232</f>
        <v>9.36161930712339</v>
      </c>
      <c r="O232" s="1">
        <f>(F232+G232*2+H232*3+I232*4+J232*5+K232*6+L232*7)/100</f>
        <v>4.03</v>
      </c>
      <c r="P232" s="7">
        <v>5</v>
      </c>
      <c r="Q232" s="7">
        <v>0.26191092012493</v>
      </c>
      <c r="R232" s="7">
        <v>0.0654069260646618</v>
      </c>
      <c r="S232" s="7">
        <v>0.0147140970596637</v>
      </c>
      <c r="T232" s="7">
        <v>2</v>
      </c>
      <c r="U232" s="7">
        <v>5.26</v>
      </c>
      <c r="V232">
        <v>1</v>
      </c>
      <c r="W232" s="7">
        <v>0.000182</v>
      </c>
      <c r="X232" s="7">
        <v>0.217130047949582</v>
      </c>
      <c r="Y232" s="1">
        <f>1000000*W232</f>
        <v>182</v>
      </c>
      <c r="Z232" s="1">
        <f>10/Y232</f>
        <v>0.0549450549450549</v>
      </c>
      <c r="AA232" s="1">
        <f>1/(EXP(-Y232)+1)</f>
        <v>1</v>
      </c>
      <c r="AB232" s="2">
        <v>0</v>
      </c>
      <c r="AC232" s="1">
        <f>J232+K232</f>
        <v>29</v>
      </c>
      <c r="AD232" s="1">
        <f>10*O232</f>
        <v>40.3</v>
      </c>
      <c r="AE232" s="1">
        <f>J232+K232</f>
        <v>29</v>
      </c>
      <c r="AF232" s="1">
        <f>H232</f>
        <v>30</v>
      </c>
      <c r="AG232" s="1">
        <f t="shared" si="3"/>
        <v>2.57</v>
      </c>
    </row>
    <row r="233" spans="1:33">
      <c r="A233" s="4">
        <v>44743</v>
      </c>
      <c r="B233" s="1">
        <v>377</v>
      </c>
      <c r="C233" s="1" t="s">
        <v>260</v>
      </c>
      <c r="D233" s="1">
        <v>47248</v>
      </c>
      <c r="E233" s="1">
        <v>3792</v>
      </c>
      <c r="F233" s="1">
        <v>0</v>
      </c>
      <c r="G233" s="1">
        <v>5</v>
      </c>
      <c r="H233" s="1">
        <v>25</v>
      </c>
      <c r="I233" s="1">
        <v>41</v>
      </c>
      <c r="J233" s="1">
        <v>22</v>
      </c>
      <c r="K233" s="1">
        <v>6</v>
      </c>
      <c r="L233" s="1">
        <v>1</v>
      </c>
      <c r="M233" s="1">
        <f>LN(D233)</f>
        <v>10.7631656039837</v>
      </c>
      <c r="N233" s="1">
        <f>100*E233/D233</f>
        <v>8.02573653911277</v>
      </c>
      <c r="O233" s="1">
        <f>(F233+G233*2+H233*3+I233*4+J233*5+K233*6+L233*7)/100</f>
        <v>4.02</v>
      </c>
      <c r="P233" s="7">
        <v>5</v>
      </c>
      <c r="Q233" s="7">
        <v>0.25407010527353</v>
      </c>
      <c r="R233" s="7">
        <v>0.0690875650128187</v>
      </c>
      <c r="S233" s="7">
        <v>0.0241357271962719</v>
      </c>
      <c r="T233" s="7">
        <v>2</v>
      </c>
      <c r="U233" s="7">
        <v>3.12</v>
      </c>
      <c r="V233">
        <v>1</v>
      </c>
      <c r="W233" s="7">
        <v>1.32e-6</v>
      </c>
      <c r="X233" s="7">
        <v>0.182660948466311</v>
      </c>
      <c r="Y233" s="1">
        <f>1000000*W233</f>
        <v>1.32</v>
      </c>
      <c r="Z233" s="1">
        <f>10/Y233</f>
        <v>7.57575757575758</v>
      </c>
      <c r="AA233" s="1">
        <f>1/(EXP(-Y233)+1)</f>
        <v>0.789181706522253</v>
      </c>
      <c r="AB233" s="2">
        <v>0</v>
      </c>
      <c r="AC233" s="1">
        <f>J233+K233</f>
        <v>28</v>
      </c>
      <c r="AD233" s="1">
        <f>10*O233</f>
        <v>40.2</v>
      </c>
      <c r="AE233" s="1">
        <f>J233+K233</f>
        <v>28</v>
      </c>
      <c r="AF233" s="1">
        <f>H233</f>
        <v>25</v>
      </c>
      <c r="AG233" s="1">
        <f t="shared" si="3"/>
        <v>2.31</v>
      </c>
    </row>
    <row r="234" spans="1:33">
      <c r="A234" s="4">
        <v>44629</v>
      </c>
      <c r="B234" s="1">
        <v>263</v>
      </c>
      <c r="C234" s="1" t="s">
        <v>261</v>
      </c>
      <c r="D234" s="1">
        <v>201799</v>
      </c>
      <c r="E234" s="1">
        <v>9435</v>
      </c>
      <c r="F234" s="1">
        <v>1</v>
      </c>
      <c r="G234" s="1">
        <v>5</v>
      </c>
      <c r="H234" s="1">
        <v>26</v>
      </c>
      <c r="I234" s="1">
        <v>37</v>
      </c>
      <c r="J234" s="1">
        <v>22</v>
      </c>
      <c r="K234" s="1">
        <v>8</v>
      </c>
      <c r="L234" s="1">
        <v>1</v>
      </c>
      <c r="M234" s="1">
        <f>LN(D234)</f>
        <v>12.215027431488</v>
      </c>
      <c r="N234" s="1">
        <f>100*E234/D234</f>
        <v>4.6754443778215</v>
      </c>
      <c r="O234" s="1">
        <f>(F234+G234*2+H234*3+I234*4+J234*5+K234*6+L234*7)/100</f>
        <v>4.02</v>
      </c>
      <c r="P234" s="7">
        <v>5</v>
      </c>
      <c r="Q234" s="7">
        <v>0.222901308250981</v>
      </c>
      <c r="R234" s="7">
        <v>0.077398851812291</v>
      </c>
      <c r="S234" s="7">
        <v>0.0212946678614471</v>
      </c>
      <c r="T234" s="7">
        <v>1</v>
      </c>
      <c r="U234" s="7">
        <v>5.25</v>
      </c>
      <c r="V234">
        <v>1</v>
      </c>
      <c r="W234" s="7">
        <v>0.000178</v>
      </c>
      <c r="X234" s="7">
        <v>0.216318471712011</v>
      </c>
      <c r="Y234" s="1">
        <f>1000000*W234</f>
        <v>178</v>
      </c>
      <c r="Z234" s="1">
        <f>10/Y234</f>
        <v>0.0561797752808989</v>
      </c>
      <c r="AA234" s="1">
        <f>1/(EXP(-Y234)+1)</f>
        <v>1</v>
      </c>
      <c r="AB234" s="2">
        <v>0</v>
      </c>
      <c r="AC234" s="1">
        <f>J234+K234</f>
        <v>30</v>
      </c>
      <c r="AD234" s="1">
        <f>10*O234</f>
        <v>40.2</v>
      </c>
      <c r="AE234" s="1">
        <f>J234+K234</f>
        <v>30</v>
      </c>
      <c r="AF234" s="1">
        <f>H234</f>
        <v>26</v>
      </c>
      <c r="AG234" s="1">
        <f t="shared" si="3"/>
        <v>2.46</v>
      </c>
    </row>
    <row r="235" spans="1:33">
      <c r="A235" s="4">
        <v>44675</v>
      </c>
      <c r="B235" s="1">
        <v>309</v>
      </c>
      <c r="C235" s="1" t="s">
        <v>262</v>
      </c>
      <c r="D235" s="1">
        <v>97452</v>
      </c>
      <c r="E235" s="1">
        <v>6743</v>
      </c>
      <c r="F235" s="1">
        <v>0</v>
      </c>
      <c r="G235" s="1">
        <v>7</v>
      </c>
      <c r="H235" s="1">
        <v>27</v>
      </c>
      <c r="I235" s="1">
        <v>34</v>
      </c>
      <c r="J235" s="1">
        <v>22</v>
      </c>
      <c r="K235" s="1">
        <v>9</v>
      </c>
      <c r="L235" s="1">
        <v>1</v>
      </c>
      <c r="M235" s="1">
        <f>LN(D235)</f>
        <v>11.4871152280704</v>
      </c>
      <c r="N235" s="1">
        <f>100*E235/D235</f>
        <v>6.91930386241432</v>
      </c>
      <c r="O235" s="1">
        <f>(F235+G235*2+H235*3+I235*4+J235*5+K235*6+L235*7)/100</f>
        <v>4.02</v>
      </c>
      <c r="P235" s="7">
        <v>5</v>
      </c>
      <c r="Q235" s="7">
        <v>0.321799876220692</v>
      </c>
      <c r="R235" s="7">
        <v>0.0440692664188135</v>
      </c>
      <c r="S235" s="7">
        <v>0.03525958153731</v>
      </c>
      <c r="T235" s="7">
        <v>2</v>
      </c>
      <c r="U235" s="7">
        <v>3.09</v>
      </c>
      <c r="V235">
        <v>1</v>
      </c>
      <c r="W235" s="7">
        <v>1.23e-6</v>
      </c>
      <c r="X235" s="7">
        <v>0.18264488929336</v>
      </c>
      <c r="Y235" s="1">
        <f>1000000*W235</f>
        <v>1.23</v>
      </c>
      <c r="Z235" s="1">
        <f>10/Y235</f>
        <v>8.13008130081301</v>
      </c>
      <c r="AA235" s="1">
        <f>1/(EXP(-Y235)+1)</f>
        <v>0.773818574269454</v>
      </c>
      <c r="AB235" s="2">
        <v>0</v>
      </c>
      <c r="AC235" s="1">
        <f>J235+K235</f>
        <v>31</v>
      </c>
      <c r="AD235" s="1">
        <f>10*O235</f>
        <v>40.2</v>
      </c>
      <c r="AE235" s="1">
        <f>J235+K235</f>
        <v>31</v>
      </c>
      <c r="AF235" s="1">
        <f>H235</f>
        <v>27</v>
      </c>
      <c r="AG235" s="1">
        <f t="shared" si="3"/>
        <v>2.59</v>
      </c>
    </row>
    <row r="236" spans="1:33">
      <c r="A236" s="4">
        <v>44902</v>
      </c>
      <c r="B236" s="1">
        <v>536</v>
      </c>
      <c r="C236" s="1" t="s">
        <v>263</v>
      </c>
      <c r="D236" s="5">
        <v>24899</v>
      </c>
      <c r="E236" s="5">
        <v>2388</v>
      </c>
      <c r="F236" s="1">
        <v>0</v>
      </c>
      <c r="G236" s="1">
        <v>6</v>
      </c>
      <c r="H236" s="1">
        <v>29</v>
      </c>
      <c r="I236" s="1">
        <v>34</v>
      </c>
      <c r="J236" s="1">
        <v>21</v>
      </c>
      <c r="K236" s="1">
        <v>8</v>
      </c>
      <c r="L236" s="1">
        <v>2</v>
      </c>
      <c r="M236" s="1">
        <f>LN(D236)</f>
        <v>10.1225829210038</v>
      </c>
      <c r="N236" s="1">
        <f>100*E236/D236</f>
        <v>9.59074661632997</v>
      </c>
      <c r="O236" s="1">
        <f>(F236+G236*2+H236*3+I236*4+J236*5+K236*6+L236*7)/100</f>
        <v>4.02</v>
      </c>
      <c r="P236" s="7">
        <v>5</v>
      </c>
      <c r="Q236" s="7">
        <v>0.265164970609903</v>
      </c>
      <c r="R236" s="7">
        <v>0.0651373632174012</v>
      </c>
      <c r="S236" s="7">
        <v>0.0200419669346115</v>
      </c>
      <c r="T236" s="7">
        <v>1</v>
      </c>
      <c r="U236" s="7">
        <v>2.47</v>
      </c>
      <c r="V236">
        <v>1</v>
      </c>
      <c r="W236" s="7">
        <v>2.95e-7</v>
      </c>
      <c r="X236" s="7">
        <v>0.182478117188932</v>
      </c>
      <c r="Y236" s="1">
        <f>1000000*W236</f>
        <v>0.295</v>
      </c>
      <c r="Z236" s="1">
        <f>10/Y236</f>
        <v>33.8983050847458</v>
      </c>
      <c r="AA236" s="1">
        <f>1/(EXP(-Y236)+1)</f>
        <v>0.573219772679835</v>
      </c>
      <c r="AB236" s="2">
        <v>0</v>
      </c>
      <c r="AC236" s="1">
        <f>J236+K236</f>
        <v>29</v>
      </c>
      <c r="AD236" s="1">
        <f>10*O236</f>
        <v>40.2</v>
      </c>
      <c r="AE236" s="1">
        <f>J236+K236</f>
        <v>29</v>
      </c>
      <c r="AF236" s="1">
        <f>H236</f>
        <v>29</v>
      </c>
      <c r="AG236" s="1">
        <f t="shared" si="3"/>
        <v>2.52</v>
      </c>
    </row>
    <row r="237" spans="1:33">
      <c r="A237" s="4">
        <v>44602</v>
      </c>
      <c r="B237" s="1">
        <v>236</v>
      </c>
      <c r="C237" s="1" t="s">
        <v>264</v>
      </c>
      <c r="D237" s="1">
        <v>304830</v>
      </c>
      <c r="E237" s="1">
        <v>13480</v>
      </c>
      <c r="F237" s="1">
        <v>1</v>
      </c>
      <c r="G237" s="1">
        <v>8</v>
      </c>
      <c r="H237" s="1">
        <v>26</v>
      </c>
      <c r="I237" s="1">
        <v>32</v>
      </c>
      <c r="J237" s="1">
        <v>21</v>
      </c>
      <c r="K237" s="1">
        <v>10</v>
      </c>
      <c r="L237" s="1">
        <v>2</v>
      </c>
      <c r="M237" s="1">
        <f>LN(D237)</f>
        <v>12.627509523148</v>
      </c>
      <c r="N237" s="1">
        <f>100*E237/D237</f>
        <v>4.42213692877998</v>
      </c>
      <c r="O237" s="1">
        <f>(F237+G237*2+H237*3+I237*4+J237*5+K237*6+L237*7)/100</f>
        <v>4.02</v>
      </c>
      <c r="P237" s="7">
        <v>5</v>
      </c>
      <c r="Q237" s="7">
        <v>0.367229122396333</v>
      </c>
      <c r="R237" s="7">
        <v>0.0899015175826165</v>
      </c>
      <c r="S237" s="7">
        <v>0.0228509419598748</v>
      </c>
      <c r="T237" s="7">
        <v>1</v>
      </c>
      <c r="U237" s="7">
        <v>4</v>
      </c>
      <c r="V237">
        <v>1</v>
      </c>
      <c r="W237" s="7">
        <v>1e-5</v>
      </c>
      <c r="X237" s="7">
        <v>0.184214921457685</v>
      </c>
      <c r="Y237" s="1">
        <f>1000000*W237</f>
        <v>10</v>
      </c>
      <c r="Z237" s="1">
        <f>10/Y237</f>
        <v>1</v>
      </c>
      <c r="AA237" s="1">
        <f>1/(EXP(-Y237)+1)</f>
        <v>0.999954602131298</v>
      </c>
      <c r="AB237" s="2">
        <v>0</v>
      </c>
      <c r="AC237" s="1">
        <f>J237+K237</f>
        <v>31</v>
      </c>
      <c r="AD237" s="1">
        <f>10*O237</f>
        <v>40.2</v>
      </c>
      <c r="AE237" s="1">
        <f>J237+K237</f>
        <v>31</v>
      </c>
      <c r="AF237" s="1">
        <f>H237</f>
        <v>26</v>
      </c>
      <c r="AG237" s="1">
        <f t="shared" si="3"/>
        <v>2.59</v>
      </c>
    </row>
    <row r="238" spans="1:33">
      <c r="A238" s="4">
        <v>44622</v>
      </c>
      <c r="B238" s="1">
        <v>256</v>
      </c>
      <c r="C238" s="1" t="s">
        <v>265</v>
      </c>
      <c r="D238" s="1">
        <v>257304</v>
      </c>
      <c r="E238" s="1">
        <v>10813</v>
      </c>
      <c r="F238" s="1">
        <v>1</v>
      </c>
      <c r="G238" s="1">
        <v>7</v>
      </c>
      <c r="H238" s="1">
        <v>26</v>
      </c>
      <c r="I238" s="1">
        <v>31</v>
      </c>
      <c r="J238" s="1">
        <v>21</v>
      </c>
      <c r="K238" s="1">
        <v>11</v>
      </c>
      <c r="L238" s="1">
        <v>2</v>
      </c>
      <c r="M238" s="1">
        <f>LN(D238)</f>
        <v>12.4580135442042</v>
      </c>
      <c r="N238" s="1">
        <f>100*E238/D238</f>
        <v>4.20242203774523</v>
      </c>
      <c r="O238" s="1">
        <f>(F238+G238*2+H238*3+I238*4+J238*5+K238*6+L238*7)/100</f>
        <v>4.02</v>
      </c>
      <c r="P238" s="7">
        <v>5</v>
      </c>
      <c r="Q238" s="7">
        <v>0.323131619798907</v>
      </c>
      <c r="R238" s="7">
        <v>0.0817404579589223</v>
      </c>
      <c r="S238" s="7">
        <v>0.0265935499478942</v>
      </c>
      <c r="T238" s="7">
        <v>2</v>
      </c>
      <c r="U238" s="7">
        <v>4.22</v>
      </c>
      <c r="V238">
        <v>1</v>
      </c>
      <c r="W238" s="7">
        <v>1.66e-5</v>
      </c>
      <c r="X238" s="7">
        <v>0.185403349728118</v>
      </c>
      <c r="Y238" s="1">
        <f>1000000*W238</f>
        <v>16.6</v>
      </c>
      <c r="Z238" s="1">
        <f>10/Y238</f>
        <v>0.602409638554217</v>
      </c>
      <c r="AA238" s="1">
        <f>1/(EXP(-Y238)+1)</f>
        <v>0.99999993823939</v>
      </c>
      <c r="AB238" s="2">
        <v>0</v>
      </c>
      <c r="AC238" s="1">
        <f>J238+K238</f>
        <v>32</v>
      </c>
      <c r="AD238" s="1">
        <f>10*O238</f>
        <v>40.2</v>
      </c>
      <c r="AE238" s="1">
        <f>J238+K238</f>
        <v>32</v>
      </c>
      <c r="AF238" s="1">
        <f>H238</f>
        <v>26</v>
      </c>
      <c r="AG238" s="1">
        <f t="shared" si="3"/>
        <v>2.63</v>
      </c>
    </row>
    <row r="239" spans="1:33">
      <c r="A239" s="4">
        <v>44867</v>
      </c>
      <c r="B239" s="1">
        <v>501</v>
      </c>
      <c r="C239" s="1" t="s">
        <v>266</v>
      </c>
      <c r="D239" s="5">
        <v>27670</v>
      </c>
      <c r="E239" s="5">
        <v>2640</v>
      </c>
      <c r="F239" s="1">
        <v>0</v>
      </c>
      <c r="G239" s="1">
        <v>6</v>
      </c>
      <c r="H239" s="1">
        <v>30</v>
      </c>
      <c r="I239" s="1">
        <v>39</v>
      </c>
      <c r="J239" s="1">
        <v>20</v>
      </c>
      <c r="K239" s="1">
        <v>6</v>
      </c>
      <c r="L239" s="1">
        <v>1</v>
      </c>
      <c r="M239" s="1">
        <f>LN(D239)</f>
        <v>10.228104072781</v>
      </c>
      <c r="N239" s="1">
        <f>100*E239/D239</f>
        <v>9.54101915431876</v>
      </c>
      <c r="O239" s="1">
        <f>(F239+G239*2+H239*3+I239*4+J239*5+K239*6+L239*7)/100</f>
        <v>4.01</v>
      </c>
      <c r="P239" s="7">
        <v>5</v>
      </c>
      <c r="Q239" s="7">
        <v>0.288555516367697</v>
      </c>
      <c r="R239" s="7">
        <v>0.039308878070928</v>
      </c>
      <c r="S239" s="7">
        <v>0.0208454106578777</v>
      </c>
      <c r="T239" s="7">
        <v>2</v>
      </c>
      <c r="U239" s="7">
        <v>3.13</v>
      </c>
      <c r="V239">
        <v>1</v>
      </c>
      <c r="W239" s="7">
        <v>1.35e-6</v>
      </c>
      <c r="X239" s="7">
        <v>0.182666301767612</v>
      </c>
      <c r="Y239" s="1">
        <f>1000000*W239</f>
        <v>1.35</v>
      </c>
      <c r="Z239" s="1">
        <f>10/Y239</f>
        <v>7.40740740740741</v>
      </c>
      <c r="AA239" s="1">
        <f>1/(EXP(-Y239)+1)</f>
        <v>0.794129628199053</v>
      </c>
      <c r="AB239" s="2">
        <v>0</v>
      </c>
      <c r="AC239" s="1">
        <f>J239+K239</f>
        <v>26</v>
      </c>
      <c r="AD239" s="1">
        <f>10*O239</f>
        <v>40.1</v>
      </c>
      <c r="AE239" s="1">
        <f>J239+K239</f>
        <v>26</v>
      </c>
      <c r="AF239" s="1">
        <f>H239</f>
        <v>30</v>
      </c>
      <c r="AG239" s="1">
        <f t="shared" si="3"/>
        <v>2.38</v>
      </c>
    </row>
    <row r="240" spans="1:33">
      <c r="A240" s="4">
        <v>44808</v>
      </c>
      <c r="B240" s="1">
        <v>442</v>
      </c>
      <c r="C240" s="1" t="s">
        <v>267</v>
      </c>
      <c r="D240" s="5">
        <v>32018</v>
      </c>
      <c r="E240" s="5">
        <v>2889</v>
      </c>
      <c r="F240" s="1">
        <v>0</v>
      </c>
      <c r="G240" s="1">
        <v>6</v>
      </c>
      <c r="H240" s="1">
        <v>25</v>
      </c>
      <c r="I240" s="1">
        <v>36</v>
      </c>
      <c r="J240" s="1">
        <v>23</v>
      </c>
      <c r="K240" s="1">
        <v>8</v>
      </c>
      <c r="L240" s="1">
        <v>1</v>
      </c>
      <c r="M240" s="1">
        <f>LN(D240)</f>
        <v>10.374053523638</v>
      </c>
      <c r="N240" s="1">
        <f>100*E240/D240</f>
        <v>9.02304953463677</v>
      </c>
      <c r="O240" s="1">
        <f>(F240+G240*2+H240*3+I240*4+J240*5+K240*6+L240*7)/100</f>
        <v>4.01</v>
      </c>
      <c r="P240" s="7">
        <v>5</v>
      </c>
      <c r="Q240" s="7">
        <v>0.321799876220692</v>
      </c>
      <c r="R240" s="7">
        <v>0.0637179150007723</v>
      </c>
      <c r="S240" s="7">
        <v>0.0380165987014958</v>
      </c>
      <c r="T240" s="7">
        <v>2</v>
      </c>
      <c r="U240" s="7">
        <v>4.16</v>
      </c>
      <c r="V240">
        <v>1</v>
      </c>
      <c r="W240" s="7">
        <v>1.45e-5</v>
      </c>
      <c r="X240" s="7">
        <v>0.185024572377579</v>
      </c>
      <c r="Y240" s="1">
        <f>1000000*W240</f>
        <v>14.5</v>
      </c>
      <c r="Z240" s="1">
        <f>10/Y240</f>
        <v>0.689655172413793</v>
      </c>
      <c r="AA240" s="1">
        <f>1/(EXP(-Y240)+1)</f>
        <v>0.999999495652592</v>
      </c>
      <c r="AB240" s="2">
        <v>0</v>
      </c>
      <c r="AC240" s="1">
        <f>J240+K240</f>
        <v>31</v>
      </c>
      <c r="AD240" s="1">
        <f>10*O240</f>
        <v>40.1</v>
      </c>
      <c r="AE240" s="1">
        <f>J240+K240</f>
        <v>31</v>
      </c>
      <c r="AF240" s="1">
        <f>H240</f>
        <v>25</v>
      </c>
      <c r="AG240" s="1">
        <f t="shared" si="3"/>
        <v>2.5</v>
      </c>
    </row>
    <row r="241" spans="1:33">
      <c r="A241" s="4">
        <v>44830</v>
      </c>
      <c r="B241" s="1">
        <v>464</v>
      </c>
      <c r="C241" s="1" t="s">
        <v>268</v>
      </c>
      <c r="D241" s="5">
        <v>31706</v>
      </c>
      <c r="E241" s="5">
        <v>2884</v>
      </c>
      <c r="F241" s="1">
        <v>0</v>
      </c>
      <c r="G241" s="1">
        <v>5</v>
      </c>
      <c r="H241" s="1">
        <v>23</v>
      </c>
      <c r="I241" s="1">
        <v>38</v>
      </c>
      <c r="J241" s="1">
        <v>24</v>
      </c>
      <c r="K241" s="1">
        <v>7</v>
      </c>
      <c r="L241" s="1">
        <v>1</v>
      </c>
      <c r="M241" s="1">
        <f>LN(D241)</f>
        <v>10.3642612164032</v>
      </c>
      <c r="N241" s="1">
        <f>100*E241/D241</f>
        <v>9.09607014445215</v>
      </c>
      <c r="O241" s="1">
        <f>(F241+G241*2+H241*3+I241*4+J241*5+K241*6+L241*7)/100</f>
        <v>4</v>
      </c>
      <c r="P241" s="7">
        <v>5</v>
      </c>
      <c r="Q241" s="7">
        <v>0.272859176390156</v>
      </c>
      <c r="R241" s="7">
        <v>0.0568269617634011</v>
      </c>
      <c r="S241" s="7">
        <v>0.0192655970973219</v>
      </c>
      <c r="T241" s="7">
        <v>1</v>
      </c>
      <c r="U241" s="7">
        <v>3.2</v>
      </c>
      <c r="V241">
        <v>1</v>
      </c>
      <c r="W241" s="7">
        <v>1.58e-6</v>
      </c>
      <c r="X241" s="7">
        <v>0.18270734779165</v>
      </c>
      <c r="Y241" s="1">
        <f>1000000*W241</f>
        <v>1.58</v>
      </c>
      <c r="Z241" s="1">
        <f>10/Y241</f>
        <v>6.32911392405063</v>
      </c>
      <c r="AA241" s="1">
        <f>1/(EXP(-Y241)+1)</f>
        <v>0.829204517977625</v>
      </c>
      <c r="AB241" s="2">
        <v>0</v>
      </c>
      <c r="AC241" s="1">
        <f>J241+K241</f>
        <v>31</v>
      </c>
      <c r="AD241" s="1">
        <f>10*O241</f>
        <v>40</v>
      </c>
      <c r="AE241" s="1">
        <f>J241+K241</f>
        <v>31</v>
      </c>
      <c r="AF241" s="1">
        <f>H241</f>
        <v>23</v>
      </c>
      <c r="AG241" s="1">
        <f t="shared" si="3"/>
        <v>2.41</v>
      </c>
    </row>
    <row r="242" spans="1:33">
      <c r="A242" s="4">
        <v>44709</v>
      </c>
      <c r="B242" s="1">
        <v>343</v>
      </c>
      <c r="C242" s="1" t="s">
        <v>269</v>
      </c>
      <c r="D242" s="1">
        <v>60069</v>
      </c>
      <c r="E242" s="1">
        <v>4562</v>
      </c>
      <c r="F242" s="1">
        <v>0</v>
      </c>
      <c r="G242" s="1">
        <v>4</v>
      </c>
      <c r="H242" s="1">
        <v>27</v>
      </c>
      <c r="I242" s="1">
        <v>38</v>
      </c>
      <c r="J242" s="1">
        <v>22</v>
      </c>
      <c r="K242" s="1">
        <v>7</v>
      </c>
      <c r="L242" s="1">
        <v>1</v>
      </c>
      <c r="M242" s="1">
        <f>LN(D242)</f>
        <v>11.0032491804608</v>
      </c>
      <c r="N242" s="1">
        <f>100*E242/D242</f>
        <v>7.5945995438579</v>
      </c>
      <c r="O242" s="1">
        <f>(F242+G242*2+H242*3+I242*4+J242*5+K242*6+L242*7)/100</f>
        <v>4</v>
      </c>
      <c r="P242" s="7">
        <v>5</v>
      </c>
      <c r="Q242" s="7">
        <v>0.280535750866881</v>
      </c>
      <c r="R242" s="7">
        <v>0.0601573449318593</v>
      </c>
      <c r="S242" s="7">
        <v>0.0183384401744631</v>
      </c>
      <c r="T242" s="7">
        <v>1</v>
      </c>
      <c r="U242" s="7">
        <v>3.15</v>
      </c>
      <c r="V242">
        <v>1</v>
      </c>
      <c r="W242" s="7">
        <v>1.41e-6</v>
      </c>
      <c r="X242" s="7">
        <v>0.182677008735693</v>
      </c>
      <c r="Y242" s="1">
        <f>1000000*W242</f>
        <v>1.41</v>
      </c>
      <c r="Z242" s="1">
        <f>10/Y242</f>
        <v>7.09219858156028</v>
      </c>
      <c r="AA242" s="1">
        <f>1/(EXP(-Y242)+1)</f>
        <v>0.803765943634221</v>
      </c>
      <c r="AB242" s="2">
        <v>0</v>
      </c>
      <c r="AC242" s="1">
        <f>J242+K242</f>
        <v>29</v>
      </c>
      <c r="AD242" s="1">
        <f>10*O242</f>
        <v>40</v>
      </c>
      <c r="AE242" s="1">
        <f>J242+K242</f>
        <v>29</v>
      </c>
      <c r="AF242" s="1">
        <f>H242</f>
        <v>27</v>
      </c>
      <c r="AG242" s="1">
        <f t="shared" si="3"/>
        <v>2.41</v>
      </c>
    </row>
    <row r="243" spans="1:33">
      <c r="A243" s="4">
        <v>44732</v>
      </c>
      <c r="B243" s="1">
        <v>366</v>
      </c>
      <c r="C243" s="1" t="s">
        <v>270</v>
      </c>
      <c r="D243" s="1">
        <v>50484</v>
      </c>
      <c r="E243" s="1">
        <v>3950</v>
      </c>
      <c r="F243" s="1">
        <v>0</v>
      </c>
      <c r="G243" s="1">
        <v>5</v>
      </c>
      <c r="H243" s="1">
        <v>30</v>
      </c>
      <c r="I243" s="1">
        <v>38</v>
      </c>
      <c r="J243" s="1">
        <v>21</v>
      </c>
      <c r="K243" s="1">
        <v>6</v>
      </c>
      <c r="L243" s="1">
        <v>1</v>
      </c>
      <c r="M243" s="1">
        <f>LN(D243)</f>
        <v>10.8294117333785</v>
      </c>
      <c r="N243" s="1">
        <f>100*E243/D243</f>
        <v>7.82426115204817</v>
      </c>
      <c r="O243" s="1">
        <f>(F243+G243*2+H243*3+I243*4+J243*5+K243*6+L243*7)/100</f>
        <v>4</v>
      </c>
      <c r="P243" s="7">
        <v>5</v>
      </c>
      <c r="Q243" s="7">
        <v>0.224332047449281</v>
      </c>
      <c r="R243" s="7">
        <v>0.0309684086605425</v>
      </c>
      <c r="S243" s="7">
        <v>0.0166565547529091</v>
      </c>
      <c r="T243" s="7">
        <v>2</v>
      </c>
      <c r="U243" s="7">
        <v>4.35</v>
      </c>
      <c r="V243">
        <v>1</v>
      </c>
      <c r="W243" s="7">
        <v>2.24e-5</v>
      </c>
      <c r="X243" s="7">
        <v>0.186452607401146</v>
      </c>
      <c r="Y243" s="1">
        <f>1000000*W243</f>
        <v>22.4</v>
      </c>
      <c r="Z243" s="1">
        <f>10/Y243</f>
        <v>0.446428571428571</v>
      </c>
      <c r="AA243" s="1">
        <f>1/(EXP(-Y243)+1)</f>
        <v>0.999999999813016</v>
      </c>
      <c r="AB243" s="2">
        <v>0</v>
      </c>
      <c r="AC243" s="1">
        <f>J243+K243</f>
        <v>27</v>
      </c>
      <c r="AD243" s="1">
        <f>10*O243</f>
        <v>40</v>
      </c>
      <c r="AE243" s="1">
        <f>J243+K243</f>
        <v>27</v>
      </c>
      <c r="AF243" s="1">
        <f>H243</f>
        <v>30</v>
      </c>
      <c r="AG243" s="1">
        <f t="shared" si="3"/>
        <v>2.41</v>
      </c>
    </row>
    <row r="244" spans="1:33">
      <c r="A244" s="4">
        <v>44910</v>
      </c>
      <c r="B244" s="1">
        <v>544</v>
      </c>
      <c r="C244" s="1" t="s">
        <v>271</v>
      </c>
      <c r="D244" s="5">
        <v>22176</v>
      </c>
      <c r="E244" s="5">
        <v>2127</v>
      </c>
      <c r="F244" s="1">
        <v>0</v>
      </c>
      <c r="G244" s="1">
        <v>7</v>
      </c>
      <c r="H244" s="1">
        <v>27</v>
      </c>
      <c r="I244" s="1">
        <v>35</v>
      </c>
      <c r="J244" s="1">
        <v>22</v>
      </c>
      <c r="K244" s="1">
        <v>8</v>
      </c>
      <c r="L244" s="1">
        <v>1</v>
      </c>
      <c r="M244" s="1">
        <f>LN(D244)</f>
        <v>10.0067659019896</v>
      </c>
      <c r="N244" s="1">
        <f>100*E244/D244</f>
        <v>9.59145021645022</v>
      </c>
      <c r="O244" s="1">
        <f>(F244+G244*2+H244*3+I244*4+J244*5+K244*6+L244*7)/100</f>
        <v>4</v>
      </c>
      <c r="P244" s="7">
        <v>5</v>
      </c>
      <c r="Q244" s="7">
        <v>0.277058910636977</v>
      </c>
      <c r="R244" s="7">
        <v>0.0585159561459579</v>
      </c>
      <c r="S244" s="7">
        <v>0.0216897501539744</v>
      </c>
      <c r="T244" s="7">
        <v>2</v>
      </c>
      <c r="U244" s="7">
        <v>4.18</v>
      </c>
      <c r="V244">
        <v>1</v>
      </c>
      <c r="W244" s="7">
        <v>1.51e-5</v>
      </c>
      <c r="X244" s="7">
        <v>0.185132733403425</v>
      </c>
      <c r="Y244" s="1">
        <f>1000000*W244</f>
        <v>15.1</v>
      </c>
      <c r="Z244" s="1">
        <f>10/Y244</f>
        <v>0.662251655629139</v>
      </c>
      <c r="AA244" s="1">
        <f>1/(EXP(-Y244)+1)</f>
        <v>0.999999723208211</v>
      </c>
      <c r="AB244" s="2">
        <v>3</v>
      </c>
      <c r="AC244" s="1">
        <f>J244+K244</f>
        <v>30</v>
      </c>
      <c r="AD244" s="1">
        <f>10*O244</f>
        <v>40</v>
      </c>
      <c r="AE244" s="1">
        <f>J244+K244</f>
        <v>30</v>
      </c>
      <c r="AF244" s="1">
        <f>H244</f>
        <v>27</v>
      </c>
      <c r="AG244" s="1">
        <f t="shared" si="3"/>
        <v>2.53</v>
      </c>
    </row>
    <row r="245" spans="1:33">
      <c r="A245" s="4">
        <v>44858</v>
      </c>
      <c r="B245" s="1">
        <v>492</v>
      </c>
      <c r="C245" s="1" t="s">
        <v>272</v>
      </c>
      <c r="D245" s="5">
        <v>28947</v>
      </c>
      <c r="E245" s="5">
        <v>2768</v>
      </c>
      <c r="F245" s="1">
        <v>0</v>
      </c>
      <c r="G245" s="1">
        <v>7</v>
      </c>
      <c r="H245" s="1">
        <v>27</v>
      </c>
      <c r="I245" s="1">
        <v>35</v>
      </c>
      <c r="J245" s="1">
        <v>22</v>
      </c>
      <c r="K245" s="1">
        <v>8</v>
      </c>
      <c r="L245" s="1">
        <v>1</v>
      </c>
      <c r="M245" s="1">
        <f>LN(D245)</f>
        <v>10.2732218506885</v>
      </c>
      <c r="N245" s="1">
        <f>100*E245/D245</f>
        <v>9.56230352022662</v>
      </c>
      <c r="O245" s="1">
        <f>(F245+G245*2+H245*3+I245*4+J245*5+K245*6+L245*7)/100</f>
        <v>4</v>
      </c>
      <c r="P245" s="7">
        <v>5</v>
      </c>
      <c r="Q245" s="7">
        <v>0.25110959876879</v>
      </c>
      <c r="R245" s="7">
        <v>0.0776215278610716</v>
      </c>
      <c r="S245" s="7">
        <v>0.0118663654450923</v>
      </c>
      <c r="T245" s="7">
        <v>1</v>
      </c>
      <c r="U245" s="7">
        <v>4.64</v>
      </c>
      <c r="V245">
        <v>1</v>
      </c>
      <c r="W245" s="7">
        <v>4.37e-5</v>
      </c>
      <c r="X245" s="7">
        <v>0.19034516823439</v>
      </c>
      <c r="Y245" s="1">
        <f>1000000*W245</f>
        <v>43.7</v>
      </c>
      <c r="Z245" s="1">
        <f>10/Y245</f>
        <v>0.22883295194508</v>
      </c>
      <c r="AA245" s="1">
        <f>1/(EXP(-Y245)+1)</f>
        <v>1</v>
      </c>
      <c r="AB245" s="2">
        <v>0</v>
      </c>
      <c r="AC245" s="1">
        <f>J245+K245</f>
        <v>30</v>
      </c>
      <c r="AD245" s="1">
        <f>10*O245</f>
        <v>40</v>
      </c>
      <c r="AE245" s="1">
        <f>J245+K245</f>
        <v>30</v>
      </c>
      <c r="AF245" s="1">
        <f>H245</f>
        <v>27</v>
      </c>
      <c r="AG245" s="1">
        <f t="shared" si="3"/>
        <v>2.53</v>
      </c>
    </row>
    <row r="246" spans="1:33">
      <c r="A246" s="4">
        <v>44711</v>
      </c>
      <c r="B246" s="1">
        <v>345</v>
      </c>
      <c r="C246" s="1" t="s">
        <v>273</v>
      </c>
      <c r="D246" s="1">
        <v>60969</v>
      </c>
      <c r="E246" s="1">
        <v>4741</v>
      </c>
      <c r="F246" s="1">
        <v>0</v>
      </c>
      <c r="G246" s="1">
        <v>6</v>
      </c>
      <c r="H246" s="1">
        <v>28</v>
      </c>
      <c r="I246" s="1">
        <v>36</v>
      </c>
      <c r="J246" s="1">
        <v>21</v>
      </c>
      <c r="K246" s="1">
        <v>8</v>
      </c>
      <c r="L246" s="1">
        <v>1</v>
      </c>
      <c r="M246" s="1">
        <f>LN(D246)</f>
        <v>11.0181208172584</v>
      </c>
      <c r="N246" s="1">
        <f>100*E246/D246</f>
        <v>7.77608292738933</v>
      </c>
      <c r="O246" s="1">
        <f>(F246+G246*2+H246*3+I246*4+J246*5+K246*6+L246*7)/100</f>
        <v>4</v>
      </c>
      <c r="P246" s="7">
        <v>4</v>
      </c>
      <c r="Q246" s="7">
        <v>0.315620491273179</v>
      </c>
      <c r="R246" s="7">
        <v>0.0498300739772427</v>
      </c>
      <c r="S246" s="7">
        <v>0.0210217102265494</v>
      </c>
      <c r="T246" s="7">
        <v>2</v>
      </c>
      <c r="U246" s="7">
        <v>2.85</v>
      </c>
      <c r="V246">
        <v>2</v>
      </c>
      <c r="W246" s="7">
        <v>7.08e-7</v>
      </c>
      <c r="X246" s="7">
        <v>0.182551767710882</v>
      </c>
      <c r="Y246" s="1">
        <f>1000000*W246</f>
        <v>0.708</v>
      </c>
      <c r="Z246" s="1">
        <f>10/Y246</f>
        <v>14.1242937853107</v>
      </c>
      <c r="AA246" s="1">
        <f>1/(EXP(-Y246)+1)</f>
        <v>0.669959082405752</v>
      </c>
      <c r="AB246" s="2">
        <v>0</v>
      </c>
      <c r="AC246" s="1">
        <f>J246+K246</f>
        <v>29</v>
      </c>
      <c r="AD246" s="1">
        <f>10*O246</f>
        <v>40</v>
      </c>
      <c r="AE246" s="1">
        <f>J246+K246</f>
        <v>29</v>
      </c>
      <c r="AF246" s="1">
        <f>H246</f>
        <v>28</v>
      </c>
      <c r="AG246" s="1">
        <f t="shared" si="3"/>
        <v>2.49</v>
      </c>
    </row>
    <row r="247" spans="1:33">
      <c r="A247" s="4">
        <v>44586</v>
      </c>
      <c r="B247" s="1">
        <v>220</v>
      </c>
      <c r="C247" s="1" t="s">
        <v>274</v>
      </c>
      <c r="D247" s="1">
        <v>276404</v>
      </c>
      <c r="E247" s="1">
        <v>8708</v>
      </c>
      <c r="F247" s="1">
        <v>1</v>
      </c>
      <c r="G247" s="1">
        <v>6</v>
      </c>
      <c r="H247" s="1">
        <v>25</v>
      </c>
      <c r="I247" s="1">
        <v>34</v>
      </c>
      <c r="J247" s="1">
        <v>23</v>
      </c>
      <c r="K247" s="1">
        <v>9</v>
      </c>
      <c r="L247" s="1">
        <v>1</v>
      </c>
      <c r="M247" s="1">
        <f>LN(D247)</f>
        <v>12.529618842551</v>
      </c>
      <c r="N247" s="1">
        <f>100*E247/D247</f>
        <v>3.1504609195236</v>
      </c>
      <c r="O247" s="1">
        <f>(F247+G247*2+H247*3+I247*4+J247*5+K247*6+L247*7)/100</f>
        <v>4</v>
      </c>
      <c r="P247" s="7">
        <v>5</v>
      </c>
      <c r="Q247" s="7">
        <v>0.322938665577856</v>
      </c>
      <c r="R247" s="7">
        <v>0.074900799403348</v>
      </c>
      <c r="S247" s="7">
        <v>0.0208455943707819</v>
      </c>
      <c r="T247" s="7">
        <v>2</v>
      </c>
      <c r="U247" s="7">
        <v>4.68</v>
      </c>
      <c r="V247">
        <v>1</v>
      </c>
      <c r="W247" s="7">
        <v>4.79e-5</v>
      </c>
      <c r="X247" s="7">
        <v>0.19112001047856</v>
      </c>
      <c r="Y247" s="1">
        <f>1000000*W247</f>
        <v>47.9</v>
      </c>
      <c r="Z247" s="1">
        <f>10/Y247</f>
        <v>0.208768267223382</v>
      </c>
      <c r="AA247" s="1">
        <f>1/(EXP(-Y247)+1)</f>
        <v>1</v>
      </c>
      <c r="AB247" s="2">
        <v>0</v>
      </c>
      <c r="AC247" s="1">
        <f>J247+K247</f>
        <v>32</v>
      </c>
      <c r="AD247" s="1">
        <f>10*O247</f>
        <v>40</v>
      </c>
      <c r="AE247" s="1">
        <f>J247+K247</f>
        <v>32</v>
      </c>
      <c r="AF247" s="1">
        <f>H247</f>
        <v>25</v>
      </c>
      <c r="AG247" s="1">
        <f t="shared" si="3"/>
        <v>2.56</v>
      </c>
    </row>
    <row r="248" spans="1:33">
      <c r="A248" s="4">
        <v>44825</v>
      </c>
      <c r="B248" s="1">
        <v>459</v>
      </c>
      <c r="C248" s="1" t="s">
        <v>275</v>
      </c>
      <c r="D248" s="5">
        <v>31976</v>
      </c>
      <c r="E248" s="5">
        <v>2900</v>
      </c>
      <c r="F248" s="1">
        <v>0</v>
      </c>
      <c r="G248" s="1">
        <v>5</v>
      </c>
      <c r="H248" s="1">
        <v>30</v>
      </c>
      <c r="I248" s="1">
        <v>35</v>
      </c>
      <c r="J248" s="1">
        <v>21</v>
      </c>
      <c r="K248" s="1">
        <v>8</v>
      </c>
      <c r="L248" s="1">
        <v>1</v>
      </c>
      <c r="M248" s="1">
        <f>LN(D248)</f>
        <v>10.3727409003912</v>
      </c>
      <c r="N248" s="1">
        <f>100*E248/D248</f>
        <v>9.06930197648236</v>
      </c>
      <c r="O248" s="1">
        <f>(F248+G248*2+H248*3+I248*4+J248*5+K248*6+L248*7)/100</f>
        <v>4</v>
      </c>
      <c r="P248" s="7">
        <v>5</v>
      </c>
      <c r="Q248" s="7">
        <v>0.32158100260794</v>
      </c>
      <c r="R248" s="7">
        <v>0.0594667797792192</v>
      </c>
      <c r="S248" s="7">
        <v>0.0234845543977277</v>
      </c>
      <c r="T248" s="7">
        <v>2</v>
      </c>
      <c r="U248" s="7">
        <v>3.45</v>
      </c>
      <c r="V248">
        <v>1</v>
      </c>
      <c r="W248" s="7">
        <v>2.82e-6</v>
      </c>
      <c r="X248" s="7">
        <v>0.182928762782786</v>
      </c>
      <c r="Y248" s="1">
        <f>1000000*W248</f>
        <v>2.82</v>
      </c>
      <c r="Z248" s="1">
        <f>10/Y248</f>
        <v>3.54609929078014</v>
      </c>
      <c r="AA248" s="1">
        <f>1/(EXP(-Y248)+1)</f>
        <v>0.943747066426833</v>
      </c>
      <c r="AB248" s="2">
        <v>0</v>
      </c>
      <c r="AC248" s="1">
        <f>J248+K248</f>
        <v>29</v>
      </c>
      <c r="AD248" s="1">
        <f>10*O248</f>
        <v>40</v>
      </c>
      <c r="AE248" s="1">
        <f>J248+K248</f>
        <v>29</v>
      </c>
      <c r="AF248" s="1">
        <f>H248</f>
        <v>30</v>
      </c>
      <c r="AG248" s="1">
        <f t="shared" si="3"/>
        <v>2.53</v>
      </c>
    </row>
    <row r="249" spans="1:33">
      <c r="A249" s="4">
        <v>44678</v>
      </c>
      <c r="B249" s="1">
        <v>312</v>
      </c>
      <c r="C249" s="1" t="s">
        <v>276</v>
      </c>
      <c r="D249" s="1">
        <v>98967</v>
      </c>
      <c r="E249" s="1">
        <v>6564</v>
      </c>
      <c r="F249" s="1">
        <v>0</v>
      </c>
      <c r="G249" s="1">
        <v>6</v>
      </c>
      <c r="H249" s="1">
        <v>26</v>
      </c>
      <c r="I249" s="1">
        <v>36</v>
      </c>
      <c r="J249" s="1">
        <v>22</v>
      </c>
      <c r="K249" s="1">
        <v>8</v>
      </c>
      <c r="L249" s="1">
        <v>1</v>
      </c>
      <c r="M249" s="1">
        <f>LN(D249)</f>
        <v>11.5025417402155</v>
      </c>
      <c r="N249" s="1">
        <f>100*E249/D249</f>
        <v>6.63251386825912</v>
      </c>
      <c r="O249" s="1">
        <f>(F249+G249*2+H249*3+I249*4+J249*5+K249*6+L249*7)/100</f>
        <v>3.99</v>
      </c>
      <c r="P249" s="7">
        <v>5</v>
      </c>
      <c r="Q249" s="7">
        <v>0.260013967700587</v>
      </c>
      <c r="R249" s="7">
        <v>0.0582761357594172</v>
      </c>
      <c r="S249" s="7">
        <v>0.0157703937963542</v>
      </c>
      <c r="T249" s="7">
        <v>1</v>
      </c>
      <c r="U249" s="7">
        <v>4.9</v>
      </c>
      <c r="V249">
        <v>1</v>
      </c>
      <c r="W249" s="7">
        <v>7.94e-5</v>
      </c>
      <c r="X249" s="7">
        <v>0.197008128552017</v>
      </c>
      <c r="Y249" s="1">
        <f>1000000*W249</f>
        <v>79.4</v>
      </c>
      <c r="Z249" s="1">
        <f>10/Y249</f>
        <v>0.125944584382872</v>
      </c>
      <c r="AA249" s="1">
        <f>1/(EXP(-Y249)+1)</f>
        <v>1</v>
      </c>
      <c r="AB249" s="2">
        <v>3</v>
      </c>
      <c r="AC249" s="1">
        <f>J249+K249</f>
        <v>30</v>
      </c>
      <c r="AD249" s="1">
        <f>10*O249</f>
        <v>39.9</v>
      </c>
      <c r="AE249" s="1">
        <f>J249+K249</f>
        <v>30</v>
      </c>
      <c r="AF249" s="1">
        <f>H249</f>
        <v>26</v>
      </c>
      <c r="AG249" s="1">
        <f t="shared" si="3"/>
        <v>2.48</v>
      </c>
    </row>
    <row r="250" spans="1:33">
      <c r="A250" s="4">
        <v>44872</v>
      </c>
      <c r="B250" s="1">
        <v>506</v>
      </c>
      <c r="C250" s="1" t="s">
        <v>277</v>
      </c>
      <c r="D250" s="5">
        <v>26096</v>
      </c>
      <c r="E250" s="5">
        <v>2439</v>
      </c>
      <c r="F250" s="1">
        <v>0</v>
      </c>
      <c r="G250" s="1">
        <v>6</v>
      </c>
      <c r="H250" s="1">
        <v>26</v>
      </c>
      <c r="I250" s="1">
        <v>36</v>
      </c>
      <c r="J250" s="1">
        <v>23</v>
      </c>
      <c r="K250" s="1">
        <v>7</v>
      </c>
      <c r="L250" s="1">
        <v>1</v>
      </c>
      <c r="M250" s="1">
        <f>LN(D250)</f>
        <v>10.1695373248608</v>
      </c>
      <c r="N250" s="1">
        <f>100*E250/D250</f>
        <v>9.34625996321275</v>
      </c>
      <c r="O250" s="1">
        <f>(F250+G250*2+H250*3+I250*4+J250*5+K250*6+L250*7)/100</f>
        <v>3.98</v>
      </c>
      <c r="P250" s="7">
        <v>5</v>
      </c>
      <c r="Q250" s="7">
        <v>0.256844623882667</v>
      </c>
      <c r="R250" s="7">
        <v>0.0663847932854977</v>
      </c>
      <c r="S250" s="7">
        <v>0.0192556708712096</v>
      </c>
      <c r="T250" s="7">
        <v>2</v>
      </c>
      <c r="U250" s="7">
        <v>4.84</v>
      </c>
      <c r="V250">
        <v>1</v>
      </c>
      <c r="W250" s="7">
        <v>6.92e-5</v>
      </c>
      <c r="X250" s="7">
        <v>0.195086646291027</v>
      </c>
      <c r="Y250" s="1">
        <f>1000000*W250</f>
        <v>69.2</v>
      </c>
      <c r="Z250" s="1">
        <f>10/Y250</f>
        <v>0.144508670520231</v>
      </c>
      <c r="AA250" s="1">
        <f>1/(EXP(-Y250)+1)</f>
        <v>1</v>
      </c>
      <c r="AB250" s="2">
        <v>0</v>
      </c>
      <c r="AC250" s="1">
        <f>J250+K250</f>
        <v>30</v>
      </c>
      <c r="AD250" s="1">
        <f>10*O250</f>
        <v>39.8</v>
      </c>
      <c r="AE250" s="1">
        <f>J250+K250</f>
        <v>30</v>
      </c>
      <c r="AF250" s="1">
        <f>H250</f>
        <v>26</v>
      </c>
      <c r="AG250" s="1">
        <f t="shared" si="3"/>
        <v>2.47</v>
      </c>
    </row>
    <row r="251" spans="1:33">
      <c r="A251" s="4">
        <v>44860</v>
      </c>
      <c r="B251" s="1">
        <v>494</v>
      </c>
      <c r="C251" s="1" t="s">
        <v>278</v>
      </c>
      <c r="D251" s="5">
        <v>30063</v>
      </c>
      <c r="E251" s="5">
        <v>2904</v>
      </c>
      <c r="F251" s="1">
        <v>0</v>
      </c>
      <c r="G251" s="1">
        <v>6</v>
      </c>
      <c r="H251" s="1">
        <v>28</v>
      </c>
      <c r="I251" s="1">
        <v>37</v>
      </c>
      <c r="J251" s="1">
        <v>21</v>
      </c>
      <c r="K251" s="1">
        <v>7</v>
      </c>
      <c r="L251" s="1">
        <v>1</v>
      </c>
      <c r="M251" s="1">
        <f>LN(D251)</f>
        <v>10.3110504587264</v>
      </c>
      <c r="N251" s="1">
        <f>100*E251/D251</f>
        <v>9.65971459934138</v>
      </c>
      <c r="O251" s="1">
        <f>(F251+G251*2+H251*3+I251*4+J251*5+K251*6+L251*7)/100</f>
        <v>3.98</v>
      </c>
      <c r="P251" s="7">
        <v>5</v>
      </c>
      <c r="Q251" s="7">
        <v>0.227367819302124</v>
      </c>
      <c r="R251" s="7">
        <v>0.0528802547225029</v>
      </c>
      <c r="S251" s="7">
        <v>0.0172922583466218</v>
      </c>
      <c r="T251" s="7">
        <v>1</v>
      </c>
      <c r="U251" s="7">
        <v>2.25</v>
      </c>
      <c r="V251">
        <v>1</v>
      </c>
      <c r="W251" s="7">
        <v>1.78e-7</v>
      </c>
      <c r="X251" s="7">
        <v>0.182457256709353</v>
      </c>
      <c r="Y251" s="1">
        <f>1000000*W251</f>
        <v>0.178</v>
      </c>
      <c r="Z251" s="1">
        <f>10/Y251</f>
        <v>56.1797752808989</v>
      </c>
      <c r="AA251" s="1">
        <f>1/(EXP(-Y251)+1)</f>
        <v>0.544382876247571</v>
      </c>
      <c r="AB251" s="2">
        <v>0</v>
      </c>
      <c r="AC251" s="1">
        <f>J251+K251</f>
        <v>28</v>
      </c>
      <c r="AD251" s="1">
        <f>10*O251</f>
        <v>39.8</v>
      </c>
      <c r="AE251" s="1">
        <f>J251+K251</f>
        <v>28</v>
      </c>
      <c r="AF251" s="1">
        <f>H251</f>
        <v>28</v>
      </c>
      <c r="AG251" s="1">
        <f t="shared" si="3"/>
        <v>2.43</v>
      </c>
    </row>
    <row r="252" spans="1:33">
      <c r="A252" s="4">
        <v>44790</v>
      </c>
      <c r="B252" s="1">
        <v>424</v>
      </c>
      <c r="C252" s="1" t="s">
        <v>279</v>
      </c>
      <c r="D252" s="5">
        <v>35815</v>
      </c>
      <c r="E252" s="5">
        <v>3173</v>
      </c>
      <c r="F252" s="1">
        <v>1</v>
      </c>
      <c r="G252" s="1">
        <v>6</v>
      </c>
      <c r="H252" s="1">
        <v>28</v>
      </c>
      <c r="I252" s="1">
        <v>38</v>
      </c>
      <c r="J252" s="1">
        <v>21</v>
      </c>
      <c r="K252" s="1">
        <v>6</v>
      </c>
      <c r="L252" s="1">
        <v>1</v>
      </c>
      <c r="M252" s="1">
        <f>LN(D252)</f>
        <v>10.4861220790486</v>
      </c>
      <c r="N252" s="1">
        <f>100*E252/D252</f>
        <v>8.85941644562334</v>
      </c>
      <c r="O252" s="1">
        <f>(F252+G252*2+H252*3+I252*4+J252*5+K252*6+L252*7)/100</f>
        <v>3.97</v>
      </c>
      <c r="P252" s="7">
        <v>5</v>
      </c>
      <c r="Q252" s="7">
        <v>0.259416172845271</v>
      </c>
      <c r="R252" s="7">
        <v>0.0615290439631058</v>
      </c>
      <c r="S252" s="7">
        <v>0.0115343130682532</v>
      </c>
      <c r="T252" s="7">
        <v>1</v>
      </c>
      <c r="U252" s="7">
        <v>4.84</v>
      </c>
      <c r="V252">
        <v>1</v>
      </c>
      <c r="W252" s="7">
        <v>6.92e-5</v>
      </c>
      <c r="X252" s="7">
        <v>0.195086646291027</v>
      </c>
      <c r="Y252" s="1">
        <f>1000000*W252</f>
        <v>69.2</v>
      </c>
      <c r="Z252" s="1">
        <f>10/Y252</f>
        <v>0.144508670520231</v>
      </c>
      <c r="AA252" s="1">
        <f>1/(EXP(-Y252)+1)</f>
        <v>1</v>
      </c>
      <c r="AB252" s="2">
        <v>0</v>
      </c>
      <c r="AC252" s="1">
        <f>J252+K252</f>
        <v>27</v>
      </c>
      <c r="AD252" s="1">
        <f>10*O252</f>
        <v>39.7</v>
      </c>
      <c r="AE252" s="1">
        <f>J252+K252</f>
        <v>27</v>
      </c>
      <c r="AF252" s="1">
        <f>H252</f>
        <v>28</v>
      </c>
      <c r="AG252" s="1">
        <f t="shared" si="3"/>
        <v>2.37</v>
      </c>
    </row>
    <row r="253" spans="1:33">
      <c r="A253" s="4">
        <v>44761</v>
      </c>
      <c r="B253" s="1">
        <v>395</v>
      </c>
      <c r="C253" s="1" t="s">
        <v>280</v>
      </c>
      <c r="D253" s="1">
        <v>39667</v>
      </c>
      <c r="E253" s="1">
        <v>3358</v>
      </c>
      <c r="F253" s="1">
        <v>0</v>
      </c>
      <c r="G253" s="1">
        <v>5</v>
      </c>
      <c r="H253" s="1">
        <v>27</v>
      </c>
      <c r="I253" s="1">
        <v>38</v>
      </c>
      <c r="J253" s="1">
        <v>21</v>
      </c>
      <c r="K253" s="1">
        <v>7</v>
      </c>
      <c r="L253" s="1">
        <v>1</v>
      </c>
      <c r="M253" s="1">
        <f>LN(D253)</f>
        <v>10.5882748867516</v>
      </c>
      <c r="N253" s="1">
        <f>100*E253/D253</f>
        <v>8.46547508004134</v>
      </c>
      <c r="O253" s="1">
        <f>(F253+G253*2+H253*3+I253*4+J253*5+K253*6+L253*7)/100</f>
        <v>3.97</v>
      </c>
      <c r="P253" s="7">
        <v>5</v>
      </c>
      <c r="Q253" s="7">
        <v>0.259155434113002</v>
      </c>
      <c r="R253" s="7">
        <v>0.0534830228758413</v>
      </c>
      <c r="S253" s="7">
        <v>0.0199528864659744</v>
      </c>
      <c r="T253" s="7">
        <v>2</v>
      </c>
      <c r="U253" s="7">
        <v>4.66</v>
      </c>
      <c r="V253">
        <v>1</v>
      </c>
      <c r="W253" s="7">
        <v>4.57e-5</v>
      </c>
      <c r="X253" s="7">
        <v>0.190713840679635</v>
      </c>
      <c r="Y253" s="1">
        <f>1000000*W253</f>
        <v>45.7</v>
      </c>
      <c r="Z253" s="1">
        <f>10/Y253</f>
        <v>0.218818380743982</v>
      </c>
      <c r="AA253" s="1">
        <f>1/(EXP(-Y253)+1)</f>
        <v>1</v>
      </c>
      <c r="AB253" s="2">
        <v>0</v>
      </c>
      <c r="AC253" s="1">
        <f>J253+K253</f>
        <v>28</v>
      </c>
      <c r="AD253" s="1">
        <f>10*O253</f>
        <v>39.7</v>
      </c>
      <c r="AE253" s="1">
        <f>J253+K253</f>
        <v>28</v>
      </c>
      <c r="AF253" s="1">
        <f>H253</f>
        <v>27</v>
      </c>
      <c r="AG253" s="1">
        <f t="shared" si="3"/>
        <v>2.38</v>
      </c>
    </row>
    <row r="254" spans="1:33">
      <c r="A254" s="4">
        <v>44703</v>
      </c>
      <c r="B254" s="1">
        <v>337</v>
      </c>
      <c r="C254" s="1" t="s">
        <v>281</v>
      </c>
      <c r="D254" s="1">
        <v>67909</v>
      </c>
      <c r="E254" s="1">
        <v>4928</v>
      </c>
      <c r="F254" s="1">
        <v>1</v>
      </c>
      <c r="G254" s="1">
        <v>7</v>
      </c>
      <c r="H254" s="1">
        <v>26</v>
      </c>
      <c r="I254" s="1">
        <v>36</v>
      </c>
      <c r="J254" s="1">
        <v>21</v>
      </c>
      <c r="K254" s="1">
        <v>8</v>
      </c>
      <c r="L254" s="1">
        <v>1</v>
      </c>
      <c r="M254" s="1">
        <f>LN(D254)</f>
        <v>11.1259238526276</v>
      </c>
      <c r="N254" s="1">
        <f>100*E254/D254</f>
        <v>7.25677008938432</v>
      </c>
      <c r="O254" s="1">
        <f>(F254+G254*2+H254*3+I254*4+J254*5+K254*6+L254*7)/100</f>
        <v>3.97</v>
      </c>
      <c r="P254" s="7">
        <v>5</v>
      </c>
      <c r="Q254" s="7">
        <v>0.279073464303409</v>
      </c>
      <c r="R254" s="7">
        <v>0.113686040578038</v>
      </c>
      <c r="S254" s="7">
        <v>0.0220556622307482</v>
      </c>
      <c r="T254" s="7">
        <v>2</v>
      </c>
      <c r="U254" s="7">
        <v>5.64</v>
      </c>
      <c r="V254">
        <v>1</v>
      </c>
      <c r="W254" s="7">
        <v>0.000437</v>
      </c>
      <c r="X254" s="7">
        <v>0.27335052889248</v>
      </c>
      <c r="Y254" s="1">
        <f>1000000*W254</f>
        <v>437</v>
      </c>
      <c r="Z254" s="1">
        <f>10/Y254</f>
        <v>0.022883295194508</v>
      </c>
      <c r="AA254" s="1">
        <f>1/(EXP(-Y254)+1)</f>
        <v>1</v>
      </c>
      <c r="AB254" s="2">
        <v>0</v>
      </c>
      <c r="AC254" s="1">
        <f>J254+K254</f>
        <v>29</v>
      </c>
      <c r="AD254" s="1">
        <f>10*O254</f>
        <v>39.7</v>
      </c>
      <c r="AE254" s="1">
        <f>J254+K254</f>
        <v>29</v>
      </c>
      <c r="AF254" s="1">
        <f>H254</f>
        <v>26</v>
      </c>
      <c r="AG254" s="1">
        <f t="shared" si="3"/>
        <v>2.45</v>
      </c>
    </row>
    <row r="255" spans="1:33">
      <c r="A255" s="4">
        <v>44590</v>
      </c>
      <c r="B255" s="1">
        <v>224</v>
      </c>
      <c r="C255" s="1" t="s">
        <v>282</v>
      </c>
      <c r="D255" s="1">
        <v>313220</v>
      </c>
      <c r="E255" s="1">
        <v>11592</v>
      </c>
      <c r="F255" s="1">
        <v>1</v>
      </c>
      <c r="G255" s="1">
        <v>7</v>
      </c>
      <c r="H255" s="1">
        <v>29</v>
      </c>
      <c r="I255" s="1">
        <v>35</v>
      </c>
      <c r="J255" s="1">
        <v>20</v>
      </c>
      <c r="K255" s="1">
        <v>8</v>
      </c>
      <c r="L255" s="1">
        <v>1</v>
      </c>
      <c r="M255" s="1">
        <f>LN(D255)</f>
        <v>12.6546610980204</v>
      </c>
      <c r="N255" s="1">
        <f>100*E255/D255</f>
        <v>3.70091309622629</v>
      </c>
      <c r="O255" s="1">
        <f>(F255+G255*2+H255*3+I255*4+J255*5+K255*6+L255*7)/100</f>
        <v>3.97</v>
      </c>
      <c r="P255" s="7">
        <v>5</v>
      </c>
      <c r="Q255" s="7">
        <v>0.228129393718391</v>
      </c>
      <c r="R255" s="7">
        <v>0.0816085722987912</v>
      </c>
      <c r="S255" s="7">
        <v>0.0166493682601846</v>
      </c>
      <c r="T255" s="7">
        <v>1</v>
      </c>
      <c r="U255" s="7">
        <v>6.06</v>
      </c>
      <c r="V255">
        <v>1</v>
      </c>
      <c r="W255" s="7">
        <v>0.00115</v>
      </c>
      <c r="X255" s="7">
        <v>0.468666611636484</v>
      </c>
      <c r="Y255" s="1">
        <f>1000000*W255</f>
        <v>1150</v>
      </c>
      <c r="Z255" s="1">
        <f>10/Y255</f>
        <v>0.00869565217391304</v>
      </c>
      <c r="AA255" s="1">
        <f>1/(EXP(-Y255)+1)</f>
        <v>1</v>
      </c>
      <c r="AB255" s="2">
        <v>0</v>
      </c>
      <c r="AC255" s="1">
        <f>J255+K255</f>
        <v>28</v>
      </c>
      <c r="AD255" s="1">
        <f>10*O255</f>
        <v>39.7</v>
      </c>
      <c r="AE255" s="1">
        <f>J255+K255</f>
        <v>28</v>
      </c>
      <c r="AF255" s="1">
        <f>H255</f>
        <v>29</v>
      </c>
      <c r="AG255" s="1">
        <f t="shared" si="3"/>
        <v>2.49</v>
      </c>
    </row>
    <row r="256" spans="1:33">
      <c r="A256" s="4">
        <v>44897</v>
      </c>
      <c r="B256" s="1">
        <v>531</v>
      </c>
      <c r="C256" s="1" t="s">
        <v>283</v>
      </c>
      <c r="D256" s="5">
        <v>24646</v>
      </c>
      <c r="E256" s="5">
        <v>2343</v>
      </c>
      <c r="F256" s="1">
        <v>0</v>
      </c>
      <c r="G256" s="1">
        <v>6</v>
      </c>
      <c r="H256" s="1">
        <v>30</v>
      </c>
      <c r="I256" s="1">
        <v>33</v>
      </c>
      <c r="J256" s="1">
        <v>19</v>
      </c>
      <c r="K256" s="1">
        <v>9</v>
      </c>
      <c r="L256" s="1">
        <v>2</v>
      </c>
      <c r="M256" s="1">
        <f>LN(D256)</f>
        <v>10.1123698944981</v>
      </c>
      <c r="N256" s="1">
        <f>100*E256/D256</f>
        <v>9.50661364927372</v>
      </c>
      <c r="O256" s="1">
        <f>(F256+G256*2+H256*3+I256*4+J256*5+K256*6+L256*7)/100</f>
        <v>3.97</v>
      </c>
      <c r="P256" s="7">
        <v>5</v>
      </c>
      <c r="Q256" s="7">
        <v>0.270978359429584</v>
      </c>
      <c r="R256" s="7">
        <v>0.0691191003613375</v>
      </c>
      <c r="S256" s="7">
        <v>0.0168822639846347</v>
      </c>
      <c r="T256" s="7">
        <v>1</v>
      </c>
      <c r="U256" s="7">
        <v>2.4</v>
      </c>
      <c r="V256">
        <v>1</v>
      </c>
      <c r="W256" s="7">
        <v>2.51e-7</v>
      </c>
      <c r="X256" s="7">
        <v>0.182470272004908</v>
      </c>
      <c r="Y256" s="1">
        <f>1000000*W256</f>
        <v>0.251</v>
      </c>
      <c r="Z256" s="1">
        <f>10/Y256</f>
        <v>39.8406374501992</v>
      </c>
      <c r="AA256" s="1">
        <f>1/(EXP(-Y256)+1)</f>
        <v>0.562422619645223</v>
      </c>
      <c r="AB256" s="2">
        <v>0</v>
      </c>
      <c r="AC256" s="1">
        <f>J256+K256</f>
        <v>28</v>
      </c>
      <c r="AD256" s="1">
        <f>10*O256</f>
        <v>39.7</v>
      </c>
      <c r="AE256" s="1">
        <f>J256+K256</f>
        <v>28</v>
      </c>
      <c r="AF256" s="1">
        <f>H256</f>
        <v>30</v>
      </c>
      <c r="AG256" s="1">
        <f t="shared" si="3"/>
        <v>2.51</v>
      </c>
    </row>
    <row r="257" spans="1:33">
      <c r="A257" s="4">
        <v>44584</v>
      </c>
      <c r="B257" s="1">
        <v>218</v>
      </c>
      <c r="C257" s="1" t="s">
        <v>284</v>
      </c>
      <c r="D257" s="1">
        <v>269929</v>
      </c>
      <c r="E257" s="1">
        <v>7630</v>
      </c>
      <c r="F257" s="1">
        <v>1</v>
      </c>
      <c r="G257" s="1">
        <v>5</v>
      </c>
      <c r="H257" s="1">
        <v>28</v>
      </c>
      <c r="I257" s="1">
        <v>38</v>
      </c>
      <c r="J257" s="1">
        <v>20</v>
      </c>
      <c r="K257" s="1">
        <v>7</v>
      </c>
      <c r="L257" s="1">
        <v>1</v>
      </c>
      <c r="M257" s="1">
        <f>LN(D257)</f>
        <v>12.5059142404367</v>
      </c>
      <c r="N257" s="1">
        <f>100*E257/D257</f>
        <v>2.82666923524334</v>
      </c>
      <c r="O257" s="1">
        <f>(F257+G257*2+H257*3+I257*4+J257*5+K257*6+L257*7)/100</f>
        <v>3.96</v>
      </c>
      <c r="P257" s="7">
        <v>5</v>
      </c>
      <c r="Q257" s="7">
        <v>0.21486435044064</v>
      </c>
      <c r="R257" s="7">
        <v>0.0534368064466885</v>
      </c>
      <c r="S257" s="7">
        <v>0.0159926813207234</v>
      </c>
      <c r="T257" s="7">
        <v>1</v>
      </c>
      <c r="U257" s="7">
        <v>2.61</v>
      </c>
      <c r="V257">
        <v>1</v>
      </c>
      <c r="W257" s="7">
        <v>4.07e-7</v>
      </c>
      <c r="X257" s="7">
        <v>0.182498087930554</v>
      </c>
      <c r="Y257" s="1">
        <f>1000000*W257</f>
        <v>0.407</v>
      </c>
      <c r="Z257" s="1">
        <f>10/Y257</f>
        <v>24.5700245700246</v>
      </c>
      <c r="AA257" s="1">
        <f>1/(EXP(-Y257)+1)</f>
        <v>0.600368317448984</v>
      </c>
      <c r="AB257" s="2">
        <v>0</v>
      </c>
      <c r="AC257" s="1">
        <f>J257+K257</f>
        <v>27</v>
      </c>
      <c r="AD257" s="1">
        <f>10*O257</f>
        <v>39.6</v>
      </c>
      <c r="AE257" s="1">
        <f>J257+K257</f>
        <v>27</v>
      </c>
      <c r="AF257" s="1">
        <f>H257</f>
        <v>28</v>
      </c>
      <c r="AG257" s="1">
        <f t="shared" si="3"/>
        <v>2.36</v>
      </c>
    </row>
    <row r="258" spans="1:33">
      <c r="A258" s="4">
        <v>44862</v>
      </c>
      <c r="B258" s="1">
        <v>496</v>
      </c>
      <c r="C258" s="1" t="s">
        <v>285</v>
      </c>
      <c r="D258" s="5">
        <v>27905</v>
      </c>
      <c r="E258" s="5">
        <v>2636</v>
      </c>
      <c r="F258" s="1">
        <v>0</v>
      </c>
      <c r="G258" s="1">
        <v>7</v>
      </c>
      <c r="H258" s="1">
        <v>28</v>
      </c>
      <c r="I258" s="1">
        <v>36</v>
      </c>
      <c r="J258" s="1">
        <v>21</v>
      </c>
      <c r="K258" s="1">
        <v>7</v>
      </c>
      <c r="L258" s="1">
        <v>1</v>
      </c>
      <c r="M258" s="1">
        <f>LN(D258)</f>
        <v>10.2365611632225</v>
      </c>
      <c r="N258" s="1">
        <f>100*E258/D258</f>
        <v>9.4463357821179</v>
      </c>
      <c r="O258" s="1">
        <f>(F258+G258*2+H258*3+I258*4+J258*5+K258*6+L258*7)/100</f>
        <v>3.96</v>
      </c>
      <c r="P258" s="7">
        <v>5</v>
      </c>
      <c r="Q258" s="7">
        <v>0.36620623912819</v>
      </c>
      <c r="R258" s="7">
        <v>0.0636569605340903</v>
      </c>
      <c r="S258" s="7">
        <v>0.0175459141361571</v>
      </c>
      <c r="T258" s="7">
        <v>1</v>
      </c>
      <c r="U258" s="7">
        <v>3.99</v>
      </c>
      <c r="V258">
        <v>1</v>
      </c>
      <c r="W258" s="7">
        <v>9.77e-6</v>
      </c>
      <c r="X258" s="7">
        <v>0.184173613071362</v>
      </c>
      <c r="Y258" s="1">
        <f>1000000*W258</f>
        <v>9.77</v>
      </c>
      <c r="Z258" s="1">
        <f>10/Y258</f>
        <v>1.02354145342886</v>
      </c>
      <c r="AA258" s="1">
        <f>1/(EXP(-Y258)+1)</f>
        <v>0.999942862912783</v>
      </c>
      <c r="AB258" s="2">
        <v>3</v>
      </c>
      <c r="AC258" s="1">
        <f>J258+K258</f>
        <v>28</v>
      </c>
      <c r="AD258" s="1">
        <f>10*O258</f>
        <v>39.6</v>
      </c>
      <c r="AE258" s="1">
        <f>J258+K258</f>
        <v>28</v>
      </c>
      <c r="AF258" s="1">
        <f>H258</f>
        <v>28</v>
      </c>
      <c r="AG258" s="1">
        <f t="shared" si="3"/>
        <v>2.45</v>
      </c>
    </row>
    <row r="259" spans="1:33">
      <c r="A259" s="4">
        <v>44829</v>
      </c>
      <c r="B259" s="1">
        <v>463</v>
      </c>
      <c r="C259" s="1" t="s">
        <v>286</v>
      </c>
      <c r="D259" s="5">
        <v>28994</v>
      </c>
      <c r="E259" s="5">
        <v>2677</v>
      </c>
      <c r="F259" s="1">
        <v>0</v>
      </c>
      <c r="G259" s="1">
        <v>10</v>
      </c>
      <c r="H259" s="1">
        <v>25</v>
      </c>
      <c r="I259" s="1">
        <v>34</v>
      </c>
      <c r="J259" s="1">
        <v>22</v>
      </c>
      <c r="K259" s="1">
        <v>8</v>
      </c>
      <c r="L259" s="1">
        <v>1</v>
      </c>
      <c r="M259" s="1">
        <f>LN(D259)</f>
        <v>10.2748441910108</v>
      </c>
      <c r="N259" s="1">
        <f>100*E259/D259</f>
        <v>9.23294474718907</v>
      </c>
      <c r="O259" s="1">
        <f>(F259+G259*2+H259*3+I259*4+J259*5+K259*6+L259*7)/100</f>
        <v>3.96</v>
      </c>
      <c r="P259" s="7">
        <v>5</v>
      </c>
      <c r="Q259" s="7">
        <v>0.269440375195732</v>
      </c>
      <c r="R259" s="7">
        <v>0.0454407636311021</v>
      </c>
      <c r="S259" s="7">
        <v>0.0137626861378779</v>
      </c>
      <c r="T259" s="7">
        <v>2</v>
      </c>
      <c r="U259" s="7">
        <v>4.58</v>
      </c>
      <c r="V259">
        <v>1</v>
      </c>
      <c r="W259" s="7">
        <v>3.8e-5</v>
      </c>
      <c r="X259" s="7">
        <v>0.189297443350213</v>
      </c>
      <c r="Y259" s="1">
        <f>1000000*W259</f>
        <v>38</v>
      </c>
      <c r="Z259" s="1">
        <f>10/Y259</f>
        <v>0.263157894736842</v>
      </c>
      <c r="AA259" s="1">
        <f>1/(EXP(-Y259)+1)</f>
        <v>1</v>
      </c>
      <c r="AB259" s="2">
        <v>0</v>
      </c>
      <c r="AC259" s="1">
        <f>J259+K259</f>
        <v>30</v>
      </c>
      <c r="AD259" s="1">
        <f>10*O259</f>
        <v>39.6</v>
      </c>
      <c r="AE259" s="1">
        <f>J259+K259</f>
        <v>30</v>
      </c>
      <c r="AF259" s="1">
        <f>H259</f>
        <v>25</v>
      </c>
      <c r="AG259" s="1">
        <f t="shared" ref="AG259:AG322" si="4">(G259*2+H259*3+J259*5+K259*6)/100</f>
        <v>2.53</v>
      </c>
    </row>
    <row r="260" spans="1:33">
      <c r="A260" s="4">
        <v>44605</v>
      </c>
      <c r="B260" s="1">
        <v>239</v>
      </c>
      <c r="C260" s="1" t="s">
        <v>287</v>
      </c>
      <c r="D260" s="1">
        <v>277471</v>
      </c>
      <c r="E260" s="1">
        <v>3249</v>
      </c>
      <c r="F260" s="1">
        <v>1</v>
      </c>
      <c r="G260" s="1">
        <v>6</v>
      </c>
      <c r="H260" s="1">
        <v>29</v>
      </c>
      <c r="I260" s="1">
        <v>34</v>
      </c>
      <c r="J260" s="1">
        <v>21</v>
      </c>
      <c r="K260" s="1">
        <v>8</v>
      </c>
      <c r="L260" s="1">
        <v>1</v>
      </c>
      <c r="M260" s="1">
        <f>LN(D260)</f>
        <v>12.5334717022031</v>
      </c>
      <c r="N260" s="1">
        <f>100*E260/D260</f>
        <v>1.17093317860245</v>
      </c>
      <c r="O260" s="1">
        <f>(F260+G260*2+H260*3+I260*4+J260*5+K260*6+L260*7)/100</f>
        <v>3.96</v>
      </c>
      <c r="P260" s="7">
        <v>5</v>
      </c>
      <c r="Q260" s="7">
        <v>0.261226422052593</v>
      </c>
      <c r="R260" s="7">
        <v>0.0688662008457509</v>
      </c>
      <c r="S260" s="7">
        <v>0.0240468278925863</v>
      </c>
      <c r="T260" s="7">
        <v>2</v>
      </c>
      <c r="U260" s="7">
        <v>4.33</v>
      </c>
      <c r="V260">
        <v>1</v>
      </c>
      <c r="W260" s="7">
        <v>2.14e-5</v>
      </c>
      <c r="X260" s="7">
        <v>0.186271374903656</v>
      </c>
      <c r="Y260" s="1">
        <f>1000000*W260</f>
        <v>21.4</v>
      </c>
      <c r="Z260" s="1">
        <f>10/Y260</f>
        <v>0.467289719626168</v>
      </c>
      <c r="AA260" s="1">
        <f>1/(EXP(-Y260)+1)</f>
        <v>0.999999999491726</v>
      </c>
      <c r="AB260" s="2">
        <v>0</v>
      </c>
      <c r="AC260" s="1">
        <f>J260+K260</f>
        <v>29</v>
      </c>
      <c r="AD260" s="1">
        <f>10*O260</f>
        <v>39.6</v>
      </c>
      <c r="AE260" s="1">
        <f>J260+K260</f>
        <v>29</v>
      </c>
      <c r="AF260" s="1">
        <f>H260</f>
        <v>29</v>
      </c>
      <c r="AG260" s="1">
        <f t="shared" si="4"/>
        <v>2.52</v>
      </c>
    </row>
    <row r="261" spans="1:33">
      <c r="A261" s="4">
        <v>44773</v>
      </c>
      <c r="B261" s="1">
        <v>407</v>
      </c>
      <c r="C261" s="1" t="s">
        <v>288</v>
      </c>
      <c r="D261" s="1">
        <v>39250</v>
      </c>
      <c r="E261" s="1">
        <v>3369</v>
      </c>
      <c r="F261" s="1">
        <v>1</v>
      </c>
      <c r="G261" s="1">
        <v>8</v>
      </c>
      <c r="H261" s="1">
        <v>26</v>
      </c>
      <c r="I261" s="1">
        <v>33</v>
      </c>
      <c r="J261" s="1">
        <v>19</v>
      </c>
      <c r="K261" s="1">
        <v>10</v>
      </c>
      <c r="L261" s="1">
        <v>2</v>
      </c>
      <c r="M261" s="1">
        <f>LN(D261)</f>
        <v>10.5777067232106</v>
      </c>
      <c r="N261" s="1">
        <f>100*E261/D261</f>
        <v>8.58343949044586</v>
      </c>
      <c r="O261" s="1">
        <f>(F261+G261*2+H261*3+I261*4+J261*5+K261*6+L261*7)/100</f>
        <v>3.96</v>
      </c>
      <c r="P261" s="7">
        <v>5</v>
      </c>
      <c r="Q261" s="7">
        <v>0.249038388186162</v>
      </c>
      <c r="R261" s="7">
        <v>0.0562142037342225</v>
      </c>
      <c r="S261" s="7">
        <v>0.0214153254274812</v>
      </c>
      <c r="T261" s="7">
        <v>1</v>
      </c>
      <c r="U261" s="7">
        <v>3.04</v>
      </c>
      <c r="V261">
        <v>1</v>
      </c>
      <c r="W261" s="7">
        <v>1.1e-6</v>
      </c>
      <c r="X261" s="7">
        <v>0.182621694645845</v>
      </c>
      <c r="Y261" s="1">
        <f>1000000*W261</f>
        <v>1.1</v>
      </c>
      <c r="Z261" s="1">
        <f>10/Y261</f>
        <v>9.09090909090909</v>
      </c>
      <c r="AA261" s="1">
        <f>1/(EXP(-Y261)+1)</f>
        <v>0.750260105595118</v>
      </c>
      <c r="AB261" s="2">
        <v>1</v>
      </c>
      <c r="AC261" s="1">
        <f>J261+K261</f>
        <v>29</v>
      </c>
      <c r="AD261" s="1">
        <f>10*O261</f>
        <v>39.6</v>
      </c>
      <c r="AE261" s="1">
        <f>J261+K261</f>
        <v>29</v>
      </c>
      <c r="AF261" s="1">
        <f>H261</f>
        <v>26</v>
      </c>
      <c r="AG261" s="1">
        <f t="shared" si="4"/>
        <v>2.49</v>
      </c>
    </row>
    <row r="262" spans="1:33">
      <c r="A262" s="4">
        <v>44613</v>
      </c>
      <c r="B262" s="1">
        <v>247</v>
      </c>
      <c r="C262" s="1" t="s">
        <v>289</v>
      </c>
      <c r="D262" s="1">
        <v>278731</v>
      </c>
      <c r="E262" s="1">
        <v>10887</v>
      </c>
      <c r="F262" s="1">
        <v>1</v>
      </c>
      <c r="G262" s="1">
        <v>9</v>
      </c>
      <c r="H262" s="1">
        <v>26</v>
      </c>
      <c r="I262" s="1">
        <v>30</v>
      </c>
      <c r="J262" s="1">
        <v>21</v>
      </c>
      <c r="K262" s="1">
        <v>10</v>
      </c>
      <c r="L262" s="1">
        <v>2</v>
      </c>
      <c r="M262" s="1">
        <f>LN(D262)</f>
        <v>12.5380024379984</v>
      </c>
      <c r="N262" s="1">
        <f>100*E262/D262</f>
        <v>3.90591645708586</v>
      </c>
      <c r="O262" s="1">
        <f>(F262+G262*2+H262*3+I262*4+J262*5+K262*6+L262*7)/100</f>
        <v>3.96</v>
      </c>
      <c r="P262" s="7">
        <v>5</v>
      </c>
      <c r="Q262" s="7">
        <v>0.314147824122738</v>
      </c>
      <c r="R262" s="7">
        <v>0.0560413055153122</v>
      </c>
      <c r="S262" s="7">
        <v>0.0290646178873793</v>
      </c>
      <c r="T262" s="7">
        <v>2</v>
      </c>
      <c r="U262" s="7">
        <v>6.16</v>
      </c>
      <c r="V262">
        <v>1</v>
      </c>
      <c r="W262" s="7">
        <v>0.00145</v>
      </c>
      <c r="X262" s="7">
        <v>0.558004599455542</v>
      </c>
      <c r="Y262" s="1">
        <f>1000000*W262</f>
        <v>1450</v>
      </c>
      <c r="Z262" s="1">
        <f>10/Y262</f>
        <v>0.00689655172413793</v>
      </c>
      <c r="AA262" s="1">
        <f>1/(EXP(-Y262)+1)</f>
        <v>1</v>
      </c>
      <c r="AB262" s="2">
        <v>0</v>
      </c>
      <c r="AC262" s="1">
        <f>J262+K262</f>
        <v>31</v>
      </c>
      <c r="AD262" s="1">
        <f>10*O262</f>
        <v>39.6</v>
      </c>
      <c r="AE262" s="1">
        <f>J262+K262</f>
        <v>31</v>
      </c>
      <c r="AF262" s="1">
        <f>H262</f>
        <v>26</v>
      </c>
      <c r="AG262" s="1">
        <f t="shared" si="4"/>
        <v>2.61</v>
      </c>
    </row>
    <row r="263" spans="1:33">
      <c r="A263" s="4">
        <v>44717</v>
      </c>
      <c r="B263" s="1">
        <v>351</v>
      </c>
      <c r="C263" s="1" t="s">
        <v>290</v>
      </c>
      <c r="D263" s="1">
        <v>56738</v>
      </c>
      <c r="E263" s="1">
        <v>4329</v>
      </c>
      <c r="F263" s="1">
        <v>0</v>
      </c>
      <c r="G263" s="1">
        <v>6</v>
      </c>
      <c r="H263" s="1">
        <v>28</v>
      </c>
      <c r="I263" s="1">
        <v>39</v>
      </c>
      <c r="J263" s="1">
        <v>20</v>
      </c>
      <c r="K263" s="1">
        <v>6</v>
      </c>
      <c r="L263" s="1">
        <v>1</v>
      </c>
      <c r="M263" s="1">
        <f>LN(D263)</f>
        <v>10.9461994592397</v>
      </c>
      <c r="N263" s="1">
        <f>100*E263/D263</f>
        <v>7.62980718389792</v>
      </c>
      <c r="O263" s="1">
        <f>(F263+G263*2+H263*3+I263*4+J263*5+K263*6+L263*7)/100</f>
        <v>3.95</v>
      </c>
      <c r="P263" s="7">
        <v>5</v>
      </c>
      <c r="Q263" s="7">
        <v>0.25027650412349</v>
      </c>
      <c r="R263" s="7">
        <v>0.060712698829438</v>
      </c>
      <c r="S263" s="7">
        <v>0.0142685557405291</v>
      </c>
      <c r="T263" s="7">
        <v>1</v>
      </c>
      <c r="U263" s="7">
        <v>4.55</v>
      </c>
      <c r="V263">
        <v>1</v>
      </c>
      <c r="W263" s="7">
        <v>3.55e-5</v>
      </c>
      <c r="X263" s="7">
        <v>0.188839311484259</v>
      </c>
      <c r="Y263" s="1">
        <f>1000000*W263</f>
        <v>35.5</v>
      </c>
      <c r="Z263" s="1">
        <f>10/Y263</f>
        <v>0.28169014084507</v>
      </c>
      <c r="AA263" s="1">
        <f>1/(EXP(-Y263)+1)</f>
        <v>1</v>
      </c>
      <c r="AB263" s="2">
        <v>0</v>
      </c>
      <c r="AC263" s="1">
        <f>J263+K263</f>
        <v>26</v>
      </c>
      <c r="AD263" s="1">
        <f>10*O263</f>
        <v>39.5</v>
      </c>
      <c r="AE263" s="1">
        <f>J263+K263</f>
        <v>26</v>
      </c>
      <c r="AF263" s="1">
        <f>H263</f>
        <v>28</v>
      </c>
      <c r="AG263" s="1">
        <f t="shared" si="4"/>
        <v>2.32</v>
      </c>
    </row>
    <row r="264" spans="1:33">
      <c r="A264" s="4">
        <v>44771</v>
      </c>
      <c r="B264" s="1">
        <v>405</v>
      </c>
      <c r="C264" s="1" t="s">
        <v>291</v>
      </c>
      <c r="D264" s="1">
        <v>37791</v>
      </c>
      <c r="E264" s="1">
        <v>3213</v>
      </c>
      <c r="F264" s="1">
        <v>0</v>
      </c>
      <c r="G264" s="1">
        <v>5</v>
      </c>
      <c r="H264" s="1">
        <v>30</v>
      </c>
      <c r="I264" s="1">
        <v>38</v>
      </c>
      <c r="J264" s="1">
        <v>20</v>
      </c>
      <c r="K264" s="1">
        <v>6</v>
      </c>
      <c r="L264" s="1">
        <v>1</v>
      </c>
      <c r="M264" s="1">
        <f>LN(D264)</f>
        <v>10.5398262580204</v>
      </c>
      <c r="N264" s="1">
        <f>100*E264/D264</f>
        <v>8.50202429149798</v>
      </c>
      <c r="O264" s="1">
        <f>(F264+G264*2+H264*3+I264*4+J264*5+K264*6+L264*7)/100</f>
        <v>3.95</v>
      </c>
      <c r="P264" s="7">
        <v>5</v>
      </c>
      <c r="Q264" s="7">
        <v>0.326183870655274</v>
      </c>
      <c r="R264" s="7">
        <v>0.0618631775955857</v>
      </c>
      <c r="S264" s="7">
        <v>0.0186985458593414</v>
      </c>
      <c r="T264" s="7">
        <v>2</v>
      </c>
      <c r="U264" s="7">
        <v>4.61</v>
      </c>
      <c r="V264">
        <v>1</v>
      </c>
      <c r="W264" s="7">
        <v>4.07e-5</v>
      </c>
      <c r="X264" s="7">
        <v>0.189793182116646</v>
      </c>
      <c r="Y264" s="1">
        <f>1000000*W264</f>
        <v>40.7</v>
      </c>
      <c r="Z264" s="1">
        <f>10/Y264</f>
        <v>0.245700245700246</v>
      </c>
      <c r="AA264" s="1">
        <f>1/(EXP(-Y264)+1)</f>
        <v>1</v>
      </c>
      <c r="AB264" s="2">
        <v>0</v>
      </c>
      <c r="AC264" s="1">
        <f>J264+K264</f>
        <v>26</v>
      </c>
      <c r="AD264" s="1">
        <f>10*O264</f>
        <v>39.5</v>
      </c>
      <c r="AE264" s="1">
        <f>J264+K264</f>
        <v>26</v>
      </c>
      <c r="AF264" s="1">
        <f>H264</f>
        <v>30</v>
      </c>
      <c r="AG264" s="1">
        <f t="shared" si="4"/>
        <v>2.36</v>
      </c>
    </row>
    <row r="265" spans="1:33">
      <c r="A265" s="4">
        <v>44879</v>
      </c>
      <c r="B265" s="1">
        <v>513</v>
      </c>
      <c r="C265" s="1" t="s">
        <v>292</v>
      </c>
      <c r="D265" s="5">
        <v>26536</v>
      </c>
      <c r="E265" s="5">
        <v>2467</v>
      </c>
      <c r="F265" s="1">
        <v>1</v>
      </c>
      <c r="G265" s="1">
        <v>6</v>
      </c>
      <c r="H265" s="1">
        <v>26</v>
      </c>
      <c r="I265" s="1">
        <v>36</v>
      </c>
      <c r="J265" s="1">
        <v>21</v>
      </c>
      <c r="K265" s="1">
        <v>8</v>
      </c>
      <c r="L265" s="1">
        <v>1</v>
      </c>
      <c r="M265" s="1">
        <f>LN(D265)</f>
        <v>10.1862575806269</v>
      </c>
      <c r="N265" s="1">
        <f>100*E265/D265</f>
        <v>9.29680434127223</v>
      </c>
      <c r="O265" s="1">
        <f>(F265+G265*2+H265*3+I265*4+J265*5+K265*6+L265*7)/100</f>
        <v>3.95</v>
      </c>
      <c r="P265" s="7">
        <v>5</v>
      </c>
      <c r="Q265" s="7">
        <v>0.308393767985554</v>
      </c>
      <c r="R265" s="7">
        <v>0.0865580701850332</v>
      </c>
      <c r="S265" s="7">
        <v>0.0224329857756472</v>
      </c>
      <c r="T265" s="7">
        <v>1</v>
      </c>
      <c r="U265" s="7">
        <v>3.86</v>
      </c>
      <c r="V265">
        <v>1</v>
      </c>
      <c r="W265" s="7">
        <v>7.24e-6</v>
      </c>
      <c r="X265" s="7">
        <v>0.183719694121205</v>
      </c>
      <c r="Y265" s="1">
        <f>1000000*W265</f>
        <v>7.24</v>
      </c>
      <c r="Z265" s="1">
        <f>10/Y265</f>
        <v>1.38121546961326</v>
      </c>
      <c r="AA265" s="1">
        <f>1/(EXP(-Y265)+1)</f>
        <v>0.999283202407234</v>
      </c>
      <c r="AB265" s="2">
        <v>0</v>
      </c>
      <c r="AC265" s="1">
        <f>J265+K265</f>
        <v>29</v>
      </c>
      <c r="AD265" s="1">
        <f>10*O265</f>
        <v>39.5</v>
      </c>
      <c r="AE265" s="1">
        <f>J265+K265</f>
        <v>29</v>
      </c>
      <c r="AF265" s="1">
        <f>H265</f>
        <v>26</v>
      </c>
      <c r="AG265" s="1">
        <f t="shared" si="4"/>
        <v>2.43</v>
      </c>
    </row>
    <row r="266" spans="1:33">
      <c r="A266" s="4">
        <v>44799</v>
      </c>
      <c r="B266" s="1">
        <v>433</v>
      </c>
      <c r="C266" s="1" t="s">
        <v>293</v>
      </c>
      <c r="D266" s="5">
        <v>34716</v>
      </c>
      <c r="E266" s="5">
        <v>3046</v>
      </c>
      <c r="F266" s="1">
        <v>0</v>
      </c>
      <c r="G266" s="1">
        <v>6</v>
      </c>
      <c r="H266" s="1">
        <v>29</v>
      </c>
      <c r="I266" s="1">
        <v>34</v>
      </c>
      <c r="J266" s="1">
        <v>21</v>
      </c>
      <c r="K266" s="1">
        <v>8</v>
      </c>
      <c r="L266" s="1">
        <v>1</v>
      </c>
      <c r="M266" s="1">
        <f>LN(D266)</f>
        <v>10.4549559547641</v>
      </c>
      <c r="N266" s="1">
        <f>100*E266/D266</f>
        <v>8.77405231017398</v>
      </c>
      <c r="O266" s="1">
        <f>(F266+G266*2+H266*3+I266*4+J266*5+K266*6+L266*7)/100</f>
        <v>3.95</v>
      </c>
      <c r="P266" s="7">
        <v>5</v>
      </c>
      <c r="Q266" s="7">
        <v>0.268030801944786</v>
      </c>
      <c r="R266" s="7">
        <v>0.0646033166602618</v>
      </c>
      <c r="S266" s="7">
        <v>0.0225019423497624</v>
      </c>
      <c r="T266" s="7">
        <v>3</v>
      </c>
      <c r="U266" s="7">
        <v>3.86</v>
      </c>
      <c r="V266">
        <v>1</v>
      </c>
      <c r="W266" s="7">
        <v>7.24e-6</v>
      </c>
      <c r="X266" s="7">
        <v>0.183719694121205</v>
      </c>
      <c r="Y266" s="1">
        <f>1000000*W266</f>
        <v>7.24</v>
      </c>
      <c r="Z266" s="1">
        <f>10/Y266</f>
        <v>1.38121546961326</v>
      </c>
      <c r="AA266" s="1">
        <f>1/(EXP(-Y266)+1)</f>
        <v>0.999283202407234</v>
      </c>
      <c r="AB266" s="2">
        <v>0</v>
      </c>
      <c r="AC266" s="1">
        <f>J266+K266</f>
        <v>29</v>
      </c>
      <c r="AD266" s="1">
        <f>10*O266</f>
        <v>39.5</v>
      </c>
      <c r="AE266" s="1">
        <f>J266+K266</f>
        <v>29</v>
      </c>
      <c r="AF266" s="1">
        <f>H266</f>
        <v>29</v>
      </c>
      <c r="AG266" s="1">
        <f t="shared" si="4"/>
        <v>2.52</v>
      </c>
    </row>
    <row r="267" spans="1:33">
      <c r="A267" s="4">
        <v>44581</v>
      </c>
      <c r="B267" s="1">
        <v>215</v>
      </c>
      <c r="C267" s="1" t="s">
        <v>294</v>
      </c>
      <c r="D267" s="1">
        <v>243964</v>
      </c>
      <c r="E267" s="1">
        <v>6589</v>
      </c>
      <c r="F267" s="1">
        <v>1</v>
      </c>
      <c r="G267" s="1">
        <v>8</v>
      </c>
      <c r="H267" s="1">
        <v>29</v>
      </c>
      <c r="I267" s="1">
        <v>34</v>
      </c>
      <c r="J267" s="1">
        <v>20</v>
      </c>
      <c r="K267" s="1">
        <v>8</v>
      </c>
      <c r="L267" s="1">
        <v>1</v>
      </c>
      <c r="M267" s="1">
        <f>LN(D267)</f>
        <v>12.4047759524065</v>
      </c>
      <c r="N267" s="1">
        <f>100*E267/D267</f>
        <v>2.70080831598105</v>
      </c>
      <c r="O267" s="1">
        <f>(F267+G267*2+H267*3+I267*4+J267*5+K267*6+L267*7)/100</f>
        <v>3.95</v>
      </c>
      <c r="P267" s="7">
        <v>4</v>
      </c>
      <c r="Q267" s="7">
        <v>0.277241305820248</v>
      </c>
      <c r="R267" s="7">
        <v>0.0691654367999018</v>
      </c>
      <c r="S267" s="7">
        <v>0.0199555704329872</v>
      </c>
      <c r="T267" s="7">
        <v>2</v>
      </c>
      <c r="U267" s="7">
        <v>4.24</v>
      </c>
      <c r="V267">
        <v>2</v>
      </c>
      <c r="W267" s="7">
        <v>1.74e-5</v>
      </c>
      <c r="X267" s="7">
        <v>0.185547803319267</v>
      </c>
      <c r="Y267" s="1">
        <f>1000000*W267</f>
        <v>17.4</v>
      </c>
      <c r="Z267" s="1">
        <f>10/Y267</f>
        <v>0.574712643678161</v>
      </c>
      <c r="AA267" s="1">
        <f>1/(EXP(-Y267)+1)</f>
        <v>0.999999972249168</v>
      </c>
      <c r="AB267" s="2">
        <v>0</v>
      </c>
      <c r="AC267" s="1">
        <f>J267+K267</f>
        <v>28</v>
      </c>
      <c r="AD267" s="1">
        <f>10*O267</f>
        <v>39.5</v>
      </c>
      <c r="AE267" s="1">
        <f>J267+K267</f>
        <v>28</v>
      </c>
      <c r="AF267" s="1">
        <f>H267</f>
        <v>29</v>
      </c>
      <c r="AG267" s="1">
        <f t="shared" si="4"/>
        <v>2.51</v>
      </c>
    </row>
    <row r="268" spans="1:33">
      <c r="A268" s="4">
        <v>44837</v>
      </c>
      <c r="B268" s="1">
        <v>471</v>
      </c>
      <c r="C268" s="1" t="s">
        <v>295</v>
      </c>
      <c r="D268" s="5">
        <v>32288</v>
      </c>
      <c r="E268" s="5">
        <v>2969</v>
      </c>
      <c r="F268" s="1">
        <v>1</v>
      </c>
      <c r="G268" s="1">
        <v>10</v>
      </c>
      <c r="H268" s="1">
        <v>30</v>
      </c>
      <c r="I268" s="1">
        <v>33</v>
      </c>
      <c r="J268" s="1">
        <v>18</v>
      </c>
      <c r="K268" s="1">
        <v>8</v>
      </c>
      <c r="L268" s="1">
        <v>2</v>
      </c>
      <c r="M268" s="1">
        <f>LN(D268)</f>
        <v>10.3824509231533</v>
      </c>
      <c r="N268" s="1">
        <f>100*E268/D268</f>
        <v>9.19536669970268</v>
      </c>
      <c r="O268" s="1">
        <f>(F268+G268*2+H268*3+I268*4+J268*5+K268*6+L268*7)/100</f>
        <v>3.95</v>
      </c>
      <c r="P268" s="7">
        <v>5</v>
      </c>
      <c r="Q268" s="7">
        <v>0.282495311932212</v>
      </c>
      <c r="R268" s="7">
        <v>0.0586609120198538</v>
      </c>
      <c r="S268" s="7">
        <v>0.0272029525290391</v>
      </c>
      <c r="T268" s="7">
        <v>1</v>
      </c>
      <c r="U268" s="7">
        <v>3.8</v>
      </c>
      <c r="V268">
        <v>1</v>
      </c>
      <c r="W268" s="7">
        <v>6.31e-6</v>
      </c>
      <c r="X268" s="7">
        <v>0.183553056593181</v>
      </c>
      <c r="Y268" s="1">
        <f>1000000*W268</f>
        <v>6.31</v>
      </c>
      <c r="Z268" s="1">
        <f>10/Y268</f>
        <v>1.58478605388273</v>
      </c>
      <c r="AA268" s="1">
        <f>1/(EXP(-Y268)+1)</f>
        <v>0.998185266007508</v>
      </c>
      <c r="AB268" s="2">
        <v>0</v>
      </c>
      <c r="AC268" s="1">
        <f>J268+K268</f>
        <v>26</v>
      </c>
      <c r="AD268" s="1">
        <f>10*O268</f>
        <v>39.5</v>
      </c>
      <c r="AE268" s="1">
        <f>J268+K268</f>
        <v>26</v>
      </c>
      <c r="AF268" s="1">
        <f>H268</f>
        <v>30</v>
      </c>
      <c r="AG268" s="1">
        <f t="shared" si="4"/>
        <v>2.48</v>
      </c>
    </row>
    <row r="269" spans="1:33">
      <c r="A269" s="4">
        <v>44707</v>
      </c>
      <c r="B269" s="1">
        <v>341</v>
      </c>
      <c r="C269" s="1" t="s">
        <v>296</v>
      </c>
      <c r="D269" s="1">
        <v>63188</v>
      </c>
      <c r="E269" s="1">
        <v>4733</v>
      </c>
      <c r="F269" s="1">
        <v>0</v>
      </c>
      <c r="G269" s="1">
        <v>7</v>
      </c>
      <c r="H269" s="1">
        <v>28</v>
      </c>
      <c r="I269" s="1">
        <v>34</v>
      </c>
      <c r="J269" s="1">
        <v>21</v>
      </c>
      <c r="K269" s="1">
        <v>8</v>
      </c>
      <c r="L269" s="1">
        <v>1</v>
      </c>
      <c r="M269" s="1">
        <f>LN(D269)</f>
        <v>11.053869688689</v>
      </c>
      <c r="N269" s="1">
        <f>100*E269/D269</f>
        <v>7.49034626827879</v>
      </c>
      <c r="O269" s="1">
        <f>(F269+G269*2+H269*3+I269*4+J269*5+K269*6+L269*7)/100</f>
        <v>3.94</v>
      </c>
      <c r="P269" s="7">
        <v>4</v>
      </c>
      <c r="Q269" s="7">
        <v>0.451138320182177</v>
      </c>
      <c r="R269" s="7">
        <v>0.0682339011325813</v>
      </c>
      <c r="S269" s="7">
        <v>0.024899223990253</v>
      </c>
      <c r="T269" s="7">
        <v>2</v>
      </c>
      <c r="U269" s="7">
        <v>4.23</v>
      </c>
      <c r="V269">
        <v>2</v>
      </c>
      <c r="W269" s="7">
        <v>1.7e-5</v>
      </c>
      <c r="X269" s="7">
        <v>0.185475565662932</v>
      </c>
      <c r="Y269" s="1">
        <f>1000000*W269</f>
        <v>17</v>
      </c>
      <c r="Z269" s="1">
        <f>10/Y269</f>
        <v>0.588235294117647</v>
      </c>
      <c r="AA269" s="1">
        <f>1/(EXP(-Y269)+1)</f>
        <v>0.999999958600624</v>
      </c>
      <c r="AB269" s="2">
        <v>0</v>
      </c>
      <c r="AC269" s="1">
        <f>J269+K269</f>
        <v>29</v>
      </c>
      <c r="AD269" s="1">
        <f>10*O269</f>
        <v>39.4</v>
      </c>
      <c r="AE269" s="1">
        <f>J269+K269</f>
        <v>29</v>
      </c>
      <c r="AF269" s="1">
        <f>H269</f>
        <v>28</v>
      </c>
      <c r="AG269" s="1">
        <f t="shared" si="4"/>
        <v>2.51</v>
      </c>
    </row>
    <row r="270" spans="1:33">
      <c r="A270" s="4">
        <v>44702</v>
      </c>
      <c r="B270" s="1">
        <v>336</v>
      </c>
      <c r="C270" s="1" t="s">
        <v>297</v>
      </c>
      <c r="D270" s="1">
        <v>66814</v>
      </c>
      <c r="E270" s="1">
        <v>4973</v>
      </c>
      <c r="F270" s="1">
        <v>1</v>
      </c>
      <c r="G270" s="1">
        <v>9</v>
      </c>
      <c r="H270" s="1">
        <v>28</v>
      </c>
      <c r="I270" s="1">
        <v>34</v>
      </c>
      <c r="J270" s="1">
        <v>20</v>
      </c>
      <c r="K270" s="1">
        <v>8</v>
      </c>
      <c r="L270" s="1">
        <v>1</v>
      </c>
      <c r="M270" s="1">
        <f>LN(D270)</f>
        <v>11.1096679184041</v>
      </c>
      <c r="N270" s="1">
        <f>100*E270/D270</f>
        <v>7.44305085760469</v>
      </c>
      <c r="O270" s="1">
        <f>(F270+G270*2+H270*3+I270*4+J270*5+K270*6+L270*7)/100</f>
        <v>3.94</v>
      </c>
      <c r="P270" s="7">
        <v>5</v>
      </c>
      <c r="Q270" s="7">
        <v>0.321143647583553</v>
      </c>
      <c r="R270" s="7">
        <v>0.063999117762874</v>
      </c>
      <c r="S270" s="7">
        <v>0.0197839646607457</v>
      </c>
      <c r="T270" s="7">
        <v>1</v>
      </c>
      <c r="U270" s="7">
        <v>3.9</v>
      </c>
      <c r="V270">
        <v>1</v>
      </c>
      <c r="W270" s="7">
        <v>7.94e-6</v>
      </c>
      <c r="X270" s="7">
        <v>0.183845197528616</v>
      </c>
      <c r="Y270" s="1">
        <f>1000000*W270</f>
        <v>7.94</v>
      </c>
      <c r="Z270" s="1">
        <f>10/Y270</f>
        <v>1.25944584382872</v>
      </c>
      <c r="AA270" s="1">
        <f>1/(EXP(-Y270)+1)</f>
        <v>0.999643920359568</v>
      </c>
      <c r="AB270" s="2">
        <v>0</v>
      </c>
      <c r="AC270" s="1">
        <f>J270+K270</f>
        <v>28</v>
      </c>
      <c r="AD270" s="1">
        <f>10*O270</f>
        <v>39.4</v>
      </c>
      <c r="AE270" s="1">
        <f>J270+K270</f>
        <v>28</v>
      </c>
      <c r="AF270" s="1">
        <f>H270</f>
        <v>28</v>
      </c>
      <c r="AG270" s="1">
        <f t="shared" si="4"/>
        <v>2.5</v>
      </c>
    </row>
    <row r="271" spans="1:33">
      <c r="A271" s="4">
        <v>44836</v>
      </c>
      <c r="B271" s="1">
        <v>470</v>
      </c>
      <c r="C271" s="1" t="s">
        <v>298</v>
      </c>
      <c r="D271" s="5">
        <v>30088</v>
      </c>
      <c r="E271" s="5">
        <v>2775</v>
      </c>
      <c r="F271" s="1">
        <v>0</v>
      </c>
      <c r="G271" s="1">
        <v>6</v>
      </c>
      <c r="H271" s="1">
        <v>28</v>
      </c>
      <c r="I271" s="1">
        <v>40</v>
      </c>
      <c r="J271" s="1">
        <v>20</v>
      </c>
      <c r="K271" s="1">
        <v>5</v>
      </c>
      <c r="L271" s="1">
        <v>1</v>
      </c>
      <c r="M271" s="1">
        <f>LN(D271)</f>
        <v>10.3118817001502</v>
      </c>
      <c r="N271" s="1">
        <f>100*E271/D271</f>
        <v>9.22294602499335</v>
      </c>
      <c r="O271" s="1">
        <f>(F271+G271*2+H271*3+I271*4+J271*5+K271*6+L271*7)/100</f>
        <v>3.93</v>
      </c>
      <c r="P271" s="7">
        <v>5</v>
      </c>
      <c r="Q271" s="7">
        <v>0.273686000311728</v>
      </c>
      <c r="R271" s="7">
        <v>0.067353281707657</v>
      </c>
      <c r="S271" s="7">
        <v>0.0211888385844489</v>
      </c>
      <c r="T271" s="7">
        <v>1</v>
      </c>
      <c r="U271" s="7">
        <v>2.93</v>
      </c>
      <c r="V271">
        <v>1</v>
      </c>
      <c r="W271" s="7">
        <v>8.51e-7</v>
      </c>
      <c r="X271" s="7">
        <v>0.18257727436163</v>
      </c>
      <c r="Y271" s="1">
        <f>1000000*W271</f>
        <v>0.851</v>
      </c>
      <c r="Z271" s="1">
        <f>10/Y271</f>
        <v>11.7508813160987</v>
      </c>
      <c r="AA271" s="1">
        <f>1/(EXP(-Y271)+1)</f>
        <v>0.70077687321276</v>
      </c>
      <c r="AB271" s="2">
        <v>0</v>
      </c>
      <c r="AC271" s="1">
        <f>J271+K271</f>
        <v>25</v>
      </c>
      <c r="AD271" s="1">
        <f>10*O271</f>
        <v>39.3</v>
      </c>
      <c r="AE271" s="1">
        <f>J271+K271</f>
        <v>25</v>
      </c>
      <c r="AF271" s="1">
        <f>H271</f>
        <v>28</v>
      </c>
      <c r="AG271" s="1">
        <f t="shared" si="4"/>
        <v>2.26</v>
      </c>
    </row>
    <row r="272" spans="1:33">
      <c r="A272" s="4">
        <v>44887</v>
      </c>
      <c r="B272" s="1">
        <v>521</v>
      </c>
      <c r="C272" s="1" t="s">
        <v>299</v>
      </c>
      <c r="D272" s="5">
        <v>27437</v>
      </c>
      <c r="E272" s="5">
        <v>2534</v>
      </c>
      <c r="F272" s="1">
        <v>1</v>
      </c>
      <c r="G272" s="1">
        <v>10</v>
      </c>
      <c r="H272" s="1">
        <v>26</v>
      </c>
      <c r="I272" s="1">
        <v>32</v>
      </c>
      <c r="J272" s="1">
        <v>21</v>
      </c>
      <c r="K272" s="1">
        <v>9</v>
      </c>
      <c r="L272" s="1">
        <v>1</v>
      </c>
      <c r="M272" s="1">
        <f>LN(D272)</f>
        <v>10.2196477464169</v>
      </c>
      <c r="N272" s="1">
        <f>100*E272/D272</f>
        <v>9.23570361191092</v>
      </c>
      <c r="O272" s="1">
        <f>(F272+G272*2+H272*3+I272*4+J272*5+K272*6+L272*7)/100</f>
        <v>3.93</v>
      </c>
      <c r="P272" s="7">
        <v>5</v>
      </c>
      <c r="Q272" s="7">
        <v>0.286505686764456</v>
      </c>
      <c r="R272" s="7">
        <v>0.0737644375428009</v>
      </c>
      <c r="S272" s="7">
        <v>0.0194864581400453</v>
      </c>
      <c r="T272" s="7">
        <v>1</v>
      </c>
      <c r="U272" s="7">
        <v>4.81</v>
      </c>
      <c r="V272">
        <v>1</v>
      </c>
      <c r="W272" s="7">
        <v>6.46e-5</v>
      </c>
      <c r="X272" s="7">
        <v>0.194224753001345</v>
      </c>
      <c r="Y272" s="1">
        <f>1000000*W272</f>
        <v>64.6</v>
      </c>
      <c r="Z272" s="1">
        <f>10/Y272</f>
        <v>0.154798761609907</v>
      </c>
      <c r="AA272" s="1">
        <f>1/(EXP(-Y272)+1)</f>
        <v>1</v>
      </c>
      <c r="AB272" s="2">
        <v>0</v>
      </c>
      <c r="AC272" s="1">
        <f>J272+K272</f>
        <v>30</v>
      </c>
      <c r="AD272" s="1">
        <f>10*O272</f>
        <v>39.3</v>
      </c>
      <c r="AE272" s="1">
        <f>J272+K272</f>
        <v>30</v>
      </c>
      <c r="AF272" s="1">
        <f>H272</f>
        <v>26</v>
      </c>
      <c r="AG272" s="1">
        <f t="shared" si="4"/>
        <v>2.57</v>
      </c>
    </row>
    <row r="273" spans="1:33">
      <c r="A273" s="4">
        <v>44578</v>
      </c>
      <c r="B273" s="1">
        <v>212</v>
      </c>
      <c r="C273" s="1" t="s">
        <v>300</v>
      </c>
      <c r="D273" s="1">
        <v>222197</v>
      </c>
      <c r="E273" s="1">
        <v>5640</v>
      </c>
      <c r="F273" s="1">
        <v>1</v>
      </c>
      <c r="G273" s="1">
        <v>8</v>
      </c>
      <c r="H273" s="1">
        <v>32</v>
      </c>
      <c r="I273" s="1">
        <v>32</v>
      </c>
      <c r="J273" s="1">
        <v>18</v>
      </c>
      <c r="K273" s="1">
        <v>8</v>
      </c>
      <c r="L273" s="1">
        <v>2</v>
      </c>
      <c r="M273" s="1">
        <f>LN(D273)</f>
        <v>12.3113196547464</v>
      </c>
      <c r="N273" s="1">
        <f>100*E273/D273</f>
        <v>2.53828809569886</v>
      </c>
      <c r="O273" s="1">
        <f>(F273+G273*2+H273*3+I273*4+J273*5+K273*6+L273*7)/100</f>
        <v>3.93</v>
      </c>
      <c r="P273" s="7">
        <v>5</v>
      </c>
      <c r="Q273" s="7">
        <v>0.355067094188054</v>
      </c>
      <c r="R273" s="7">
        <v>0.0838321721341802</v>
      </c>
      <c r="S273" s="7">
        <v>0.0257861445272415</v>
      </c>
      <c r="T273" s="7">
        <v>1</v>
      </c>
      <c r="U273" s="7">
        <v>3.47</v>
      </c>
      <c r="V273">
        <v>1</v>
      </c>
      <c r="W273" s="7">
        <v>2.95e-6</v>
      </c>
      <c r="X273" s="7">
        <v>0.182951987701404</v>
      </c>
      <c r="Y273" s="1">
        <f>1000000*W273</f>
        <v>2.95</v>
      </c>
      <c r="Z273" s="1">
        <f>10/Y273</f>
        <v>3.38983050847458</v>
      </c>
      <c r="AA273" s="1">
        <f>1/(EXP(-Y273)+1)</f>
        <v>0.950263488441443</v>
      </c>
      <c r="AB273" s="2">
        <v>0</v>
      </c>
      <c r="AC273" s="1">
        <f>J273+K273</f>
        <v>26</v>
      </c>
      <c r="AD273" s="1">
        <f>10*O273</f>
        <v>39.3</v>
      </c>
      <c r="AE273" s="1">
        <f>J273+K273</f>
        <v>26</v>
      </c>
      <c r="AF273" s="1">
        <f>H273</f>
        <v>32</v>
      </c>
      <c r="AG273" s="1">
        <f t="shared" si="4"/>
        <v>2.5</v>
      </c>
    </row>
    <row r="274" spans="1:33">
      <c r="A274" s="4">
        <v>44818</v>
      </c>
      <c r="B274" s="1">
        <v>452</v>
      </c>
      <c r="C274" s="1" t="s">
        <v>301</v>
      </c>
      <c r="D274" s="5">
        <v>32142</v>
      </c>
      <c r="E274" s="5">
        <v>2938</v>
      </c>
      <c r="F274" s="1">
        <v>1</v>
      </c>
      <c r="G274" s="1">
        <v>5</v>
      </c>
      <c r="H274" s="1">
        <v>24</v>
      </c>
      <c r="I274" s="1">
        <v>41</v>
      </c>
      <c r="J274" s="1">
        <v>23</v>
      </c>
      <c r="K274" s="1">
        <v>5</v>
      </c>
      <c r="L274" s="1">
        <v>0</v>
      </c>
      <c r="M274" s="1">
        <f>LN(D274)</f>
        <v>10.377918865109</v>
      </c>
      <c r="N274" s="1">
        <f>100*E274/D274</f>
        <v>9.14068819612968</v>
      </c>
      <c r="O274" s="1">
        <f>(F274+G274*2+H274*3+I274*4+J274*5+K274*6+L274*7)/100</f>
        <v>3.92</v>
      </c>
      <c r="P274" s="7">
        <v>5</v>
      </c>
      <c r="Q274" s="7">
        <v>0.243685681652207</v>
      </c>
      <c r="R274" s="7">
        <v>0.0544057113419182</v>
      </c>
      <c r="S274" s="7">
        <v>0.0128649515675459</v>
      </c>
      <c r="T274" s="7">
        <v>1</v>
      </c>
      <c r="U274" s="7">
        <v>3.07</v>
      </c>
      <c r="V274">
        <v>1</v>
      </c>
      <c r="W274" s="7">
        <v>1.17e-6</v>
      </c>
      <c r="X274" s="7">
        <v>0.182634183787178</v>
      </c>
      <c r="Y274" s="1">
        <f>1000000*W274</f>
        <v>1.17</v>
      </c>
      <c r="Z274" s="1">
        <f>10/Y274</f>
        <v>8.54700854700855</v>
      </c>
      <c r="AA274" s="1">
        <f>1/(EXP(-Y274)+1)</f>
        <v>0.763145015726855</v>
      </c>
      <c r="AB274" s="2">
        <v>0</v>
      </c>
      <c r="AC274" s="1">
        <f>J274+K274</f>
        <v>28</v>
      </c>
      <c r="AD274" s="1">
        <f>10*O274</f>
        <v>39.2</v>
      </c>
      <c r="AE274" s="1">
        <f>J274+K274</f>
        <v>28</v>
      </c>
      <c r="AF274" s="1">
        <f>H274</f>
        <v>24</v>
      </c>
      <c r="AG274" s="1">
        <f t="shared" si="4"/>
        <v>2.27</v>
      </c>
    </row>
    <row r="275" spans="1:33">
      <c r="A275" s="4">
        <v>44856</v>
      </c>
      <c r="B275" s="1">
        <v>490</v>
      </c>
      <c r="C275" s="1" t="s">
        <v>302</v>
      </c>
      <c r="D275" s="5">
        <v>29084</v>
      </c>
      <c r="E275" s="5">
        <v>2810</v>
      </c>
      <c r="F275" s="1">
        <v>0</v>
      </c>
      <c r="G275" s="1">
        <v>7</v>
      </c>
      <c r="H275" s="1">
        <v>32</v>
      </c>
      <c r="I275" s="1">
        <v>36</v>
      </c>
      <c r="J275" s="1">
        <v>19</v>
      </c>
      <c r="K275" s="1">
        <v>6</v>
      </c>
      <c r="L275" s="1">
        <v>1</v>
      </c>
      <c r="M275" s="1">
        <f>LN(D275)</f>
        <v>10.2779434737699</v>
      </c>
      <c r="N275" s="1">
        <f>100*E275/D275</f>
        <v>9.66166964654105</v>
      </c>
      <c r="O275" s="1">
        <f>(F275+G275*2+H275*3+I275*4+J275*5+K275*6+L275*7)/100</f>
        <v>3.92</v>
      </c>
      <c r="P275" s="7">
        <v>5</v>
      </c>
      <c r="Q275" s="7">
        <v>0.346324989637424</v>
      </c>
      <c r="R275" s="7">
        <v>0.0871894237619757</v>
      </c>
      <c r="S275" s="7">
        <v>0.0182518837931107</v>
      </c>
      <c r="T275" s="7">
        <v>1</v>
      </c>
      <c r="U275" s="7">
        <v>2.66</v>
      </c>
      <c r="V275">
        <v>1</v>
      </c>
      <c r="W275" s="7">
        <v>4.57e-7</v>
      </c>
      <c r="X275" s="7">
        <v>0.182507003988323</v>
      </c>
      <c r="Y275" s="1">
        <f>1000000*W275</f>
        <v>0.457</v>
      </c>
      <c r="Z275" s="1">
        <f>10/Y275</f>
        <v>21.8818380743983</v>
      </c>
      <c r="AA275" s="1">
        <f>1/(EXP(-Y275)+1)</f>
        <v>0.612302251912714</v>
      </c>
      <c r="AB275" s="2">
        <v>3</v>
      </c>
      <c r="AC275" s="1">
        <f>J275+K275</f>
        <v>25</v>
      </c>
      <c r="AD275" s="1">
        <f>10*O275</f>
        <v>39.2</v>
      </c>
      <c r="AE275" s="1">
        <f>J275+K275</f>
        <v>25</v>
      </c>
      <c r="AF275" s="1">
        <f>H275</f>
        <v>32</v>
      </c>
      <c r="AG275" s="1">
        <f t="shared" si="4"/>
        <v>2.41</v>
      </c>
    </row>
    <row r="276" spans="1:33">
      <c r="A276" s="4">
        <v>44834</v>
      </c>
      <c r="B276" s="1">
        <v>468</v>
      </c>
      <c r="C276" s="1" t="s">
        <v>303</v>
      </c>
      <c r="D276" s="5">
        <v>31223</v>
      </c>
      <c r="E276" s="5">
        <v>2859</v>
      </c>
      <c r="F276" s="1">
        <v>0</v>
      </c>
      <c r="G276" s="1">
        <v>8</v>
      </c>
      <c r="H276" s="1">
        <v>31</v>
      </c>
      <c r="I276" s="1">
        <v>35</v>
      </c>
      <c r="J276" s="1">
        <v>20</v>
      </c>
      <c r="K276" s="1">
        <v>6</v>
      </c>
      <c r="L276" s="1">
        <v>1</v>
      </c>
      <c r="M276" s="1">
        <f>LN(D276)</f>
        <v>10.3489102817014</v>
      </c>
      <c r="N276" s="1">
        <f>100*E276/D276</f>
        <v>9.15671139864843</v>
      </c>
      <c r="O276" s="1">
        <f>(F276+G276*2+H276*3+I276*4+J276*5+K276*6+L276*7)/100</f>
        <v>3.92</v>
      </c>
      <c r="P276" s="7">
        <v>5</v>
      </c>
      <c r="Q276" s="7">
        <v>0.311942326519903</v>
      </c>
      <c r="R276" s="7">
        <v>0.0614923063696773</v>
      </c>
      <c r="S276" s="7">
        <v>0.0176842624112616</v>
      </c>
      <c r="T276" s="7">
        <v>1</v>
      </c>
      <c r="U276" s="7">
        <v>3.13</v>
      </c>
      <c r="V276">
        <v>1</v>
      </c>
      <c r="W276" s="7">
        <v>1.35e-6</v>
      </c>
      <c r="X276" s="7">
        <v>0.182666301767612</v>
      </c>
      <c r="Y276" s="1">
        <f>1000000*W276</f>
        <v>1.35</v>
      </c>
      <c r="Z276" s="1">
        <f>10/Y276</f>
        <v>7.40740740740741</v>
      </c>
      <c r="AA276" s="1">
        <f>1/(EXP(-Y276)+1)</f>
        <v>0.794129628199053</v>
      </c>
      <c r="AB276" s="2">
        <v>3</v>
      </c>
      <c r="AC276" s="1">
        <f>J276+K276</f>
        <v>26</v>
      </c>
      <c r="AD276" s="1">
        <f>10*O276</f>
        <v>39.2</v>
      </c>
      <c r="AE276" s="1">
        <f>J276+K276</f>
        <v>26</v>
      </c>
      <c r="AF276" s="1">
        <f>H276</f>
        <v>31</v>
      </c>
      <c r="AG276" s="1">
        <f t="shared" si="4"/>
        <v>2.45</v>
      </c>
    </row>
    <row r="277" spans="1:33">
      <c r="A277" s="4">
        <v>44596</v>
      </c>
      <c r="B277" s="1">
        <v>230</v>
      </c>
      <c r="C277" s="1" t="s">
        <v>304</v>
      </c>
      <c r="D277" s="1">
        <v>359679</v>
      </c>
      <c r="E277" s="1">
        <v>14813</v>
      </c>
      <c r="F277" s="1">
        <v>1</v>
      </c>
      <c r="G277" s="1">
        <v>10</v>
      </c>
      <c r="H277" s="1">
        <v>28</v>
      </c>
      <c r="I277" s="1">
        <v>31</v>
      </c>
      <c r="J277" s="1">
        <v>19</v>
      </c>
      <c r="K277" s="1">
        <v>9</v>
      </c>
      <c r="L277" s="1">
        <v>2</v>
      </c>
      <c r="M277" s="1">
        <f>LN(D277)</f>
        <v>12.7929672459944</v>
      </c>
      <c r="N277" s="1">
        <f>100*E277/D277</f>
        <v>4.11839445727996</v>
      </c>
      <c r="O277" s="1">
        <f>(F277+G277*2+H277*3+I277*4+J277*5+K277*6+L277*7)/100</f>
        <v>3.92</v>
      </c>
      <c r="P277" s="7">
        <v>5</v>
      </c>
      <c r="Q277" s="7">
        <v>0.329147499038774</v>
      </c>
      <c r="R277" s="7">
        <v>0.0655147686057903</v>
      </c>
      <c r="S277" s="7">
        <v>0.0242712661670795</v>
      </c>
      <c r="T277" s="7">
        <v>1</v>
      </c>
      <c r="U277" s="7">
        <v>2.19</v>
      </c>
      <c r="V277">
        <v>1</v>
      </c>
      <c r="W277" s="7">
        <v>1.55e-7</v>
      </c>
      <c r="X277" s="7">
        <v>0.182453156149201</v>
      </c>
      <c r="Y277" s="1">
        <f>1000000*W277</f>
        <v>0.155</v>
      </c>
      <c r="Z277" s="1">
        <f>10/Y277</f>
        <v>64.5161290322581</v>
      </c>
      <c r="AA277" s="1">
        <f>1/(EXP(-Y277)+1)</f>
        <v>0.538672605206508</v>
      </c>
      <c r="AB277" s="2">
        <v>3</v>
      </c>
      <c r="AC277" s="1">
        <f>J277+K277</f>
        <v>28</v>
      </c>
      <c r="AD277" s="1">
        <f>10*O277</f>
        <v>39.2</v>
      </c>
      <c r="AE277" s="1">
        <f>J277+K277</f>
        <v>28</v>
      </c>
      <c r="AF277" s="1">
        <f>H277</f>
        <v>28</v>
      </c>
      <c r="AG277" s="1">
        <f t="shared" si="4"/>
        <v>2.53</v>
      </c>
    </row>
    <row r="278" spans="1:33">
      <c r="A278" s="4">
        <v>44664</v>
      </c>
      <c r="B278" s="1">
        <v>298</v>
      </c>
      <c r="C278" s="1" t="s">
        <v>305</v>
      </c>
      <c r="D278" s="1">
        <v>123255</v>
      </c>
      <c r="E278" s="1">
        <v>7835</v>
      </c>
      <c r="F278" s="1">
        <v>1</v>
      </c>
      <c r="G278" s="1">
        <v>4</v>
      </c>
      <c r="H278" s="1">
        <v>29</v>
      </c>
      <c r="I278" s="1">
        <v>42</v>
      </c>
      <c r="J278" s="1">
        <v>18</v>
      </c>
      <c r="K278" s="1">
        <v>5</v>
      </c>
      <c r="L278" s="1">
        <v>1</v>
      </c>
      <c r="M278" s="1">
        <f>LN(D278)</f>
        <v>11.7220106590334</v>
      </c>
      <c r="N278" s="1">
        <f>100*E278/D278</f>
        <v>6.35674009167985</v>
      </c>
      <c r="O278" s="1">
        <f>(F278+G278*2+H278*3+I278*4+J278*5+K278*6+L278*7)/100</f>
        <v>3.91</v>
      </c>
      <c r="P278" s="7">
        <v>5</v>
      </c>
      <c r="Q278" s="7">
        <v>0.166066601303679</v>
      </c>
      <c r="R278" s="7">
        <v>0.0494674374981346</v>
      </c>
      <c r="S278" s="7">
        <v>0.017469007909967</v>
      </c>
      <c r="T278" s="7">
        <v>1</v>
      </c>
      <c r="U278" s="7">
        <v>3.64</v>
      </c>
      <c r="V278">
        <v>1</v>
      </c>
      <c r="W278" s="7">
        <v>4.37e-6</v>
      </c>
      <c r="X278" s="7">
        <v>0.183205824299668</v>
      </c>
      <c r="Y278" s="1">
        <f>1000000*W278</f>
        <v>4.37</v>
      </c>
      <c r="Z278" s="1">
        <f>10/Y278</f>
        <v>2.2883295194508</v>
      </c>
      <c r="AA278" s="1">
        <f>1/(EXP(-Y278)+1)</f>
        <v>0.98750681373687</v>
      </c>
      <c r="AB278" s="2">
        <v>1</v>
      </c>
      <c r="AC278" s="1">
        <f>J278+K278</f>
        <v>23</v>
      </c>
      <c r="AD278" s="1">
        <f>10*O278</f>
        <v>39.1</v>
      </c>
      <c r="AE278" s="1">
        <f>J278+K278</f>
        <v>23</v>
      </c>
      <c r="AF278" s="1">
        <f>H278</f>
        <v>29</v>
      </c>
      <c r="AG278" s="1">
        <f t="shared" si="4"/>
        <v>2.15</v>
      </c>
    </row>
    <row r="279" spans="1:33">
      <c r="A279" s="4">
        <v>44798</v>
      </c>
      <c r="B279" s="1">
        <v>432</v>
      </c>
      <c r="C279" s="1" t="s">
        <v>306</v>
      </c>
      <c r="D279" s="5">
        <v>36737</v>
      </c>
      <c r="E279" s="5">
        <v>3175</v>
      </c>
      <c r="F279" s="1">
        <v>1</v>
      </c>
      <c r="G279" s="1">
        <v>8</v>
      </c>
      <c r="H279" s="1">
        <v>29</v>
      </c>
      <c r="I279" s="1">
        <v>36</v>
      </c>
      <c r="J279" s="1">
        <v>20</v>
      </c>
      <c r="K279" s="1">
        <v>6</v>
      </c>
      <c r="L279" s="1">
        <v>1</v>
      </c>
      <c r="M279" s="1">
        <f>LN(D279)</f>
        <v>10.5115397005631</v>
      </c>
      <c r="N279" s="1">
        <f>100*E279/D279</f>
        <v>8.64251299779514</v>
      </c>
      <c r="O279" s="1">
        <f>(F279+G279*2+H279*3+I279*4+J279*5+K279*6+L279*7)/100</f>
        <v>3.91</v>
      </c>
      <c r="P279" s="7">
        <v>5</v>
      </c>
      <c r="Q279" s="7">
        <v>0.213312241703524</v>
      </c>
      <c r="R279" s="7">
        <v>0.0504625204638102</v>
      </c>
      <c r="S279" s="7">
        <v>0.014419919390014</v>
      </c>
      <c r="T279" s="7">
        <v>1</v>
      </c>
      <c r="U279" s="7">
        <v>3.93</v>
      </c>
      <c r="V279">
        <v>1</v>
      </c>
      <c r="W279" s="7">
        <v>8.51e-6</v>
      </c>
      <c r="X279" s="7">
        <v>0.183947442216653</v>
      </c>
      <c r="Y279" s="1">
        <f>1000000*W279</f>
        <v>8.51</v>
      </c>
      <c r="Z279" s="1">
        <f>10/Y279</f>
        <v>1.17508813160987</v>
      </c>
      <c r="AA279" s="1">
        <f>1/(EXP(-Y279)+1)</f>
        <v>0.999798596746529</v>
      </c>
      <c r="AB279" s="2">
        <v>0</v>
      </c>
      <c r="AC279" s="1">
        <f>J279+K279</f>
        <v>26</v>
      </c>
      <c r="AD279" s="1">
        <f>10*O279</f>
        <v>39.1</v>
      </c>
      <c r="AE279" s="1">
        <f>J279+K279</f>
        <v>26</v>
      </c>
      <c r="AF279" s="1">
        <f>H279</f>
        <v>29</v>
      </c>
      <c r="AG279" s="1">
        <f t="shared" si="4"/>
        <v>2.39</v>
      </c>
    </row>
    <row r="280" spans="1:33">
      <c r="A280" s="4">
        <v>44632</v>
      </c>
      <c r="B280" s="1">
        <v>266</v>
      </c>
      <c r="C280" s="1" t="s">
        <v>307</v>
      </c>
      <c r="D280" s="1">
        <v>192049</v>
      </c>
      <c r="E280" s="1">
        <v>9353</v>
      </c>
      <c r="F280" s="1">
        <v>1</v>
      </c>
      <c r="G280" s="1">
        <v>7</v>
      </c>
      <c r="H280" s="1">
        <v>29</v>
      </c>
      <c r="I280" s="1">
        <v>35</v>
      </c>
      <c r="J280" s="1">
        <v>20</v>
      </c>
      <c r="K280" s="1">
        <v>7</v>
      </c>
      <c r="L280" s="1">
        <v>1</v>
      </c>
      <c r="M280" s="1">
        <f>LN(D280)</f>
        <v>12.1655058267831</v>
      </c>
      <c r="N280" s="1">
        <f>100*E280/D280</f>
        <v>4.87011127368536</v>
      </c>
      <c r="O280" s="1">
        <f>(F280+G280*2+H280*3+I280*4+J280*5+K280*6+L280*7)/100</f>
        <v>3.91</v>
      </c>
      <c r="P280" s="7">
        <v>5</v>
      </c>
      <c r="Q280" s="7">
        <v>0.281342701346067</v>
      </c>
      <c r="R280" s="7">
        <v>0.0875542915417508</v>
      </c>
      <c r="S280" s="7">
        <v>0.0136523932794757</v>
      </c>
      <c r="T280" s="7">
        <v>2</v>
      </c>
      <c r="U280" s="7">
        <v>5.55</v>
      </c>
      <c r="V280">
        <v>1</v>
      </c>
      <c r="W280" s="7">
        <v>0.000355</v>
      </c>
      <c r="X280" s="7">
        <v>0.25432114277944</v>
      </c>
      <c r="Y280" s="1">
        <f>1000000*W280</f>
        <v>355</v>
      </c>
      <c r="Z280" s="1">
        <f>10/Y280</f>
        <v>0.028169014084507</v>
      </c>
      <c r="AA280" s="1">
        <f>1/(EXP(-Y280)+1)</f>
        <v>1</v>
      </c>
      <c r="AB280" s="2">
        <v>3</v>
      </c>
      <c r="AC280" s="1">
        <f>J280+K280</f>
        <v>27</v>
      </c>
      <c r="AD280" s="1">
        <f>10*O280</f>
        <v>39.1</v>
      </c>
      <c r="AE280" s="1">
        <f>J280+K280</f>
        <v>27</v>
      </c>
      <c r="AF280" s="1">
        <f>H280</f>
        <v>29</v>
      </c>
      <c r="AG280" s="1">
        <f t="shared" si="4"/>
        <v>2.43</v>
      </c>
    </row>
    <row r="281" spans="1:33">
      <c r="A281" s="4">
        <v>44892</v>
      </c>
      <c r="B281" s="1">
        <v>526</v>
      </c>
      <c r="C281" s="1" t="s">
        <v>308</v>
      </c>
      <c r="D281" s="5">
        <v>25206</v>
      </c>
      <c r="E281" s="5">
        <v>2356</v>
      </c>
      <c r="F281" s="1">
        <v>0</v>
      </c>
      <c r="G281" s="1">
        <v>6</v>
      </c>
      <c r="H281" s="1">
        <v>28</v>
      </c>
      <c r="I281" s="1">
        <v>39</v>
      </c>
      <c r="J281" s="1">
        <v>19</v>
      </c>
      <c r="K281" s="1">
        <v>6</v>
      </c>
      <c r="L281" s="1">
        <v>1</v>
      </c>
      <c r="M281" s="1">
        <f>LN(D281)</f>
        <v>10.1348373403974</v>
      </c>
      <c r="N281" s="1">
        <f>100*E281/D281</f>
        <v>9.34698087756883</v>
      </c>
      <c r="O281" s="1">
        <f>(F281+G281*2+H281*3+I281*4+J281*5+K281*6+L281*7)/100</f>
        <v>3.9</v>
      </c>
      <c r="P281" s="7">
        <v>4</v>
      </c>
      <c r="Q281" s="7">
        <v>0.213449613294294</v>
      </c>
      <c r="R281" s="7">
        <v>0.0742419699392816</v>
      </c>
      <c r="S281" s="7">
        <v>0.0132641695613292</v>
      </c>
      <c r="T281" s="7">
        <v>2</v>
      </c>
      <c r="U281" s="7">
        <v>5.35</v>
      </c>
      <c r="V281">
        <v>2</v>
      </c>
      <c r="W281" s="7">
        <v>0.000224</v>
      </c>
      <c r="X281" s="7">
        <v>0.225784209426295</v>
      </c>
      <c r="Y281" s="1">
        <f>1000000*W281</f>
        <v>224</v>
      </c>
      <c r="Z281" s="1">
        <f>10/Y281</f>
        <v>0.0446428571428571</v>
      </c>
      <c r="AA281" s="1">
        <f>1/(EXP(-Y281)+1)</f>
        <v>1</v>
      </c>
      <c r="AB281" s="2">
        <v>0</v>
      </c>
      <c r="AC281" s="1">
        <f>J281+K281</f>
        <v>25</v>
      </c>
      <c r="AD281" s="1">
        <f>10*O281</f>
        <v>39</v>
      </c>
      <c r="AE281" s="1">
        <f>J281+K281</f>
        <v>25</v>
      </c>
      <c r="AF281" s="1">
        <f>H281</f>
        <v>28</v>
      </c>
      <c r="AG281" s="1">
        <f t="shared" si="4"/>
        <v>2.27</v>
      </c>
    </row>
    <row r="282" spans="1:33">
      <c r="A282" s="4">
        <v>44645</v>
      </c>
      <c r="B282" s="1">
        <v>279</v>
      </c>
      <c r="C282" s="1" t="s">
        <v>309</v>
      </c>
      <c r="D282" s="1">
        <v>150197</v>
      </c>
      <c r="E282" s="1">
        <v>8562</v>
      </c>
      <c r="F282" s="1">
        <v>0</v>
      </c>
      <c r="G282" s="1">
        <v>5</v>
      </c>
      <c r="H282" s="1">
        <v>29</v>
      </c>
      <c r="I282" s="1">
        <v>36</v>
      </c>
      <c r="J282" s="1">
        <v>20</v>
      </c>
      <c r="K282" s="1">
        <v>7</v>
      </c>
      <c r="L282" s="1">
        <v>1</v>
      </c>
      <c r="M282" s="1">
        <f>LN(D282)</f>
        <v>11.9197030447439</v>
      </c>
      <c r="N282" s="1">
        <f>100*E282/D282</f>
        <v>5.70051332583207</v>
      </c>
      <c r="O282" s="1">
        <f>(F282+G282*2+H282*3+I282*4+J282*5+K282*6+L282*7)/100</f>
        <v>3.9</v>
      </c>
      <c r="P282" s="7">
        <v>5</v>
      </c>
      <c r="Q282" s="7">
        <v>0.291246912263491</v>
      </c>
      <c r="R282" s="7">
        <v>0.0631729053009377</v>
      </c>
      <c r="S282" s="7">
        <v>0.017324038924567</v>
      </c>
      <c r="T282" s="7">
        <v>2</v>
      </c>
      <c r="U282" s="7">
        <v>3.95</v>
      </c>
      <c r="V282">
        <v>1</v>
      </c>
      <c r="W282" s="7">
        <v>8.91e-6</v>
      </c>
      <c r="X282" s="7">
        <v>0.184019219171147</v>
      </c>
      <c r="Y282" s="1">
        <f>1000000*W282</f>
        <v>8.91</v>
      </c>
      <c r="Z282" s="1">
        <f>10/Y282</f>
        <v>1.12233445566779</v>
      </c>
      <c r="AA282" s="1">
        <f>1/(EXP(-Y282)+1)</f>
        <v>0.999864986397146</v>
      </c>
      <c r="AB282" s="2">
        <v>0</v>
      </c>
      <c r="AC282" s="1">
        <f>J282+K282</f>
        <v>27</v>
      </c>
      <c r="AD282" s="1">
        <f>10*O282</f>
        <v>39</v>
      </c>
      <c r="AE282" s="1">
        <f>J282+K282</f>
        <v>27</v>
      </c>
      <c r="AF282" s="1">
        <f>H282</f>
        <v>29</v>
      </c>
      <c r="AG282" s="1">
        <f t="shared" si="4"/>
        <v>2.39</v>
      </c>
    </row>
    <row r="283" spans="1:33">
      <c r="A283" s="4">
        <v>44692</v>
      </c>
      <c r="B283" s="1">
        <v>326</v>
      </c>
      <c r="C283" s="1" t="s">
        <v>310</v>
      </c>
      <c r="D283" s="1">
        <v>79446</v>
      </c>
      <c r="E283" s="1">
        <v>5688</v>
      </c>
      <c r="F283" s="1">
        <v>0</v>
      </c>
      <c r="G283" s="1">
        <v>9</v>
      </c>
      <c r="H283" s="1">
        <v>26</v>
      </c>
      <c r="I283" s="1">
        <v>32</v>
      </c>
      <c r="J283" s="1">
        <v>21</v>
      </c>
      <c r="K283" s="1">
        <v>9</v>
      </c>
      <c r="L283" s="1">
        <v>1</v>
      </c>
      <c r="M283" s="1">
        <f>LN(D283)</f>
        <v>11.2828328245678</v>
      </c>
      <c r="N283" s="1">
        <f>100*E283/D283</f>
        <v>7.15958009213806</v>
      </c>
      <c r="O283" s="1">
        <f>(F283+G283*2+H283*3+I283*4+J283*5+K283*6+L283*7)/100</f>
        <v>3.9</v>
      </c>
      <c r="P283" s="7">
        <v>5</v>
      </c>
      <c r="Q283" s="7">
        <v>0.307766571256372</v>
      </c>
      <c r="R283" s="7">
        <v>0.092421590401801</v>
      </c>
      <c r="S283" s="7">
        <v>0.0192502680888765</v>
      </c>
      <c r="T283" s="7">
        <v>1</v>
      </c>
      <c r="U283" s="7">
        <v>3.33</v>
      </c>
      <c r="V283">
        <v>1</v>
      </c>
      <c r="W283" s="7">
        <v>2.14e-6</v>
      </c>
      <c r="X283" s="7">
        <v>0.182807315881364</v>
      </c>
      <c r="Y283" s="1">
        <f>1000000*W283</f>
        <v>2.14</v>
      </c>
      <c r="Z283" s="1">
        <f>10/Y283</f>
        <v>4.67289719626168</v>
      </c>
      <c r="AA283" s="1">
        <f>1/(EXP(-Y283)+1)</f>
        <v>0.89473061047749</v>
      </c>
      <c r="AB283" s="2">
        <v>0</v>
      </c>
      <c r="AC283" s="1">
        <f>J283+K283</f>
        <v>30</v>
      </c>
      <c r="AD283" s="1">
        <f>10*O283</f>
        <v>39</v>
      </c>
      <c r="AE283" s="1">
        <f>J283+K283</f>
        <v>30</v>
      </c>
      <c r="AF283" s="1">
        <f>H283</f>
        <v>26</v>
      </c>
      <c r="AG283" s="1">
        <f t="shared" si="4"/>
        <v>2.55</v>
      </c>
    </row>
    <row r="284" spans="1:33">
      <c r="A284" s="4">
        <v>44623</v>
      </c>
      <c r="B284" s="1">
        <v>257</v>
      </c>
      <c r="C284" s="1" t="s">
        <v>311</v>
      </c>
      <c r="D284" s="1">
        <v>240018</v>
      </c>
      <c r="E284" s="1">
        <v>10465</v>
      </c>
      <c r="F284" s="1">
        <v>1</v>
      </c>
      <c r="G284" s="1">
        <v>8</v>
      </c>
      <c r="H284" s="1">
        <v>29</v>
      </c>
      <c r="I284" s="1">
        <v>34</v>
      </c>
      <c r="J284" s="1">
        <v>19</v>
      </c>
      <c r="K284" s="1">
        <v>8</v>
      </c>
      <c r="L284" s="1">
        <v>1</v>
      </c>
      <c r="M284" s="1">
        <f>LN(D284)</f>
        <v>12.3884691995118</v>
      </c>
      <c r="N284" s="1">
        <f>100*E284/D284</f>
        <v>4.36008965994217</v>
      </c>
      <c r="O284" s="1">
        <f>(F284+G284*2+H284*3+I284*4+J284*5+K284*6+L284*7)/100</f>
        <v>3.9</v>
      </c>
      <c r="P284" s="7">
        <v>5</v>
      </c>
      <c r="Q284" s="7">
        <v>0.247254934527912</v>
      </c>
      <c r="R284" s="7">
        <v>0.0726936290752939</v>
      </c>
      <c r="S284" s="7">
        <v>0.0176882623052297</v>
      </c>
      <c r="T284" s="7">
        <v>1</v>
      </c>
      <c r="U284" s="7">
        <v>3.43</v>
      </c>
      <c r="V284">
        <v>1</v>
      </c>
      <c r="W284" s="7">
        <v>2.69e-6</v>
      </c>
      <c r="X284" s="7">
        <v>0.182905540152455</v>
      </c>
      <c r="Y284" s="1">
        <f>1000000*W284</f>
        <v>2.69</v>
      </c>
      <c r="Z284" s="1">
        <f>10/Y284</f>
        <v>3.71747211895911</v>
      </c>
      <c r="AA284" s="1">
        <f>1/(EXP(-Y284)+1)</f>
        <v>0.936433981664945</v>
      </c>
      <c r="AB284" s="2">
        <v>0</v>
      </c>
      <c r="AC284" s="1">
        <f>J284+K284</f>
        <v>27</v>
      </c>
      <c r="AD284" s="1">
        <f>10*O284</f>
        <v>39</v>
      </c>
      <c r="AE284" s="1">
        <f>J284+K284</f>
        <v>27</v>
      </c>
      <c r="AF284" s="1">
        <f>H284</f>
        <v>29</v>
      </c>
      <c r="AG284" s="1">
        <f t="shared" si="4"/>
        <v>2.46</v>
      </c>
    </row>
    <row r="285" spans="1:33">
      <c r="A285" s="4">
        <v>44731</v>
      </c>
      <c r="B285" s="1">
        <v>365</v>
      </c>
      <c r="C285" s="1" t="s">
        <v>312</v>
      </c>
      <c r="D285" s="1">
        <v>55359</v>
      </c>
      <c r="E285" s="1">
        <v>4399</v>
      </c>
      <c r="F285" s="1">
        <v>1</v>
      </c>
      <c r="G285" s="1">
        <v>10</v>
      </c>
      <c r="H285" s="1">
        <v>28</v>
      </c>
      <c r="I285" s="1">
        <v>32</v>
      </c>
      <c r="J285" s="1">
        <v>19</v>
      </c>
      <c r="K285" s="1">
        <v>8</v>
      </c>
      <c r="L285" s="1">
        <v>2</v>
      </c>
      <c r="M285" s="1">
        <f>LN(D285)</f>
        <v>10.9215945265446</v>
      </c>
      <c r="N285" s="1">
        <f>100*E285/D285</f>
        <v>7.94631405914124</v>
      </c>
      <c r="O285" s="1">
        <f>(F285+G285*2+H285*3+I285*4+J285*5+K285*6+L285*7)/100</f>
        <v>3.9</v>
      </c>
      <c r="P285" s="7">
        <v>5</v>
      </c>
      <c r="Q285" s="7">
        <v>0.390001607769274</v>
      </c>
      <c r="R285" s="7">
        <v>0.0957821898583624</v>
      </c>
      <c r="S285" s="7">
        <v>0.036339764129662</v>
      </c>
      <c r="T285" s="7">
        <v>2</v>
      </c>
      <c r="U285" s="7">
        <v>4.01</v>
      </c>
      <c r="V285">
        <v>1</v>
      </c>
      <c r="W285" s="7">
        <v>1.02e-5</v>
      </c>
      <c r="X285" s="7">
        <v>0.184250847623837</v>
      </c>
      <c r="Y285" s="1">
        <f>1000000*W285</f>
        <v>10.2</v>
      </c>
      <c r="Z285" s="1">
        <f>10/Y285</f>
        <v>0.980392156862745</v>
      </c>
      <c r="AA285" s="1">
        <f>1/(EXP(-Y285)+1)</f>
        <v>0.999962831062897</v>
      </c>
      <c r="AB285" s="2">
        <v>3</v>
      </c>
      <c r="AC285" s="1">
        <f>J285+K285</f>
        <v>27</v>
      </c>
      <c r="AD285" s="1">
        <f>10*O285</f>
        <v>39</v>
      </c>
      <c r="AE285" s="1">
        <f>J285+K285</f>
        <v>27</v>
      </c>
      <c r="AF285" s="1">
        <f>H285</f>
        <v>28</v>
      </c>
      <c r="AG285" s="1">
        <f t="shared" si="4"/>
        <v>2.47</v>
      </c>
    </row>
    <row r="286" spans="1:33">
      <c r="A286" s="4">
        <v>44630</v>
      </c>
      <c r="B286" s="1">
        <v>264</v>
      </c>
      <c r="C286" s="1" t="s">
        <v>313</v>
      </c>
      <c r="D286" s="1">
        <v>208884</v>
      </c>
      <c r="E286" s="1">
        <v>9960</v>
      </c>
      <c r="F286" s="1">
        <v>0</v>
      </c>
      <c r="G286" s="1">
        <v>8</v>
      </c>
      <c r="H286" s="1">
        <v>31</v>
      </c>
      <c r="I286" s="1">
        <v>34</v>
      </c>
      <c r="J286" s="1">
        <v>19</v>
      </c>
      <c r="K286" s="1">
        <v>7</v>
      </c>
      <c r="L286" s="1">
        <v>1</v>
      </c>
      <c r="M286" s="1">
        <f>LN(D286)</f>
        <v>12.2495343529407</v>
      </c>
      <c r="N286" s="1">
        <f>100*E286/D286</f>
        <v>4.76819670247602</v>
      </c>
      <c r="O286" s="1">
        <f>(F286+G286*2+H286*3+I286*4+J286*5+K286*6+L286*7)/100</f>
        <v>3.89</v>
      </c>
      <c r="P286" s="7">
        <v>5</v>
      </c>
      <c r="Q286" s="7">
        <v>0.380499027382945</v>
      </c>
      <c r="R286" s="7">
        <v>0.0808254098726555</v>
      </c>
      <c r="S286" s="7">
        <v>0.0247093438753721</v>
      </c>
      <c r="T286" s="7">
        <v>1</v>
      </c>
      <c r="U286" s="7">
        <v>3.49</v>
      </c>
      <c r="V286">
        <v>1</v>
      </c>
      <c r="W286" s="7">
        <v>3.09e-6</v>
      </c>
      <c r="X286" s="7">
        <v>0.18297700171138</v>
      </c>
      <c r="Y286" s="1">
        <f>1000000*W286</f>
        <v>3.09</v>
      </c>
      <c r="Z286" s="1">
        <f>10/Y286</f>
        <v>3.23624595469256</v>
      </c>
      <c r="AA286" s="1">
        <f>1/(EXP(-Y286)+1)</f>
        <v>0.956478365044728</v>
      </c>
      <c r="AB286" s="2">
        <v>0</v>
      </c>
      <c r="AC286" s="1">
        <f>J286+K286</f>
        <v>26</v>
      </c>
      <c r="AD286" s="1">
        <f>10*O286</f>
        <v>38.9</v>
      </c>
      <c r="AE286" s="1">
        <f>J286+K286</f>
        <v>26</v>
      </c>
      <c r="AF286" s="1">
        <f>H286</f>
        <v>31</v>
      </c>
      <c r="AG286" s="1">
        <f t="shared" si="4"/>
        <v>2.46</v>
      </c>
    </row>
    <row r="287" spans="1:33">
      <c r="A287" s="4">
        <v>44627</v>
      </c>
      <c r="B287" s="1">
        <v>261</v>
      </c>
      <c r="C287" s="1" t="s">
        <v>314</v>
      </c>
      <c r="D287" s="1">
        <v>218595</v>
      </c>
      <c r="E287" s="1">
        <v>9823</v>
      </c>
      <c r="F287" s="1">
        <v>1</v>
      </c>
      <c r="G287" s="1">
        <v>9</v>
      </c>
      <c r="H287" s="1">
        <v>30</v>
      </c>
      <c r="I287" s="1">
        <v>34</v>
      </c>
      <c r="J287" s="1">
        <v>19</v>
      </c>
      <c r="K287" s="1">
        <v>7</v>
      </c>
      <c r="L287" s="1">
        <v>1</v>
      </c>
      <c r="M287" s="1">
        <f>LN(D287)</f>
        <v>12.2949759816359</v>
      </c>
      <c r="N287" s="1">
        <f>100*E287/D287</f>
        <v>4.49369839200348</v>
      </c>
      <c r="O287" s="1">
        <f>(F287+G287*2+H287*3+I287*4+J287*5+K287*6+L287*7)/100</f>
        <v>3.89</v>
      </c>
      <c r="P287" s="7">
        <v>5</v>
      </c>
      <c r="Q287" s="7">
        <v>0.290080704623378</v>
      </c>
      <c r="R287" s="7">
        <v>0.0828769133599779</v>
      </c>
      <c r="S287" s="7">
        <v>0.0224469180027331</v>
      </c>
      <c r="T287" s="7">
        <v>1</v>
      </c>
      <c r="U287" s="7">
        <v>3.23</v>
      </c>
      <c r="V287">
        <v>1</v>
      </c>
      <c r="W287" s="7">
        <v>1.7e-6</v>
      </c>
      <c r="X287" s="7">
        <v>0.182728765951264</v>
      </c>
      <c r="Y287" s="1">
        <f>1000000*W287</f>
        <v>1.7</v>
      </c>
      <c r="Z287" s="1">
        <f>10/Y287</f>
        <v>5.88235294117647</v>
      </c>
      <c r="AA287" s="1">
        <f>1/(EXP(-Y287)+1)</f>
        <v>0.845534734916465</v>
      </c>
      <c r="AB287" s="2">
        <v>0</v>
      </c>
      <c r="AC287" s="1">
        <f>J287+K287</f>
        <v>26</v>
      </c>
      <c r="AD287" s="1">
        <f>10*O287</f>
        <v>38.9</v>
      </c>
      <c r="AE287" s="1">
        <f>J287+K287</f>
        <v>26</v>
      </c>
      <c r="AF287" s="1">
        <f>H287</f>
        <v>30</v>
      </c>
      <c r="AG287" s="1">
        <f t="shared" si="4"/>
        <v>2.45</v>
      </c>
    </row>
    <row r="288" spans="1:33">
      <c r="A288" s="4">
        <v>44695</v>
      </c>
      <c r="B288" s="1">
        <v>329</v>
      </c>
      <c r="C288" s="1" t="s">
        <v>315</v>
      </c>
      <c r="D288" s="1">
        <v>73225</v>
      </c>
      <c r="E288" s="1">
        <v>5290</v>
      </c>
      <c r="F288" s="1">
        <v>1</v>
      </c>
      <c r="G288" s="1">
        <v>10</v>
      </c>
      <c r="H288" s="1">
        <v>31</v>
      </c>
      <c r="I288" s="1">
        <v>34</v>
      </c>
      <c r="J288" s="1">
        <v>18</v>
      </c>
      <c r="K288" s="1">
        <v>7</v>
      </c>
      <c r="L288" s="1">
        <v>1</v>
      </c>
      <c r="M288" s="1">
        <f>LN(D288)</f>
        <v>11.2012921716959</v>
      </c>
      <c r="N288" s="1">
        <f>100*E288/D288</f>
        <v>7.22430863776033</v>
      </c>
      <c r="O288" s="1">
        <f>(F288+G288*2+H288*3+I288*4+J288*5+K288*6+L288*7)/100</f>
        <v>3.89</v>
      </c>
      <c r="P288" s="7">
        <v>5</v>
      </c>
      <c r="Q288" s="7">
        <v>0.32851685187737</v>
      </c>
      <c r="R288" s="7">
        <v>0.0690651229838724</v>
      </c>
      <c r="S288" s="7">
        <v>0.0279373665839637</v>
      </c>
      <c r="T288" s="7">
        <v>2</v>
      </c>
      <c r="U288" s="7">
        <v>4.82</v>
      </c>
      <c r="V288">
        <v>1</v>
      </c>
      <c r="W288" s="7">
        <v>6.61e-5</v>
      </c>
      <c r="X288" s="7">
        <v>0.194505487200857</v>
      </c>
      <c r="Y288" s="1">
        <f>1000000*W288</f>
        <v>66.1</v>
      </c>
      <c r="Z288" s="1">
        <f>10/Y288</f>
        <v>0.151285930408472</v>
      </c>
      <c r="AA288" s="1">
        <f>1/(EXP(-Y288)+1)</f>
        <v>1</v>
      </c>
      <c r="AB288" s="2">
        <v>0</v>
      </c>
      <c r="AC288" s="1">
        <f>J288+K288</f>
        <v>25</v>
      </c>
      <c r="AD288" s="1">
        <f>10*O288</f>
        <v>38.9</v>
      </c>
      <c r="AE288" s="1">
        <f>J288+K288</f>
        <v>25</v>
      </c>
      <c r="AF288" s="1">
        <f>H288</f>
        <v>31</v>
      </c>
      <c r="AG288" s="1">
        <f t="shared" si="4"/>
        <v>2.45</v>
      </c>
    </row>
    <row r="289" spans="1:33">
      <c r="A289" s="4">
        <v>44728</v>
      </c>
      <c r="B289" s="1">
        <v>362</v>
      </c>
      <c r="C289" s="1" t="s">
        <v>316</v>
      </c>
      <c r="D289" s="1">
        <v>53430</v>
      </c>
      <c r="E289" s="1">
        <v>4112</v>
      </c>
      <c r="F289" s="1">
        <v>0</v>
      </c>
      <c r="G289" s="1">
        <v>7</v>
      </c>
      <c r="H289" s="1">
        <v>30</v>
      </c>
      <c r="I289" s="1">
        <v>38</v>
      </c>
      <c r="J289" s="1">
        <v>19</v>
      </c>
      <c r="K289" s="1">
        <v>5</v>
      </c>
      <c r="L289" s="1">
        <v>1</v>
      </c>
      <c r="M289" s="1">
        <f>LN(D289)</f>
        <v>10.8861276649518</v>
      </c>
      <c r="N289" s="1">
        <f>100*E289/D289</f>
        <v>7.69605090772974</v>
      </c>
      <c r="O289" s="1">
        <f>(F289+G289*2+H289*3+I289*4+J289*5+K289*6+L289*7)/100</f>
        <v>3.88</v>
      </c>
      <c r="P289" s="7">
        <v>5</v>
      </c>
      <c r="Q289" s="7">
        <v>0.301365418980231</v>
      </c>
      <c r="R289" s="7">
        <v>0.0522741194550719</v>
      </c>
      <c r="S289" s="7">
        <v>0.0224747759740473</v>
      </c>
      <c r="T289" s="7">
        <v>2</v>
      </c>
      <c r="U289" s="7">
        <v>3.36</v>
      </c>
      <c r="V289">
        <v>1</v>
      </c>
      <c r="W289" s="7">
        <v>2.29e-6</v>
      </c>
      <c r="X289" s="7">
        <v>0.18283410025724</v>
      </c>
      <c r="Y289" s="1">
        <f>1000000*W289</f>
        <v>2.29</v>
      </c>
      <c r="Z289" s="1">
        <f>10/Y289</f>
        <v>4.36681222707424</v>
      </c>
      <c r="AA289" s="1">
        <f>1/(EXP(-Y289)+1)</f>
        <v>0.908045450068996</v>
      </c>
      <c r="AB289" s="2">
        <v>0</v>
      </c>
      <c r="AC289" s="1">
        <f>J289+K289</f>
        <v>24</v>
      </c>
      <c r="AD289" s="1">
        <f>10*O289</f>
        <v>38.8</v>
      </c>
      <c r="AE289" s="1">
        <f>J289+K289</f>
        <v>24</v>
      </c>
      <c r="AF289" s="1">
        <f>H289</f>
        <v>30</v>
      </c>
      <c r="AG289" s="1">
        <f t="shared" si="4"/>
        <v>2.29</v>
      </c>
    </row>
    <row r="290" spans="1:33">
      <c r="A290" s="4">
        <v>44854</v>
      </c>
      <c r="B290" s="1">
        <v>488</v>
      </c>
      <c r="C290" s="1" t="s">
        <v>317</v>
      </c>
      <c r="D290" s="5">
        <v>28741</v>
      </c>
      <c r="E290" s="5">
        <v>2769</v>
      </c>
      <c r="F290" s="1">
        <v>0</v>
      </c>
      <c r="G290" s="1">
        <v>5</v>
      </c>
      <c r="H290" s="1">
        <v>29</v>
      </c>
      <c r="I290" s="1">
        <v>40</v>
      </c>
      <c r="J290" s="1">
        <v>20</v>
      </c>
      <c r="K290" s="1">
        <v>5</v>
      </c>
      <c r="L290" s="1">
        <v>0</v>
      </c>
      <c r="M290" s="1">
        <f>LN(D290)</f>
        <v>10.2660799537389</v>
      </c>
      <c r="N290" s="1">
        <f>100*E290/D290</f>
        <v>9.63432030896628</v>
      </c>
      <c r="O290" s="1">
        <f>(F290+G290*2+H290*3+I290*4+J290*5+K290*6+L290*7)/100</f>
        <v>3.87</v>
      </c>
      <c r="P290" s="7">
        <v>5</v>
      </c>
      <c r="Q290" s="7">
        <v>0.274601381334433</v>
      </c>
      <c r="R290" s="7">
        <v>0.0667165763766439</v>
      </c>
      <c r="S290" s="7">
        <v>0.0206896837723063</v>
      </c>
      <c r="T290" s="7">
        <v>2</v>
      </c>
      <c r="U290" s="7">
        <v>3.52</v>
      </c>
      <c r="V290">
        <v>1</v>
      </c>
      <c r="W290" s="7">
        <v>3.31e-6</v>
      </c>
      <c r="X290" s="7">
        <v>0.183016314803556</v>
      </c>
      <c r="Y290" s="1">
        <f>1000000*W290</f>
        <v>3.31</v>
      </c>
      <c r="Z290" s="1">
        <f>10/Y290</f>
        <v>3.02114803625378</v>
      </c>
      <c r="AA290" s="1">
        <f>1/(EXP(-Y290)+1)</f>
        <v>0.964770280794078</v>
      </c>
      <c r="AB290" s="2">
        <v>0</v>
      </c>
      <c r="AC290" s="1">
        <f>J290+K290</f>
        <v>25</v>
      </c>
      <c r="AD290" s="1">
        <f>10*O290</f>
        <v>38.7</v>
      </c>
      <c r="AE290" s="1">
        <f>J290+K290</f>
        <v>25</v>
      </c>
      <c r="AF290" s="1">
        <f>H290</f>
        <v>29</v>
      </c>
      <c r="AG290" s="1">
        <f t="shared" si="4"/>
        <v>2.27</v>
      </c>
    </row>
    <row r="291" spans="1:33">
      <c r="A291" s="4">
        <v>44890</v>
      </c>
      <c r="B291" s="1">
        <v>524</v>
      </c>
      <c r="C291" s="1" t="s">
        <v>318</v>
      </c>
      <c r="D291" s="5">
        <v>24197</v>
      </c>
      <c r="E291" s="5">
        <v>2329</v>
      </c>
      <c r="F291" s="1">
        <v>0</v>
      </c>
      <c r="G291" s="1">
        <v>8</v>
      </c>
      <c r="H291" s="1">
        <v>28</v>
      </c>
      <c r="I291" s="1">
        <v>40</v>
      </c>
      <c r="J291" s="1">
        <v>18</v>
      </c>
      <c r="K291" s="1">
        <v>5</v>
      </c>
      <c r="L291" s="1">
        <v>1</v>
      </c>
      <c r="M291" s="1">
        <f>LN(D291)</f>
        <v>10.0939839375181</v>
      </c>
      <c r="N291" s="1">
        <f>100*E291/D291</f>
        <v>9.62516014381948</v>
      </c>
      <c r="O291" s="1">
        <f>(F291+G291*2+H291*3+I291*4+J291*5+K291*6+L291*7)/100</f>
        <v>3.87</v>
      </c>
      <c r="P291" s="7">
        <v>5</v>
      </c>
      <c r="Q291" s="7">
        <v>0.199669290377148</v>
      </c>
      <c r="R291" s="7">
        <v>0.0359098482903961</v>
      </c>
      <c r="S291" s="7">
        <v>0.0144628623384303</v>
      </c>
      <c r="T291" s="7">
        <v>2</v>
      </c>
      <c r="U291" s="7">
        <v>3.34</v>
      </c>
      <c r="V291">
        <v>1</v>
      </c>
      <c r="W291" s="7">
        <v>2.19e-6</v>
      </c>
      <c r="X291" s="7">
        <v>0.182816243668192</v>
      </c>
      <c r="Y291" s="1">
        <f>1000000*W291</f>
        <v>2.19</v>
      </c>
      <c r="Z291" s="1">
        <f>10/Y291</f>
        <v>4.5662100456621</v>
      </c>
      <c r="AA291" s="1">
        <f>1/(EXP(-Y291)+1)</f>
        <v>0.899347906435893</v>
      </c>
      <c r="AB291" s="2">
        <v>0</v>
      </c>
      <c r="AC291" s="1">
        <f>J291+K291</f>
        <v>23</v>
      </c>
      <c r="AD291" s="1">
        <f>10*O291</f>
        <v>38.7</v>
      </c>
      <c r="AE291" s="1">
        <f>J291+K291</f>
        <v>23</v>
      </c>
      <c r="AF291" s="1">
        <f>H291</f>
        <v>28</v>
      </c>
      <c r="AG291" s="1">
        <f t="shared" si="4"/>
        <v>2.2</v>
      </c>
    </row>
    <row r="292" spans="1:33">
      <c r="A292" s="4">
        <v>44850</v>
      </c>
      <c r="B292" s="1">
        <v>484</v>
      </c>
      <c r="C292" s="1" t="s">
        <v>319</v>
      </c>
      <c r="D292" s="5">
        <v>30459</v>
      </c>
      <c r="E292" s="5">
        <v>2854</v>
      </c>
      <c r="F292" s="1">
        <v>1</v>
      </c>
      <c r="G292" s="1">
        <v>8</v>
      </c>
      <c r="H292" s="1">
        <v>29</v>
      </c>
      <c r="I292" s="1">
        <v>36</v>
      </c>
      <c r="J292" s="1">
        <v>19</v>
      </c>
      <c r="K292" s="1">
        <v>6</v>
      </c>
      <c r="L292" s="1">
        <v>1</v>
      </c>
      <c r="M292" s="1">
        <f>LN(D292)</f>
        <v>10.3241367959693</v>
      </c>
      <c r="N292" s="1">
        <f>100*E292/D292</f>
        <v>9.36997275025444</v>
      </c>
      <c r="O292" s="1">
        <f>(F292+G292*2+H292*3+I292*4+J292*5+K292*6+L292*7)/100</f>
        <v>3.86</v>
      </c>
      <c r="P292" s="7">
        <v>5</v>
      </c>
      <c r="Q292" s="7">
        <v>0.366340220074329</v>
      </c>
      <c r="R292" s="7">
        <v>0.0775619804923841</v>
      </c>
      <c r="S292" s="7">
        <v>0.0198648472834325</v>
      </c>
      <c r="T292" s="7">
        <v>1</v>
      </c>
      <c r="U292" s="7">
        <v>3.33</v>
      </c>
      <c r="V292">
        <v>1</v>
      </c>
      <c r="W292" s="7">
        <v>2.14e-6</v>
      </c>
      <c r="X292" s="7">
        <v>0.182807315881364</v>
      </c>
      <c r="Y292" s="1">
        <f>1000000*W292</f>
        <v>2.14</v>
      </c>
      <c r="Z292" s="1">
        <f>10/Y292</f>
        <v>4.67289719626168</v>
      </c>
      <c r="AA292" s="1">
        <f>1/(EXP(-Y292)+1)</f>
        <v>0.89473061047749</v>
      </c>
      <c r="AB292" s="2">
        <v>0</v>
      </c>
      <c r="AC292" s="1">
        <f>J292+K292</f>
        <v>25</v>
      </c>
      <c r="AD292" s="1">
        <f>10*O292</f>
        <v>38.6</v>
      </c>
      <c r="AE292" s="1">
        <f>J292+K292</f>
        <v>25</v>
      </c>
      <c r="AF292" s="1">
        <f>H292</f>
        <v>29</v>
      </c>
      <c r="AG292" s="1">
        <f t="shared" si="4"/>
        <v>2.34</v>
      </c>
    </row>
    <row r="293" spans="1:33">
      <c r="A293" s="4">
        <v>44626</v>
      </c>
      <c r="B293" s="1">
        <v>260</v>
      </c>
      <c r="C293" s="1" t="s">
        <v>320</v>
      </c>
      <c r="D293" s="1">
        <v>218595</v>
      </c>
      <c r="E293" s="1">
        <v>9911</v>
      </c>
      <c r="F293" s="1">
        <v>1</v>
      </c>
      <c r="G293" s="1">
        <v>8</v>
      </c>
      <c r="H293" s="1">
        <v>33</v>
      </c>
      <c r="I293" s="1">
        <v>34</v>
      </c>
      <c r="J293" s="1">
        <v>17</v>
      </c>
      <c r="K293" s="1">
        <v>7</v>
      </c>
      <c r="L293" s="1">
        <v>1</v>
      </c>
      <c r="M293" s="1">
        <f>LN(D293)</f>
        <v>12.2949759816359</v>
      </c>
      <c r="N293" s="1">
        <f>100*E293/D293</f>
        <v>4.53395548846039</v>
      </c>
      <c r="O293" s="1">
        <f>(F293+G293*2+H293*3+I293*4+J293*5+K293*6+L293*7)/100</f>
        <v>3.86</v>
      </c>
      <c r="P293" s="7">
        <v>5</v>
      </c>
      <c r="Q293" s="7">
        <v>0.230220531274499</v>
      </c>
      <c r="R293" s="7">
        <v>0.0598891847011099</v>
      </c>
      <c r="S293" s="7">
        <v>0.0180454589592197</v>
      </c>
      <c r="T293" s="7">
        <v>1</v>
      </c>
      <c r="U293" s="7">
        <v>4.03</v>
      </c>
      <c r="V293">
        <v>1</v>
      </c>
      <c r="W293" s="7">
        <v>1.07e-5</v>
      </c>
      <c r="X293" s="7">
        <v>0.184340686768219</v>
      </c>
      <c r="Y293" s="1">
        <f>1000000*W293</f>
        <v>10.7</v>
      </c>
      <c r="Z293" s="1">
        <f>10/Y293</f>
        <v>0.934579439252337</v>
      </c>
      <c r="AA293" s="1">
        <f>1/(EXP(-Y293)+1)</f>
        <v>0.99997745557035</v>
      </c>
      <c r="AB293" s="2">
        <v>1</v>
      </c>
      <c r="AC293" s="1">
        <f>J293+K293</f>
        <v>24</v>
      </c>
      <c r="AD293" s="1">
        <f>10*O293</f>
        <v>38.6</v>
      </c>
      <c r="AE293" s="1">
        <f>J293+K293</f>
        <v>24</v>
      </c>
      <c r="AF293" s="1">
        <f>H293</f>
        <v>33</v>
      </c>
      <c r="AG293" s="1">
        <f t="shared" si="4"/>
        <v>2.42</v>
      </c>
    </row>
    <row r="294" spans="1:33">
      <c r="A294" s="4">
        <v>44694</v>
      </c>
      <c r="B294" s="1">
        <v>328</v>
      </c>
      <c r="C294" s="1" t="s">
        <v>321</v>
      </c>
      <c r="D294" s="1">
        <v>77585</v>
      </c>
      <c r="E294" s="1">
        <v>5522</v>
      </c>
      <c r="F294" s="1">
        <v>0</v>
      </c>
      <c r="G294" s="1">
        <v>6</v>
      </c>
      <c r="H294" s="1">
        <v>33</v>
      </c>
      <c r="I294" s="1">
        <v>38</v>
      </c>
      <c r="J294" s="1">
        <v>17</v>
      </c>
      <c r="K294" s="1">
        <v>5</v>
      </c>
      <c r="L294" s="1">
        <v>1</v>
      </c>
      <c r="M294" s="1">
        <f>LN(D294)</f>
        <v>11.2591293885176</v>
      </c>
      <c r="N294" s="1">
        <f>100*E294/D294</f>
        <v>7.11735515885803</v>
      </c>
      <c r="O294" s="1">
        <f>(F294+G294*2+H294*3+I294*4+J294*5+K294*6+L294*7)/100</f>
        <v>3.85</v>
      </c>
      <c r="P294" s="7">
        <v>5</v>
      </c>
      <c r="Q294" s="7">
        <v>0.274417123650369</v>
      </c>
      <c r="R294" s="7">
        <v>0.0675986656993039</v>
      </c>
      <c r="S294" s="7">
        <v>0.0117314732495764</v>
      </c>
      <c r="T294" s="7">
        <v>2</v>
      </c>
      <c r="U294" s="7">
        <v>2.87</v>
      </c>
      <c r="V294">
        <v>1</v>
      </c>
      <c r="W294" s="7">
        <v>7.41e-7</v>
      </c>
      <c r="X294" s="7">
        <v>0.1825576536154</v>
      </c>
      <c r="Y294" s="1">
        <f>1000000*W294</f>
        <v>0.741</v>
      </c>
      <c r="Z294" s="1">
        <f>10/Y294</f>
        <v>13.4952766531714</v>
      </c>
      <c r="AA294" s="1">
        <f>1/(EXP(-Y294)+1)</f>
        <v>0.67721448998991</v>
      </c>
      <c r="AB294" s="2">
        <v>0</v>
      </c>
      <c r="AC294" s="1">
        <f>J294+K294</f>
        <v>22</v>
      </c>
      <c r="AD294" s="1">
        <f>10*O294</f>
        <v>38.5</v>
      </c>
      <c r="AE294" s="1">
        <f>J294+K294</f>
        <v>22</v>
      </c>
      <c r="AF294" s="1">
        <f>H294</f>
        <v>33</v>
      </c>
      <c r="AG294" s="1">
        <f t="shared" si="4"/>
        <v>2.26</v>
      </c>
    </row>
    <row r="295" spans="1:33">
      <c r="A295" s="4">
        <v>44898</v>
      </c>
      <c r="B295" s="1">
        <v>532</v>
      </c>
      <c r="C295" s="1" t="s">
        <v>322</v>
      </c>
      <c r="D295" s="5">
        <v>23873</v>
      </c>
      <c r="E295" s="5">
        <v>2260</v>
      </c>
      <c r="F295" s="1">
        <v>0</v>
      </c>
      <c r="G295" s="1">
        <v>4</v>
      </c>
      <c r="H295" s="1">
        <v>35</v>
      </c>
      <c r="I295" s="1">
        <v>36</v>
      </c>
      <c r="J295" s="1">
        <v>17</v>
      </c>
      <c r="K295" s="1">
        <v>6</v>
      </c>
      <c r="L295" s="1">
        <v>1</v>
      </c>
      <c r="M295" s="1">
        <f>LN(D295)</f>
        <v>10.0805033922066</v>
      </c>
      <c r="N295" s="1">
        <f>100*E295/D295</f>
        <v>9.46676161353831</v>
      </c>
      <c r="O295" s="1">
        <f>(F295+G295*2+H295*3+I295*4+J295*5+K295*6+L295*7)/100</f>
        <v>3.85</v>
      </c>
      <c r="P295" s="7">
        <v>4</v>
      </c>
      <c r="Q295" s="7">
        <v>0.354680877238352</v>
      </c>
      <c r="R295" s="7">
        <v>0.0774855673889939</v>
      </c>
      <c r="S295" s="7">
        <v>0.0212567659459576</v>
      </c>
      <c r="T295" s="7">
        <v>2</v>
      </c>
      <c r="U295" s="7">
        <v>3.41</v>
      </c>
      <c r="V295">
        <v>2</v>
      </c>
      <c r="W295" s="7">
        <v>2.57e-6</v>
      </c>
      <c r="X295" s="7">
        <v>0.182884105909278</v>
      </c>
      <c r="Y295" s="1">
        <f>1000000*W295</f>
        <v>2.57</v>
      </c>
      <c r="Z295" s="1">
        <f>10/Y295</f>
        <v>3.89105058365759</v>
      </c>
      <c r="AA295" s="1">
        <f>1/(EXP(-Y295)+1)</f>
        <v>0.928905695915713</v>
      </c>
      <c r="AB295" s="2">
        <v>0</v>
      </c>
      <c r="AC295" s="1">
        <f>J295+K295</f>
        <v>23</v>
      </c>
      <c r="AD295" s="1">
        <f>10*O295</f>
        <v>38.5</v>
      </c>
      <c r="AE295" s="1">
        <f>J295+K295</f>
        <v>23</v>
      </c>
      <c r="AF295" s="1">
        <f>H295</f>
        <v>35</v>
      </c>
      <c r="AG295" s="1">
        <f t="shared" si="4"/>
        <v>2.34</v>
      </c>
    </row>
    <row r="296" spans="1:33">
      <c r="A296" s="4">
        <v>44669</v>
      </c>
      <c r="B296" s="1">
        <v>303</v>
      </c>
      <c r="C296" s="1" t="s">
        <v>323</v>
      </c>
      <c r="D296" s="1">
        <v>112383</v>
      </c>
      <c r="E296" s="1">
        <v>7341</v>
      </c>
      <c r="F296" s="1">
        <v>1</v>
      </c>
      <c r="G296" s="1">
        <v>8</v>
      </c>
      <c r="H296" s="1">
        <v>30</v>
      </c>
      <c r="I296" s="1">
        <v>36</v>
      </c>
      <c r="J296" s="1">
        <v>18</v>
      </c>
      <c r="K296" s="1">
        <v>6</v>
      </c>
      <c r="L296" s="1">
        <v>1</v>
      </c>
      <c r="M296" s="1">
        <f>LN(D296)</f>
        <v>11.6296679594514</v>
      </c>
      <c r="N296" s="1">
        <f>100*E296/D296</f>
        <v>6.53212674514829</v>
      </c>
      <c r="O296" s="1">
        <f>(F296+G296*2+H296*3+I296*4+J296*5+K296*6+L296*7)/100</f>
        <v>3.84</v>
      </c>
      <c r="P296" s="7">
        <v>5</v>
      </c>
      <c r="Q296" s="7">
        <v>0.283536674275363</v>
      </c>
      <c r="R296" s="7">
        <v>0.0631212482838111</v>
      </c>
      <c r="S296" s="7">
        <v>0.0202695512673208</v>
      </c>
      <c r="T296" s="7">
        <v>1</v>
      </c>
      <c r="U296" s="7">
        <v>3.54</v>
      </c>
      <c r="V296">
        <v>1</v>
      </c>
      <c r="W296" s="7">
        <v>3.47e-6</v>
      </c>
      <c r="X296" s="7">
        <v>0.183044910259904</v>
      </c>
      <c r="Y296" s="1">
        <f>1000000*W296</f>
        <v>3.47</v>
      </c>
      <c r="Z296" s="1">
        <f>10/Y296</f>
        <v>2.88184438040346</v>
      </c>
      <c r="AA296" s="1">
        <f>1/(EXP(-Y296)+1)</f>
        <v>0.969822018514124</v>
      </c>
      <c r="AB296" s="2">
        <v>1</v>
      </c>
      <c r="AC296" s="1">
        <f>J296+K296</f>
        <v>24</v>
      </c>
      <c r="AD296" s="1">
        <f>10*O296</f>
        <v>38.4</v>
      </c>
      <c r="AE296" s="1">
        <f>J296+K296</f>
        <v>24</v>
      </c>
      <c r="AF296" s="1">
        <f>H296</f>
        <v>30</v>
      </c>
      <c r="AG296" s="1">
        <f t="shared" si="4"/>
        <v>2.32</v>
      </c>
    </row>
    <row r="297" spans="1:33">
      <c r="A297" s="4">
        <v>44620</v>
      </c>
      <c r="B297" s="1">
        <v>254</v>
      </c>
      <c r="C297" s="1" t="s">
        <v>324</v>
      </c>
      <c r="D297" s="1">
        <v>251094</v>
      </c>
      <c r="E297" s="1">
        <v>10521</v>
      </c>
      <c r="F297" s="1">
        <v>1</v>
      </c>
      <c r="G297" s="1">
        <v>8</v>
      </c>
      <c r="H297" s="1">
        <v>30</v>
      </c>
      <c r="I297" s="1">
        <v>36</v>
      </c>
      <c r="J297" s="1">
        <v>18</v>
      </c>
      <c r="K297" s="1">
        <v>6</v>
      </c>
      <c r="L297" s="1">
        <v>1</v>
      </c>
      <c r="M297" s="1">
        <f>LN(D297)</f>
        <v>12.4335826499976</v>
      </c>
      <c r="N297" s="1">
        <f>100*E297/D297</f>
        <v>4.19006427871634</v>
      </c>
      <c r="O297" s="1">
        <f>(F297+G297*2+H297*3+I297*4+J297*5+K297*6+L297*7)/100</f>
        <v>3.84</v>
      </c>
      <c r="P297" s="7">
        <v>5</v>
      </c>
      <c r="Q297" s="7">
        <v>0.253176167985287</v>
      </c>
      <c r="R297" s="7">
        <v>0.0695338159481338</v>
      </c>
      <c r="S297" s="7">
        <v>0.0203973649551427</v>
      </c>
      <c r="T297" s="7">
        <v>1</v>
      </c>
      <c r="U297" s="7">
        <v>3.72</v>
      </c>
      <c r="V297">
        <v>1</v>
      </c>
      <c r="W297" s="7">
        <v>5.25e-6</v>
      </c>
      <c r="X297" s="7">
        <v>0.183363268550106</v>
      </c>
      <c r="Y297" s="1">
        <f>1000000*W297</f>
        <v>5.25</v>
      </c>
      <c r="Z297" s="1">
        <f>10/Y297</f>
        <v>1.9047619047619</v>
      </c>
      <c r="AA297" s="1">
        <f>1/(EXP(-Y297)+1)</f>
        <v>0.994779874306442</v>
      </c>
      <c r="AB297" s="2">
        <v>0</v>
      </c>
      <c r="AC297" s="1">
        <f>J297+K297</f>
        <v>24</v>
      </c>
      <c r="AD297" s="1">
        <f>10*O297</f>
        <v>38.4</v>
      </c>
      <c r="AE297" s="1">
        <f>J297+K297</f>
        <v>24</v>
      </c>
      <c r="AF297" s="1">
        <f>H297</f>
        <v>30</v>
      </c>
      <c r="AG297" s="1">
        <f t="shared" si="4"/>
        <v>2.32</v>
      </c>
    </row>
    <row r="298" spans="1:33">
      <c r="A298" s="4">
        <v>44638</v>
      </c>
      <c r="B298" s="1">
        <v>272</v>
      </c>
      <c r="C298" s="1" t="s">
        <v>325</v>
      </c>
      <c r="D298" s="1">
        <v>179830</v>
      </c>
      <c r="E298" s="1">
        <v>9304</v>
      </c>
      <c r="F298" s="1">
        <v>1</v>
      </c>
      <c r="G298" s="1">
        <v>8</v>
      </c>
      <c r="H298" s="1">
        <v>31</v>
      </c>
      <c r="I298" s="1">
        <v>34</v>
      </c>
      <c r="J298" s="1">
        <v>19</v>
      </c>
      <c r="K298" s="1">
        <v>6</v>
      </c>
      <c r="L298" s="1">
        <v>1</v>
      </c>
      <c r="M298" s="1">
        <f>LN(D298)</f>
        <v>12.0997672391592</v>
      </c>
      <c r="N298" s="1">
        <f>100*E298/D298</f>
        <v>5.17377523216371</v>
      </c>
      <c r="O298" s="1">
        <f>(F298+G298*2+H298*3+I298*4+J298*5+K298*6+L298*7)/100</f>
        <v>3.84</v>
      </c>
      <c r="P298" s="7">
        <v>5</v>
      </c>
      <c r="Q298" s="7">
        <v>0.387352206288149</v>
      </c>
      <c r="R298" s="7">
        <v>0.106595189255194</v>
      </c>
      <c r="S298" s="7">
        <v>0.0193450606085072</v>
      </c>
      <c r="T298" s="7">
        <v>1</v>
      </c>
      <c r="U298" s="7">
        <v>2.46</v>
      </c>
      <c r="V298">
        <v>1</v>
      </c>
      <c r="W298" s="7">
        <v>2.88e-7</v>
      </c>
      <c r="X298" s="7">
        <v>0.182476869073948</v>
      </c>
      <c r="Y298" s="1">
        <f>1000000*W298</f>
        <v>0.288</v>
      </c>
      <c r="Z298" s="1">
        <f>10/Y298</f>
        <v>34.7222222222222</v>
      </c>
      <c r="AA298" s="1">
        <f>1/(EXP(-Y298)+1)</f>
        <v>0.571506429467556</v>
      </c>
      <c r="AB298" s="2">
        <v>0</v>
      </c>
      <c r="AC298" s="1">
        <f>J298+K298</f>
        <v>25</v>
      </c>
      <c r="AD298" s="1">
        <f>10*O298</f>
        <v>38.4</v>
      </c>
      <c r="AE298" s="1">
        <f>J298+K298</f>
        <v>25</v>
      </c>
      <c r="AF298" s="1">
        <f>H298</f>
        <v>31</v>
      </c>
      <c r="AG298" s="1">
        <f t="shared" si="4"/>
        <v>2.4</v>
      </c>
    </row>
    <row r="299" spans="1:33">
      <c r="A299" s="4">
        <v>44708</v>
      </c>
      <c r="B299" s="1">
        <v>342</v>
      </c>
      <c r="C299" s="1" t="s">
        <v>326</v>
      </c>
      <c r="D299" s="1">
        <v>63846</v>
      </c>
      <c r="E299" s="1">
        <v>4842</v>
      </c>
      <c r="F299" s="1">
        <v>0</v>
      </c>
      <c r="G299" s="1">
        <v>8</v>
      </c>
      <c r="H299" s="1">
        <v>36</v>
      </c>
      <c r="I299" s="1">
        <v>33</v>
      </c>
      <c r="J299" s="1">
        <v>17</v>
      </c>
      <c r="K299" s="1">
        <v>6</v>
      </c>
      <c r="L299" s="1">
        <v>1</v>
      </c>
      <c r="M299" s="1">
        <f>LN(D299)</f>
        <v>11.0642292126698</v>
      </c>
      <c r="N299" s="1">
        <f>100*E299/D299</f>
        <v>7.58387369608119</v>
      </c>
      <c r="O299" s="1">
        <f>(F299+G299*2+H299*3+I299*4+J299*5+K299*6+L299*7)/100</f>
        <v>3.84</v>
      </c>
      <c r="P299" s="7">
        <v>4</v>
      </c>
      <c r="Q299" s="7">
        <v>0.35768412182305</v>
      </c>
      <c r="R299" s="7">
        <v>0.0746892475145645</v>
      </c>
      <c r="S299" s="7">
        <v>0.0298653078354324</v>
      </c>
      <c r="T299" s="7">
        <v>2</v>
      </c>
      <c r="U299" s="7">
        <v>2.98</v>
      </c>
      <c r="V299">
        <v>2</v>
      </c>
      <c r="W299" s="7">
        <v>9.55e-7</v>
      </c>
      <c r="X299" s="7">
        <v>0.182595826391507</v>
      </c>
      <c r="Y299" s="1">
        <f>1000000*W299</f>
        <v>0.955</v>
      </c>
      <c r="Z299" s="1">
        <f>10/Y299</f>
        <v>10.4712041884817</v>
      </c>
      <c r="AA299" s="1">
        <f>1/(EXP(-Y299)+1)</f>
        <v>0.722119605849357</v>
      </c>
      <c r="AB299" s="2">
        <v>0</v>
      </c>
      <c r="AC299" s="1">
        <f>J299+K299</f>
        <v>23</v>
      </c>
      <c r="AD299" s="1">
        <f>10*O299</f>
        <v>38.4</v>
      </c>
      <c r="AE299" s="1">
        <f>J299+K299</f>
        <v>23</v>
      </c>
      <c r="AF299" s="1">
        <f>H299</f>
        <v>36</v>
      </c>
      <c r="AG299" s="1">
        <f t="shared" si="4"/>
        <v>2.45</v>
      </c>
    </row>
    <row r="300" spans="1:33">
      <c r="A300" s="4">
        <v>44827</v>
      </c>
      <c r="B300" s="1">
        <v>461</v>
      </c>
      <c r="C300" s="1" t="s">
        <v>327</v>
      </c>
      <c r="D300" s="5">
        <v>31509</v>
      </c>
      <c r="E300" s="5">
        <v>2893</v>
      </c>
      <c r="F300" s="1">
        <v>0</v>
      </c>
      <c r="G300" s="1">
        <v>6</v>
      </c>
      <c r="H300" s="1">
        <v>30</v>
      </c>
      <c r="I300" s="1">
        <v>39</v>
      </c>
      <c r="J300" s="1">
        <v>19</v>
      </c>
      <c r="K300" s="1">
        <v>5</v>
      </c>
      <c r="L300" s="1">
        <v>0</v>
      </c>
      <c r="M300" s="1">
        <f>LN(D300)</f>
        <v>10.3580284982909</v>
      </c>
      <c r="N300" s="1">
        <f>100*E300/D300</f>
        <v>9.18150369735631</v>
      </c>
      <c r="O300" s="1">
        <f>(F300+G300*2+H300*3+I300*4+J300*5+K300*6+L300*7)/100</f>
        <v>3.83</v>
      </c>
      <c r="P300" s="7">
        <v>5</v>
      </c>
      <c r="Q300" s="7">
        <v>0.241831599571891</v>
      </c>
      <c r="R300" s="7">
        <v>0.0670882009564063</v>
      </c>
      <c r="S300" s="7">
        <v>0.0190231480741954</v>
      </c>
      <c r="T300" s="7">
        <v>2</v>
      </c>
      <c r="U300" s="7">
        <v>4.36</v>
      </c>
      <c r="V300">
        <v>1</v>
      </c>
      <c r="W300" s="7">
        <v>2.29e-5</v>
      </c>
      <c r="X300" s="7">
        <v>0.186543274606253</v>
      </c>
      <c r="Y300" s="1">
        <f>1000000*W300</f>
        <v>22.9</v>
      </c>
      <c r="Z300" s="1">
        <f>10/Y300</f>
        <v>0.436681222707424</v>
      </c>
      <c r="AA300" s="1">
        <f>1/(EXP(-Y300)+1)</f>
        <v>0.999999999886589</v>
      </c>
      <c r="AB300" s="2">
        <v>0</v>
      </c>
      <c r="AC300" s="1">
        <f>J300+K300</f>
        <v>24</v>
      </c>
      <c r="AD300" s="1">
        <f>10*O300</f>
        <v>38.3</v>
      </c>
      <c r="AE300" s="1">
        <f>J300+K300</f>
        <v>24</v>
      </c>
      <c r="AF300" s="1">
        <f>H300</f>
        <v>30</v>
      </c>
      <c r="AG300" s="1">
        <f t="shared" si="4"/>
        <v>2.27</v>
      </c>
    </row>
    <row r="301" spans="1:33">
      <c r="A301" s="4">
        <v>44661</v>
      </c>
      <c r="B301" s="1">
        <v>295</v>
      </c>
      <c r="C301" s="1" t="s">
        <v>328</v>
      </c>
      <c r="D301" s="1">
        <v>126241</v>
      </c>
      <c r="E301" s="1">
        <v>7894</v>
      </c>
      <c r="F301" s="1">
        <v>1</v>
      </c>
      <c r="G301" s="1">
        <v>10</v>
      </c>
      <c r="H301" s="1">
        <v>31</v>
      </c>
      <c r="I301" s="1">
        <v>34</v>
      </c>
      <c r="J301" s="1">
        <v>18</v>
      </c>
      <c r="K301" s="1">
        <v>6</v>
      </c>
      <c r="L301" s="1">
        <v>1</v>
      </c>
      <c r="M301" s="1">
        <f>LN(D301)</f>
        <v>11.7459480574678</v>
      </c>
      <c r="N301" s="1">
        <f>100*E301/D301</f>
        <v>6.25311903422818</v>
      </c>
      <c r="O301" s="1">
        <f>(F301+G301*2+H301*3+I301*4+J301*5+K301*6+L301*7)/100</f>
        <v>3.83</v>
      </c>
      <c r="P301" s="7">
        <v>5</v>
      </c>
      <c r="Q301" s="7">
        <v>0.223543276311826</v>
      </c>
      <c r="R301" s="7">
        <v>0.0542563667333342</v>
      </c>
      <c r="S301" s="7">
        <v>0.018413851282688</v>
      </c>
      <c r="T301" s="7">
        <v>1</v>
      </c>
      <c r="U301" s="7">
        <v>5.46</v>
      </c>
      <c r="V301">
        <v>1</v>
      </c>
      <c r="W301" s="7">
        <v>0.000288</v>
      </c>
      <c r="X301" s="7">
        <v>0.239435492493665</v>
      </c>
      <c r="Y301" s="1">
        <f>1000000*W301</f>
        <v>288</v>
      </c>
      <c r="Z301" s="1">
        <f>10/Y301</f>
        <v>0.0347222222222222</v>
      </c>
      <c r="AA301" s="1">
        <f>1/(EXP(-Y301)+1)</f>
        <v>1</v>
      </c>
      <c r="AB301" s="2">
        <v>0</v>
      </c>
      <c r="AC301" s="1">
        <f>J301+K301</f>
        <v>24</v>
      </c>
      <c r="AD301" s="1">
        <f>10*O301</f>
        <v>38.3</v>
      </c>
      <c r="AE301" s="1">
        <f>J301+K301</f>
        <v>24</v>
      </c>
      <c r="AF301" s="1">
        <f>H301</f>
        <v>31</v>
      </c>
      <c r="AG301" s="1">
        <f t="shared" si="4"/>
        <v>2.39</v>
      </c>
    </row>
    <row r="302" spans="1:33">
      <c r="A302" s="4">
        <v>44582</v>
      </c>
      <c r="B302" s="1">
        <v>216</v>
      </c>
      <c r="C302" s="1" t="s">
        <v>329</v>
      </c>
      <c r="D302" s="1">
        <v>273727</v>
      </c>
      <c r="E302" s="1">
        <v>7409</v>
      </c>
      <c r="F302" s="1">
        <v>1</v>
      </c>
      <c r="G302" s="1">
        <v>8</v>
      </c>
      <c r="H302" s="1">
        <v>30</v>
      </c>
      <c r="I302" s="1">
        <v>33</v>
      </c>
      <c r="J302" s="1">
        <v>19</v>
      </c>
      <c r="K302" s="1">
        <v>7</v>
      </c>
      <c r="L302" s="1">
        <v>1</v>
      </c>
      <c r="M302" s="1">
        <f>LN(D302)</f>
        <v>12.5198865383183</v>
      </c>
      <c r="N302" s="1">
        <f>100*E302/D302</f>
        <v>2.70671143146273</v>
      </c>
      <c r="O302" s="1">
        <f>(F302+G302*2+H302*3+I302*4+J302*5+K302*6+L302*7)/100</f>
        <v>3.83</v>
      </c>
      <c r="P302" s="7">
        <v>5</v>
      </c>
      <c r="Q302" s="7">
        <v>0.207620154272844</v>
      </c>
      <c r="R302" s="7">
        <v>0.0544420901234198</v>
      </c>
      <c r="S302" s="7">
        <v>0.0181508383359052</v>
      </c>
      <c r="T302" s="7">
        <v>1</v>
      </c>
      <c r="U302" s="7">
        <v>3.6</v>
      </c>
      <c r="V302">
        <v>1</v>
      </c>
      <c r="W302" s="7">
        <v>3.98e-6</v>
      </c>
      <c r="X302" s="7">
        <v>0.183136081413823</v>
      </c>
      <c r="Y302" s="1">
        <f>1000000*W302</f>
        <v>3.98</v>
      </c>
      <c r="Z302" s="1">
        <f>10/Y302</f>
        <v>2.51256281407035</v>
      </c>
      <c r="AA302" s="1">
        <f>1/(EXP(-Y302)+1)</f>
        <v>0.981657109302257</v>
      </c>
      <c r="AB302" s="2">
        <v>0</v>
      </c>
      <c r="AC302" s="1">
        <f>J302+K302</f>
        <v>26</v>
      </c>
      <c r="AD302" s="1">
        <f>10*O302</f>
        <v>38.3</v>
      </c>
      <c r="AE302" s="1">
        <f>J302+K302</f>
        <v>26</v>
      </c>
      <c r="AF302" s="1">
        <f>H302</f>
        <v>30</v>
      </c>
      <c r="AG302" s="1">
        <f t="shared" si="4"/>
        <v>2.43</v>
      </c>
    </row>
    <row r="303" spans="1:33">
      <c r="A303" s="4">
        <v>44889</v>
      </c>
      <c r="B303" s="1">
        <v>523</v>
      </c>
      <c r="C303" s="1" t="s">
        <v>330</v>
      </c>
      <c r="D303" s="5">
        <v>27705</v>
      </c>
      <c r="E303" s="5">
        <v>2725</v>
      </c>
      <c r="F303" s="1">
        <v>5</v>
      </c>
      <c r="G303" s="1">
        <v>13</v>
      </c>
      <c r="H303" s="1">
        <v>25</v>
      </c>
      <c r="I303" s="1">
        <v>27</v>
      </c>
      <c r="J303" s="1">
        <v>19</v>
      </c>
      <c r="K303" s="1">
        <v>10</v>
      </c>
      <c r="L303" s="1">
        <v>2</v>
      </c>
      <c r="M303" s="1">
        <f>LN(D303)</f>
        <v>10.2293681813015</v>
      </c>
      <c r="N303" s="1">
        <f>100*E303/D303</f>
        <v>9.83576971665764</v>
      </c>
      <c r="O303" s="1">
        <f>(F303+G303*2+H303*3+I303*4+J303*5+K303*6+L303*7)/100</f>
        <v>3.83</v>
      </c>
      <c r="P303" s="7">
        <v>5</v>
      </c>
      <c r="Q303" s="7">
        <v>0.365849276594621</v>
      </c>
      <c r="R303" s="7">
        <v>0.0727166384717381</v>
      </c>
      <c r="S303" s="7">
        <v>0.0268708353308166</v>
      </c>
      <c r="T303" s="7">
        <v>1</v>
      </c>
      <c r="U303" s="7">
        <v>3.95</v>
      </c>
      <c r="V303">
        <v>1</v>
      </c>
      <c r="W303" s="7">
        <v>8.91e-6</v>
      </c>
      <c r="X303" s="7">
        <v>0.184019219171147</v>
      </c>
      <c r="Y303" s="1">
        <f>1000000*W303</f>
        <v>8.91</v>
      </c>
      <c r="Z303" s="1">
        <f>10/Y303</f>
        <v>1.12233445566779</v>
      </c>
      <c r="AA303" s="1">
        <f>1/(EXP(-Y303)+1)</f>
        <v>0.999864986397146</v>
      </c>
      <c r="AB303" s="2">
        <v>0</v>
      </c>
      <c r="AC303" s="1">
        <f>J303+K303</f>
        <v>29</v>
      </c>
      <c r="AD303" s="1">
        <f>10*O303</f>
        <v>38.3</v>
      </c>
      <c r="AE303" s="1">
        <f>J303+K303</f>
        <v>29</v>
      </c>
      <c r="AF303" s="1">
        <f>H303</f>
        <v>25</v>
      </c>
      <c r="AG303" s="1">
        <f t="shared" si="4"/>
        <v>2.56</v>
      </c>
    </row>
    <row r="304" spans="1:33">
      <c r="A304" s="4">
        <v>44908</v>
      </c>
      <c r="B304" s="1">
        <v>542</v>
      </c>
      <c r="C304" s="1" t="s">
        <v>331</v>
      </c>
      <c r="D304" s="5">
        <v>24101</v>
      </c>
      <c r="E304" s="5">
        <v>2224</v>
      </c>
      <c r="F304" s="1">
        <v>0</v>
      </c>
      <c r="G304" s="1">
        <v>6</v>
      </c>
      <c r="H304" s="1">
        <v>31</v>
      </c>
      <c r="I304" s="1">
        <v>38</v>
      </c>
      <c r="J304" s="1">
        <v>19</v>
      </c>
      <c r="K304" s="1">
        <v>5</v>
      </c>
      <c r="L304" s="1">
        <v>0</v>
      </c>
      <c r="M304" s="1">
        <f>LN(D304)</f>
        <v>10.0900086123938</v>
      </c>
      <c r="N304" s="1">
        <f>100*E304/D304</f>
        <v>9.22783287000539</v>
      </c>
      <c r="O304" s="1">
        <f>(F304+G304*2+H304*3+I304*4+J304*5+K304*6+L304*7)/100</f>
        <v>3.82</v>
      </c>
      <c r="P304" s="7">
        <v>5</v>
      </c>
      <c r="Q304" s="7">
        <v>0.327924001258508</v>
      </c>
      <c r="R304" s="7">
        <v>0.0743097293590004</v>
      </c>
      <c r="S304" s="7">
        <v>0.0154808100906215</v>
      </c>
      <c r="T304" s="7">
        <v>1</v>
      </c>
      <c r="U304" s="7">
        <v>4.61</v>
      </c>
      <c r="V304">
        <v>1</v>
      </c>
      <c r="W304" s="7">
        <v>4.07e-5</v>
      </c>
      <c r="X304" s="7">
        <v>0.189793182116646</v>
      </c>
      <c r="Y304" s="1">
        <f>1000000*W304</f>
        <v>40.7</v>
      </c>
      <c r="Z304" s="1">
        <f>10/Y304</f>
        <v>0.245700245700246</v>
      </c>
      <c r="AA304" s="1">
        <f>1/(EXP(-Y304)+1)</f>
        <v>1</v>
      </c>
      <c r="AB304" s="2">
        <v>0</v>
      </c>
      <c r="AC304" s="1">
        <f>J304+K304</f>
        <v>24</v>
      </c>
      <c r="AD304" s="1">
        <f>10*O304</f>
        <v>38.2</v>
      </c>
      <c r="AE304" s="1">
        <f>J304+K304</f>
        <v>24</v>
      </c>
      <c r="AF304" s="1">
        <f>H304</f>
        <v>31</v>
      </c>
      <c r="AG304" s="1">
        <f t="shared" si="4"/>
        <v>2.3</v>
      </c>
    </row>
    <row r="305" spans="1:33">
      <c r="A305" s="4">
        <v>44588</v>
      </c>
      <c r="B305" s="1">
        <v>222</v>
      </c>
      <c r="C305" s="1" t="s">
        <v>332</v>
      </c>
      <c r="D305" s="1">
        <v>331844</v>
      </c>
      <c r="E305" s="1">
        <v>11451</v>
      </c>
      <c r="F305" s="1">
        <v>1</v>
      </c>
      <c r="G305" s="1">
        <v>9</v>
      </c>
      <c r="H305" s="1">
        <v>29</v>
      </c>
      <c r="I305" s="1">
        <v>33</v>
      </c>
      <c r="J305" s="1">
        <v>19</v>
      </c>
      <c r="K305" s="1">
        <v>7</v>
      </c>
      <c r="L305" s="1">
        <v>1</v>
      </c>
      <c r="M305" s="1">
        <f>LN(D305)</f>
        <v>12.7124202579526</v>
      </c>
      <c r="N305" s="1">
        <f>100*E305/D305</f>
        <v>3.4507178071624</v>
      </c>
      <c r="O305" s="1">
        <f>(F305+G305*2+H305*3+I305*4+J305*5+K305*6+L305*7)/100</f>
        <v>3.82</v>
      </c>
      <c r="P305" s="7">
        <v>5</v>
      </c>
      <c r="Q305" s="7">
        <v>0.234133658566733</v>
      </c>
      <c r="R305" s="7">
        <v>0.0769240287281972</v>
      </c>
      <c r="S305" s="7">
        <v>0.0193945711158055</v>
      </c>
      <c r="T305" s="7">
        <v>1</v>
      </c>
      <c r="U305" s="7">
        <v>4.47</v>
      </c>
      <c r="V305">
        <v>1</v>
      </c>
      <c r="W305" s="7">
        <v>2.95e-5</v>
      </c>
      <c r="X305" s="7">
        <v>0.187743266922966</v>
      </c>
      <c r="Y305" s="1">
        <f>1000000*W305</f>
        <v>29.5</v>
      </c>
      <c r="Z305" s="1">
        <f>10/Y305</f>
        <v>0.338983050847458</v>
      </c>
      <c r="AA305" s="1">
        <f>1/(EXP(-Y305)+1)</f>
        <v>0.999999999999846</v>
      </c>
      <c r="AB305" s="2">
        <v>0</v>
      </c>
      <c r="AC305" s="1">
        <f>J305+K305</f>
        <v>26</v>
      </c>
      <c r="AD305" s="1">
        <f>10*O305</f>
        <v>38.2</v>
      </c>
      <c r="AE305" s="1">
        <f>J305+K305</f>
        <v>26</v>
      </c>
      <c r="AF305" s="1">
        <f>H305</f>
        <v>29</v>
      </c>
      <c r="AG305" s="1">
        <f t="shared" si="4"/>
        <v>2.42</v>
      </c>
    </row>
    <row r="306" spans="1:33">
      <c r="A306" s="4">
        <v>44577</v>
      </c>
      <c r="B306" s="1">
        <v>211</v>
      </c>
      <c r="C306" s="1" t="s">
        <v>333</v>
      </c>
      <c r="D306" s="1">
        <v>209609</v>
      </c>
      <c r="E306" s="1">
        <v>4955</v>
      </c>
      <c r="F306" s="1">
        <v>1</v>
      </c>
      <c r="G306" s="1">
        <v>9</v>
      </c>
      <c r="H306" s="1">
        <v>32</v>
      </c>
      <c r="I306" s="1">
        <v>32</v>
      </c>
      <c r="J306" s="1">
        <v>18</v>
      </c>
      <c r="K306" s="1">
        <v>7</v>
      </c>
      <c r="L306" s="1">
        <v>1</v>
      </c>
      <c r="M306" s="1">
        <f>LN(D306)</f>
        <v>12.2529991694385</v>
      </c>
      <c r="N306" s="1">
        <f>100*E306/D306</f>
        <v>2.36392521313493</v>
      </c>
      <c r="O306" s="1">
        <f>(F306+G306*2+H306*3+I306*4+J306*5+K306*6+L306*7)/100</f>
        <v>3.82</v>
      </c>
      <c r="P306" s="7">
        <v>5</v>
      </c>
      <c r="Q306" s="7">
        <v>0.379257976141774</v>
      </c>
      <c r="R306" s="7">
        <v>0.0964344347874827</v>
      </c>
      <c r="S306" s="7">
        <v>0.0304667845954118</v>
      </c>
      <c r="T306" s="7">
        <v>2</v>
      </c>
      <c r="U306" s="7">
        <v>4.53</v>
      </c>
      <c r="V306">
        <v>1</v>
      </c>
      <c r="W306" s="7">
        <v>3.39e-5</v>
      </c>
      <c r="X306" s="7">
        <v>0.1885465537767</v>
      </c>
      <c r="Y306" s="1">
        <f>1000000*W306</f>
        <v>33.9</v>
      </c>
      <c r="Z306" s="1">
        <f>10/Y306</f>
        <v>0.294985250737463</v>
      </c>
      <c r="AA306" s="1">
        <f>1/(EXP(-Y306)+1)</f>
        <v>0.999999999999998</v>
      </c>
      <c r="AB306" s="2">
        <v>0</v>
      </c>
      <c r="AC306" s="1">
        <f>J306+K306</f>
        <v>25</v>
      </c>
      <c r="AD306" s="1">
        <f>10*O306</f>
        <v>38.2</v>
      </c>
      <c r="AE306" s="1">
        <f>J306+K306</f>
        <v>25</v>
      </c>
      <c r="AF306" s="1">
        <f>H306</f>
        <v>32</v>
      </c>
      <c r="AG306" s="1">
        <f t="shared" si="4"/>
        <v>2.46</v>
      </c>
    </row>
    <row r="307" spans="1:33">
      <c r="A307" s="4">
        <v>44802</v>
      </c>
      <c r="B307" s="1">
        <v>436</v>
      </c>
      <c r="C307" s="1" t="s">
        <v>334</v>
      </c>
      <c r="D307" s="5">
        <v>34281</v>
      </c>
      <c r="E307" s="5">
        <v>3072</v>
      </c>
      <c r="F307" s="1">
        <v>1</v>
      </c>
      <c r="G307" s="1">
        <v>6</v>
      </c>
      <c r="H307" s="1">
        <v>32</v>
      </c>
      <c r="I307" s="1">
        <v>38</v>
      </c>
      <c r="J307" s="1">
        <v>18</v>
      </c>
      <c r="K307" s="1">
        <v>5</v>
      </c>
      <c r="L307" s="1">
        <v>0</v>
      </c>
      <c r="M307" s="1">
        <f>LN(D307)</f>
        <v>10.4423465438148</v>
      </c>
      <c r="N307" s="1">
        <f>100*E307/D307</f>
        <v>8.9612321694233</v>
      </c>
      <c r="O307" s="1">
        <f>(F307+G307*2+H307*3+I307*4+J307*5+K307*6+L307*7)/100</f>
        <v>3.81</v>
      </c>
      <c r="P307" s="7">
        <v>5</v>
      </c>
      <c r="Q307" s="7">
        <v>0.236804321684063</v>
      </c>
      <c r="R307" s="7">
        <v>0.0763286154142341</v>
      </c>
      <c r="S307" s="7">
        <v>0.0163222415027608</v>
      </c>
      <c r="T307" s="7">
        <v>1</v>
      </c>
      <c r="U307" s="7">
        <v>5.11</v>
      </c>
      <c r="V307">
        <v>1</v>
      </c>
      <c r="W307" s="7">
        <v>0.000129</v>
      </c>
      <c r="X307" s="7">
        <v>0.206555126287694</v>
      </c>
      <c r="Y307" s="1">
        <f>1000000*W307</f>
        <v>129</v>
      </c>
      <c r="Z307" s="1">
        <f>10/Y307</f>
        <v>0.0775193798449612</v>
      </c>
      <c r="AA307" s="1">
        <f>1/(EXP(-Y307)+1)</f>
        <v>1</v>
      </c>
      <c r="AB307" s="2">
        <v>0</v>
      </c>
      <c r="AC307" s="1">
        <f>J307+K307</f>
        <v>23</v>
      </c>
      <c r="AD307" s="1">
        <f>10*O307</f>
        <v>38.1</v>
      </c>
      <c r="AE307" s="1">
        <f>J307+K307</f>
        <v>23</v>
      </c>
      <c r="AF307" s="1">
        <f>H307</f>
        <v>32</v>
      </c>
      <c r="AG307" s="1">
        <f t="shared" si="4"/>
        <v>2.28</v>
      </c>
    </row>
    <row r="308" spans="1:33">
      <c r="A308" s="4">
        <v>44699</v>
      </c>
      <c r="B308" s="1">
        <v>333</v>
      </c>
      <c r="C308" s="1" t="s">
        <v>335</v>
      </c>
      <c r="D308" s="1">
        <v>73933</v>
      </c>
      <c r="E308" s="1">
        <v>5544</v>
      </c>
      <c r="F308" s="1">
        <v>0</v>
      </c>
      <c r="G308" s="1">
        <v>8</v>
      </c>
      <c r="H308" s="1">
        <v>34</v>
      </c>
      <c r="I308" s="1">
        <v>35</v>
      </c>
      <c r="J308" s="1">
        <v>17</v>
      </c>
      <c r="K308" s="1">
        <v>5</v>
      </c>
      <c r="L308" s="1">
        <v>1</v>
      </c>
      <c r="M308" s="1">
        <f>LN(D308)</f>
        <v>11.2109145566539</v>
      </c>
      <c r="N308" s="1">
        <f>100*E308/D308</f>
        <v>7.49868123841857</v>
      </c>
      <c r="O308" s="1">
        <f>(F308+G308*2+H308*3+I308*4+J308*5+K308*6+L308*7)/100</f>
        <v>3.8</v>
      </c>
      <c r="P308" s="7">
        <v>5</v>
      </c>
      <c r="Q308" s="7">
        <v>0.305090366458846</v>
      </c>
      <c r="R308" s="7">
        <v>0.0588503638487524</v>
      </c>
      <c r="S308" s="7">
        <v>0.0194530518654819</v>
      </c>
      <c r="T308" s="7">
        <v>1</v>
      </c>
      <c r="U308" s="7">
        <v>2.97</v>
      </c>
      <c r="V308">
        <v>1</v>
      </c>
      <c r="W308" s="7">
        <v>9.33e-7</v>
      </c>
      <c r="X308" s="7">
        <v>0.182591901801561</v>
      </c>
      <c r="Y308" s="1">
        <f>1000000*W308</f>
        <v>0.933</v>
      </c>
      <c r="Z308" s="1">
        <f>10/Y308</f>
        <v>10.7181136120043</v>
      </c>
      <c r="AA308" s="1">
        <f>1/(EXP(-Y308)+1)</f>
        <v>0.717683523897502</v>
      </c>
      <c r="AB308" s="2">
        <v>0</v>
      </c>
      <c r="AC308" s="1">
        <f>J308+K308</f>
        <v>22</v>
      </c>
      <c r="AD308" s="1">
        <f>10*O308</f>
        <v>38</v>
      </c>
      <c r="AE308" s="1">
        <f>J308+K308</f>
        <v>22</v>
      </c>
      <c r="AF308" s="1">
        <f>H308</f>
        <v>34</v>
      </c>
      <c r="AG308" s="1">
        <f t="shared" si="4"/>
        <v>2.33</v>
      </c>
    </row>
    <row r="309" spans="1:33">
      <c r="A309" s="4">
        <v>44619</v>
      </c>
      <c r="B309" s="1">
        <v>253</v>
      </c>
      <c r="C309" s="1" t="s">
        <v>336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>LN(D309)</f>
        <v>12.4308668337934</v>
      </c>
      <c r="N309" s="1">
        <f>100*E309/D309</f>
        <v>4.16831394536226</v>
      </c>
      <c r="O309" s="1">
        <f>(F309+G309*2+H309*3+I309*4+J309*5+K309*6+L309*7)/100</f>
        <v>3.79</v>
      </c>
      <c r="P309" s="7">
        <v>5</v>
      </c>
      <c r="Q309" s="7">
        <v>0.24754436581561</v>
      </c>
      <c r="R309" s="7">
        <v>0.0655306685945038</v>
      </c>
      <c r="S309" s="7">
        <v>0.0277148675787389</v>
      </c>
      <c r="T309" s="7">
        <v>1</v>
      </c>
      <c r="U309" s="7">
        <v>3.6</v>
      </c>
      <c r="V309">
        <v>1</v>
      </c>
      <c r="W309" s="7">
        <v>3.98e-6</v>
      </c>
      <c r="X309" s="7">
        <v>0.183136081413823</v>
      </c>
      <c r="Y309" s="1">
        <f>1000000*W309</f>
        <v>3.98</v>
      </c>
      <c r="Z309" s="1">
        <f>10/Y309</f>
        <v>2.51256281407035</v>
      </c>
      <c r="AA309" s="1">
        <f>1/(EXP(-Y309)+1)</f>
        <v>0.981657109302257</v>
      </c>
      <c r="AB309" s="2">
        <v>0</v>
      </c>
      <c r="AC309" s="1">
        <f>J309+K309</f>
        <v>23</v>
      </c>
      <c r="AD309" s="1">
        <f>10*O309</f>
        <v>37.9</v>
      </c>
      <c r="AE309" s="1">
        <f>J309+K309</f>
        <v>23</v>
      </c>
      <c r="AF309" s="1">
        <f>H309</f>
        <v>33</v>
      </c>
      <c r="AG309" s="1">
        <f t="shared" si="4"/>
        <v>2.39</v>
      </c>
    </row>
    <row r="310" spans="1:33">
      <c r="A310" s="4">
        <v>44869</v>
      </c>
      <c r="B310" s="1">
        <v>503</v>
      </c>
      <c r="C310" s="1" t="s">
        <v>337</v>
      </c>
      <c r="D310" s="5">
        <v>27330</v>
      </c>
      <c r="E310" s="5">
        <v>2565</v>
      </c>
      <c r="F310" s="1">
        <v>0</v>
      </c>
      <c r="G310" s="1">
        <v>5</v>
      </c>
      <c r="H310" s="1">
        <v>34</v>
      </c>
      <c r="I310" s="1">
        <v>43</v>
      </c>
      <c r="J310" s="1">
        <v>15</v>
      </c>
      <c r="K310" s="1">
        <v>3</v>
      </c>
      <c r="L310" s="1">
        <v>0</v>
      </c>
      <c r="M310" s="1">
        <f>LN(D310)</f>
        <v>10.2157402789221</v>
      </c>
      <c r="N310" s="1">
        <f>100*E310/D310</f>
        <v>9.38529088913282</v>
      </c>
      <c r="O310" s="1">
        <f>(F310+G310*2+H310*3+I310*4+J310*5+K310*6+L310*7)/100</f>
        <v>3.77</v>
      </c>
      <c r="P310" s="7">
        <v>4</v>
      </c>
      <c r="Q310" s="7">
        <v>0.246418053175577</v>
      </c>
      <c r="R310" s="7">
        <v>0.057008416882456</v>
      </c>
      <c r="S310" s="7">
        <v>0.0165723831348508</v>
      </c>
      <c r="T310" s="7">
        <v>2</v>
      </c>
      <c r="U310" s="7">
        <v>4.97</v>
      </c>
      <c r="V310">
        <v>2</v>
      </c>
      <c r="W310" s="7">
        <v>9.33e-5</v>
      </c>
      <c r="X310" s="7">
        <v>0.199649559412788</v>
      </c>
      <c r="Y310" s="1">
        <f>1000000*W310</f>
        <v>93.3</v>
      </c>
      <c r="Z310" s="1">
        <f>10/Y310</f>
        <v>0.107181136120043</v>
      </c>
      <c r="AA310" s="1">
        <f>1/(EXP(-Y310)+1)</f>
        <v>1</v>
      </c>
      <c r="AB310" s="2">
        <v>0</v>
      </c>
      <c r="AC310" s="1">
        <f>J310+K310</f>
        <v>18</v>
      </c>
      <c r="AD310" s="1">
        <f>10*O310</f>
        <v>37.7</v>
      </c>
      <c r="AE310" s="1">
        <f>J310+K310</f>
        <v>18</v>
      </c>
      <c r="AF310" s="1">
        <f>H310</f>
        <v>34</v>
      </c>
      <c r="AG310" s="1">
        <f t="shared" si="4"/>
        <v>2.05</v>
      </c>
    </row>
    <row r="311" spans="1:33">
      <c r="A311" s="4">
        <v>44813</v>
      </c>
      <c r="B311" s="1">
        <v>447</v>
      </c>
      <c r="C311" s="1" t="s">
        <v>338</v>
      </c>
      <c r="D311" s="5">
        <v>32172</v>
      </c>
      <c r="E311" s="5">
        <v>2909</v>
      </c>
      <c r="F311" s="1">
        <v>0</v>
      </c>
      <c r="G311" s="1">
        <v>8</v>
      </c>
      <c r="H311" s="1">
        <v>29</v>
      </c>
      <c r="I311" s="1">
        <v>40</v>
      </c>
      <c r="J311" s="1">
        <v>18</v>
      </c>
      <c r="K311" s="1">
        <v>4</v>
      </c>
      <c r="L311" s="1">
        <v>0</v>
      </c>
      <c r="M311" s="1">
        <f>LN(D311)</f>
        <v>10.378851788024</v>
      </c>
      <c r="N311" s="1">
        <f>100*E311/D311</f>
        <v>9.0420241203531</v>
      </c>
      <c r="O311" s="1">
        <f>(F311+G311*2+H311*3+I311*4+J311*5+K311*6+L311*7)/100</f>
        <v>3.77</v>
      </c>
      <c r="P311" s="7">
        <v>4</v>
      </c>
      <c r="Q311" s="7">
        <v>0.314758228202506</v>
      </c>
      <c r="R311" s="7">
        <v>0.0648673385671606</v>
      </c>
      <c r="S311" s="7">
        <v>0.0189370371369026</v>
      </c>
      <c r="T311" s="7">
        <v>1</v>
      </c>
      <c r="U311" s="7">
        <v>4.62</v>
      </c>
      <c r="V311">
        <v>2</v>
      </c>
      <c r="W311" s="7">
        <v>4.17e-5</v>
      </c>
      <c r="X311" s="7">
        <v>0.189977041175801</v>
      </c>
      <c r="Y311" s="1">
        <f>1000000*W311</f>
        <v>41.7</v>
      </c>
      <c r="Z311" s="1">
        <f>10/Y311</f>
        <v>0.239808153477218</v>
      </c>
      <c r="AA311" s="1">
        <f>1/(EXP(-Y311)+1)</f>
        <v>1</v>
      </c>
      <c r="AB311" s="2">
        <v>3</v>
      </c>
      <c r="AC311" s="1">
        <f>J311+K311</f>
        <v>22</v>
      </c>
      <c r="AD311" s="1">
        <f>10*O311</f>
        <v>37.7</v>
      </c>
      <c r="AE311" s="1">
        <f>J311+K311</f>
        <v>22</v>
      </c>
      <c r="AF311" s="1">
        <f>H311</f>
        <v>29</v>
      </c>
      <c r="AG311" s="1">
        <f t="shared" si="4"/>
        <v>2.17</v>
      </c>
    </row>
    <row r="312" spans="1:33">
      <c r="A312" s="4">
        <v>44576</v>
      </c>
      <c r="B312" s="1">
        <v>210</v>
      </c>
      <c r="C312" s="1" t="s">
        <v>339</v>
      </c>
      <c r="D312" s="1">
        <v>205880</v>
      </c>
      <c r="E312" s="1">
        <v>4655</v>
      </c>
      <c r="F312" s="1">
        <v>1</v>
      </c>
      <c r="G312" s="1">
        <v>9</v>
      </c>
      <c r="H312" s="1">
        <v>35</v>
      </c>
      <c r="I312" s="1">
        <v>34</v>
      </c>
      <c r="J312" s="1">
        <v>16</v>
      </c>
      <c r="K312" s="1">
        <v>5</v>
      </c>
      <c r="L312" s="1">
        <v>1</v>
      </c>
      <c r="M312" s="1">
        <f>LN(D312)</f>
        <v>12.2350487537667</v>
      </c>
      <c r="N312" s="1">
        <f>100*E312/D312</f>
        <v>2.26102584029532</v>
      </c>
      <c r="O312" s="1">
        <f>(F312+G312*2+H312*3+I312*4+J312*5+K312*6+L312*7)/100</f>
        <v>3.77</v>
      </c>
      <c r="P312" s="7">
        <v>5</v>
      </c>
      <c r="Q312" s="7">
        <v>0.25795943178494</v>
      </c>
      <c r="R312" s="7">
        <v>0.0782783625593601</v>
      </c>
      <c r="S312" s="7">
        <v>0.0238317974796518</v>
      </c>
      <c r="T312" s="7">
        <v>2</v>
      </c>
      <c r="U312" s="7">
        <v>4.26</v>
      </c>
      <c r="V312">
        <v>1</v>
      </c>
      <c r="W312" s="7">
        <v>1.82e-5</v>
      </c>
      <c r="X312" s="7">
        <v>0.185692343802669</v>
      </c>
      <c r="Y312" s="1">
        <f>1000000*W312</f>
        <v>18.2</v>
      </c>
      <c r="Z312" s="1">
        <f>10/Y312</f>
        <v>0.549450549450549</v>
      </c>
      <c r="AA312" s="1">
        <f>1/(EXP(-Y312)+1)</f>
        <v>0.999999987530747</v>
      </c>
      <c r="AB312" s="2">
        <v>0</v>
      </c>
      <c r="AC312" s="1">
        <f>J312+K312</f>
        <v>21</v>
      </c>
      <c r="AD312" s="1">
        <f>10*O312</f>
        <v>37.7</v>
      </c>
      <c r="AE312" s="1">
        <f>J312+K312</f>
        <v>21</v>
      </c>
      <c r="AF312" s="1">
        <f>H312</f>
        <v>35</v>
      </c>
      <c r="AG312" s="1">
        <f t="shared" si="4"/>
        <v>2.33</v>
      </c>
    </row>
    <row r="313" spans="1:33">
      <c r="A313" s="4">
        <v>44572</v>
      </c>
      <c r="B313" s="1">
        <v>206</v>
      </c>
      <c r="C313" s="1" t="s">
        <v>340</v>
      </c>
      <c r="D313" s="1">
        <v>153880</v>
      </c>
      <c r="E313" s="1">
        <v>3017</v>
      </c>
      <c r="F313" s="1">
        <v>1</v>
      </c>
      <c r="G313" s="1">
        <v>9</v>
      </c>
      <c r="H313" s="1">
        <v>35</v>
      </c>
      <c r="I313" s="1">
        <v>34</v>
      </c>
      <c r="J313" s="1">
        <v>16</v>
      </c>
      <c r="K313" s="1">
        <v>5</v>
      </c>
      <c r="L313" s="1">
        <v>1</v>
      </c>
      <c r="M313" s="1">
        <f>LN(D313)</f>
        <v>11.9439283568662</v>
      </c>
      <c r="N313" s="1">
        <f>100*E313/D313</f>
        <v>1.96061866389394</v>
      </c>
      <c r="O313" s="1">
        <f>(F313+G313*2+H313*3+I313*4+J313*5+K313*6+L313*7)/100</f>
        <v>3.77</v>
      </c>
      <c r="P313" s="7">
        <v>5</v>
      </c>
      <c r="Q313" s="7">
        <v>0.228689577759257</v>
      </c>
      <c r="R313" s="7">
        <v>0.0575724900101238</v>
      </c>
      <c r="S313" s="7">
        <v>0.0229980922168451</v>
      </c>
      <c r="T313" s="7">
        <v>1</v>
      </c>
      <c r="U313" s="7">
        <v>4.9</v>
      </c>
      <c r="V313">
        <v>1</v>
      </c>
      <c r="W313" s="7">
        <v>7.94e-5</v>
      </c>
      <c r="X313" s="7">
        <v>0.197008128552017</v>
      </c>
      <c r="Y313" s="1">
        <f>1000000*W313</f>
        <v>79.4</v>
      </c>
      <c r="Z313" s="1">
        <f>10/Y313</f>
        <v>0.125944584382872</v>
      </c>
      <c r="AA313" s="1">
        <f>1/(EXP(-Y313)+1)</f>
        <v>1</v>
      </c>
      <c r="AB313" s="2">
        <v>0</v>
      </c>
      <c r="AC313" s="1">
        <f>J313+K313</f>
        <v>21</v>
      </c>
      <c r="AD313" s="1">
        <f>10*O313</f>
        <v>37.7</v>
      </c>
      <c r="AE313" s="1">
        <f>J313+K313</f>
        <v>21</v>
      </c>
      <c r="AF313" s="1">
        <f>H313</f>
        <v>35</v>
      </c>
      <c r="AG313" s="1">
        <f t="shared" si="4"/>
        <v>2.33</v>
      </c>
    </row>
    <row r="314" spans="1:33">
      <c r="A314" s="4">
        <v>44828</v>
      </c>
      <c r="B314" s="1">
        <v>462</v>
      </c>
      <c r="C314" s="1" t="s">
        <v>341</v>
      </c>
      <c r="D314" s="5">
        <v>32777</v>
      </c>
      <c r="E314" s="5">
        <v>3077</v>
      </c>
      <c r="F314" s="1">
        <v>1</v>
      </c>
      <c r="G314" s="1">
        <v>14</v>
      </c>
      <c r="H314" s="1">
        <v>29</v>
      </c>
      <c r="I314" s="1">
        <v>28</v>
      </c>
      <c r="J314" s="1">
        <v>16</v>
      </c>
      <c r="K314" s="1">
        <v>8</v>
      </c>
      <c r="L314" s="1">
        <v>3</v>
      </c>
      <c r="M314" s="1">
        <f>LN(D314)</f>
        <v>10.3974823288906</v>
      </c>
      <c r="N314" s="1">
        <f>100*E314/D314</f>
        <v>9.38768038563627</v>
      </c>
      <c r="O314" s="1">
        <f>(F314+G314*2+H314*3+I314*4+J314*5+K314*6+L314*7)/100</f>
        <v>3.77</v>
      </c>
      <c r="P314" s="7">
        <v>5</v>
      </c>
      <c r="Q314" s="7">
        <v>0.3358106061521</v>
      </c>
      <c r="R314" s="7">
        <v>0.0808187518414621</v>
      </c>
      <c r="S314" s="7">
        <v>0.0275286591281452</v>
      </c>
      <c r="T314" s="7">
        <v>1</v>
      </c>
      <c r="U314" s="7">
        <v>3.17</v>
      </c>
      <c r="V314">
        <v>1</v>
      </c>
      <c r="W314" s="7">
        <v>1.48e-6</v>
      </c>
      <c r="X314" s="7">
        <v>0.182689500814363</v>
      </c>
      <c r="Y314" s="1">
        <f>1000000*W314</f>
        <v>1.48</v>
      </c>
      <c r="Z314" s="1">
        <f>10/Y314</f>
        <v>6.75675675675676</v>
      </c>
      <c r="AA314" s="1">
        <f>1/(EXP(-Y314)+1)</f>
        <v>0.814572580707018</v>
      </c>
      <c r="AB314" s="2">
        <v>0</v>
      </c>
      <c r="AC314" s="1">
        <f>J314+K314</f>
        <v>24</v>
      </c>
      <c r="AD314" s="1">
        <f>10*O314</f>
        <v>37.7</v>
      </c>
      <c r="AE314" s="1">
        <f>J314+K314</f>
        <v>24</v>
      </c>
      <c r="AF314" s="1">
        <f>H314</f>
        <v>29</v>
      </c>
      <c r="AG314" s="1">
        <f t="shared" si="4"/>
        <v>2.43</v>
      </c>
    </row>
    <row r="315" spans="1:33">
      <c r="A315" s="4">
        <v>44795</v>
      </c>
      <c r="B315" s="1">
        <v>429</v>
      </c>
      <c r="C315" s="1" t="s">
        <v>342</v>
      </c>
      <c r="D315" s="5">
        <v>35888</v>
      </c>
      <c r="E315" s="5">
        <v>3123</v>
      </c>
      <c r="F315" s="1">
        <v>0</v>
      </c>
      <c r="G315" s="1">
        <v>7</v>
      </c>
      <c r="H315" s="1">
        <v>33</v>
      </c>
      <c r="I315" s="1">
        <v>37</v>
      </c>
      <c r="J315" s="1">
        <v>17</v>
      </c>
      <c r="K315" s="1">
        <v>5</v>
      </c>
      <c r="L315" s="1">
        <v>0</v>
      </c>
      <c r="M315" s="1">
        <f>LN(D315)</f>
        <v>10.48815825676</v>
      </c>
      <c r="N315" s="1">
        <f>100*E315/D315</f>
        <v>8.70207311636202</v>
      </c>
      <c r="O315" s="1">
        <f>(F315+G315*2+H315*3+I315*4+J315*5+K315*6+L315*7)/100</f>
        <v>3.76</v>
      </c>
      <c r="P315" s="7">
        <v>5</v>
      </c>
      <c r="Q315" s="7">
        <v>0.306628770656272</v>
      </c>
      <c r="R315" s="7">
        <v>0.0790554620202924</v>
      </c>
      <c r="S315" s="7">
        <v>0.0339012848865215</v>
      </c>
      <c r="T315" s="7">
        <v>2</v>
      </c>
      <c r="U315" s="7">
        <v>4.08</v>
      </c>
      <c r="V315">
        <v>1</v>
      </c>
      <c r="W315" s="7">
        <v>1.2e-5</v>
      </c>
      <c r="X315" s="7">
        <v>0.184574427208539</v>
      </c>
      <c r="Y315" s="1">
        <f>1000000*W315</f>
        <v>12</v>
      </c>
      <c r="Z315" s="1">
        <f>10/Y315</f>
        <v>0.833333333333333</v>
      </c>
      <c r="AA315" s="1">
        <f>1/(EXP(-Y315)+1)</f>
        <v>0.999993855825398</v>
      </c>
      <c r="AB315" s="2">
        <v>0</v>
      </c>
      <c r="AC315" s="1">
        <f>J315+K315</f>
        <v>22</v>
      </c>
      <c r="AD315" s="1">
        <f>10*O315</f>
        <v>37.6</v>
      </c>
      <c r="AE315" s="1">
        <f>J315+K315</f>
        <v>22</v>
      </c>
      <c r="AF315" s="1">
        <f>H315</f>
        <v>33</v>
      </c>
      <c r="AG315" s="1">
        <f t="shared" si="4"/>
        <v>2.28</v>
      </c>
    </row>
    <row r="316" spans="1:33">
      <c r="A316" s="4">
        <v>44724</v>
      </c>
      <c r="B316" s="1">
        <v>358</v>
      </c>
      <c r="C316" s="1" t="s">
        <v>343</v>
      </c>
      <c r="D316" s="1">
        <v>56684</v>
      </c>
      <c r="E316" s="1">
        <v>4323</v>
      </c>
      <c r="F316" s="1">
        <v>1</v>
      </c>
      <c r="G316" s="1">
        <v>12</v>
      </c>
      <c r="H316" s="1">
        <v>30</v>
      </c>
      <c r="I316" s="1">
        <v>32</v>
      </c>
      <c r="J316" s="1">
        <v>18</v>
      </c>
      <c r="K316" s="1">
        <v>6</v>
      </c>
      <c r="L316" s="1">
        <v>1</v>
      </c>
      <c r="M316" s="1">
        <f>LN(D316)</f>
        <v>10.9452472629448</v>
      </c>
      <c r="N316" s="1">
        <f>100*E316/D316</f>
        <v>7.6264907204855</v>
      </c>
      <c r="O316" s="1">
        <f>(F316+G316*2+H316*3+I316*4+J316*5+K316*6+L316*7)/100</f>
        <v>3.76</v>
      </c>
      <c r="P316" s="7">
        <v>5</v>
      </c>
      <c r="Q316" s="7">
        <v>0.280847656593039</v>
      </c>
      <c r="R316" s="7">
        <v>0.0631721607103588</v>
      </c>
      <c r="S316" s="7">
        <v>0.0173965268154081</v>
      </c>
      <c r="T316" s="7">
        <v>1</v>
      </c>
      <c r="U316" s="7">
        <v>3.94</v>
      </c>
      <c r="V316">
        <v>1</v>
      </c>
      <c r="W316" s="7">
        <v>8.71e-6</v>
      </c>
      <c r="X316" s="7">
        <v>0.183983327982818</v>
      </c>
      <c r="Y316" s="1">
        <f>1000000*W316</f>
        <v>8.71</v>
      </c>
      <c r="Z316" s="1">
        <f>10/Y316</f>
        <v>1.14810562571757</v>
      </c>
      <c r="AA316" s="1">
        <f>1/(EXP(-Y316)+1)</f>
        <v>0.99983509894237</v>
      </c>
      <c r="AB316" s="2">
        <v>0</v>
      </c>
      <c r="AC316" s="1">
        <f>J316+K316</f>
        <v>24</v>
      </c>
      <c r="AD316" s="1">
        <f>10*O316</f>
        <v>37.6</v>
      </c>
      <c r="AE316" s="1">
        <f>J316+K316</f>
        <v>24</v>
      </c>
      <c r="AF316" s="1">
        <f>H316</f>
        <v>30</v>
      </c>
      <c r="AG316" s="1">
        <f t="shared" si="4"/>
        <v>2.4</v>
      </c>
    </row>
    <row r="317" spans="1:33">
      <c r="A317" s="4">
        <v>44916</v>
      </c>
      <c r="B317" s="1">
        <v>550</v>
      </c>
      <c r="C317" s="1" t="s">
        <v>344</v>
      </c>
      <c r="D317" s="5">
        <v>22180</v>
      </c>
      <c r="E317" s="5">
        <v>2036</v>
      </c>
      <c r="F317" s="1">
        <v>0</v>
      </c>
      <c r="G317" s="1">
        <v>5</v>
      </c>
      <c r="H317" s="1">
        <v>32</v>
      </c>
      <c r="I317" s="1">
        <v>40</v>
      </c>
      <c r="J317" s="1">
        <v>17</v>
      </c>
      <c r="K317" s="1">
        <v>4</v>
      </c>
      <c r="L317" s="1">
        <v>0</v>
      </c>
      <c r="M317" s="1">
        <f>LN(D317)</f>
        <v>10.0069462609044</v>
      </c>
      <c r="N317" s="1">
        <f>100*E317/D317</f>
        <v>9.17944093778179</v>
      </c>
      <c r="O317" s="1">
        <f>(F317+G317*2+H317*3+I317*4+J317*5+K317*6+L317*7)/100</f>
        <v>3.75</v>
      </c>
      <c r="P317" s="7">
        <v>5</v>
      </c>
      <c r="Q317" s="7">
        <v>0.292585764484554</v>
      </c>
      <c r="R317" s="7">
        <v>0.0688752875420173</v>
      </c>
      <c r="S317" s="7">
        <v>0.0267355080352796</v>
      </c>
      <c r="T317" s="7">
        <v>2</v>
      </c>
      <c r="U317" s="7">
        <v>3.77</v>
      </c>
      <c r="V317">
        <v>1</v>
      </c>
      <c r="W317" s="7">
        <v>5.89e-6</v>
      </c>
      <c r="X317" s="7">
        <v>0.183477839348755</v>
      </c>
      <c r="Y317" s="1">
        <f>1000000*W317</f>
        <v>5.89</v>
      </c>
      <c r="Z317" s="1">
        <f>10/Y317</f>
        <v>1.69779286926995</v>
      </c>
      <c r="AA317" s="1">
        <f>1/(EXP(-Y317)+1)</f>
        <v>0.997240658337165</v>
      </c>
      <c r="AB317" s="2">
        <v>3</v>
      </c>
      <c r="AC317" s="1">
        <f>J317+K317</f>
        <v>21</v>
      </c>
      <c r="AD317" s="1">
        <f>10*O317</f>
        <v>37.5</v>
      </c>
      <c r="AE317" s="1">
        <f>J317+K317</f>
        <v>21</v>
      </c>
      <c r="AF317" s="1">
        <f>H317</f>
        <v>32</v>
      </c>
      <c r="AG317" s="1">
        <f t="shared" si="4"/>
        <v>2.15</v>
      </c>
    </row>
    <row r="318" spans="1:33">
      <c r="A318" s="4">
        <v>44875</v>
      </c>
      <c r="B318" s="1">
        <v>509</v>
      </c>
      <c r="C318" s="1" t="s">
        <v>345</v>
      </c>
      <c r="D318" s="5">
        <v>27467</v>
      </c>
      <c r="E318" s="5">
        <v>2575</v>
      </c>
      <c r="F318" s="1">
        <v>1</v>
      </c>
      <c r="G318" s="1">
        <v>11</v>
      </c>
      <c r="H318" s="1">
        <v>31</v>
      </c>
      <c r="I318" s="1">
        <v>33</v>
      </c>
      <c r="J318" s="1">
        <v>18</v>
      </c>
      <c r="K318" s="1">
        <v>5</v>
      </c>
      <c r="L318" s="1">
        <v>1</v>
      </c>
      <c r="M318" s="1">
        <f>LN(D318)</f>
        <v>10.2207405630781</v>
      </c>
      <c r="N318" s="1">
        <f>100*E318/D318</f>
        <v>9.37488622710889</v>
      </c>
      <c r="O318" s="1">
        <f>(F318+G318*2+H318*3+I318*4+J318*5+K318*6+L318*7)/100</f>
        <v>3.75</v>
      </c>
      <c r="P318" s="7">
        <v>5</v>
      </c>
      <c r="Q318" s="7">
        <v>0.296244014709656</v>
      </c>
      <c r="R318" s="7">
        <v>0.0619488869180909</v>
      </c>
      <c r="S318" s="7">
        <v>0.0221275988418064</v>
      </c>
      <c r="T318" s="7">
        <v>2</v>
      </c>
      <c r="U318" s="7">
        <v>3.9</v>
      </c>
      <c r="V318">
        <v>1</v>
      </c>
      <c r="W318" s="7">
        <v>7.94e-6</v>
      </c>
      <c r="X318" s="7">
        <v>0.183845197528616</v>
      </c>
      <c r="Y318" s="1">
        <f>1000000*W318</f>
        <v>7.94</v>
      </c>
      <c r="Z318" s="1">
        <f>10/Y318</f>
        <v>1.25944584382872</v>
      </c>
      <c r="AA318" s="1">
        <f>1/(EXP(-Y318)+1)</f>
        <v>0.999643920359568</v>
      </c>
      <c r="AB318" s="2">
        <v>3</v>
      </c>
      <c r="AC318" s="1">
        <f>J318+K318</f>
        <v>23</v>
      </c>
      <c r="AD318" s="1">
        <f>10*O318</f>
        <v>37.5</v>
      </c>
      <c r="AE318" s="1">
        <f>J318+K318</f>
        <v>23</v>
      </c>
      <c r="AF318" s="1">
        <f>H318</f>
        <v>31</v>
      </c>
      <c r="AG318" s="1">
        <f t="shared" si="4"/>
        <v>2.35</v>
      </c>
    </row>
    <row r="319" spans="1:33">
      <c r="A319" s="4">
        <v>44806</v>
      </c>
      <c r="B319" s="1">
        <v>440</v>
      </c>
      <c r="C319" s="1" t="s">
        <v>346</v>
      </c>
      <c r="D319" s="5">
        <v>35724</v>
      </c>
      <c r="E319" s="5">
        <v>3149</v>
      </c>
      <c r="F319" s="1">
        <v>1</v>
      </c>
      <c r="G319" s="1">
        <v>12</v>
      </c>
      <c r="H319" s="1">
        <v>32</v>
      </c>
      <c r="I319" s="1">
        <v>34</v>
      </c>
      <c r="J319" s="1">
        <v>16</v>
      </c>
      <c r="K319" s="1">
        <v>5</v>
      </c>
      <c r="L319" s="1">
        <v>1</v>
      </c>
      <c r="M319" s="1">
        <f>LN(D319)</f>
        <v>10.4835780108038</v>
      </c>
      <c r="N319" s="1">
        <f>100*E319/D319</f>
        <v>8.81480237375434</v>
      </c>
      <c r="O319" s="1">
        <f>(F319+G319*2+H319*3+I319*4+J319*5+K319*6+L319*7)/100</f>
        <v>3.74</v>
      </c>
      <c r="P319" s="7">
        <v>5</v>
      </c>
      <c r="Q319" s="7">
        <v>0.245494536212369</v>
      </c>
      <c r="R319" s="7">
        <v>0.0559164768881959</v>
      </c>
      <c r="S319" s="7">
        <v>0.0270235247198011</v>
      </c>
      <c r="T319" s="7">
        <v>1</v>
      </c>
      <c r="U319" s="7">
        <v>4.12</v>
      </c>
      <c r="V319">
        <v>1</v>
      </c>
      <c r="W319" s="7">
        <v>1.32e-5</v>
      </c>
      <c r="X319" s="7">
        <v>0.184790391069044</v>
      </c>
      <c r="Y319" s="1">
        <f>1000000*W319</f>
        <v>13.2</v>
      </c>
      <c r="Z319" s="1">
        <f>10/Y319</f>
        <v>0.757575757575758</v>
      </c>
      <c r="AA319" s="1">
        <f>1/(EXP(-Y319)+1)</f>
        <v>0.999998149402227</v>
      </c>
      <c r="AB319" s="2">
        <v>0</v>
      </c>
      <c r="AC319" s="1">
        <f>J319+K319</f>
        <v>21</v>
      </c>
      <c r="AD319" s="1">
        <f>10*O319</f>
        <v>37.4</v>
      </c>
      <c r="AE319" s="1">
        <f>J319+K319</f>
        <v>21</v>
      </c>
      <c r="AF319" s="1">
        <f>H319</f>
        <v>32</v>
      </c>
      <c r="AG319" s="1">
        <f t="shared" si="4"/>
        <v>2.3</v>
      </c>
    </row>
    <row r="320" spans="1:33">
      <c r="A320" s="4">
        <v>44888</v>
      </c>
      <c r="B320" s="1">
        <v>522</v>
      </c>
      <c r="C320" s="1" t="s">
        <v>347</v>
      </c>
      <c r="D320" s="5">
        <v>26663</v>
      </c>
      <c r="E320" s="5">
        <v>2451</v>
      </c>
      <c r="F320" s="1">
        <v>1</v>
      </c>
      <c r="G320" s="1">
        <v>12</v>
      </c>
      <c r="H320" s="1">
        <v>32</v>
      </c>
      <c r="I320" s="1">
        <v>30</v>
      </c>
      <c r="J320" s="1">
        <v>18</v>
      </c>
      <c r="K320" s="1">
        <v>6</v>
      </c>
      <c r="L320" s="1">
        <v>1</v>
      </c>
      <c r="M320" s="1">
        <f>LN(D320)</f>
        <v>10.1910321155339</v>
      </c>
      <c r="N320" s="1">
        <f>100*E320/D320</f>
        <v>9.19251397067097</v>
      </c>
      <c r="O320" s="1">
        <f>(F320+G320*2+H320*3+I320*4+J320*5+K320*6+L320*7)/100</f>
        <v>3.74</v>
      </c>
      <c r="P320" s="7">
        <v>5</v>
      </c>
      <c r="Q320" s="7">
        <v>0.273643734955861</v>
      </c>
      <c r="R320" s="7">
        <v>0.0673046806517542</v>
      </c>
      <c r="S320" s="7">
        <v>0.0169420265347182</v>
      </c>
      <c r="T320" s="7">
        <v>1</v>
      </c>
      <c r="U320" s="7">
        <v>5.13</v>
      </c>
      <c r="V320">
        <v>1</v>
      </c>
      <c r="W320" s="7">
        <v>0.000135</v>
      </c>
      <c r="X320" s="7">
        <v>0.20773290727917</v>
      </c>
      <c r="Y320" s="1">
        <f>1000000*W320</f>
        <v>135</v>
      </c>
      <c r="Z320" s="1">
        <f>10/Y320</f>
        <v>0.0740740740740741</v>
      </c>
      <c r="AA320" s="1">
        <f>1/(EXP(-Y320)+1)</f>
        <v>1</v>
      </c>
      <c r="AB320" s="2">
        <v>3</v>
      </c>
      <c r="AC320" s="1">
        <f>J320+K320</f>
        <v>24</v>
      </c>
      <c r="AD320" s="1">
        <f>10*O320</f>
        <v>37.4</v>
      </c>
      <c r="AE320" s="1">
        <f>J320+K320</f>
        <v>24</v>
      </c>
      <c r="AF320" s="1">
        <f>H320</f>
        <v>32</v>
      </c>
      <c r="AG320" s="1">
        <f t="shared" si="4"/>
        <v>2.46</v>
      </c>
    </row>
    <row r="321" spans="1:33">
      <c r="A321" s="4">
        <v>44755</v>
      </c>
      <c r="B321" s="1">
        <v>389</v>
      </c>
      <c r="C321" s="1" t="s">
        <v>348</v>
      </c>
      <c r="D321" s="1">
        <v>46246</v>
      </c>
      <c r="E321" s="1">
        <v>3727</v>
      </c>
      <c r="F321" s="1">
        <v>0</v>
      </c>
      <c r="G321" s="1">
        <v>7</v>
      </c>
      <c r="H321" s="1">
        <v>31</v>
      </c>
      <c r="I321" s="1">
        <v>38</v>
      </c>
      <c r="J321" s="1">
        <v>18</v>
      </c>
      <c r="K321" s="1">
        <v>4</v>
      </c>
      <c r="L321" s="1">
        <v>0</v>
      </c>
      <c r="M321" s="1">
        <f>LN(D321)</f>
        <v>10.7417302527139</v>
      </c>
      <c r="N321" s="1">
        <f>100*E321/D321</f>
        <v>8.05907537949228</v>
      </c>
      <c r="O321" s="1">
        <f>(F321+G321*2+H321*3+I321*4+J321*5+K321*6+L321*7)/100</f>
        <v>3.73</v>
      </c>
      <c r="P321" s="7">
        <v>5</v>
      </c>
      <c r="Q321" s="7">
        <v>0.252487543127438</v>
      </c>
      <c r="R321" s="7">
        <v>0.0688117665653465</v>
      </c>
      <c r="S321" s="7">
        <v>0.0247539189771928</v>
      </c>
      <c r="T321" s="7">
        <v>1</v>
      </c>
      <c r="U321" s="7">
        <v>3.5</v>
      </c>
      <c r="V321">
        <v>1</v>
      </c>
      <c r="W321" s="7">
        <v>3.16e-6</v>
      </c>
      <c r="X321" s="7">
        <v>0.182989509711618</v>
      </c>
      <c r="Y321" s="1">
        <f>1000000*W321</f>
        <v>3.16</v>
      </c>
      <c r="Z321" s="1">
        <f>10/Y321</f>
        <v>3.16455696202532</v>
      </c>
      <c r="AA321" s="1">
        <f>1/(EXP(-Y321)+1)</f>
        <v>0.959300946428534</v>
      </c>
      <c r="AB321" s="2">
        <v>0</v>
      </c>
      <c r="AC321" s="1">
        <f>J321+K321</f>
        <v>22</v>
      </c>
      <c r="AD321" s="1">
        <f>10*O321</f>
        <v>37.3</v>
      </c>
      <c r="AE321" s="1">
        <f>J321+K321</f>
        <v>22</v>
      </c>
      <c r="AF321" s="1">
        <f>H321</f>
        <v>31</v>
      </c>
      <c r="AG321" s="1">
        <f t="shared" si="4"/>
        <v>2.21</v>
      </c>
    </row>
    <row r="322" spans="1:33">
      <c r="A322" s="4">
        <v>44690</v>
      </c>
      <c r="B322" s="1">
        <v>324</v>
      </c>
      <c r="C322" s="1" t="s">
        <v>349</v>
      </c>
      <c r="D322" s="1">
        <v>88932</v>
      </c>
      <c r="E322" s="1">
        <v>6146</v>
      </c>
      <c r="F322" s="1">
        <v>1</v>
      </c>
      <c r="G322" s="1">
        <v>14</v>
      </c>
      <c r="H322" s="1">
        <v>32</v>
      </c>
      <c r="I322" s="1">
        <v>30</v>
      </c>
      <c r="J322" s="1">
        <v>17</v>
      </c>
      <c r="K322" s="1">
        <v>6</v>
      </c>
      <c r="L322" s="1">
        <v>1</v>
      </c>
      <c r="M322" s="1">
        <f>LN(D322)</f>
        <v>11.3956273117394</v>
      </c>
      <c r="N322" s="1">
        <f>100*E322/D322</f>
        <v>6.91089821436603</v>
      </c>
      <c r="O322" s="1">
        <f>(F322+G322*2+H322*3+I322*4+J322*5+K322*6+L322*7)/100</f>
        <v>3.73</v>
      </c>
      <c r="P322" s="7">
        <v>5</v>
      </c>
      <c r="Q322" s="7">
        <v>0.336363192738075</v>
      </c>
      <c r="R322" s="7">
        <v>0.0849033386604577</v>
      </c>
      <c r="S322" s="7">
        <v>0.0265142048374962</v>
      </c>
      <c r="T322" s="7">
        <v>1</v>
      </c>
      <c r="U322" s="7">
        <v>4.17</v>
      </c>
      <c r="V322">
        <v>1</v>
      </c>
      <c r="W322" s="7">
        <v>1.48e-5</v>
      </c>
      <c r="X322" s="7">
        <v>0.18507864678373</v>
      </c>
      <c r="Y322" s="1">
        <f>1000000*W322</f>
        <v>14.8</v>
      </c>
      <c r="Z322" s="1">
        <f>10/Y322</f>
        <v>0.675675675675676</v>
      </c>
      <c r="AA322" s="1">
        <f>1/(EXP(-Y322)+1)</f>
        <v>0.999999626370202</v>
      </c>
      <c r="AB322" s="2">
        <v>0</v>
      </c>
      <c r="AC322" s="1">
        <f>J322+K322</f>
        <v>23</v>
      </c>
      <c r="AD322" s="1">
        <f>10*O322</f>
        <v>37.3</v>
      </c>
      <c r="AE322" s="1">
        <f>J322+K322</f>
        <v>23</v>
      </c>
      <c r="AF322" s="1">
        <f>H322</f>
        <v>32</v>
      </c>
      <c r="AG322" s="1">
        <f t="shared" si="4"/>
        <v>2.45</v>
      </c>
    </row>
    <row r="323" spans="1:33">
      <c r="A323" s="4">
        <v>44851</v>
      </c>
      <c r="B323" s="1">
        <v>485</v>
      </c>
      <c r="C323" s="1" t="s">
        <v>350</v>
      </c>
      <c r="D323" s="5">
        <v>31269</v>
      </c>
      <c r="E323" s="5">
        <v>2965</v>
      </c>
      <c r="F323" s="1">
        <v>1</v>
      </c>
      <c r="G323" s="1">
        <v>12</v>
      </c>
      <c r="H323" s="1">
        <v>34</v>
      </c>
      <c r="I323" s="1">
        <v>32</v>
      </c>
      <c r="J323" s="1">
        <v>16</v>
      </c>
      <c r="K323" s="1">
        <v>5</v>
      </c>
      <c r="L323" s="1">
        <v>1</v>
      </c>
      <c r="M323" s="1">
        <f>LN(D323)</f>
        <v>10.3503824704074</v>
      </c>
      <c r="N323" s="1">
        <f>100*E323/D323</f>
        <v>9.48223480124085</v>
      </c>
      <c r="O323" s="1">
        <f>(F323+G323*2+H323*3+I323*4+J323*5+K323*6+L323*7)/100</f>
        <v>3.72</v>
      </c>
      <c r="P323" s="7">
        <v>5</v>
      </c>
      <c r="Q323" s="7">
        <v>0.360030128603684</v>
      </c>
      <c r="R323" s="7">
        <v>0.0633108536248502</v>
      </c>
      <c r="S323" s="7">
        <v>0.0292858242739607</v>
      </c>
      <c r="T323" s="7">
        <v>1</v>
      </c>
      <c r="U323" s="7">
        <v>3.65</v>
      </c>
      <c r="V323">
        <v>1</v>
      </c>
      <c r="W323" s="7">
        <v>4.47e-6</v>
      </c>
      <c r="X323" s="7">
        <v>0.183223710409183</v>
      </c>
      <c r="Y323" s="1">
        <f>1000000*W323</f>
        <v>4.47</v>
      </c>
      <c r="Z323" s="1">
        <f>10/Y323</f>
        <v>2.23713646532438</v>
      </c>
      <c r="AA323" s="1">
        <f>1/(EXP(-Y323)+1)</f>
        <v>0.988682242098908</v>
      </c>
      <c r="AB323" s="2">
        <v>0</v>
      </c>
      <c r="AC323" s="1">
        <f>J323+K323</f>
        <v>21</v>
      </c>
      <c r="AD323" s="1">
        <f>10*O323</f>
        <v>37.2</v>
      </c>
      <c r="AE323" s="1">
        <f>J323+K323</f>
        <v>21</v>
      </c>
      <c r="AF323" s="1">
        <f>H323</f>
        <v>34</v>
      </c>
      <c r="AG323" s="1">
        <f t="shared" ref="AG323:AG359" si="5">(G323*2+H323*3+J323*5+K323*6)/100</f>
        <v>2.36</v>
      </c>
    </row>
    <row r="324" spans="1:33">
      <c r="A324" s="4">
        <v>44919</v>
      </c>
      <c r="B324" s="1">
        <v>553</v>
      </c>
      <c r="C324" s="1" t="s">
        <v>351</v>
      </c>
      <c r="D324" s="5">
        <v>20281</v>
      </c>
      <c r="E324" s="5">
        <v>1911</v>
      </c>
      <c r="F324" s="1">
        <v>2</v>
      </c>
      <c r="G324" s="1">
        <v>11</v>
      </c>
      <c r="H324" s="1">
        <v>34</v>
      </c>
      <c r="I324" s="1">
        <v>32</v>
      </c>
      <c r="J324" s="1">
        <v>15</v>
      </c>
      <c r="K324" s="1">
        <v>6</v>
      </c>
      <c r="L324" s="1">
        <v>1</v>
      </c>
      <c r="M324" s="1">
        <f>LN(D324)</f>
        <v>9.91743976615413</v>
      </c>
      <c r="N324" s="1">
        <f>100*E324/D324</f>
        <v>9.422612297224</v>
      </c>
      <c r="O324" s="1">
        <f>(F324+G324*2+H324*3+I324*4+J324*5+K324*6+L324*7)/100</f>
        <v>3.72</v>
      </c>
      <c r="P324" s="7">
        <v>5</v>
      </c>
      <c r="Q324" s="7">
        <v>0.36279314247506</v>
      </c>
      <c r="R324" s="7">
        <v>0.0934685855729993</v>
      </c>
      <c r="S324" s="7">
        <v>0.0211928148935842</v>
      </c>
      <c r="T324" s="7">
        <v>1</v>
      </c>
      <c r="U324" s="7">
        <v>3.04</v>
      </c>
      <c r="V324">
        <v>1</v>
      </c>
      <c r="W324" s="7">
        <v>1.1e-6</v>
      </c>
      <c r="X324" s="7">
        <v>0.182621694645845</v>
      </c>
      <c r="Y324" s="1">
        <f>1000000*W324</f>
        <v>1.1</v>
      </c>
      <c r="Z324" s="1">
        <f>10/Y324</f>
        <v>9.09090909090909</v>
      </c>
      <c r="AA324" s="1">
        <f>1/(EXP(-Y324)+1)</f>
        <v>0.750260105595118</v>
      </c>
      <c r="AB324" s="2">
        <v>0</v>
      </c>
      <c r="AC324" s="1">
        <f>J324+K324</f>
        <v>21</v>
      </c>
      <c r="AD324" s="1">
        <f>10*O324</f>
        <v>37.2</v>
      </c>
      <c r="AE324" s="1">
        <f>J324+K324</f>
        <v>21</v>
      </c>
      <c r="AF324" s="1">
        <f>H324</f>
        <v>34</v>
      </c>
      <c r="AG324" s="1">
        <f t="shared" si="5"/>
        <v>2.35</v>
      </c>
    </row>
    <row r="325" spans="1:33">
      <c r="A325" s="4">
        <v>44635</v>
      </c>
      <c r="B325" s="1">
        <v>269</v>
      </c>
      <c r="C325" s="1" t="s">
        <v>352</v>
      </c>
      <c r="D325" s="1">
        <v>202855</v>
      </c>
      <c r="E325" s="1">
        <v>10024</v>
      </c>
      <c r="F325" s="1">
        <v>1</v>
      </c>
      <c r="G325" s="1">
        <v>16</v>
      </c>
      <c r="H325" s="1">
        <v>32</v>
      </c>
      <c r="I325" s="1">
        <v>30</v>
      </c>
      <c r="J325" s="1">
        <v>16</v>
      </c>
      <c r="K325" s="1">
        <v>6</v>
      </c>
      <c r="L325" s="1">
        <v>1</v>
      </c>
      <c r="M325" s="1">
        <f>LN(D325)</f>
        <v>12.2202467170861</v>
      </c>
      <c r="N325" s="1">
        <f>100*E325/D325</f>
        <v>4.94146064923221</v>
      </c>
      <c r="O325" s="1">
        <f>(F325+G325*2+H325*3+I325*4+J325*5+K325*6+L325*7)/100</f>
        <v>3.72</v>
      </c>
      <c r="P325" s="7">
        <v>4</v>
      </c>
      <c r="Q325" s="7">
        <v>0.451575675206564</v>
      </c>
      <c r="R325" s="7">
        <v>0.0884605790390658</v>
      </c>
      <c r="S325" s="7">
        <v>0.0327452079094797</v>
      </c>
      <c r="T325" s="7">
        <v>1</v>
      </c>
      <c r="U325" s="7">
        <v>3.59</v>
      </c>
      <c r="V325">
        <v>2</v>
      </c>
      <c r="W325" s="7">
        <v>3.89e-6</v>
      </c>
      <c r="X325" s="7">
        <v>0.183119989827094</v>
      </c>
      <c r="Y325" s="1">
        <f>1000000*W325</f>
        <v>3.89</v>
      </c>
      <c r="Z325" s="1">
        <f>10/Y325</f>
        <v>2.5706940874036</v>
      </c>
      <c r="AA325" s="1">
        <f>1/(EXP(-Y325)+1)</f>
        <v>0.97996429096637</v>
      </c>
      <c r="AB325" s="2">
        <v>0</v>
      </c>
      <c r="AC325" s="1">
        <f>J325+K325</f>
        <v>22</v>
      </c>
      <c r="AD325" s="1">
        <f>10*O325</f>
        <v>37.2</v>
      </c>
      <c r="AE325" s="1">
        <f>J325+K325</f>
        <v>22</v>
      </c>
      <c r="AF325" s="1">
        <f>H325</f>
        <v>32</v>
      </c>
      <c r="AG325" s="1">
        <f t="shared" si="5"/>
        <v>2.44</v>
      </c>
    </row>
    <row r="326" spans="1:33">
      <c r="A326" s="4">
        <v>44677</v>
      </c>
      <c r="B326" s="1">
        <v>311</v>
      </c>
      <c r="C326" s="1" t="s">
        <v>353</v>
      </c>
      <c r="D326" s="1">
        <v>103153</v>
      </c>
      <c r="E326" s="1">
        <v>6830</v>
      </c>
      <c r="F326" s="1">
        <v>1</v>
      </c>
      <c r="G326" s="1">
        <v>13</v>
      </c>
      <c r="H326" s="1">
        <v>32</v>
      </c>
      <c r="I326" s="1">
        <v>31</v>
      </c>
      <c r="J326" s="1">
        <v>16</v>
      </c>
      <c r="K326" s="1">
        <v>6</v>
      </c>
      <c r="L326" s="1">
        <v>1</v>
      </c>
      <c r="M326" s="1">
        <f>LN(D326)</f>
        <v>11.5439686019349</v>
      </c>
      <c r="N326" s="1">
        <f>100*E326/D326</f>
        <v>6.62123253807451</v>
      </c>
      <c r="O326" s="1">
        <f>(F326+G326*2+H326*3+I326*4+J326*5+K326*6+L326*7)/100</f>
        <v>3.7</v>
      </c>
      <c r="P326" s="7">
        <v>5</v>
      </c>
      <c r="Q326" s="7">
        <v>0.341945818226875</v>
      </c>
      <c r="R326" s="7">
        <v>0.0682351752830959</v>
      </c>
      <c r="S326" s="7">
        <v>0.0220521682211365</v>
      </c>
      <c r="T326" s="7">
        <v>1</v>
      </c>
      <c r="U326" s="7">
        <v>3.39</v>
      </c>
      <c r="V326">
        <v>1</v>
      </c>
      <c r="W326" s="7">
        <v>2.45e-6</v>
      </c>
      <c r="X326" s="7">
        <v>0.182862673615789</v>
      </c>
      <c r="Y326" s="1">
        <f>1000000*W326</f>
        <v>2.45</v>
      </c>
      <c r="Z326" s="1">
        <f>10/Y326</f>
        <v>4.08163265306122</v>
      </c>
      <c r="AA326" s="1">
        <f>1/(EXP(-Y326)+1)</f>
        <v>0.920561450816022</v>
      </c>
      <c r="AB326" s="2">
        <v>0</v>
      </c>
      <c r="AC326" s="1">
        <f>J326+K326</f>
        <v>22</v>
      </c>
      <c r="AD326" s="1">
        <f>10*O326</f>
        <v>37</v>
      </c>
      <c r="AE326" s="1">
        <f>J326+K326</f>
        <v>22</v>
      </c>
      <c r="AF326" s="1">
        <f>H326</f>
        <v>32</v>
      </c>
      <c r="AG326" s="1">
        <f t="shared" si="5"/>
        <v>2.38</v>
      </c>
    </row>
    <row r="327" spans="1:33">
      <c r="A327" s="4">
        <v>44594</v>
      </c>
      <c r="B327" s="1">
        <v>228</v>
      </c>
      <c r="C327" s="1" t="s">
        <v>354</v>
      </c>
      <c r="D327" s="1">
        <v>361908</v>
      </c>
      <c r="E327" s="1">
        <v>14205</v>
      </c>
      <c r="F327" s="1">
        <v>3</v>
      </c>
      <c r="G327" s="1">
        <v>13</v>
      </c>
      <c r="H327" s="1">
        <v>32</v>
      </c>
      <c r="I327" s="1">
        <v>29</v>
      </c>
      <c r="J327" s="1">
        <v>16</v>
      </c>
      <c r="K327" s="1">
        <v>7</v>
      </c>
      <c r="L327" s="1">
        <v>1</v>
      </c>
      <c r="M327" s="1">
        <f>LN(D327)</f>
        <v>12.7991453148615</v>
      </c>
      <c r="N327" s="1">
        <f>100*E327/D327</f>
        <v>3.92503067077821</v>
      </c>
      <c r="O327" s="1">
        <f>(F327+G327*2+H327*3+I327*4+J327*5+K327*6+L327*7)/100</f>
        <v>3.7</v>
      </c>
      <c r="P327" s="7">
        <v>5</v>
      </c>
      <c r="Q327" s="7">
        <v>0.310373611945098</v>
      </c>
      <c r="R327" s="7">
        <v>0.0786811058556543</v>
      </c>
      <c r="S327" s="7">
        <v>0.0216177916610696</v>
      </c>
      <c r="T327" s="7">
        <v>1</v>
      </c>
      <c r="U327" s="7">
        <v>3.69</v>
      </c>
      <c r="V327">
        <v>1</v>
      </c>
      <c r="W327" s="7">
        <v>4.9e-6</v>
      </c>
      <c r="X327" s="7">
        <v>0.183300636114368</v>
      </c>
      <c r="Y327" s="1">
        <f>1000000*W327</f>
        <v>4.9</v>
      </c>
      <c r="Z327" s="1">
        <f>10/Y327</f>
        <v>2.04081632653061</v>
      </c>
      <c r="AA327" s="1">
        <f>1/(EXP(-Y327)+1)</f>
        <v>0.992608458655718</v>
      </c>
      <c r="AB327" s="2">
        <v>0</v>
      </c>
      <c r="AC327" s="1">
        <f>J327+K327</f>
        <v>23</v>
      </c>
      <c r="AD327" s="1">
        <f>10*O327</f>
        <v>37</v>
      </c>
      <c r="AE327" s="1">
        <f>J327+K327</f>
        <v>23</v>
      </c>
      <c r="AF327" s="1">
        <f>H327</f>
        <v>32</v>
      </c>
      <c r="AG327" s="1">
        <f t="shared" si="5"/>
        <v>2.44</v>
      </c>
    </row>
    <row r="328" spans="1:33">
      <c r="A328" s="4">
        <v>44738</v>
      </c>
      <c r="B328" s="1">
        <v>372</v>
      </c>
      <c r="C328" s="1" t="s">
        <v>355</v>
      </c>
      <c r="D328" s="1">
        <v>50450</v>
      </c>
      <c r="E328" s="1">
        <v>3954</v>
      </c>
      <c r="F328" s="1">
        <v>0</v>
      </c>
      <c r="G328" s="1">
        <v>9</v>
      </c>
      <c r="H328" s="1">
        <v>37</v>
      </c>
      <c r="I328" s="1">
        <v>34</v>
      </c>
      <c r="J328" s="1">
        <v>13</v>
      </c>
      <c r="K328" s="1">
        <v>5</v>
      </c>
      <c r="L328" s="1">
        <v>1</v>
      </c>
      <c r="M328" s="1">
        <f>LN(D328)</f>
        <v>10.8287380257818</v>
      </c>
      <c r="N328" s="1">
        <f>100*E328/D328</f>
        <v>7.83746283448959</v>
      </c>
      <c r="O328" s="1">
        <f>(F328+G328*2+H328*3+I328*4+J328*5+K328*6+L328*7)/100</f>
        <v>3.67</v>
      </c>
      <c r="P328" s="7">
        <v>5</v>
      </c>
      <c r="Q328" s="7">
        <v>0.28835568395797</v>
      </c>
      <c r="R328" s="7">
        <v>0.069824320308796</v>
      </c>
      <c r="S328" s="7">
        <v>0.020951212908141</v>
      </c>
      <c r="T328" s="7">
        <v>2</v>
      </c>
      <c r="U328" s="7">
        <v>3.61</v>
      </c>
      <c r="V328">
        <v>1</v>
      </c>
      <c r="W328" s="7">
        <v>4.07e-6</v>
      </c>
      <c r="X328" s="7">
        <v>0.183152174097552</v>
      </c>
      <c r="Y328" s="1">
        <f>1000000*W328</f>
        <v>4.07</v>
      </c>
      <c r="Z328" s="1">
        <f>10/Y328</f>
        <v>2.45700245700246</v>
      </c>
      <c r="AA328" s="1">
        <f>1/(EXP(-Y328)+1)</f>
        <v>0.983209351913186</v>
      </c>
      <c r="AB328" s="2">
        <v>3</v>
      </c>
      <c r="AC328" s="1">
        <f>J328+K328</f>
        <v>18</v>
      </c>
      <c r="AD328" s="1">
        <f>10*O328</f>
        <v>36.7</v>
      </c>
      <c r="AE328" s="1">
        <f>J328+K328</f>
        <v>18</v>
      </c>
      <c r="AF328" s="1">
        <f>H328</f>
        <v>37</v>
      </c>
      <c r="AG328" s="1">
        <f t="shared" si="5"/>
        <v>2.24</v>
      </c>
    </row>
    <row r="329" spans="1:33">
      <c r="A329" s="4">
        <v>44593</v>
      </c>
      <c r="B329" s="1">
        <v>227</v>
      </c>
      <c r="C329" s="1" t="s">
        <v>356</v>
      </c>
      <c r="D329" s="1">
        <v>351663</v>
      </c>
      <c r="E329" s="1">
        <v>13606</v>
      </c>
      <c r="F329" s="1">
        <v>1</v>
      </c>
      <c r="G329" s="1">
        <v>13</v>
      </c>
      <c r="H329" s="1">
        <v>34</v>
      </c>
      <c r="I329" s="1">
        <v>30</v>
      </c>
      <c r="J329" s="1">
        <v>15</v>
      </c>
      <c r="K329" s="1">
        <v>6</v>
      </c>
      <c r="L329" s="1">
        <v>1</v>
      </c>
      <c r="M329" s="1">
        <f>LN(D329)</f>
        <v>12.7704286096296</v>
      </c>
      <c r="N329" s="1">
        <f>100*E329/D329</f>
        <v>3.86904508009088</v>
      </c>
      <c r="O329" s="1">
        <f>(F329+G329*2+H329*3+I329*4+J329*5+K329*6+L329*7)/100</f>
        <v>3.67</v>
      </c>
      <c r="P329" s="7">
        <v>5</v>
      </c>
      <c r="Q329" s="7">
        <v>0.35237807650573</v>
      </c>
      <c r="R329" s="7">
        <v>0.0683516201575298</v>
      </c>
      <c r="S329" s="7">
        <v>0.024590304841795</v>
      </c>
      <c r="T329" s="7">
        <v>1</v>
      </c>
      <c r="U329" s="7">
        <v>5.9</v>
      </c>
      <c r="V329">
        <v>1</v>
      </c>
      <c r="W329" s="7">
        <v>0.000794</v>
      </c>
      <c r="X329" s="7">
        <v>0.365633356567194</v>
      </c>
      <c r="Y329" s="1">
        <f>1000000*W329</f>
        <v>794</v>
      </c>
      <c r="Z329" s="1">
        <f>10/Y329</f>
        <v>0.0125944584382872</v>
      </c>
      <c r="AA329" s="1">
        <f>1/(EXP(-Y329)+1)</f>
        <v>1</v>
      </c>
      <c r="AB329" s="2">
        <v>0</v>
      </c>
      <c r="AC329" s="1">
        <f>J329+K329</f>
        <v>21</v>
      </c>
      <c r="AD329" s="1">
        <f>10*O329</f>
        <v>36.7</v>
      </c>
      <c r="AE329" s="1">
        <f>J329+K329</f>
        <v>21</v>
      </c>
      <c r="AF329" s="1">
        <f>H329</f>
        <v>34</v>
      </c>
      <c r="AG329" s="1">
        <f t="shared" si="5"/>
        <v>2.39</v>
      </c>
    </row>
    <row r="330" spans="1:33">
      <c r="A330" s="4">
        <v>44912</v>
      </c>
      <c r="B330" s="1">
        <v>546</v>
      </c>
      <c r="C330" s="1" t="s">
        <v>357</v>
      </c>
      <c r="D330" s="5">
        <v>22336</v>
      </c>
      <c r="E330" s="5">
        <v>2088</v>
      </c>
      <c r="F330" s="1">
        <v>0</v>
      </c>
      <c r="G330" s="1">
        <v>7</v>
      </c>
      <c r="H330" s="1">
        <v>39</v>
      </c>
      <c r="I330" s="1">
        <v>38</v>
      </c>
      <c r="J330" s="1">
        <v>13</v>
      </c>
      <c r="K330" s="1">
        <v>3</v>
      </c>
      <c r="L330" s="1">
        <v>0</v>
      </c>
      <c r="M330" s="1">
        <f>LN(D330)</f>
        <v>10.0139550055621</v>
      </c>
      <c r="N330" s="1">
        <f>100*E330/D330</f>
        <v>9.34813753581662</v>
      </c>
      <c r="O330" s="1">
        <f>(F330+G330*2+H330*3+I330*4+J330*5+K330*6+L330*7)/100</f>
        <v>3.66</v>
      </c>
      <c r="P330" s="7">
        <v>5</v>
      </c>
      <c r="Q330" s="7">
        <v>0.229182999927062</v>
      </c>
      <c r="R330" s="7">
        <v>0.0621469402690771</v>
      </c>
      <c r="S330" s="7">
        <v>0.0222357750630381</v>
      </c>
      <c r="T330" s="7">
        <v>1</v>
      </c>
      <c r="U330" s="7">
        <v>3.65</v>
      </c>
      <c r="V330">
        <v>1</v>
      </c>
      <c r="W330" s="7">
        <v>4.47e-6</v>
      </c>
      <c r="X330" s="7">
        <v>0.183223710409183</v>
      </c>
      <c r="Y330" s="1">
        <f>1000000*W330</f>
        <v>4.47</v>
      </c>
      <c r="Z330" s="1">
        <f>10/Y330</f>
        <v>2.23713646532438</v>
      </c>
      <c r="AA330" s="1">
        <f>1/(EXP(-Y330)+1)</f>
        <v>0.988682242098908</v>
      </c>
      <c r="AB330" s="2">
        <v>0</v>
      </c>
      <c r="AC330" s="1">
        <f>J330+K330</f>
        <v>16</v>
      </c>
      <c r="AD330" s="1">
        <f>10*O330</f>
        <v>36.6</v>
      </c>
      <c r="AE330" s="1">
        <f>J330+K330</f>
        <v>16</v>
      </c>
      <c r="AF330" s="1">
        <f>H330</f>
        <v>39</v>
      </c>
      <c r="AG330" s="1">
        <f t="shared" si="5"/>
        <v>2.14</v>
      </c>
    </row>
    <row r="331" spans="1:33">
      <c r="A331" s="4">
        <v>44644</v>
      </c>
      <c r="B331" s="1">
        <v>278</v>
      </c>
      <c r="C331" s="1" t="s">
        <v>358</v>
      </c>
      <c r="D331" s="1">
        <v>169066</v>
      </c>
      <c r="E331" s="1">
        <v>9318</v>
      </c>
      <c r="F331" s="1">
        <v>1</v>
      </c>
      <c r="G331" s="1">
        <v>14</v>
      </c>
      <c r="H331" s="1">
        <v>35</v>
      </c>
      <c r="I331" s="1">
        <v>31</v>
      </c>
      <c r="J331" s="1">
        <v>14</v>
      </c>
      <c r="K331" s="1">
        <v>5</v>
      </c>
      <c r="L331" s="1">
        <v>1</v>
      </c>
      <c r="M331" s="1">
        <f>LN(D331)</f>
        <v>12.0380444502116</v>
      </c>
      <c r="N331" s="1">
        <f>100*E331/D331</f>
        <v>5.51145706410514</v>
      </c>
      <c r="O331" s="1">
        <f>(F331+G331*2+H331*3+I331*4+J331*5+K331*6+L331*7)/100</f>
        <v>3.65</v>
      </c>
      <c r="P331" s="7">
        <v>5</v>
      </c>
      <c r="Q331" s="7">
        <v>0.315222151276081</v>
      </c>
      <c r="R331" s="7">
        <v>0.0559486870246384</v>
      </c>
      <c r="S331" s="7">
        <v>0.03681591083313</v>
      </c>
      <c r="T331" s="7">
        <v>1</v>
      </c>
      <c r="U331" s="7">
        <v>4.52</v>
      </c>
      <c r="V331">
        <v>1</v>
      </c>
      <c r="W331" s="7">
        <v>3.31e-5</v>
      </c>
      <c r="X331" s="7">
        <v>0.188400305627193</v>
      </c>
      <c r="Y331" s="1">
        <f>1000000*W331</f>
        <v>33.1</v>
      </c>
      <c r="Z331" s="1">
        <f>10/Y331</f>
        <v>0.302114803625378</v>
      </c>
      <c r="AA331" s="1">
        <f>1/(EXP(-Y331)+1)</f>
        <v>0.999999999999996</v>
      </c>
      <c r="AB331" s="2">
        <v>0</v>
      </c>
      <c r="AC331" s="1">
        <f>J331+K331</f>
        <v>19</v>
      </c>
      <c r="AD331" s="1">
        <f>10*O331</f>
        <v>36.5</v>
      </c>
      <c r="AE331" s="1">
        <f>J331+K331</f>
        <v>19</v>
      </c>
      <c r="AF331" s="1">
        <f>H331</f>
        <v>35</v>
      </c>
      <c r="AG331" s="1">
        <f t="shared" si="5"/>
        <v>2.33</v>
      </c>
    </row>
    <row r="332" spans="1:33">
      <c r="A332" s="4">
        <v>44871</v>
      </c>
      <c r="B332" s="1">
        <v>505</v>
      </c>
      <c r="C332" s="1" t="s">
        <v>359</v>
      </c>
      <c r="D332" s="5">
        <v>31068</v>
      </c>
      <c r="E332" s="5">
        <v>3013</v>
      </c>
      <c r="F332" s="1">
        <v>2</v>
      </c>
      <c r="G332" s="1">
        <v>19</v>
      </c>
      <c r="H332" s="1">
        <v>30</v>
      </c>
      <c r="I332" s="1">
        <v>27</v>
      </c>
      <c r="J332" s="1">
        <v>15</v>
      </c>
      <c r="K332" s="1">
        <v>6</v>
      </c>
      <c r="L332" s="1">
        <v>2</v>
      </c>
      <c r="M332" s="1">
        <f>LN(D332)</f>
        <v>10.3439336295395</v>
      </c>
      <c r="N332" s="1">
        <f>100*E332/D332</f>
        <v>9.69808162739796</v>
      </c>
      <c r="O332" s="1">
        <f>(F332+G332*2+H332*3+I332*4+J332*5+K332*6+L332*7)/100</f>
        <v>3.63</v>
      </c>
      <c r="P332" s="7">
        <v>5</v>
      </c>
      <c r="Q332" s="7">
        <v>0.400622111274761</v>
      </c>
      <c r="R332" s="7">
        <v>0.0824943993659378</v>
      </c>
      <c r="S332" s="7">
        <v>0.0352416879813874</v>
      </c>
      <c r="T332" s="7">
        <v>1</v>
      </c>
      <c r="U332" s="7">
        <v>3.43</v>
      </c>
      <c r="V332">
        <v>1</v>
      </c>
      <c r="W332" s="7">
        <v>2.69e-6</v>
      </c>
      <c r="X332" s="7">
        <v>0.182905540152455</v>
      </c>
      <c r="Y332" s="1">
        <f>1000000*W332</f>
        <v>2.69</v>
      </c>
      <c r="Z332" s="1">
        <f>10/Y332</f>
        <v>3.71747211895911</v>
      </c>
      <c r="AA332" s="1">
        <f>1/(EXP(-Y332)+1)</f>
        <v>0.936433981664945</v>
      </c>
      <c r="AB332" s="2">
        <v>0</v>
      </c>
      <c r="AC332" s="1">
        <f>J332+K332</f>
        <v>21</v>
      </c>
      <c r="AD332" s="1">
        <f>10*O332</f>
        <v>36.3</v>
      </c>
      <c r="AE332" s="1">
        <f>J332+K332</f>
        <v>21</v>
      </c>
      <c r="AF332" s="1">
        <f>H332</f>
        <v>30</v>
      </c>
      <c r="AG332" s="1">
        <f t="shared" si="5"/>
        <v>2.39</v>
      </c>
    </row>
    <row r="333" spans="1:33">
      <c r="A333" s="4">
        <v>44826</v>
      </c>
      <c r="B333" s="1">
        <v>460</v>
      </c>
      <c r="C333" s="1" t="s">
        <v>360</v>
      </c>
      <c r="D333" s="5">
        <v>34455</v>
      </c>
      <c r="E333" s="5">
        <v>3119</v>
      </c>
      <c r="F333" s="1">
        <v>1</v>
      </c>
      <c r="G333" s="1">
        <v>14</v>
      </c>
      <c r="H333" s="1">
        <v>35</v>
      </c>
      <c r="I333" s="1">
        <v>29</v>
      </c>
      <c r="J333" s="1">
        <v>15</v>
      </c>
      <c r="K333" s="1">
        <v>5</v>
      </c>
      <c r="L333" s="1">
        <v>1</v>
      </c>
      <c r="M333" s="1">
        <f>LN(D333)</f>
        <v>10.4474094037913</v>
      </c>
      <c r="N333" s="1">
        <f>100*E333/D333</f>
        <v>9.0523871716732</v>
      </c>
      <c r="O333" s="1">
        <f>(F333+G333*2+H333*3+I333*4+J333*5+K333*6+L333*7)/100</f>
        <v>3.62</v>
      </c>
      <c r="P333" s="7">
        <v>5</v>
      </c>
      <c r="Q333" s="7">
        <v>0.349286496976184</v>
      </c>
      <c r="R333" s="7">
        <v>0.0987337002731143</v>
      </c>
      <c r="S333" s="7">
        <v>0.0242655024979795</v>
      </c>
      <c r="T333" s="7">
        <v>1</v>
      </c>
      <c r="U333" s="7">
        <v>4.41</v>
      </c>
      <c r="V333">
        <v>1</v>
      </c>
      <c r="W333" s="7">
        <v>2.57e-5</v>
      </c>
      <c r="X333" s="7">
        <v>0.187051638890623</v>
      </c>
      <c r="Y333" s="1">
        <f>1000000*W333</f>
        <v>25.7</v>
      </c>
      <c r="Z333" s="1">
        <f>10/Y333</f>
        <v>0.389105058365759</v>
      </c>
      <c r="AA333" s="1">
        <f>1/(EXP(-Y333)+1)</f>
        <v>0.999999999993104</v>
      </c>
      <c r="AB333" s="2">
        <v>0</v>
      </c>
      <c r="AC333" s="1">
        <f>J333+K333</f>
        <v>20</v>
      </c>
      <c r="AD333" s="1">
        <f>10*O333</f>
        <v>36.2</v>
      </c>
      <c r="AE333" s="1">
        <f>J333+K333</f>
        <v>20</v>
      </c>
      <c r="AF333" s="1">
        <f>H333</f>
        <v>35</v>
      </c>
      <c r="AG333" s="1">
        <f t="shared" si="5"/>
        <v>2.38</v>
      </c>
    </row>
    <row r="334" spans="1:33">
      <c r="A334" s="4">
        <v>44653</v>
      </c>
      <c r="B334" s="1">
        <v>287</v>
      </c>
      <c r="C334" s="1" t="s">
        <v>361</v>
      </c>
      <c r="D334" s="1">
        <v>155079</v>
      </c>
      <c r="E334" s="1">
        <v>9315</v>
      </c>
      <c r="F334" s="1">
        <v>1</v>
      </c>
      <c r="G334" s="1">
        <v>16</v>
      </c>
      <c r="H334" s="1">
        <v>33</v>
      </c>
      <c r="I334" s="1">
        <v>28</v>
      </c>
      <c r="J334" s="1">
        <v>15</v>
      </c>
      <c r="K334" s="1">
        <v>6</v>
      </c>
      <c r="L334" s="1">
        <v>1</v>
      </c>
      <c r="M334" s="1">
        <f>LN(D334)</f>
        <v>11.9516899434793</v>
      </c>
      <c r="N334" s="1">
        <f>100*E334/D334</f>
        <v>6.00661598282166</v>
      </c>
      <c r="O334" s="1">
        <f>(F334+G334*2+H334*3+I334*4+J334*5+K334*6+L334*7)/100</f>
        <v>3.62</v>
      </c>
      <c r="P334" s="7">
        <v>5</v>
      </c>
      <c r="Q334" s="7">
        <v>0.317691676096531</v>
      </c>
      <c r="R334" s="7">
        <v>0.0725602780647507</v>
      </c>
      <c r="S334" s="7">
        <v>0.020500603104426</v>
      </c>
      <c r="T334" s="7">
        <v>1</v>
      </c>
      <c r="U334" s="7">
        <v>3.1</v>
      </c>
      <c r="V334">
        <v>1</v>
      </c>
      <c r="W334" s="7">
        <v>1.26e-6</v>
      </c>
      <c r="X334" s="7">
        <v>0.182650242229185</v>
      </c>
      <c r="Y334" s="1">
        <f>1000000*W334</f>
        <v>1.26</v>
      </c>
      <c r="Z334" s="1">
        <f>10/Y334</f>
        <v>7.93650793650794</v>
      </c>
      <c r="AA334" s="1">
        <f>1/(EXP(-Y334)+1)</f>
        <v>0.779026107779812</v>
      </c>
      <c r="AB334" s="2">
        <v>0</v>
      </c>
      <c r="AC334" s="1">
        <f>J334+K334</f>
        <v>21</v>
      </c>
      <c r="AD334" s="1">
        <f>10*O334</f>
        <v>36.2</v>
      </c>
      <c r="AE334" s="1">
        <f>J334+K334</f>
        <v>21</v>
      </c>
      <c r="AF334" s="1">
        <f>H334</f>
        <v>33</v>
      </c>
      <c r="AG334" s="1">
        <f t="shared" si="5"/>
        <v>2.42</v>
      </c>
    </row>
    <row r="335" spans="1:33">
      <c r="A335" s="4">
        <v>44819</v>
      </c>
      <c r="B335" s="1">
        <v>453</v>
      </c>
      <c r="C335" s="1" t="s">
        <v>362</v>
      </c>
      <c r="D335" s="5">
        <v>33344</v>
      </c>
      <c r="E335" s="5">
        <v>3011</v>
      </c>
      <c r="F335" s="1">
        <v>1</v>
      </c>
      <c r="G335" s="1">
        <v>12</v>
      </c>
      <c r="H335" s="1">
        <v>32</v>
      </c>
      <c r="I335" s="1">
        <v>34</v>
      </c>
      <c r="J335" s="1">
        <v>16</v>
      </c>
      <c r="K335" s="1">
        <v>4</v>
      </c>
      <c r="L335" s="1">
        <v>0</v>
      </c>
      <c r="M335" s="1">
        <f>LN(D335)</f>
        <v>10.414633125113</v>
      </c>
      <c r="N335" s="1">
        <f>100*E335/D335</f>
        <v>9.0301103646833</v>
      </c>
      <c r="O335" s="1">
        <f>(F335+G335*2+H335*3+I335*4+J335*5+K335*6+L335*7)/100</f>
        <v>3.61</v>
      </c>
      <c r="P335" s="7">
        <v>5</v>
      </c>
      <c r="Q335" s="7">
        <v>0.221058484162959</v>
      </c>
      <c r="R335" s="7">
        <v>0.0682543397692949</v>
      </c>
      <c r="S335" s="7">
        <v>0.0109793557063785</v>
      </c>
      <c r="T335" s="7">
        <v>1</v>
      </c>
      <c r="U335" s="7">
        <v>4.9</v>
      </c>
      <c r="V335">
        <v>1</v>
      </c>
      <c r="W335" s="7">
        <v>7.94e-5</v>
      </c>
      <c r="X335" s="7">
        <v>0.197008128552017</v>
      </c>
      <c r="Y335" s="1">
        <f>1000000*W335</f>
        <v>79.4</v>
      </c>
      <c r="Z335" s="1">
        <f>10/Y335</f>
        <v>0.125944584382872</v>
      </c>
      <c r="AA335" s="1">
        <f>1/(EXP(-Y335)+1)</f>
        <v>1</v>
      </c>
      <c r="AB335" s="2">
        <v>0</v>
      </c>
      <c r="AC335" s="1">
        <f>J335+K335</f>
        <v>20</v>
      </c>
      <c r="AD335" s="1">
        <f>10*O335</f>
        <v>36.1</v>
      </c>
      <c r="AE335" s="1">
        <f>J335+K335</f>
        <v>20</v>
      </c>
      <c r="AF335" s="1">
        <f>H335</f>
        <v>32</v>
      </c>
      <c r="AG335" s="1">
        <f t="shared" si="5"/>
        <v>2.24</v>
      </c>
    </row>
    <row r="336" spans="1:33">
      <c r="A336" s="4">
        <v>44822</v>
      </c>
      <c r="B336" s="1">
        <v>456</v>
      </c>
      <c r="C336" s="1" t="s">
        <v>363</v>
      </c>
      <c r="D336" s="5">
        <v>33102</v>
      </c>
      <c r="E336" s="5">
        <v>3038</v>
      </c>
      <c r="F336" s="1">
        <v>1</v>
      </c>
      <c r="G336" s="1">
        <v>9</v>
      </c>
      <c r="H336" s="1">
        <v>36</v>
      </c>
      <c r="I336" s="1">
        <v>35</v>
      </c>
      <c r="J336" s="1">
        <v>14</v>
      </c>
      <c r="K336" s="1">
        <v>4</v>
      </c>
      <c r="L336" s="1">
        <v>0</v>
      </c>
      <c r="M336" s="1">
        <f>LN(D336)</f>
        <v>10.4073489825005</v>
      </c>
      <c r="N336" s="1">
        <f>100*E336/D336</f>
        <v>9.17769319074376</v>
      </c>
      <c r="O336" s="1">
        <f>(F336+G336*2+H336*3+I336*4+J336*5+K336*6+L336*7)/100</f>
        <v>3.61</v>
      </c>
      <c r="P336" s="7">
        <v>5</v>
      </c>
      <c r="Q336" s="7">
        <v>0.265973490547653</v>
      </c>
      <c r="R336" s="7">
        <v>0.0545943874148615</v>
      </c>
      <c r="S336" s="7">
        <v>0.0199825532328729</v>
      </c>
      <c r="T336" s="7">
        <v>1</v>
      </c>
      <c r="U336" s="7">
        <v>4.76</v>
      </c>
      <c r="V336">
        <v>1</v>
      </c>
      <c r="W336" s="7">
        <v>5.75e-5</v>
      </c>
      <c r="X336" s="7">
        <v>0.192900117704508</v>
      </c>
      <c r="Y336" s="1">
        <f>1000000*W336</f>
        <v>57.5</v>
      </c>
      <c r="Z336" s="1">
        <f>10/Y336</f>
        <v>0.173913043478261</v>
      </c>
      <c r="AA336" s="1">
        <f>1/(EXP(-Y336)+1)</f>
        <v>1</v>
      </c>
      <c r="AB336" s="2">
        <v>3</v>
      </c>
      <c r="AC336" s="1">
        <f>J336+K336</f>
        <v>18</v>
      </c>
      <c r="AD336" s="1">
        <f>10*O336</f>
        <v>36.1</v>
      </c>
      <c r="AE336" s="1">
        <f>J336+K336</f>
        <v>18</v>
      </c>
      <c r="AF336" s="1">
        <f>H336</f>
        <v>36</v>
      </c>
      <c r="AG336" s="1">
        <f t="shared" si="5"/>
        <v>2.2</v>
      </c>
    </row>
    <row r="337" spans="1:33">
      <c r="A337" s="4">
        <v>44899</v>
      </c>
      <c r="B337" s="1">
        <v>533</v>
      </c>
      <c r="C337" s="1" t="s">
        <v>364</v>
      </c>
      <c r="D337" s="5">
        <v>25577</v>
      </c>
      <c r="E337" s="5">
        <v>2398</v>
      </c>
      <c r="F337" s="1">
        <v>2</v>
      </c>
      <c r="G337" s="1">
        <v>17</v>
      </c>
      <c r="H337" s="1">
        <v>32</v>
      </c>
      <c r="I337" s="1">
        <v>29</v>
      </c>
      <c r="J337" s="1">
        <v>15</v>
      </c>
      <c r="K337" s="1">
        <v>5</v>
      </c>
      <c r="L337" s="1">
        <v>1</v>
      </c>
      <c r="M337" s="1">
        <f>LN(D337)</f>
        <v>10.1494487891308</v>
      </c>
      <c r="N337" s="1">
        <f>100*E337/D337</f>
        <v>9.37561090041834</v>
      </c>
      <c r="O337" s="1">
        <f>(F337+G337*2+H337*3+I337*4+J337*5+K337*6+L337*7)/100</f>
        <v>3.6</v>
      </c>
      <c r="P337" s="7">
        <v>5</v>
      </c>
      <c r="Q337" s="7">
        <v>0.365536523857545</v>
      </c>
      <c r="R337" s="7">
        <v>0.06280387500131</v>
      </c>
      <c r="S337" s="7">
        <v>0.0290321985928084</v>
      </c>
      <c r="T337" s="7">
        <v>2</v>
      </c>
      <c r="U337" s="7">
        <v>3.7</v>
      </c>
      <c r="V337">
        <v>1</v>
      </c>
      <c r="W337" s="7">
        <v>5.01e-6</v>
      </c>
      <c r="X337" s="7">
        <v>0.183320318806099</v>
      </c>
      <c r="Y337" s="1">
        <f>1000000*W337</f>
        <v>5.01</v>
      </c>
      <c r="Z337" s="1">
        <f>10/Y337</f>
        <v>1.99600798403194</v>
      </c>
      <c r="AA337" s="1">
        <f>1/(EXP(-Y337)+1)</f>
        <v>0.993373302750337</v>
      </c>
      <c r="AB337" s="2">
        <v>0</v>
      </c>
      <c r="AC337" s="1">
        <f>J337+K337</f>
        <v>20</v>
      </c>
      <c r="AD337" s="1">
        <f>10*O337</f>
        <v>36</v>
      </c>
      <c r="AE337" s="1">
        <f>J337+K337</f>
        <v>20</v>
      </c>
      <c r="AF337" s="1">
        <f>H337</f>
        <v>32</v>
      </c>
      <c r="AG337" s="1">
        <f t="shared" si="5"/>
        <v>2.35</v>
      </c>
    </row>
    <row r="338" spans="1:33">
      <c r="A338" s="4">
        <v>44882</v>
      </c>
      <c r="B338" s="1">
        <v>516</v>
      </c>
      <c r="C338" s="1" t="s">
        <v>365</v>
      </c>
      <c r="D338" s="5">
        <v>27465</v>
      </c>
      <c r="E338" s="5">
        <v>2530</v>
      </c>
      <c r="F338" s="1">
        <v>0</v>
      </c>
      <c r="G338" s="1">
        <v>14</v>
      </c>
      <c r="H338" s="1">
        <v>35</v>
      </c>
      <c r="I338" s="1">
        <v>33</v>
      </c>
      <c r="J338" s="1">
        <v>14</v>
      </c>
      <c r="K338" s="1">
        <v>4</v>
      </c>
      <c r="L338" s="1">
        <v>0</v>
      </c>
      <c r="M338" s="1">
        <f>LN(D338)</f>
        <v>10.2206677457767</v>
      </c>
      <c r="N338" s="1">
        <f>100*E338/D338</f>
        <v>9.21172401237939</v>
      </c>
      <c r="O338" s="1">
        <f>(F338+G338*2+H338*3+I338*4+J338*5+K338*6+L338*7)/100</f>
        <v>3.59</v>
      </c>
      <c r="P338" s="7">
        <v>4</v>
      </c>
      <c r="Q338" s="7">
        <v>0.348633235216905</v>
      </c>
      <c r="R338" s="7">
        <v>0.0698634997121572</v>
      </c>
      <c r="S338" s="7">
        <v>0.0370759855994387</v>
      </c>
      <c r="T338" s="7">
        <v>1</v>
      </c>
      <c r="U338" s="7">
        <v>6.31</v>
      </c>
      <c r="V338">
        <v>2</v>
      </c>
      <c r="W338" s="7">
        <v>0.00204</v>
      </c>
      <c r="X338" s="7">
        <v>0.71874542603729</v>
      </c>
      <c r="Y338" s="1">
        <f>1000000*W338</f>
        <v>2040</v>
      </c>
      <c r="Z338" s="1">
        <f>10/Y338</f>
        <v>0.00490196078431372</v>
      </c>
      <c r="AA338" s="1">
        <f>1/(EXP(-Y338)+1)</f>
        <v>1</v>
      </c>
      <c r="AB338" s="2">
        <v>0</v>
      </c>
      <c r="AC338" s="1">
        <f>J338+K338</f>
        <v>18</v>
      </c>
      <c r="AD338" s="1">
        <f>10*O338</f>
        <v>35.9</v>
      </c>
      <c r="AE338" s="1">
        <f>J338+K338</f>
        <v>18</v>
      </c>
      <c r="AF338" s="1">
        <f>H338</f>
        <v>35</v>
      </c>
      <c r="AG338" s="1">
        <f t="shared" si="5"/>
        <v>2.27</v>
      </c>
    </row>
    <row r="339" spans="1:33">
      <c r="A339" s="4">
        <v>44893</v>
      </c>
      <c r="B339" s="1">
        <v>527</v>
      </c>
      <c r="C339" s="1" t="s">
        <v>366</v>
      </c>
      <c r="D339" s="5">
        <v>26051</v>
      </c>
      <c r="E339" s="5">
        <v>2484</v>
      </c>
      <c r="F339" s="1">
        <v>0</v>
      </c>
      <c r="G339" s="1">
        <v>10</v>
      </c>
      <c r="H339" s="1">
        <v>38</v>
      </c>
      <c r="I339" s="1">
        <v>35</v>
      </c>
      <c r="J339" s="1">
        <v>13</v>
      </c>
      <c r="K339" s="1">
        <v>3</v>
      </c>
      <c r="L339" s="1">
        <v>0</v>
      </c>
      <c r="M339" s="1">
        <f>LN(D339)</f>
        <v>10.1678114341607</v>
      </c>
      <c r="N339" s="1">
        <f>100*E339/D339</f>
        <v>9.53514260489041</v>
      </c>
      <c r="O339" s="1">
        <f>(F339+G339*2+H339*3+I339*4+J339*5+K339*6+L339*7)/100</f>
        <v>3.57</v>
      </c>
      <c r="P339" s="7">
        <v>5</v>
      </c>
      <c r="Q339" s="7">
        <v>0.280814653984636</v>
      </c>
      <c r="R339" s="7">
        <v>0.0696601570102384</v>
      </c>
      <c r="S339" s="7">
        <v>0.0181355562343099</v>
      </c>
      <c r="T339" s="7">
        <v>2</v>
      </c>
      <c r="U339" s="7">
        <v>2.71</v>
      </c>
      <c r="V339">
        <v>1</v>
      </c>
      <c r="W339" s="7">
        <v>5.13e-7</v>
      </c>
      <c r="X339" s="7">
        <v>0.182516990374709</v>
      </c>
      <c r="Y339" s="1">
        <f>1000000*W339</f>
        <v>0.513</v>
      </c>
      <c r="Z339" s="1">
        <f>10/Y339</f>
        <v>19.4931773879142</v>
      </c>
      <c r="AA339" s="1">
        <f>1/(EXP(-Y339)+1)</f>
        <v>0.625509480753759</v>
      </c>
      <c r="AB339" s="2">
        <v>0</v>
      </c>
      <c r="AC339" s="1">
        <f>J339+K339</f>
        <v>16</v>
      </c>
      <c r="AD339" s="1">
        <f>10*O339</f>
        <v>35.7</v>
      </c>
      <c r="AE339" s="1">
        <f>J339+K339</f>
        <v>16</v>
      </c>
      <c r="AF339" s="1">
        <f>H339</f>
        <v>38</v>
      </c>
      <c r="AG339" s="1">
        <f t="shared" si="5"/>
        <v>2.17</v>
      </c>
    </row>
    <row r="340" spans="1:33">
      <c r="A340" s="4">
        <v>44904</v>
      </c>
      <c r="B340" s="1">
        <v>538</v>
      </c>
      <c r="C340" s="1" t="s">
        <v>367</v>
      </c>
      <c r="D340" s="5">
        <v>23640</v>
      </c>
      <c r="E340" s="5">
        <v>2165</v>
      </c>
      <c r="F340" s="1">
        <v>0</v>
      </c>
      <c r="G340" s="1">
        <v>10</v>
      </c>
      <c r="H340" s="1">
        <v>36</v>
      </c>
      <c r="I340" s="1">
        <v>35</v>
      </c>
      <c r="J340" s="1">
        <v>14</v>
      </c>
      <c r="K340" s="1">
        <v>3</v>
      </c>
      <c r="L340" s="1">
        <v>0</v>
      </c>
      <c r="M340" s="1">
        <f>LN(D340)</f>
        <v>10.07069547152</v>
      </c>
      <c r="N340" s="1">
        <f>100*E340/D340</f>
        <v>9.15820642978003</v>
      </c>
      <c r="O340" s="1">
        <f>(F340+G340*2+H340*3+I340*4+J340*5+K340*6+L340*7)/100</f>
        <v>3.56</v>
      </c>
      <c r="P340" s="7">
        <v>5</v>
      </c>
      <c r="Q340" s="7">
        <v>0.277227339136198</v>
      </c>
      <c r="R340" s="7">
        <v>0.0738794971465923</v>
      </c>
      <c r="S340" s="7">
        <v>0.0225467536636149</v>
      </c>
      <c r="T340" s="7">
        <v>1</v>
      </c>
      <c r="U340" s="7">
        <v>3.24</v>
      </c>
      <c r="V340">
        <v>1</v>
      </c>
      <c r="W340" s="7">
        <v>1.74e-6</v>
      </c>
      <c r="X340" s="7">
        <v>0.18273590577099</v>
      </c>
      <c r="Y340" s="1">
        <f>1000000*W340</f>
        <v>1.74</v>
      </c>
      <c r="Z340" s="1">
        <f>10/Y340</f>
        <v>5.74712643678161</v>
      </c>
      <c r="AA340" s="1">
        <f>1/(EXP(-Y340)+1)</f>
        <v>0.850687065469156</v>
      </c>
      <c r="AB340" s="2">
        <v>0</v>
      </c>
      <c r="AC340" s="1">
        <f>J340+K340</f>
        <v>17</v>
      </c>
      <c r="AD340" s="1">
        <f>10*O340</f>
        <v>35.6</v>
      </c>
      <c r="AE340" s="1">
        <f>J340+K340</f>
        <v>17</v>
      </c>
      <c r="AF340" s="1">
        <f>H340</f>
        <v>36</v>
      </c>
      <c r="AG340" s="1">
        <f t="shared" si="5"/>
        <v>2.16</v>
      </c>
    </row>
    <row r="341" spans="1:33">
      <c r="A341" s="4">
        <v>44868</v>
      </c>
      <c r="B341" s="1">
        <v>502</v>
      </c>
      <c r="C341" s="1" t="s">
        <v>368</v>
      </c>
      <c r="D341" s="5">
        <v>29554</v>
      </c>
      <c r="E341" s="5">
        <v>2819</v>
      </c>
      <c r="F341" s="1">
        <v>1</v>
      </c>
      <c r="G341" s="1">
        <v>18</v>
      </c>
      <c r="H341" s="1">
        <v>31</v>
      </c>
      <c r="I341" s="1">
        <v>30</v>
      </c>
      <c r="J341" s="1">
        <v>15</v>
      </c>
      <c r="K341" s="1">
        <v>4</v>
      </c>
      <c r="L341" s="1">
        <v>1</v>
      </c>
      <c r="M341" s="1">
        <f>LN(D341)</f>
        <v>10.2939743774636</v>
      </c>
      <c r="N341" s="1">
        <f>100*E341/D341</f>
        <v>9.53847194965149</v>
      </c>
      <c r="O341" s="1">
        <f>(F341+G341*2+H341*3+I341*4+J341*5+K341*6+L341*7)/100</f>
        <v>3.56</v>
      </c>
      <c r="P341" s="7">
        <v>5</v>
      </c>
      <c r="Q341" s="7">
        <v>0.289027098414706</v>
      </c>
      <c r="R341" s="7">
        <v>0.0564774623937521</v>
      </c>
      <c r="S341" s="7">
        <v>0.0242207134625721</v>
      </c>
      <c r="T341" s="7">
        <v>2</v>
      </c>
      <c r="U341" s="7">
        <v>3.51</v>
      </c>
      <c r="V341">
        <v>1</v>
      </c>
      <c r="W341" s="7">
        <v>3.24e-6</v>
      </c>
      <c r="X341" s="7">
        <v>0.183003805381496</v>
      </c>
      <c r="Y341" s="1">
        <f>1000000*W341</f>
        <v>3.24</v>
      </c>
      <c r="Z341" s="1">
        <f>10/Y341</f>
        <v>3.08641975308642</v>
      </c>
      <c r="AA341" s="1">
        <f>1/(EXP(-Y341)+1)</f>
        <v>0.962312109491394</v>
      </c>
      <c r="AB341" s="2">
        <v>0</v>
      </c>
      <c r="AC341" s="1">
        <f>J341+K341</f>
        <v>19</v>
      </c>
      <c r="AD341" s="1">
        <f>10*O341</f>
        <v>35.6</v>
      </c>
      <c r="AE341" s="1">
        <f>J341+K341</f>
        <v>19</v>
      </c>
      <c r="AF341" s="1">
        <f>H341</f>
        <v>31</v>
      </c>
      <c r="AG341" s="1">
        <f t="shared" si="5"/>
        <v>2.28</v>
      </c>
    </row>
    <row r="342" spans="1:33">
      <c r="A342" s="4">
        <v>44821</v>
      </c>
      <c r="B342" s="1">
        <v>455</v>
      </c>
      <c r="C342" s="1" t="s">
        <v>369</v>
      </c>
      <c r="D342" s="5">
        <v>33418</v>
      </c>
      <c r="E342" s="5">
        <v>3073</v>
      </c>
      <c r="F342" s="1">
        <v>0</v>
      </c>
      <c r="G342" s="1">
        <v>11</v>
      </c>
      <c r="H342" s="1">
        <v>37</v>
      </c>
      <c r="I342" s="1">
        <v>36</v>
      </c>
      <c r="J342" s="1">
        <v>12</v>
      </c>
      <c r="K342" s="1">
        <v>3</v>
      </c>
      <c r="L342" s="1">
        <v>0</v>
      </c>
      <c r="M342" s="1">
        <f>LN(D342)</f>
        <v>10.4168499559541</v>
      </c>
      <c r="N342" s="1">
        <f>100*E342/D342</f>
        <v>9.19564306661081</v>
      </c>
      <c r="O342" s="1">
        <f>(F342+G342*2+H342*3+I342*4+J342*5+K342*6+L342*7)/100</f>
        <v>3.55</v>
      </c>
      <c r="P342" s="7">
        <v>5</v>
      </c>
      <c r="Q342" s="7">
        <v>0.251436037382053</v>
      </c>
      <c r="R342" s="7">
        <v>0.0706147602890495</v>
      </c>
      <c r="S342" s="7">
        <v>0.0206249824928608</v>
      </c>
      <c r="T342" s="7">
        <v>1</v>
      </c>
      <c r="U342" s="7">
        <v>3.19</v>
      </c>
      <c r="V342">
        <v>1</v>
      </c>
      <c r="W342" s="7">
        <v>1.55e-6</v>
      </c>
      <c r="X342" s="7">
        <v>0.182701993556328</v>
      </c>
      <c r="Y342" s="1">
        <f>1000000*W342</f>
        <v>1.55</v>
      </c>
      <c r="Z342" s="1">
        <f>10/Y342</f>
        <v>6.45161290322581</v>
      </c>
      <c r="AA342" s="1">
        <f>1/(EXP(-Y342)+1)</f>
        <v>0.82491373183596</v>
      </c>
      <c r="AB342" s="2">
        <v>0</v>
      </c>
      <c r="AC342" s="1">
        <f>J342+K342</f>
        <v>15</v>
      </c>
      <c r="AD342" s="1">
        <f>10*O342</f>
        <v>35.5</v>
      </c>
      <c r="AE342" s="1">
        <f>J342+K342</f>
        <v>15</v>
      </c>
      <c r="AF342" s="1">
        <f>H342</f>
        <v>37</v>
      </c>
      <c r="AG342" s="1">
        <f t="shared" si="5"/>
        <v>2.11</v>
      </c>
    </row>
    <row r="343" spans="1:33">
      <c r="A343" s="4">
        <v>44840</v>
      </c>
      <c r="B343" s="1">
        <v>474</v>
      </c>
      <c r="C343" s="1" t="s">
        <v>370</v>
      </c>
      <c r="D343" s="5">
        <v>32522</v>
      </c>
      <c r="E343" s="5">
        <v>2987</v>
      </c>
      <c r="F343" s="1">
        <v>1</v>
      </c>
      <c r="G343" s="1">
        <v>10</v>
      </c>
      <c r="H343" s="1">
        <v>38</v>
      </c>
      <c r="I343" s="1">
        <v>34</v>
      </c>
      <c r="J343" s="1">
        <v>13</v>
      </c>
      <c r="K343" s="1">
        <v>3</v>
      </c>
      <c r="L343" s="1">
        <v>0</v>
      </c>
      <c r="M343" s="1">
        <f>LN(D343)</f>
        <v>10.3896720623857</v>
      </c>
      <c r="N343" s="1">
        <f>100*E343/D343</f>
        <v>9.18455199557223</v>
      </c>
      <c r="O343" s="1">
        <f>(F343+G343*2+H343*3+I343*4+J343*5+K343*6+L343*7)/100</f>
        <v>3.54</v>
      </c>
      <c r="P343" s="7">
        <v>5</v>
      </c>
      <c r="Q343" s="7">
        <v>0.301424512573927</v>
      </c>
      <c r="R343" s="7">
        <v>0.0697858845746925</v>
      </c>
      <c r="S343" s="7">
        <v>0.0178368041844426</v>
      </c>
      <c r="T343" s="7">
        <v>1</v>
      </c>
      <c r="U343" s="7">
        <v>3.1</v>
      </c>
      <c r="V343">
        <v>1</v>
      </c>
      <c r="W343" s="7">
        <v>1.26e-6</v>
      </c>
      <c r="X343" s="7">
        <v>0.182650242229185</v>
      </c>
      <c r="Y343" s="1">
        <f>1000000*W343</f>
        <v>1.26</v>
      </c>
      <c r="Z343" s="1">
        <f>10/Y343</f>
        <v>7.93650793650794</v>
      </c>
      <c r="AA343" s="1">
        <f>1/(EXP(-Y343)+1)</f>
        <v>0.779026107779812</v>
      </c>
      <c r="AB343" s="2">
        <v>0</v>
      </c>
      <c r="AC343" s="1">
        <f>J343+K343</f>
        <v>16</v>
      </c>
      <c r="AD343" s="1">
        <f>10*O343</f>
        <v>35.4</v>
      </c>
      <c r="AE343" s="1">
        <f>J343+K343</f>
        <v>16</v>
      </c>
      <c r="AF343" s="1">
        <f>H343</f>
        <v>38</v>
      </c>
      <c r="AG343" s="1">
        <f t="shared" si="5"/>
        <v>2.17</v>
      </c>
    </row>
    <row r="344" spans="1:33">
      <c r="A344" s="4">
        <v>44726</v>
      </c>
      <c r="B344" s="1">
        <v>360</v>
      </c>
      <c r="C344" s="1" t="s">
        <v>371</v>
      </c>
      <c r="D344" s="1">
        <v>59968</v>
      </c>
      <c r="E344" s="1">
        <v>4762</v>
      </c>
      <c r="F344" s="1">
        <v>2</v>
      </c>
      <c r="G344" s="1">
        <v>16</v>
      </c>
      <c r="H344" s="1">
        <v>34</v>
      </c>
      <c r="I344" s="1">
        <v>29</v>
      </c>
      <c r="J344" s="1">
        <v>14</v>
      </c>
      <c r="K344" s="1">
        <v>4</v>
      </c>
      <c r="L344" s="1">
        <v>1</v>
      </c>
      <c r="M344" s="1">
        <f>LN(D344)</f>
        <v>11.0015663655981</v>
      </c>
      <c r="N344" s="1">
        <f>100*E344/D344</f>
        <v>7.94090181430096</v>
      </c>
      <c r="O344" s="1">
        <f>(F344+G344*2+H344*3+I344*4+J344*5+K344*6+L344*7)/100</f>
        <v>3.53</v>
      </c>
      <c r="P344" s="7">
        <v>5</v>
      </c>
      <c r="Q344" s="7">
        <v>0.360156110279427</v>
      </c>
      <c r="R344" s="7">
        <v>0.0663365731803326</v>
      </c>
      <c r="S344" s="7">
        <v>0.0264561638425975</v>
      </c>
      <c r="T344" s="7">
        <v>2</v>
      </c>
      <c r="U344" s="7">
        <v>2.86</v>
      </c>
      <c r="V344">
        <v>1</v>
      </c>
      <c r="W344" s="7">
        <v>7.24e-7</v>
      </c>
      <c r="X344" s="7">
        <v>0.182554621464363</v>
      </c>
      <c r="Y344" s="1">
        <f>1000000*W344</f>
        <v>0.724</v>
      </c>
      <c r="Z344" s="1">
        <f>10/Y344</f>
        <v>13.8121546961326</v>
      </c>
      <c r="AA344" s="1">
        <f>1/(EXP(-Y344)+1)</f>
        <v>0.673487235437304</v>
      </c>
      <c r="AB344" s="2">
        <v>0</v>
      </c>
      <c r="AC344" s="1">
        <f>J344+K344</f>
        <v>18</v>
      </c>
      <c r="AD344" s="1">
        <f>10*O344</f>
        <v>35.3</v>
      </c>
      <c r="AE344" s="1">
        <f>J344+K344</f>
        <v>18</v>
      </c>
      <c r="AF344" s="1">
        <f>H344</f>
        <v>34</v>
      </c>
      <c r="AG344" s="1">
        <f t="shared" si="5"/>
        <v>2.28</v>
      </c>
    </row>
    <row r="345" spans="1:33">
      <c r="A345" s="4">
        <v>44715</v>
      </c>
      <c r="B345" s="1">
        <v>349</v>
      </c>
      <c r="C345" s="1" t="s">
        <v>372</v>
      </c>
      <c r="D345" s="1">
        <v>65431</v>
      </c>
      <c r="E345" s="1">
        <v>4957</v>
      </c>
      <c r="F345" s="1">
        <v>1</v>
      </c>
      <c r="G345" s="1">
        <v>13</v>
      </c>
      <c r="H345" s="1">
        <v>38</v>
      </c>
      <c r="I345" s="1">
        <v>32</v>
      </c>
      <c r="J345" s="1">
        <v>13</v>
      </c>
      <c r="K345" s="1">
        <v>3</v>
      </c>
      <c r="L345" s="1">
        <v>0</v>
      </c>
      <c r="M345" s="1">
        <f>LN(D345)</f>
        <v>11.0887514312561</v>
      </c>
      <c r="N345" s="1">
        <f>100*E345/D345</f>
        <v>7.57591967110391</v>
      </c>
      <c r="O345" s="1">
        <f>(F345+G345*2+H345*3+I345*4+J345*5+K345*6+L345*7)/100</f>
        <v>3.52</v>
      </c>
      <c r="P345" s="7">
        <v>5</v>
      </c>
      <c r="Q345" s="7">
        <v>0.284792790781152</v>
      </c>
      <c r="R345" s="7">
        <v>0.0695105362763036</v>
      </c>
      <c r="S345" s="7">
        <v>0.0232899232901668</v>
      </c>
      <c r="T345" s="7">
        <v>1</v>
      </c>
      <c r="U345" s="7">
        <v>3.77</v>
      </c>
      <c r="V345">
        <v>1</v>
      </c>
      <c r="W345" s="7">
        <v>5.89e-6</v>
      </c>
      <c r="X345" s="7">
        <v>0.183477839348755</v>
      </c>
      <c r="Y345" s="1">
        <f>1000000*W345</f>
        <v>5.89</v>
      </c>
      <c r="Z345" s="1">
        <f>10/Y345</f>
        <v>1.69779286926995</v>
      </c>
      <c r="AA345" s="1">
        <f>1/(EXP(-Y345)+1)</f>
        <v>0.997240658337165</v>
      </c>
      <c r="AB345" s="2">
        <v>0</v>
      </c>
      <c r="AC345" s="1">
        <f>J345+K345</f>
        <v>16</v>
      </c>
      <c r="AD345" s="1">
        <f>10*O345</f>
        <v>35.2</v>
      </c>
      <c r="AE345" s="1">
        <f>J345+K345</f>
        <v>16</v>
      </c>
      <c r="AF345" s="1">
        <f>H345</f>
        <v>38</v>
      </c>
      <c r="AG345" s="1">
        <f t="shared" si="5"/>
        <v>2.23</v>
      </c>
    </row>
    <row r="346" spans="1:33">
      <c r="A346" s="4">
        <v>44793</v>
      </c>
      <c r="B346" s="1">
        <v>427</v>
      </c>
      <c r="C346" s="1" t="s">
        <v>373</v>
      </c>
      <c r="D346" s="5">
        <v>38245</v>
      </c>
      <c r="E346" s="5">
        <v>3249</v>
      </c>
      <c r="F346" s="1">
        <v>1</v>
      </c>
      <c r="G346" s="1">
        <v>22</v>
      </c>
      <c r="H346" s="1">
        <v>32</v>
      </c>
      <c r="I346" s="1">
        <v>26</v>
      </c>
      <c r="J346" s="1">
        <v>14</v>
      </c>
      <c r="K346" s="1">
        <v>5</v>
      </c>
      <c r="L346" s="1">
        <v>1</v>
      </c>
      <c r="M346" s="1">
        <f>LN(D346)</f>
        <v>10.551768111756</v>
      </c>
      <c r="N346" s="1">
        <f>100*E346/D346</f>
        <v>8.49522813439665</v>
      </c>
      <c r="O346" s="1">
        <f>(F346+G346*2+H346*3+I346*4+J346*5+K346*6+L346*7)/100</f>
        <v>3.52</v>
      </c>
      <c r="P346" s="7">
        <v>4</v>
      </c>
      <c r="Q346" s="7">
        <v>0.361556539455013</v>
      </c>
      <c r="R346" s="7">
        <v>0.0687695344517358</v>
      </c>
      <c r="S346" s="7">
        <v>0.0281036620803848</v>
      </c>
      <c r="T346" s="7">
        <v>1</v>
      </c>
      <c r="U346" s="7">
        <v>4.75</v>
      </c>
      <c r="V346">
        <v>2</v>
      </c>
      <c r="W346" s="7">
        <v>5.62e-5</v>
      </c>
      <c r="X346" s="7">
        <v>0.192658324888524</v>
      </c>
      <c r="Y346" s="1">
        <f>1000000*W346</f>
        <v>56.2</v>
      </c>
      <c r="Z346" s="1">
        <f>10/Y346</f>
        <v>0.177935943060498</v>
      </c>
      <c r="AA346" s="1">
        <f>1/(EXP(-Y346)+1)</f>
        <v>1</v>
      </c>
      <c r="AB346" s="2">
        <v>0</v>
      </c>
      <c r="AC346" s="1">
        <f>J346+K346</f>
        <v>19</v>
      </c>
      <c r="AD346" s="1">
        <f>10*O346</f>
        <v>35.2</v>
      </c>
      <c r="AE346" s="1">
        <f>J346+K346</f>
        <v>19</v>
      </c>
      <c r="AF346" s="1">
        <f>H346</f>
        <v>32</v>
      </c>
      <c r="AG346" s="1">
        <f t="shared" si="5"/>
        <v>2.4</v>
      </c>
    </row>
    <row r="347" spans="1:33">
      <c r="A347" s="4">
        <v>44874</v>
      </c>
      <c r="B347" s="1">
        <v>508</v>
      </c>
      <c r="C347" s="1" t="s">
        <v>374</v>
      </c>
      <c r="D347" s="5">
        <v>28984</v>
      </c>
      <c r="E347" s="5">
        <v>2678</v>
      </c>
      <c r="F347" s="1">
        <v>1</v>
      </c>
      <c r="G347" s="1">
        <v>16</v>
      </c>
      <c r="H347" s="1">
        <v>38</v>
      </c>
      <c r="I347" s="1">
        <v>31</v>
      </c>
      <c r="J347" s="1">
        <v>11</v>
      </c>
      <c r="K347" s="1">
        <v>3</v>
      </c>
      <c r="L347" s="1">
        <v>1</v>
      </c>
      <c r="M347" s="1">
        <f>LN(D347)</f>
        <v>10.2744992325749</v>
      </c>
      <c r="N347" s="1">
        <f>100*E347/D347</f>
        <v>9.23958045818383</v>
      </c>
      <c r="O347" s="1">
        <f>(F347+G347*2+H347*3+I347*4+J347*5+K347*6+L347*7)/100</f>
        <v>3.51</v>
      </c>
      <c r="P347" s="7">
        <v>5</v>
      </c>
      <c r="Q347" s="7">
        <v>0.291772581411452</v>
      </c>
      <c r="R347" s="7">
        <v>0.0929358727425839</v>
      </c>
      <c r="S347" s="7">
        <v>0.0282540454439132</v>
      </c>
      <c r="T347" s="7">
        <v>2</v>
      </c>
      <c r="U347" s="7">
        <v>3.74</v>
      </c>
      <c r="V347">
        <v>1</v>
      </c>
      <c r="W347" s="7">
        <v>5.5e-6</v>
      </c>
      <c r="X347" s="7">
        <v>0.183408016164027</v>
      </c>
      <c r="Y347" s="1">
        <f>1000000*W347</f>
        <v>5.5</v>
      </c>
      <c r="Z347" s="1">
        <f>10/Y347</f>
        <v>1.81818181818182</v>
      </c>
      <c r="AA347" s="1">
        <f>1/(EXP(-Y347)+1)</f>
        <v>0.995929862284104</v>
      </c>
      <c r="AB347" s="2">
        <v>0</v>
      </c>
      <c r="AC347" s="1">
        <f>J347+K347</f>
        <v>14</v>
      </c>
      <c r="AD347" s="1">
        <f>10*O347</f>
        <v>35.1</v>
      </c>
      <c r="AE347" s="1">
        <f>J347+K347</f>
        <v>14</v>
      </c>
      <c r="AF347" s="1">
        <f>H347</f>
        <v>38</v>
      </c>
      <c r="AG347" s="1">
        <f t="shared" si="5"/>
        <v>2.19</v>
      </c>
    </row>
    <row r="348" spans="1:33">
      <c r="A348" s="4">
        <v>44870</v>
      </c>
      <c r="B348" s="1">
        <v>504</v>
      </c>
      <c r="C348" s="1" t="s">
        <v>375</v>
      </c>
      <c r="D348" s="5">
        <v>29743</v>
      </c>
      <c r="E348" s="5">
        <v>2751</v>
      </c>
      <c r="F348" s="1">
        <v>5</v>
      </c>
      <c r="G348" s="1">
        <v>14</v>
      </c>
      <c r="H348" s="1">
        <v>31</v>
      </c>
      <c r="I348" s="1">
        <v>29</v>
      </c>
      <c r="J348" s="1">
        <v>15</v>
      </c>
      <c r="K348" s="1">
        <v>4</v>
      </c>
      <c r="L348" s="1">
        <v>1</v>
      </c>
      <c r="M348" s="1">
        <f>LN(D348)</f>
        <v>10.3003490891701</v>
      </c>
      <c r="N348" s="1">
        <f>100*E348/D348</f>
        <v>9.2492351141445</v>
      </c>
      <c r="O348" s="1">
        <f>(F348+G348*2+H348*3+I348*4+J348*5+K348*6+L348*7)/100</f>
        <v>3.48</v>
      </c>
      <c r="P348" s="7">
        <v>5</v>
      </c>
      <c r="Q348" s="7">
        <v>0.327479320529933</v>
      </c>
      <c r="R348" s="7">
        <v>0.0580183469561419</v>
      </c>
      <c r="S348" s="7">
        <v>0.0261115789970608</v>
      </c>
      <c r="T348" s="7">
        <v>1</v>
      </c>
      <c r="U348" s="7">
        <v>4.91</v>
      </c>
      <c r="V348">
        <v>1</v>
      </c>
      <c r="W348" s="7">
        <v>8.13e-5</v>
      </c>
      <c r="X348" s="7">
        <v>0.197367625468333</v>
      </c>
      <c r="Y348" s="1">
        <f>1000000*W348</f>
        <v>81.3</v>
      </c>
      <c r="Z348" s="1">
        <f>10/Y348</f>
        <v>0.1230012300123</v>
      </c>
      <c r="AA348" s="1">
        <f>1/(EXP(-Y348)+1)</f>
        <v>1</v>
      </c>
      <c r="AB348" s="2">
        <v>0</v>
      </c>
      <c r="AC348" s="1">
        <f>J348+K348</f>
        <v>19</v>
      </c>
      <c r="AD348" s="1">
        <f>10*O348</f>
        <v>34.8</v>
      </c>
      <c r="AE348" s="1">
        <f>J348+K348</f>
        <v>19</v>
      </c>
      <c r="AF348" s="1">
        <f>H348</f>
        <v>31</v>
      </c>
      <c r="AG348" s="1">
        <f t="shared" si="5"/>
        <v>2.2</v>
      </c>
    </row>
    <row r="349" spans="1:33">
      <c r="A349" s="4">
        <v>44641</v>
      </c>
      <c r="B349" s="1">
        <v>275</v>
      </c>
      <c r="C349" s="1" t="s">
        <v>376</v>
      </c>
      <c r="D349" s="1">
        <v>173636</v>
      </c>
      <c r="E349" s="1">
        <v>9200</v>
      </c>
      <c r="F349" s="1">
        <v>2</v>
      </c>
      <c r="G349" s="1">
        <v>14</v>
      </c>
      <c r="H349" s="1">
        <v>36</v>
      </c>
      <c r="I349" s="1">
        <v>30</v>
      </c>
      <c r="J349" s="1">
        <v>13</v>
      </c>
      <c r="K349" s="1">
        <v>4</v>
      </c>
      <c r="L349" s="1">
        <v>0</v>
      </c>
      <c r="M349" s="1">
        <f>LN(D349)</f>
        <v>12.0647164329814</v>
      </c>
      <c r="N349" s="1">
        <f>100*E349/D349</f>
        <v>5.29844041558202</v>
      </c>
      <c r="O349" s="1">
        <f>(F349+G349*2+H349*3+I349*4+J349*5+K349*6+L349*7)/100</f>
        <v>3.47</v>
      </c>
      <c r="P349" s="7">
        <v>5</v>
      </c>
      <c r="Q349" s="7">
        <v>0.303715565843883</v>
      </c>
      <c r="R349" s="7">
        <v>0.059163442038572</v>
      </c>
      <c r="S349" s="7">
        <v>0.0165823896633637</v>
      </c>
      <c r="T349" s="7">
        <v>1</v>
      </c>
      <c r="U349" s="7">
        <v>6.33</v>
      </c>
      <c r="V349">
        <v>1</v>
      </c>
      <c r="W349" s="7">
        <v>0.00214</v>
      </c>
      <c r="X349" s="7">
        <v>0.742263953032175</v>
      </c>
      <c r="Y349" s="1">
        <f>1000000*W349</f>
        <v>2140</v>
      </c>
      <c r="Z349" s="1">
        <f>10/Y349</f>
        <v>0.00467289719626168</v>
      </c>
      <c r="AA349" s="1">
        <f>1/(EXP(-Y349)+1)</f>
        <v>1</v>
      </c>
      <c r="AB349" s="2">
        <v>3</v>
      </c>
      <c r="AC349" s="1">
        <f>J349+K349</f>
        <v>17</v>
      </c>
      <c r="AD349" s="1">
        <f>10*O349</f>
        <v>34.7</v>
      </c>
      <c r="AE349" s="1">
        <f>J349+K349</f>
        <v>17</v>
      </c>
      <c r="AF349" s="1">
        <f>H349</f>
        <v>36</v>
      </c>
      <c r="AG349" s="1">
        <f t="shared" si="5"/>
        <v>2.25</v>
      </c>
    </row>
    <row r="350" spans="1:33">
      <c r="A350" s="4">
        <v>44614</v>
      </c>
      <c r="B350" s="1">
        <v>248</v>
      </c>
      <c r="C350" s="1" t="s">
        <v>377</v>
      </c>
      <c r="D350" s="1">
        <v>306356</v>
      </c>
      <c r="E350" s="1">
        <v>11814</v>
      </c>
      <c r="F350" s="1">
        <v>1</v>
      </c>
      <c r="G350" s="1">
        <v>14</v>
      </c>
      <c r="H350" s="1">
        <v>38</v>
      </c>
      <c r="I350" s="1">
        <v>30</v>
      </c>
      <c r="J350" s="1">
        <v>12</v>
      </c>
      <c r="K350" s="1">
        <v>4</v>
      </c>
      <c r="L350" s="1">
        <v>0</v>
      </c>
      <c r="M350" s="1">
        <f>LN(D350)</f>
        <v>12.6325031034035</v>
      </c>
      <c r="N350" s="1">
        <f>100*E350/D350</f>
        <v>3.85629790178746</v>
      </c>
      <c r="O350" s="1">
        <f>(F350+G350*2+H350*3+I350*4+J350*5+K350*6+L350*7)/100</f>
        <v>3.47</v>
      </c>
      <c r="P350" s="7">
        <v>5</v>
      </c>
      <c r="Q350" s="7">
        <v>0.256776315265379</v>
      </c>
      <c r="R350" s="7">
        <v>0.0560845398399005</v>
      </c>
      <c r="S350" s="7">
        <v>0.0195714170946043</v>
      </c>
      <c r="T350" s="7">
        <v>1</v>
      </c>
      <c r="U350" s="7">
        <v>3.48</v>
      </c>
      <c r="V350">
        <v>1</v>
      </c>
      <c r="W350" s="7">
        <v>3.02e-6</v>
      </c>
      <c r="X350" s="7">
        <v>0.182964494374645</v>
      </c>
      <c r="Y350" s="1">
        <f>1000000*W350</f>
        <v>3.02</v>
      </c>
      <c r="Z350" s="1">
        <f>10/Y350</f>
        <v>3.3112582781457</v>
      </c>
      <c r="AA350" s="1">
        <f>1/(EXP(-Y350)+1)</f>
        <v>0.953469525485269</v>
      </c>
      <c r="AB350" s="2">
        <v>0</v>
      </c>
      <c r="AC350" s="1">
        <f>J350+K350</f>
        <v>16</v>
      </c>
      <c r="AD350" s="1">
        <f>10*O350</f>
        <v>34.7</v>
      </c>
      <c r="AE350" s="1">
        <f>J350+K350</f>
        <v>16</v>
      </c>
      <c r="AF350" s="1">
        <f>H350</f>
        <v>38</v>
      </c>
      <c r="AG350" s="1">
        <f t="shared" si="5"/>
        <v>2.26</v>
      </c>
    </row>
    <row r="351" spans="1:33">
      <c r="A351" s="4">
        <v>44915</v>
      </c>
      <c r="B351" s="1">
        <v>549</v>
      </c>
      <c r="C351" s="1" t="s">
        <v>378</v>
      </c>
      <c r="D351" s="1">
        <v>24137</v>
      </c>
      <c r="E351" s="1">
        <v>2261</v>
      </c>
      <c r="F351" s="1">
        <v>1</v>
      </c>
      <c r="G351" s="1">
        <v>10</v>
      </c>
      <c r="H351" s="1">
        <v>47</v>
      </c>
      <c r="I351" s="1">
        <v>32</v>
      </c>
      <c r="J351" s="1">
        <v>9</v>
      </c>
      <c r="K351" s="1">
        <v>2</v>
      </c>
      <c r="L351" s="1">
        <v>0</v>
      </c>
      <c r="M351" s="1">
        <f>LN(D351)</f>
        <v>10.0915012118666</v>
      </c>
      <c r="N351" s="1">
        <f>100*E351/D351</f>
        <v>9.36736131250777</v>
      </c>
      <c r="O351" s="1">
        <f>(F351+G351*2+H351*3+I351*4+J351*5+K351*6+L351*7)/100</f>
        <v>3.47</v>
      </c>
      <c r="P351" s="7">
        <v>5</v>
      </c>
      <c r="Q351" s="7">
        <v>0.238603194603463</v>
      </c>
      <c r="R351" s="7">
        <v>0.0616171219206663</v>
      </c>
      <c r="S351" s="7">
        <v>0.0149431433474432</v>
      </c>
      <c r="T351" s="7">
        <v>1</v>
      </c>
      <c r="U351" s="7">
        <v>5.32</v>
      </c>
      <c r="V351">
        <v>1</v>
      </c>
      <c r="W351" s="7">
        <v>0.000209</v>
      </c>
      <c r="X351" s="7">
        <v>0.222665657704829</v>
      </c>
      <c r="Y351" s="1">
        <f>1000000*W351</f>
        <v>209</v>
      </c>
      <c r="Z351" s="1">
        <f>10/Y351</f>
        <v>0.0478468899521531</v>
      </c>
      <c r="AA351" s="1">
        <f>1/(EXP(-Y351)+1)</f>
        <v>1</v>
      </c>
      <c r="AB351" s="2">
        <v>0</v>
      </c>
      <c r="AC351" s="1">
        <f>J351+K351</f>
        <v>11</v>
      </c>
      <c r="AD351" s="1">
        <f>10*O351</f>
        <v>34.7</v>
      </c>
      <c r="AE351" s="1">
        <f>J351+K351</f>
        <v>11</v>
      </c>
      <c r="AF351" s="1">
        <f>H351</f>
        <v>47</v>
      </c>
      <c r="AG351" s="1">
        <f t="shared" si="5"/>
        <v>2.18</v>
      </c>
    </row>
    <row r="352" spans="1:33">
      <c r="A352" s="4">
        <v>44580</v>
      </c>
      <c r="B352" s="1">
        <v>214</v>
      </c>
      <c r="C352" s="1" t="s">
        <v>379</v>
      </c>
      <c r="D352" s="1">
        <v>280622</v>
      </c>
      <c r="E352" s="1">
        <v>7094</v>
      </c>
      <c r="F352" s="1">
        <v>1</v>
      </c>
      <c r="G352" s="1">
        <v>16</v>
      </c>
      <c r="H352" s="1">
        <v>37</v>
      </c>
      <c r="I352" s="1">
        <v>28</v>
      </c>
      <c r="J352" s="1">
        <v>12</v>
      </c>
      <c r="K352" s="1">
        <v>4</v>
      </c>
      <c r="L352" s="1">
        <v>1</v>
      </c>
      <c r="M352" s="1">
        <f>LN(D352)</f>
        <v>12.5447638469984</v>
      </c>
      <c r="N352" s="1">
        <f>100*E352/D352</f>
        <v>2.52795575542901</v>
      </c>
      <c r="O352" s="1">
        <f>(F352+G352*2+H352*3+I352*4+J352*5+K352*6+L352*7)/100</f>
        <v>3.47</v>
      </c>
      <c r="P352" s="7">
        <v>5</v>
      </c>
      <c r="Q352" s="7">
        <v>0.25407010527353</v>
      </c>
      <c r="R352" s="7">
        <v>0.0854319049082733</v>
      </c>
      <c r="S352" s="7">
        <v>0.0214629523070515</v>
      </c>
      <c r="T352" s="7">
        <v>1</v>
      </c>
      <c r="U352" s="7">
        <v>5.54</v>
      </c>
      <c r="V352">
        <v>1</v>
      </c>
      <c r="W352" s="7">
        <v>0.000347</v>
      </c>
      <c r="X352" s="7">
        <v>0.252512097232948</v>
      </c>
      <c r="Y352" s="1">
        <f>1000000*W352</f>
        <v>347</v>
      </c>
      <c r="Z352" s="1">
        <f>10/Y352</f>
        <v>0.0288184438040346</v>
      </c>
      <c r="AA352" s="1">
        <f>1/(EXP(-Y352)+1)</f>
        <v>1</v>
      </c>
      <c r="AB352" s="2">
        <v>0</v>
      </c>
      <c r="AC352" s="1">
        <f>J352+K352</f>
        <v>16</v>
      </c>
      <c r="AD352" s="1">
        <f>10*O352</f>
        <v>34.7</v>
      </c>
      <c r="AE352" s="1">
        <f>J352+K352</f>
        <v>16</v>
      </c>
      <c r="AF352" s="1">
        <f>H352</f>
        <v>37</v>
      </c>
      <c r="AG352" s="1">
        <f t="shared" si="5"/>
        <v>2.27</v>
      </c>
    </row>
    <row r="353" spans="1:33">
      <c r="A353" s="4">
        <v>44680</v>
      </c>
      <c r="B353" s="1">
        <v>314</v>
      </c>
      <c r="C353" s="1" t="s">
        <v>380</v>
      </c>
      <c r="D353" s="1">
        <v>106652</v>
      </c>
      <c r="E353" s="1">
        <v>7001</v>
      </c>
      <c r="F353" s="1">
        <v>2</v>
      </c>
      <c r="G353" s="1">
        <v>19</v>
      </c>
      <c r="H353" s="1">
        <v>34</v>
      </c>
      <c r="I353" s="1">
        <v>27</v>
      </c>
      <c r="J353" s="1">
        <v>13</v>
      </c>
      <c r="K353" s="1">
        <v>4</v>
      </c>
      <c r="L353" s="1">
        <v>1</v>
      </c>
      <c r="M353" s="1">
        <f>LN(D353)</f>
        <v>11.5773264766538</v>
      </c>
      <c r="N353" s="1">
        <f>100*E353/D353</f>
        <v>6.5643400967633</v>
      </c>
      <c r="O353" s="1">
        <f>(F353+G353*2+H353*3+I353*4+J353*5+K353*6+L353*7)/100</f>
        <v>3.46</v>
      </c>
      <c r="P353" s="7">
        <v>5</v>
      </c>
      <c r="Q353" s="7">
        <v>0.337452248565017</v>
      </c>
      <c r="R353" s="7">
        <v>0.0600786327684719</v>
      </c>
      <c r="S353" s="7">
        <v>0.0290106436377878</v>
      </c>
      <c r="T353" s="7">
        <v>1</v>
      </c>
      <c r="U353" s="7">
        <v>4.42</v>
      </c>
      <c r="V353">
        <v>1</v>
      </c>
      <c r="W353" s="7">
        <v>2.63e-5</v>
      </c>
      <c r="X353" s="7">
        <v>0.187160712760045</v>
      </c>
      <c r="Y353" s="1">
        <f>1000000*W353</f>
        <v>26.3</v>
      </c>
      <c r="Z353" s="1">
        <f>10/Y353</f>
        <v>0.380228136882129</v>
      </c>
      <c r="AA353" s="1">
        <f>1/(EXP(-Y353)+1)</f>
        <v>0.999999999996215</v>
      </c>
      <c r="AB353" s="2">
        <v>3</v>
      </c>
      <c r="AC353" s="1">
        <f>J353+K353</f>
        <v>17</v>
      </c>
      <c r="AD353" s="1">
        <f>10*O353</f>
        <v>34.6</v>
      </c>
      <c r="AE353" s="1">
        <f>J353+K353</f>
        <v>17</v>
      </c>
      <c r="AF353" s="1">
        <f>H353</f>
        <v>34</v>
      </c>
      <c r="AG353" s="1">
        <f t="shared" si="5"/>
        <v>2.29</v>
      </c>
    </row>
    <row r="354" spans="1:33">
      <c r="A354" s="4">
        <v>44779</v>
      </c>
      <c r="B354" s="1">
        <v>413</v>
      </c>
      <c r="C354" s="1" t="s">
        <v>381</v>
      </c>
      <c r="D354" s="5">
        <v>38841</v>
      </c>
      <c r="E354" s="5">
        <v>3395</v>
      </c>
      <c r="F354" s="1">
        <v>3</v>
      </c>
      <c r="G354" s="1">
        <v>17</v>
      </c>
      <c r="H354" s="1">
        <v>31</v>
      </c>
      <c r="I354" s="1">
        <v>29</v>
      </c>
      <c r="J354" s="1">
        <v>15</v>
      </c>
      <c r="K354" s="1">
        <v>4</v>
      </c>
      <c r="L354" s="1">
        <v>0</v>
      </c>
      <c r="M354" s="1">
        <f>LN(D354)</f>
        <v>10.5672316687268</v>
      </c>
      <c r="N354" s="1">
        <f>100*E354/D354</f>
        <v>8.74076362606524</v>
      </c>
      <c r="O354" s="1">
        <f>(F354+G354*2+H354*3+I354*4+J354*5+K354*6+L354*7)/100</f>
        <v>3.45</v>
      </c>
      <c r="P354" s="7">
        <v>5</v>
      </c>
      <c r="Q354" s="7">
        <v>0.350559171437328</v>
      </c>
      <c r="R354" s="7">
        <v>0.0825269003798065</v>
      </c>
      <c r="S354" s="7">
        <v>0.0283220753290259</v>
      </c>
      <c r="T354" s="7">
        <v>2</v>
      </c>
      <c r="U354" s="7">
        <v>4.29</v>
      </c>
      <c r="V354">
        <v>1</v>
      </c>
      <c r="W354" s="7">
        <v>1.95e-5</v>
      </c>
      <c r="X354" s="7">
        <v>0.185927407444731</v>
      </c>
      <c r="Y354" s="1">
        <f>1000000*W354</f>
        <v>19.5</v>
      </c>
      <c r="Z354" s="1">
        <f>10/Y354</f>
        <v>0.512820512820513</v>
      </c>
      <c r="AA354" s="1">
        <f>1/(EXP(-Y354)+1)</f>
        <v>0.999999996601732</v>
      </c>
      <c r="AB354" s="2">
        <v>0</v>
      </c>
      <c r="AC354" s="1">
        <f>J354+K354</f>
        <v>19</v>
      </c>
      <c r="AD354" s="1">
        <f>10*O354</f>
        <v>34.5</v>
      </c>
      <c r="AE354" s="1">
        <f>J354+K354</f>
        <v>19</v>
      </c>
      <c r="AF354" s="1">
        <f>H354</f>
        <v>31</v>
      </c>
      <c r="AG354" s="1">
        <f t="shared" si="5"/>
        <v>2.26</v>
      </c>
    </row>
    <row r="355" spans="1:33">
      <c r="A355" s="4">
        <v>44891</v>
      </c>
      <c r="B355" s="1">
        <v>525</v>
      </c>
      <c r="C355" s="1" t="s">
        <v>382</v>
      </c>
      <c r="D355" s="5">
        <v>26381</v>
      </c>
      <c r="E355" s="5">
        <v>2424</v>
      </c>
      <c r="F355" s="1">
        <v>1</v>
      </c>
      <c r="G355" s="1">
        <v>17</v>
      </c>
      <c r="H355" s="1">
        <v>36</v>
      </c>
      <c r="I355" s="1">
        <v>31</v>
      </c>
      <c r="J355" s="1">
        <v>12</v>
      </c>
      <c r="K355" s="1">
        <v>3</v>
      </c>
      <c r="L355" s="1">
        <v>0</v>
      </c>
      <c r="M355" s="1">
        <f>LN(D355)</f>
        <v>10.1803993330585</v>
      </c>
      <c r="N355" s="1">
        <f>100*E355/D355</f>
        <v>9.18843106781396</v>
      </c>
      <c r="O355" s="1">
        <f>(F355+G355*2+H355*3+I355*4+J355*5+K355*6+L355*7)/100</f>
        <v>3.45</v>
      </c>
      <c r="P355" s="7">
        <v>5</v>
      </c>
      <c r="Q355" s="7">
        <v>0.323835504486533</v>
      </c>
      <c r="R355" s="7">
        <v>0.0633539350181694</v>
      </c>
      <c r="S355" s="7">
        <v>0.0290099355367308</v>
      </c>
      <c r="T355" s="7">
        <v>1</v>
      </c>
      <c r="U355" s="7">
        <v>4.97</v>
      </c>
      <c r="V355">
        <v>1</v>
      </c>
      <c r="W355" s="7">
        <v>9.33e-5</v>
      </c>
      <c r="X355" s="7">
        <v>0.199649559412788</v>
      </c>
      <c r="Y355" s="1">
        <f>1000000*W355</f>
        <v>93.3</v>
      </c>
      <c r="Z355" s="1">
        <f>10/Y355</f>
        <v>0.107181136120043</v>
      </c>
      <c r="AA355" s="1">
        <f>1/(EXP(-Y355)+1)</f>
        <v>1</v>
      </c>
      <c r="AB355" s="2">
        <v>0</v>
      </c>
      <c r="AC355" s="1">
        <f>J355+K355</f>
        <v>15</v>
      </c>
      <c r="AD355" s="1">
        <f>10*O355</f>
        <v>34.5</v>
      </c>
      <c r="AE355" s="1">
        <f>J355+K355</f>
        <v>15</v>
      </c>
      <c r="AF355" s="1">
        <f>H355</f>
        <v>36</v>
      </c>
      <c r="AG355" s="1">
        <f t="shared" si="5"/>
        <v>2.2</v>
      </c>
    </row>
    <row r="356" spans="1:33">
      <c r="A356" s="4">
        <v>44914</v>
      </c>
      <c r="B356" s="1">
        <v>548</v>
      </c>
      <c r="C356" s="1" t="s">
        <v>383</v>
      </c>
      <c r="D356" s="5">
        <v>26010</v>
      </c>
      <c r="E356" s="5">
        <v>2422</v>
      </c>
      <c r="F356" s="1">
        <v>6</v>
      </c>
      <c r="G356" s="1">
        <v>14</v>
      </c>
      <c r="H356" s="1">
        <v>33</v>
      </c>
      <c r="I356" s="1">
        <v>27</v>
      </c>
      <c r="J356" s="1">
        <v>13</v>
      </c>
      <c r="K356" s="1">
        <v>5</v>
      </c>
      <c r="L356" s="1">
        <v>1</v>
      </c>
      <c r="M356" s="1">
        <f>LN(D356)</f>
        <v>10.1662363584427</v>
      </c>
      <c r="N356" s="1">
        <f>100*E356/D356</f>
        <v>9.3118031526336</v>
      </c>
      <c r="O356" s="1">
        <f>(F356+G356*2+H356*3+I356*4+J356*5+K356*6+L356*7)/100</f>
        <v>3.43</v>
      </c>
      <c r="P356" s="7">
        <v>5</v>
      </c>
      <c r="Q356" s="7">
        <v>0.400622111274761</v>
      </c>
      <c r="R356" s="7">
        <v>0.091345705970778</v>
      </c>
      <c r="S356" s="7">
        <v>0.0249040337575607</v>
      </c>
      <c r="T356" s="7">
        <v>1</v>
      </c>
      <c r="U356" s="7">
        <v>3.82</v>
      </c>
      <c r="V356">
        <v>1</v>
      </c>
      <c r="W356" s="7">
        <v>6.61e-6</v>
      </c>
      <c r="X356" s="7">
        <v>0.183606797829431</v>
      </c>
      <c r="Y356" s="1">
        <f>1000000*W356</f>
        <v>6.61</v>
      </c>
      <c r="Z356" s="1">
        <f>10/Y356</f>
        <v>1.51285930408472</v>
      </c>
      <c r="AA356" s="1">
        <f>1/(EXP(-Y356)+1)</f>
        <v>0.998654979367617</v>
      </c>
      <c r="AB356" s="2">
        <v>0</v>
      </c>
      <c r="AC356" s="1">
        <f>J356+K356</f>
        <v>18</v>
      </c>
      <c r="AD356" s="1">
        <f>10*O356</f>
        <v>34.3</v>
      </c>
      <c r="AE356" s="1">
        <f>J356+K356</f>
        <v>18</v>
      </c>
      <c r="AF356" s="1">
        <f>H356</f>
        <v>33</v>
      </c>
      <c r="AG356" s="1">
        <f t="shared" si="5"/>
        <v>2.22</v>
      </c>
    </row>
    <row r="357" spans="1:33">
      <c r="A357" s="4">
        <v>44660</v>
      </c>
      <c r="B357" s="1">
        <v>294</v>
      </c>
      <c r="C357" s="1" t="s">
        <v>384</v>
      </c>
      <c r="D357" s="1">
        <v>134210</v>
      </c>
      <c r="E357" s="1">
        <v>8537</v>
      </c>
      <c r="F357" s="1">
        <v>2</v>
      </c>
      <c r="G357" s="1">
        <v>21</v>
      </c>
      <c r="H357" s="1">
        <v>36</v>
      </c>
      <c r="I357" s="1">
        <v>26</v>
      </c>
      <c r="J357" s="1">
        <v>11</v>
      </c>
      <c r="K357" s="1">
        <v>4</v>
      </c>
      <c r="L357" s="1">
        <v>1</v>
      </c>
      <c r="M357" s="1">
        <f>LN(D357)</f>
        <v>11.8071610163919</v>
      </c>
      <c r="N357" s="1">
        <f>100*E357/D357</f>
        <v>6.36092690559571</v>
      </c>
      <c r="O357" s="1">
        <f>(F357+G357*2+H357*3+I357*4+J357*5+K357*6+L357*7)/100</f>
        <v>3.42</v>
      </c>
      <c r="P357" s="7">
        <v>5</v>
      </c>
      <c r="Q357" s="7">
        <v>0.367990398426163</v>
      </c>
      <c r="R357" s="7">
        <v>0.0709902355931879</v>
      </c>
      <c r="S357" s="7">
        <v>0.0243019221222439</v>
      </c>
      <c r="T357" s="7">
        <v>1</v>
      </c>
      <c r="U357" s="7">
        <v>3.26</v>
      </c>
      <c r="V357">
        <v>1</v>
      </c>
      <c r="W357" s="7">
        <v>1.82e-6</v>
      </c>
      <c r="X357" s="7">
        <v>0.182750186060236</v>
      </c>
      <c r="Y357" s="1">
        <f>1000000*W357</f>
        <v>1.82</v>
      </c>
      <c r="Z357" s="1">
        <f>10/Y357</f>
        <v>5.4945054945055</v>
      </c>
      <c r="AA357" s="1">
        <f>1/(EXP(-Y357)+1)</f>
        <v>0.86056612703835</v>
      </c>
      <c r="AB357" s="2">
        <v>0</v>
      </c>
      <c r="AC357" s="1">
        <f>J357+K357</f>
        <v>15</v>
      </c>
      <c r="AD357" s="1">
        <f>10*O357</f>
        <v>34.2</v>
      </c>
      <c r="AE357" s="1">
        <f>J357+K357</f>
        <v>15</v>
      </c>
      <c r="AF357" s="1">
        <f>H357</f>
        <v>36</v>
      </c>
      <c r="AG357" s="1">
        <f t="shared" si="5"/>
        <v>2.29</v>
      </c>
    </row>
    <row r="358" spans="1:33">
      <c r="A358" s="4">
        <v>44673</v>
      </c>
      <c r="B358" s="1">
        <v>307</v>
      </c>
      <c r="C358" s="1" t="s">
        <v>385</v>
      </c>
      <c r="D358" s="1">
        <v>119232</v>
      </c>
      <c r="E358" s="1">
        <v>7731</v>
      </c>
      <c r="F358" s="1">
        <v>2</v>
      </c>
      <c r="G358" s="1">
        <v>19</v>
      </c>
      <c r="H358" s="1">
        <v>39</v>
      </c>
      <c r="I358" s="1">
        <v>28</v>
      </c>
      <c r="J358" s="1">
        <v>10</v>
      </c>
      <c r="K358" s="1">
        <v>3</v>
      </c>
      <c r="L358" s="1">
        <v>0</v>
      </c>
      <c r="M358" s="1">
        <f>LN(D358)</f>
        <v>11.6888264539613</v>
      </c>
      <c r="N358" s="1">
        <f>100*E358/D358</f>
        <v>6.48399758454106</v>
      </c>
      <c r="O358" s="1">
        <f>(F358+G358*2+H358*3+I358*4+J358*5+K358*6+L358*7)/100</f>
        <v>3.37</v>
      </c>
      <c r="P358" s="7">
        <v>5</v>
      </c>
      <c r="Q358" s="7">
        <v>0.271775990181415</v>
      </c>
      <c r="R358" s="7">
        <v>0.0666153536334745</v>
      </c>
      <c r="S358" s="7">
        <v>0.0250020721330989</v>
      </c>
      <c r="T358" s="7">
        <v>1</v>
      </c>
      <c r="U358" s="7">
        <v>4.89</v>
      </c>
      <c r="V358">
        <v>1</v>
      </c>
      <c r="W358" s="7">
        <v>7.76e-5</v>
      </c>
      <c r="X358" s="7">
        <v>0.196668008559653</v>
      </c>
      <c r="Y358" s="1">
        <f>1000000*W358</f>
        <v>77.6</v>
      </c>
      <c r="Z358" s="1">
        <f>10/Y358</f>
        <v>0.128865979381443</v>
      </c>
      <c r="AA358" s="1">
        <f>1/(EXP(-Y358)+1)</f>
        <v>1</v>
      </c>
      <c r="AB358" s="2">
        <v>0</v>
      </c>
      <c r="AC358" s="1">
        <f>J358+K358</f>
        <v>13</v>
      </c>
      <c r="AD358" s="1">
        <f>10*O358</f>
        <v>33.7</v>
      </c>
      <c r="AE358" s="1">
        <f>J358+K358</f>
        <v>13</v>
      </c>
      <c r="AF358" s="1">
        <f>H358</f>
        <v>39</v>
      </c>
      <c r="AG358" s="1">
        <f t="shared" si="5"/>
        <v>2.23</v>
      </c>
    </row>
    <row r="359" spans="1:33">
      <c r="A359" s="4">
        <v>44685</v>
      </c>
      <c r="B359" s="1">
        <v>319</v>
      </c>
      <c r="C359" s="1" t="s">
        <v>386</v>
      </c>
      <c r="D359" s="1">
        <v>107750</v>
      </c>
      <c r="E359" s="1">
        <v>7243</v>
      </c>
      <c r="F359" s="1">
        <v>6</v>
      </c>
      <c r="G359" s="1">
        <v>26</v>
      </c>
      <c r="H359" s="1">
        <v>32</v>
      </c>
      <c r="I359" s="1">
        <v>22</v>
      </c>
      <c r="J359" s="1">
        <v>10</v>
      </c>
      <c r="K359" s="1">
        <v>3</v>
      </c>
      <c r="L359" s="1">
        <v>0</v>
      </c>
      <c r="M359" s="1">
        <f>LN(D359)</f>
        <v>11.587569007966</v>
      </c>
      <c r="N359" s="1">
        <f>100*E359/D359</f>
        <v>6.72204176334107</v>
      </c>
      <c r="O359" s="1">
        <f>(F359+G359*2+H359*3+I359*4+J359*5+K359*6+L359*7)/100</f>
        <v>3.1</v>
      </c>
      <c r="P359" s="7">
        <v>5</v>
      </c>
      <c r="Q359" s="7">
        <v>0.311056244593192</v>
      </c>
      <c r="R359" s="7">
        <v>0.0680381755458109</v>
      </c>
      <c r="S359" s="7">
        <v>0.0296566007696974</v>
      </c>
      <c r="T359" s="7">
        <v>1</v>
      </c>
      <c r="U359" s="7">
        <v>4.96</v>
      </c>
      <c r="V359">
        <v>1</v>
      </c>
      <c r="W359" s="7">
        <v>9.12e-5</v>
      </c>
      <c r="X359" s="7">
        <v>0.199248796183509</v>
      </c>
      <c r="Y359" s="1">
        <f>1000000*W359</f>
        <v>91.2</v>
      </c>
      <c r="Z359" s="1">
        <f>10/Y359</f>
        <v>0.109649122807018</v>
      </c>
      <c r="AA359" s="1">
        <f>1/(EXP(-Y359)+1)</f>
        <v>1</v>
      </c>
      <c r="AB359" s="2">
        <v>0</v>
      </c>
      <c r="AC359" s="1">
        <f>J359+K359</f>
        <v>13</v>
      </c>
      <c r="AD359" s="1">
        <f>10*O359</f>
        <v>31</v>
      </c>
      <c r="AE359" s="1">
        <f>J359+K359</f>
        <v>13</v>
      </c>
      <c r="AF359" s="1">
        <f>H359</f>
        <v>32</v>
      </c>
      <c r="AG359" s="1">
        <f t="shared" si="5"/>
        <v>2.16</v>
      </c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</sheetData>
  <autoFilter ref="A1:AF359">
    <sortState ref="A2:AF359">
      <sortCondition ref="O1" descending="1"/>
    </sortState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楼华杰</cp:lastModifiedBy>
  <dcterms:created xsi:type="dcterms:W3CDTF">2022-07-24T04:49:00Z</dcterms:created>
  <dcterms:modified xsi:type="dcterms:W3CDTF">2023-02-20T23:14:04Z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1033-5.1.1.7676</vt:lpwstr>
  </property>
  <property fmtid="{D5CDD505-2E9C-101B-9397-08002B2CF9AE}" pid="3" name="ICV">
    <vt:lpwstr>0708E6AA91ADE1DC4151F36369F28B86</vt:lpwstr>
  </property>
</Properties>
</file>