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nvolution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<sst xmlns="http://schemas.openxmlformats.org/spreadsheetml/2006/main" count="32" uniqueCount="25">
  <si>
    <t>Input</t>
  </si>
  <si>
    <t>Layer</t>
  </si>
  <si>
    <t>Feature Detector / Filter</t>
  </si>
  <si>
    <t>Comment</t>
  </si>
  <si>
    <t>Feature Map</t>
  </si>
  <si>
    <t>Filters / Pools / Nodes</t>
  </si>
  <si>
    <t>Max Pooling</t>
  </si>
  <si>
    <t>Flattening</t>
  </si>
  <si>
    <t>Output</t>
  </si>
  <si>
    <t>stride=2; padding=1</t>
  </si>
  <si>
    <t>Params</t>
  </si>
  <si>
    <t xml:space="preserve">Stride=1; no padding                          </t>
  </si>
  <si>
    <t>Rows</t>
  </si>
  <si>
    <t>Cols</t>
  </si>
  <si>
    <t>Filters / Nodes</t>
  </si>
  <si>
    <t>Layers</t>
  </si>
  <si>
    <t>64 X 64 X 3</t>
  </si>
  <si>
    <t>Conv 2d</t>
  </si>
  <si>
    <t>Number of filters</t>
  </si>
  <si>
    <t>No change in params</t>
  </si>
  <si>
    <t>flatten</t>
  </si>
  <si>
    <t>dense1</t>
  </si>
  <si>
    <t xml:space="preserve"> </t>
  </si>
  <si>
    <t>output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</si>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</sst>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000000"/>
    </font>
    <font>
      <b/>
      <sz val="10.0"/>
    </font>
    <font>
      <color rgb="FF000000"/>
    </font>
    <font>
      <color rgb="FFFFFFFF"/>
    </font>
    <font>
      <sz val="10.0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2" fillId="4" fontId="3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3" fillId="0" fontId="1" numFmtId="0" xfId="0" applyBorder="1" applyFont="1"/>
    <xf borderId="0" fillId="0" fontId="1" numFmtId="0" xfId="0" applyAlignment="1" applyFont="1">
      <alignment horizontal="center" vertical="center"/>
    </xf>
    <xf borderId="4" fillId="0" fontId="1" numFmtId="0" xfId="0" applyBorder="1" applyFont="1"/>
    <xf borderId="0" fillId="0" fontId="1" numFmtId="0" xfId="0" applyAlignment="1" applyFont="1">
      <alignment horizontal="center" readingOrder="0" vertical="center"/>
    </xf>
    <xf borderId="2" fillId="5" fontId="3" numFmtId="0" xfId="0" applyAlignment="1" applyBorder="1" applyFill="1" applyFont="1">
      <alignment horizontal="center" readingOrder="0" vertical="center"/>
    </xf>
    <xf borderId="5" fillId="2" fontId="5" numFmtId="0" xfId="0" applyAlignment="1" applyBorder="1" applyFont="1">
      <alignment horizontal="center" vertical="center"/>
    </xf>
    <xf borderId="1" fillId="3" fontId="3" numFmtId="3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6" fillId="0" fontId="1" numFmtId="0" xfId="0" applyBorder="1" applyFont="1"/>
    <xf borderId="0" fillId="6" fontId="1" numFmtId="0" xfId="0" applyAlignment="1" applyFill="1" applyFont="1">
      <alignment horizontal="center" vertical="center"/>
    </xf>
    <xf borderId="5" fillId="4" fontId="3" numFmtId="0" xfId="0" applyAlignment="1" applyBorder="1" applyFont="1">
      <alignment horizontal="center" readingOrder="0" vertical="center"/>
    </xf>
    <xf borderId="5" fillId="5" fontId="3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 vertical="center"/>
    </xf>
    <xf borderId="5" fillId="6" fontId="1" numFmtId="0" xfId="0" applyAlignment="1" applyBorder="1" applyFont="1">
      <alignment horizontal="center" vertical="center"/>
    </xf>
    <xf borderId="2" fillId="7" fontId="6" numFmtId="0" xfId="0" applyAlignment="1" applyBorder="1" applyFill="1" applyFont="1">
      <alignment horizontal="center" readingOrder="0" vertical="center"/>
    </xf>
    <xf borderId="5" fillId="8" fontId="6" numFmtId="0" xfId="0" applyAlignment="1" applyBorder="1" applyFill="1" applyFont="1">
      <alignment horizontal="center" readingOrder="0" vertical="center"/>
    </xf>
    <xf borderId="5" fillId="9" fontId="1" numFmtId="0" xfId="0" applyAlignment="1" applyBorder="1" applyFill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vertical="center"/>
    </xf>
    <xf borderId="5" fillId="7" fontId="3" numFmtId="3" xfId="0" applyAlignment="1" applyBorder="1" applyFont="1" applyNumberFormat="1">
      <alignment readingOrder="0" vertical="center"/>
    </xf>
    <xf borderId="0" fillId="5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6" fontId="6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5" fillId="10" fontId="3" numFmtId="3" xfId="0" applyAlignment="1" applyBorder="1" applyFill="1" applyFont="1" applyNumberFormat="1">
      <alignment vertical="center"/>
    </xf>
    <xf borderId="5" fillId="0" fontId="1" numFmtId="0" xfId="0" applyAlignment="1" applyBorder="1" applyFont="1">
      <alignment horizontal="center" readingOrder="0" vertical="center"/>
    </xf>
    <xf borderId="5" fillId="7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5" fillId="11" fontId="6" numFmtId="0" xfId="0" applyAlignment="1" applyBorder="1" applyFill="1" applyFont="1">
      <alignment horizontal="center" readingOrder="0" vertical="center"/>
    </xf>
    <xf borderId="5" fillId="11" fontId="6" numFmtId="0" xfId="0" applyAlignment="1" applyBorder="1" applyFont="1">
      <alignment horizontal="center" vertical="center"/>
    </xf>
    <xf borderId="5" fillId="6" fontId="6" numFmtId="0" xfId="0" applyAlignment="1" applyBorder="1" applyFont="1">
      <alignment horizontal="center" vertical="center"/>
    </xf>
    <xf borderId="5" fillId="7" fontId="3" numFmtId="3" xfId="0" applyAlignment="1" applyBorder="1" applyFont="1" applyNumberFormat="1">
      <alignment vertical="center"/>
    </xf>
    <xf borderId="2" fillId="3" fontId="3" numFmtId="0" xfId="0" applyAlignment="1" applyBorder="1" applyFont="1">
      <alignment horizontal="right" readingOrder="0" vertical="center"/>
    </xf>
    <xf borderId="5" fillId="12" fontId="3" numFmtId="3" xfId="0" applyAlignment="1" applyBorder="1" applyFill="1" applyFont="1" applyNumberFormat="1">
      <alignment vertical="center"/>
    </xf>
    <xf borderId="0" fillId="8" fontId="1" numFmtId="0" xfId="0" applyFont="1"/>
    <xf borderId="5" fillId="8" fontId="4" numFmtId="0" xfId="0" applyAlignment="1" applyBorder="1" applyFont="1">
      <alignment horizontal="center" readingOrder="0" vertical="center"/>
    </xf>
    <xf borderId="0" fillId="8" fontId="1" numFmtId="0" xfId="0" applyAlignment="1" applyFont="1">
      <alignment horizontal="center" vertical="center"/>
    </xf>
    <xf borderId="5" fillId="8" fontId="1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4" width="11.29"/>
    <col customWidth="1" min="5" max="5" width="14.0"/>
    <col customWidth="1" min="6" max="8" width="11.0"/>
    <col customWidth="1" min="9" max="9" width="13.29"/>
  </cols>
  <sheetData>
    <row r="1">
      <c r="A1" s="3" t="s">
        <v>1</v>
      </c>
      <c r="B1" s="3" t="s">
        <v>3</v>
      </c>
      <c r="C1" s="6" t="s">
        <v>5</v>
      </c>
      <c r="D1" s="8"/>
      <c r="E1" s="10"/>
      <c r="F1" s="12" t="s">
        <v>8</v>
      </c>
      <c r="G1" s="8"/>
      <c r="H1" s="10"/>
      <c r="I1" s="14" t="s">
        <v>10</v>
      </c>
    </row>
    <row r="2">
      <c r="A2" s="16"/>
      <c r="B2" s="16"/>
      <c r="C2" s="18" t="s">
        <v>12</v>
      </c>
      <c r="D2" s="18" t="s">
        <v>13</v>
      </c>
      <c r="E2" s="18" t="s">
        <v>14</v>
      </c>
      <c r="F2" s="19" t="s">
        <v>12</v>
      </c>
      <c r="G2" s="19" t="s">
        <v>13</v>
      </c>
      <c r="H2" s="19" t="s">
        <v>15</v>
      </c>
      <c r="I2" s="16"/>
    </row>
    <row r="3">
      <c r="A3" s="20" t="s">
        <v>0</v>
      </c>
      <c r="B3" s="20" t="s">
        <v>16</v>
      </c>
      <c r="C3" s="22"/>
      <c r="D3" s="8"/>
      <c r="E3" s="10"/>
      <c r="F3" s="23">
        <v>64.0</v>
      </c>
      <c r="G3" s="23">
        <v>64.0</v>
      </c>
      <c r="H3" s="25">
        <v>3.0</v>
      </c>
      <c r="I3" s="27"/>
    </row>
    <row r="4">
      <c r="A4" s="20" t="s">
        <v>17</v>
      </c>
      <c r="B4" s="20" t="s">
        <v>18</v>
      </c>
      <c r="C4" s="23">
        <v>3.0</v>
      </c>
      <c r="D4" s="23">
        <v>3.0</v>
      </c>
      <c r="E4" s="25">
        <v>32.0</v>
      </c>
      <c r="F4" s="30">
        <f t="shared" ref="F4:G4" si="1">F3-C4+1</f>
        <v>62</v>
      </c>
      <c r="G4" s="30">
        <f t="shared" si="1"/>
        <v>62</v>
      </c>
      <c r="H4" s="30">
        <f>E4</f>
        <v>32</v>
      </c>
      <c r="I4" s="32">
        <f>(C4*D4*H3+1)*H4</f>
        <v>896</v>
      </c>
    </row>
    <row r="5">
      <c r="A5" s="20" t="s">
        <v>6</v>
      </c>
      <c r="B5" s="20" t="s">
        <v>19</v>
      </c>
      <c r="C5" s="23">
        <v>2.0</v>
      </c>
      <c r="D5" s="23">
        <v>2.0</v>
      </c>
      <c r="E5" s="34"/>
      <c r="F5" s="30">
        <f t="shared" ref="F5:G5" si="2">FLOOR(F4/C5)</f>
        <v>31</v>
      </c>
      <c r="G5" s="30">
        <f t="shared" si="2"/>
        <v>31</v>
      </c>
      <c r="H5" s="30">
        <f>H4</f>
        <v>32</v>
      </c>
      <c r="I5" s="27"/>
    </row>
    <row r="6">
      <c r="A6" s="20" t="s">
        <v>17</v>
      </c>
      <c r="B6" s="35"/>
      <c r="C6" s="25">
        <v>3.0</v>
      </c>
      <c r="D6" s="25">
        <v>3.0</v>
      </c>
      <c r="E6" s="25">
        <v>64.0</v>
      </c>
      <c r="F6" s="30">
        <f t="shared" ref="F6:G6" si="3">F5-C6+1</f>
        <v>29</v>
      </c>
      <c r="G6" s="30">
        <f t="shared" si="3"/>
        <v>29</v>
      </c>
      <c r="H6" s="30">
        <f>E6</f>
        <v>64</v>
      </c>
      <c r="I6" s="32">
        <f>(C6*D6*H5+1)*H6</f>
        <v>18496</v>
      </c>
    </row>
    <row r="7">
      <c r="A7" s="20" t="s">
        <v>6</v>
      </c>
      <c r="B7" s="20" t="s">
        <v>19</v>
      </c>
      <c r="C7" s="23">
        <v>2.0</v>
      </c>
      <c r="D7" s="23">
        <v>2.0</v>
      </c>
      <c r="E7" s="34"/>
      <c r="F7" s="30">
        <f t="shared" ref="F7:G7" si="4">FLOOR(F6/C7)</f>
        <v>14</v>
      </c>
      <c r="G7" s="30">
        <f t="shared" si="4"/>
        <v>14</v>
      </c>
      <c r="H7" s="30">
        <f>H6</f>
        <v>64</v>
      </c>
      <c r="I7" s="27"/>
    </row>
    <row r="8">
      <c r="A8" s="20" t="s">
        <v>20</v>
      </c>
      <c r="B8" s="35"/>
      <c r="C8" s="36"/>
      <c r="D8" s="36"/>
      <c r="E8" s="37"/>
      <c r="F8" s="36"/>
      <c r="G8" s="36"/>
      <c r="H8" s="38">
        <f>F7*G7*H7</f>
        <v>12544</v>
      </c>
      <c r="I8" s="39"/>
    </row>
    <row r="9">
      <c r="A9" s="20" t="s">
        <v>21</v>
      </c>
      <c r="B9" s="35"/>
      <c r="C9" s="37"/>
      <c r="D9" s="37"/>
      <c r="E9" s="25">
        <v>128.0</v>
      </c>
      <c r="F9" s="37"/>
      <c r="G9" s="37"/>
      <c r="H9" s="30">
        <f t="shared" ref="H9:H10" si="5">E9</f>
        <v>128</v>
      </c>
      <c r="I9" s="32">
        <f t="shared" ref="I9:I10" si="6">H9*(H8+1)</f>
        <v>1605760</v>
      </c>
    </row>
    <row r="10">
      <c r="A10" s="20" t="s">
        <v>23</v>
      </c>
      <c r="B10" s="35"/>
      <c r="C10" s="37"/>
      <c r="D10" s="37"/>
      <c r="E10" s="25">
        <v>1.0</v>
      </c>
      <c r="F10" s="37"/>
      <c r="G10" s="37"/>
      <c r="H10" s="30">
        <f t="shared" si="5"/>
        <v>1</v>
      </c>
      <c r="I10" s="32">
        <f t="shared" si="6"/>
        <v>129</v>
      </c>
    </row>
    <row r="11">
      <c r="A11" s="40" t="s">
        <v>24</v>
      </c>
      <c r="B11" s="8"/>
      <c r="C11" s="8"/>
      <c r="D11" s="8"/>
      <c r="E11" s="8"/>
      <c r="F11" s="8"/>
      <c r="G11" s="8"/>
      <c r="H11" s="10"/>
      <c r="I11" s="41">
        <f>I10+I9+I4+I6</f>
        <v>1625281</v>
      </c>
    </row>
  </sheetData>
  <mergeCells count="7">
    <mergeCell ref="B1:B2"/>
    <mergeCell ref="A1:A2"/>
    <mergeCell ref="C1:E1"/>
    <mergeCell ref="C3:E3"/>
    <mergeCell ref="F1:H1"/>
    <mergeCell ref="I1:I2"/>
    <mergeCell ref="A11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3.14"/>
    <col customWidth="1" min="9" max="11" width="6.14"/>
    <col customWidth="1" min="12" max="12" width="21.14"/>
    <col customWidth="1" min="13" max="16" width="5.29"/>
    <col customWidth="1" min="17" max="20" width="5.14"/>
    <col customWidth="1" min="21" max="23" width="6.29"/>
  </cols>
  <sheetData>
    <row r="1">
      <c r="A1" s="2" t="s">
        <v>0</v>
      </c>
      <c r="H1" s="4" t="s">
        <v>2</v>
      </c>
      <c r="M1" s="4"/>
      <c r="N1" s="4" t="s">
        <v>4</v>
      </c>
      <c r="S1" s="5"/>
      <c r="T1" s="5"/>
      <c r="U1" s="4" t="s">
        <v>6</v>
      </c>
      <c r="X1" s="5"/>
      <c r="Y1" s="4" t="s">
        <v>7</v>
      </c>
    </row>
    <row r="2">
      <c r="A2" s="7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11"/>
      <c r="N2" s="11"/>
      <c r="S2" s="9"/>
      <c r="T2" s="9"/>
      <c r="U2" s="11" t="s">
        <v>9</v>
      </c>
      <c r="X2" s="9"/>
      <c r="Y2" s="9"/>
    </row>
    <row r="3">
      <c r="A3" s="13"/>
      <c r="B3" s="13"/>
      <c r="C3" s="13"/>
      <c r="D3" s="13"/>
      <c r="E3" s="13"/>
      <c r="F3" s="13"/>
      <c r="G3" s="13"/>
      <c r="H3" s="9"/>
      <c r="I3" s="9"/>
      <c r="J3" s="9"/>
      <c r="K3" s="9"/>
      <c r="L3" s="15" t="s">
        <v>11</v>
      </c>
      <c r="M3" s="17"/>
      <c r="N3" s="21">
        <f>sumproduct(A3:C5,I4:K6)</f>
        <v>0</v>
      </c>
      <c r="O3" s="21">
        <f t="shared" ref="O3:R3" si="1">sumproduct(B3:D5,$I$4:$K$6)</f>
        <v>1</v>
      </c>
      <c r="P3" s="24">
        <f t="shared" si="1"/>
        <v>0</v>
      </c>
      <c r="Q3" s="24">
        <f t="shared" si="1"/>
        <v>0</v>
      </c>
      <c r="R3" s="26">
        <f t="shared" si="1"/>
        <v>0</v>
      </c>
      <c r="S3" s="28"/>
      <c r="T3" s="9"/>
      <c r="U3" s="29">
        <f>max(N3:O4)</f>
        <v>1</v>
      </c>
      <c r="V3" s="29">
        <f>max(P3:Q4)</f>
        <v>1</v>
      </c>
      <c r="W3" s="29">
        <f>max(R3:S4)</f>
        <v>0</v>
      </c>
      <c r="X3" s="9"/>
      <c r="Y3" s="28">
        <f>U3</f>
        <v>1</v>
      </c>
    </row>
    <row r="4">
      <c r="A4" s="13"/>
      <c r="B4" s="31">
        <v>1.0</v>
      </c>
      <c r="C4" s="13"/>
      <c r="D4" s="13"/>
      <c r="E4" s="13"/>
      <c r="F4" s="31">
        <v>1.0</v>
      </c>
      <c r="G4" s="13"/>
      <c r="H4" s="9"/>
      <c r="I4" s="33">
        <v>0.0</v>
      </c>
      <c r="J4" s="33">
        <v>0.0</v>
      </c>
      <c r="K4" s="33">
        <v>1.0</v>
      </c>
      <c r="L4" s="9"/>
      <c r="M4" s="17"/>
      <c r="N4" s="21">
        <f t="shared" ref="N4:R4" si="2">sumproduct(A4:C6,$I$4:$K$6)</f>
        <v>0</v>
      </c>
      <c r="O4" s="21">
        <f t="shared" si="2"/>
        <v>1</v>
      </c>
      <c r="P4" s="24">
        <f t="shared" si="2"/>
        <v>1</v>
      </c>
      <c r="Q4" s="24">
        <f t="shared" si="2"/>
        <v>1</v>
      </c>
      <c r="R4" s="26">
        <f t="shared" si="2"/>
        <v>0</v>
      </c>
      <c r="S4" s="28"/>
      <c r="T4" s="9"/>
      <c r="U4" s="29">
        <f>max(N5:O6)</f>
        <v>4</v>
      </c>
      <c r="V4" s="29">
        <f>max(P5:Q6)</f>
        <v>2</v>
      </c>
      <c r="W4" s="29">
        <f>max(R5:S6)</f>
        <v>1</v>
      </c>
      <c r="X4" s="9"/>
      <c r="Y4" s="28">
        <f>V3</f>
        <v>1</v>
      </c>
    </row>
    <row r="5">
      <c r="A5" s="13"/>
      <c r="B5" s="13"/>
      <c r="C5" s="13"/>
      <c r="D5" s="13"/>
      <c r="E5" s="13"/>
      <c r="F5" s="13"/>
      <c r="G5" s="13"/>
      <c r="H5" s="9"/>
      <c r="I5" s="33">
        <v>1.0</v>
      </c>
      <c r="J5" s="33">
        <v>0.0</v>
      </c>
      <c r="K5" s="33">
        <v>0.0</v>
      </c>
      <c r="L5" s="9"/>
      <c r="M5" s="9"/>
      <c r="N5" s="29">
        <f t="shared" ref="N5:R5" si="3">sumproduct(A5:C7,$I$4:$K$6)</f>
        <v>1</v>
      </c>
      <c r="O5" s="29">
        <f t="shared" si="3"/>
        <v>0</v>
      </c>
      <c r="P5" s="29">
        <f t="shared" si="3"/>
        <v>0</v>
      </c>
      <c r="Q5" s="29">
        <f t="shared" si="3"/>
        <v>2</v>
      </c>
      <c r="R5" s="29">
        <f t="shared" si="3"/>
        <v>1</v>
      </c>
      <c r="S5" s="9"/>
      <c r="T5" s="9"/>
      <c r="U5" s="29">
        <f>max(N7:O8)</f>
        <v>0</v>
      </c>
      <c r="V5" s="29">
        <f>max(P7:Q8)</f>
        <v>2</v>
      </c>
      <c r="W5" s="29">
        <f>max(R7:S8)</f>
        <v>1</v>
      </c>
      <c r="X5" s="9"/>
      <c r="Y5" s="28">
        <f>W3</f>
        <v>0</v>
      </c>
    </row>
    <row r="6">
      <c r="A6" s="13"/>
      <c r="B6" s="13"/>
      <c r="C6" s="13"/>
      <c r="D6" s="31">
        <v>1.0</v>
      </c>
      <c r="E6" s="13"/>
      <c r="F6" s="13"/>
      <c r="G6" s="13"/>
      <c r="H6" s="9"/>
      <c r="I6" s="33">
        <v>0.0</v>
      </c>
      <c r="J6" s="33">
        <v>1.0</v>
      </c>
      <c r="K6" s="33">
        <v>1.0</v>
      </c>
      <c r="L6" s="9"/>
      <c r="M6" s="9"/>
      <c r="N6" s="29">
        <f t="shared" ref="N6:R6" si="4">sumproduct(A6:C8,$I$4:$K$6)</f>
        <v>1</v>
      </c>
      <c r="O6" s="29">
        <f t="shared" si="4"/>
        <v>4</v>
      </c>
      <c r="P6" s="29">
        <f t="shared" si="4"/>
        <v>2</v>
      </c>
      <c r="Q6" s="29">
        <f t="shared" si="4"/>
        <v>1</v>
      </c>
      <c r="R6" s="29">
        <f t="shared" si="4"/>
        <v>0</v>
      </c>
      <c r="S6" s="9"/>
      <c r="T6" s="9"/>
      <c r="U6" s="9"/>
      <c r="V6" s="9"/>
      <c r="W6" s="9"/>
      <c r="X6" s="9"/>
      <c r="Y6" s="28">
        <f>U4</f>
        <v>4</v>
      </c>
    </row>
    <row r="7">
      <c r="A7" s="31" t="s">
        <v>22</v>
      </c>
      <c r="B7" s="31">
        <v>1.0</v>
      </c>
      <c r="C7" s="13"/>
      <c r="D7" s="13"/>
      <c r="E7" s="13"/>
      <c r="F7" s="31">
        <v>1.0</v>
      </c>
      <c r="G7" s="13"/>
      <c r="H7" s="9"/>
      <c r="I7" s="9"/>
      <c r="J7" s="9"/>
      <c r="K7" s="9"/>
      <c r="L7" s="9"/>
      <c r="M7" s="9"/>
      <c r="N7" s="29">
        <f t="shared" ref="N7:R7" si="5">sumproduct(A7:C9,$I$4:$K$6)</f>
        <v>0</v>
      </c>
      <c r="O7" s="29">
        <f t="shared" si="5"/>
        <v>0</v>
      </c>
      <c r="P7" s="29">
        <f t="shared" si="5"/>
        <v>1</v>
      </c>
      <c r="Q7" s="29">
        <f t="shared" si="5"/>
        <v>2</v>
      </c>
      <c r="R7" s="29">
        <f t="shared" si="5"/>
        <v>1</v>
      </c>
      <c r="S7" s="9"/>
      <c r="T7" s="9"/>
      <c r="U7" s="9"/>
      <c r="V7" s="9"/>
      <c r="W7" s="9"/>
      <c r="X7" s="9"/>
      <c r="Y7" s="28">
        <f>V4</f>
        <v>2</v>
      </c>
    </row>
    <row r="8">
      <c r="A8" s="13"/>
      <c r="B8" s="13"/>
      <c r="C8" s="31">
        <v>1.0</v>
      </c>
      <c r="D8" s="31">
        <v>1.0</v>
      </c>
      <c r="E8" s="31">
        <v>1.0</v>
      </c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28">
        <f>W4</f>
        <v>1</v>
      </c>
    </row>
    <row r="9">
      <c r="A9" s="13"/>
      <c r="B9" s="13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8">
        <f>U5</f>
        <v>0</v>
      </c>
    </row>
    <row r="10">
      <c r="A10" s="7"/>
      <c r="B10" s="7"/>
      <c r="C10" s="7"/>
      <c r="D10" s="7"/>
      <c r="E10" s="7"/>
      <c r="F10" s="7"/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28">
        <f>V5</f>
        <v>2</v>
      </c>
    </row>
    <row r="11">
      <c r="A11" s="7"/>
      <c r="B11" s="7"/>
      <c r="C11" s="7"/>
      <c r="D11" s="7"/>
      <c r="E11" s="7"/>
      <c r="F11" s="7"/>
      <c r="G11" s="7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>
        <f>W5</f>
        <v>1</v>
      </c>
    </row>
    <row r="12">
      <c r="A12" s="7"/>
      <c r="B12" s="7"/>
      <c r="C12" s="7"/>
      <c r="D12" s="7"/>
      <c r="E12" s="7"/>
      <c r="F12" s="7"/>
      <c r="G12" s="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7">
        <f>U13</f>
        <v>1</v>
      </c>
    </row>
    <row r="13">
      <c r="A13" s="7"/>
      <c r="B13" s="7"/>
      <c r="C13" s="7"/>
      <c r="D13" s="7"/>
      <c r="E13" s="7"/>
      <c r="F13" s="7"/>
      <c r="G13" s="7"/>
      <c r="H13" s="9"/>
      <c r="I13" s="42"/>
      <c r="J13" s="42"/>
      <c r="K13" s="42"/>
      <c r="L13" s="9"/>
      <c r="M13" s="17"/>
      <c r="N13" s="21">
        <f t="shared" ref="N13:R13" si="6">sumproduct(A3:C5,$I$14:$K$16)</f>
        <v>0</v>
      </c>
      <c r="O13" s="21">
        <f t="shared" si="6"/>
        <v>0</v>
      </c>
      <c r="P13" s="24">
        <f t="shared" si="6"/>
        <v>0</v>
      </c>
      <c r="Q13" s="24">
        <f t="shared" si="6"/>
        <v>1</v>
      </c>
      <c r="R13" s="26">
        <f t="shared" si="6"/>
        <v>0</v>
      </c>
      <c r="S13" s="28"/>
      <c r="T13" s="9"/>
      <c r="U13" s="29">
        <f>max(N13:O14)</f>
        <v>1</v>
      </c>
      <c r="V13" s="29">
        <f>max(P13:Q14)</f>
        <v>1</v>
      </c>
      <c r="W13" s="29">
        <f>max(R13:S14)</f>
        <v>0</v>
      </c>
      <c r="X13" s="9"/>
      <c r="Y13" s="17">
        <f>V13</f>
        <v>1</v>
      </c>
    </row>
    <row r="14">
      <c r="A14" s="7"/>
      <c r="B14" s="7"/>
      <c r="C14" s="7"/>
      <c r="D14" s="7"/>
      <c r="E14" s="7"/>
      <c r="F14" s="7"/>
      <c r="G14" s="7"/>
      <c r="H14" s="9"/>
      <c r="I14" s="43">
        <v>1.0</v>
      </c>
      <c r="J14" s="43">
        <v>0.0</v>
      </c>
      <c r="K14" s="43">
        <v>0.0</v>
      </c>
      <c r="L14" s="9"/>
      <c r="M14" s="17"/>
      <c r="N14" s="21">
        <f t="shared" ref="N14:R14" si="7">sumproduct(A4:C6,$I$14:$K$16)</f>
        <v>0</v>
      </c>
      <c r="O14" s="21">
        <f t="shared" si="7"/>
        <v>1</v>
      </c>
      <c r="P14" s="24">
        <f t="shared" si="7"/>
        <v>1</v>
      </c>
      <c r="Q14" s="24">
        <f t="shared" si="7"/>
        <v>1</v>
      </c>
      <c r="R14" s="26">
        <f t="shared" si="7"/>
        <v>0</v>
      </c>
      <c r="S14" s="28"/>
      <c r="T14" s="9"/>
      <c r="U14" s="29">
        <f>max(N15:O16)</f>
        <v>2</v>
      </c>
      <c r="V14" s="29">
        <f>max(P15:Q16)</f>
        <v>4</v>
      </c>
      <c r="W14" s="29">
        <f>max(R15:S16)</f>
        <v>1</v>
      </c>
      <c r="X14" s="9"/>
      <c r="Y14" s="17">
        <f>W13</f>
        <v>0</v>
      </c>
    </row>
    <row r="15">
      <c r="A15" s="7"/>
      <c r="B15" s="7"/>
      <c r="C15" s="7"/>
      <c r="D15" s="7"/>
      <c r="E15" s="7"/>
      <c r="F15" s="7"/>
      <c r="G15" s="7"/>
      <c r="H15" s="9"/>
      <c r="I15" s="43">
        <v>0.0</v>
      </c>
      <c r="J15" s="43">
        <v>0.0</v>
      </c>
      <c r="K15" s="43">
        <v>1.0</v>
      </c>
      <c r="L15" s="9"/>
      <c r="M15" s="44"/>
      <c r="N15" s="45">
        <f t="shared" ref="N15:R15" si="8">sumproduct(A5:C7,$I$14:$K$16)</f>
        <v>1</v>
      </c>
      <c r="O15" s="45">
        <f t="shared" si="8"/>
        <v>2</v>
      </c>
      <c r="P15" s="45">
        <f t="shared" si="8"/>
        <v>0</v>
      </c>
      <c r="Q15" s="45">
        <f t="shared" si="8"/>
        <v>0</v>
      </c>
      <c r="R15" s="45">
        <f t="shared" si="8"/>
        <v>1</v>
      </c>
      <c r="S15" s="44"/>
      <c r="T15" s="9"/>
      <c r="U15" s="29">
        <f>max(N17:O18)</f>
        <v>2</v>
      </c>
      <c r="V15" s="29">
        <f>max(P17:Q18)</f>
        <v>1</v>
      </c>
      <c r="W15" s="29">
        <f>max(R17:S18)</f>
        <v>0</v>
      </c>
      <c r="X15" s="9"/>
      <c r="Y15" s="17">
        <f>U14</f>
        <v>2</v>
      </c>
    </row>
    <row r="16">
      <c r="A16" s="7"/>
      <c r="B16" s="7"/>
      <c r="C16" s="7"/>
      <c r="D16" s="7"/>
      <c r="E16" s="7"/>
      <c r="F16" s="7"/>
      <c r="G16" s="7"/>
      <c r="H16" s="9"/>
      <c r="I16" s="43">
        <v>1.0</v>
      </c>
      <c r="J16" s="43">
        <v>1.0</v>
      </c>
      <c r="K16" s="43">
        <v>0.0</v>
      </c>
      <c r="L16" s="9"/>
      <c r="M16" s="44"/>
      <c r="N16" s="45">
        <f t="shared" ref="N16:R16" si="9">sumproduct(A6:C8,$I$14:$K$16)</f>
        <v>0</v>
      </c>
      <c r="O16" s="45">
        <f t="shared" si="9"/>
        <v>1</v>
      </c>
      <c r="P16" s="45">
        <f t="shared" si="9"/>
        <v>2</v>
      </c>
      <c r="Q16" s="45">
        <f t="shared" si="9"/>
        <v>4</v>
      </c>
      <c r="R16" s="45">
        <f t="shared" si="9"/>
        <v>1</v>
      </c>
      <c r="S16" s="44"/>
      <c r="T16" s="9"/>
      <c r="U16" s="9"/>
      <c r="V16" s="9"/>
      <c r="W16" s="9"/>
      <c r="X16" s="9"/>
      <c r="Y16" s="17">
        <f>V14</f>
        <v>4</v>
      </c>
    </row>
    <row r="17">
      <c r="A17" s="7"/>
      <c r="B17" s="7"/>
      <c r="C17" s="7"/>
      <c r="D17" s="7"/>
      <c r="E17" s="7"/>
      <c r="F17" s="7"/>
      <c r="G17" s="7"/>
      <c r="H17" s="9"/>
      <c r="I17" s="9"/>
      <c r="J17" s="9"/>
      <c r="K17" s="9"/>
      <c r="L17" s="9"/>
      <c r="M17" s="44"/>
      <c r="N17" s="45">
        <f t="shared" ref="N17:R17" si="10">sumproduct(A7:C9,$I$14:$K$16)</f>
        <v>1</v>
      </c>
      <c r="O17" s="45">
        <f t="shared" si="10"/>
        <v>2</v>
      </c>
      <c r="P17" s="45">
        <f t="shared" si="10"/>
        <v>1</v>
      </c>
      <c r="Q17" s="45">
        <f t="shared" si="10"/>
        <v>0</v>
      </c>
      <c r="R17" s="45">
        <f t="shared" si="10"/>
        <v>0</v>
      </c>
      <c r="S17" s="44"/>
      <c r="T17" s="9"/>
      <c r="U17" s="9"/>
      <c r="V17" s="9"/>
      <c r="W17" s="9"/>
      <c r="X17" s="9"/>
      <c r="Y17" s="17">
        <f>W14</f>
        <v>1</v>
      </c>
    </row>
    <row r="18">
      <c r="A18" s="7"/>
      <c r="B18" s="7"/>
      <c r="C18" s="7"/>
      <c r="D18" s="7"/>
      <c r="E18" s="7"/>
      <c r="F18" s="7"/>
      <c r="G18" s="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7">
        <f>U15</f>
        <v>2</v>
      </c>
    </row>
    <row r="19">
      <c r="A19" s="7"/>
      <c r="B19" s="7"/>
      <c r="C19" s="7"/>
      <c r="D19" s="7"/>
      <c r="E19" s="7"/>
      <c r="F19" s="7"/>
      <c r="G19" s="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7">
        <f>V15</f>
        <v>1</v>
      </c>
    </row>
    <row r="20">
      <c r="A20" s="7"/>
      <c r="B20" s="7"/>
      <c r="C20" s="7"/>
      <c r="D20" s="7"/>
      <c r="E20" s="7"/>
      <c r="F20" s="7"/>
      <c r="G20" s="7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7">
        <f>W15</f>
        <v>0</v>
      </c>
    </row>
    <row r="21">
      <c r="A21" s="7"/>
      <c r="B21" s="7"/>
      <c r="C21" s="7"/>
      <c r="D21" s="7"/>
      <c r="E21" s="7"/>
      <c r="F21" s="7"/>
      <c r="G21" s="7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</sheetData>
  <mergeCells count="6">
    <mergeCell ref="A1:G1"/>
    <mergeCell ref="N1:R1"/>
    <mergeCell ref="U1:W1"/>
    <mergeCell ref="N2:R2"/>
    <mergeCell ref="U2:W2"/>
    <mergeCell ref="H1:L1"/>
  </mergeCells>
  <conditionalFormatting sqref="A4:G21">
    <cfRule type="cellIs" dxfId="0" priority="1" operator="equal">
      <formula>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5.29"/>
  </cols>
  <sheetData>
    <row r="3">
      <c r="E3" s="1">
        <v>1.0</v>
      </c>
    </row>
    <row r="4">
      <c r="E4" s="1">
        <v>1.0</v>
      </c>
    </row>
    <row r="5">
      <c r="E5" s="1">
        <v>1.0</v>
      </c>
    </row>
    <row r="6">
      <c r="E6" s="1">
        <v>1.0</v>
      </c>
      <c r="G6" s="1">
        <v>1.0</v>
      </c>
    </row>
    <row r="7">
      <c r="E7" s="1">
        <v>1.0</v>
      </c>
      <c r="G7" s="1">
        <v>1.0</v>
      </c>
    </row>
    <row r="8">
      <c r="E8" s="1">
        <v>1.0</v>
      </c>
      <c r="F8" s="1">
        <v>1.0</v>
      </c>
      <c r="G8" s="1">
        <v>1.0</v>
      </c>
      <c r="H8" s="1">
        <v>1.0</v>
      </c>
    </row>
    <row r="9">
      <c r="G9" s="1">
        <v>1.0</v>
      </c>
    </row>
    <row r="10">
      <c r="G10" s="1">
        <v>1.0</v>
      </c>
    </row>
  </sheetData>
  <conditionalFormatting sqref="A1:I10">
    <cfRule type="containsText" dxfId="0" priority="1" operator="containsText" text="1">
      <formula>NOT(ISERROR(SEARCH(("1"),(A1))))</formula>
    </cfRule>
  </conditionalFormatting>
  <drawing r:id="rId1"/>
</worksheet>
</file>